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965" tabRatio="599" firstSheet="18" activeTab="7"/>
  </bookViews>
  <sheets>
    <sheet name="Delivery Totals" sheetId="15" r:id="rId1"/>
    <sheet name="OC B52" sheetId="12" r:id="rId2"/>
    <sheet name="OC B1" sheetId="11" r:id="rId3"/>
    <sheet name="OC C130" sheetId="10" r:id="rId4"/>
    <sheet name="OC E3" sheetId="8" r:id="rId5"/>
    <sheet name="OC E6" sheetId="23" r:id="rId6"/>
    <sheet name="OC KC135" sheetId="9" r:id="rId7"/>
    <sheet name="OC KC10" sheetId="18" r:id="rId8"/>
    <sheet name="OC PMXG" sheetId="7" r:id="rId9"/>
    <sheet name="OC CMXG" sheetId="22" r:id="rId10"/>
    <sheet name="OO Generators" sheetId="19" r:id="rId11"/>
    <sheet name="OO A-10" sheetId="13" r:id="rId12"/>
    <sheet name="OO Landing Gear" sheetId="6" r:id="rId13"/>
    <sheet name="OO Pneudraulics" sheetId="21" r:id="rId14"/>
    <sheet name="OO C-130" sheetId="5" r:id="rId15"/>
    <sheet name="OO F-16" sheetId="4" r:id="rId16"/>
    <sheet name="OO Power Systems" sheetId="1" r:id="rId17"/>
    <sheet name="WR C-130 AMXG Bldg 364" sheetId="28" r:id="rId18"/>
    <sheet name="WR C-130 Carriage Kits (CMXG) " sheetId="30" r:id="rId19"/>
    <sheet name="WR C-130J" sheetId="29" r:id="rId20"/>
    <sheet name="WR EMXG" sheetId="2" r:id="rId21"/>
    <sheet name="WR C-130" sheetId="24" r:id="rId22"/>
    <sheet name="WR C-5" sheetId="25" r:id="rId23"/>
    <sheet name="WR F-15" sheetId="26" r:id="rId24"/>
    <sheet name="WR C-17" sheetId="27" r:id="rId25"/>
  </sheets>
  <externalReferences>
    <externalReference r:id="rId26"/>
    <externalReference r:id="rId27"/>
  </externalReferences>
  <definedNames>
    <definedName name="_xlnm._FilterDatabase" localSheetId="9" hidden="1">'OC CMXG'!$A$2:$AF$227</definedName>
    <definedName name="_xlnm._FilterDatabase" localSheetId="6" hidden="1">'OC KC135'!$A$2:$AE$304</definedName>
    <definedName name="_xlnm._FilterDatabase" localSheetId="8" hidden="1">'OC PMXG'!$A$2:$AL$155</definedName>
    <definedName name="_xlnm._FilterDatabase" localSheetId="14" hidden="1">'OO C-130'!$A$2:$AJ$146</definedName>
    <definedName name="_xlnm._FilterDatabase" localSheetId="12" hidden="1">'OO Landing Gear'!$A$2:$AQ$17</definedName>
    <definedName name="_xlnm._FilterDatabase" localSheetId="13" hidden="1">'OO Pneudraulics'!$A$2:$AK$328</definedName>
    <definedName name="_xlnm._FilterDatabase" localSheetId="16" hidden="1">'OO Power Systems'!$A$2:$AJ$50</definedName>
    <definedName name="_xlnm._FilterDatabase" localSheetId="21" hidden="1">'WR C-130'!$A$2:$OO$92</definedName>
    <definedName name="_xlnm._FilterDatabase" localSheetId="24" hidden="1">'WR C-17'!$A$2:$AG$2</definedName>
    <definedName name="_xlnm._FilterDatabase" localSheetId="22" hidden="1">'WR C-5'!$A$2:$AG$250</definedName>
    <definedName name="_xlnm._FilterDatabase" localSheetId="23" hidden="1">'WR F-15'!$A$2:$UN$125</definedName>
    <definedName name="NewIssue">'[1]Issue Inventory Jul 31 2008'!$B$1:$M$1779</definedName>
    <definedName name="PMO_AWP">[2]Sheet1!$A$2:$T$86</definedName>
  </definedNames>
  <calcPr calcId="145621"/>
</workbook>
</file>

<file path=xl/calcChain.xml><?xml version="1.0" encoding="utf-8"?>
<calcChain xmlns="http://schemas.openxmlformats.org/spreadsheetml/2006/main">
  <c r="AG4" i="1" l="1"/>
  <c r="AG6" i="1"/>
  <c r="AG7" i="1"/>
  <c r="AG8" i="1"/>
  <c r="AG9" i="1"/>
  <c r="AG10" i="1"/>
  <c r="AG11" i="1"/>
  <c r="AG12" i="1"/>
  <c r="AG13" i="1"/>
  <c r="AG14" i="1"/>
  <c r="AG15" i="1"/>
  <c r="AG20" i="1"/>
  <c r="AG21" i="1"/>
  <c r="AG22" i="1"/>
  <c r="AG27" i="1"/>
  <c r="AG30" i="1"/>
  <c r="AG31" i="1"/>
  <c r="AG32" i="1"/>
  <c r="AG35" i="1"/>
  <c r="AG36" i="1"/>
  <c r="AG37" i="1"/>
  <c r="AG38" i="1"/>
  <c r="AG40" i="1"/>
  <c r="AG41" i="1"/>
  <c r="AG42" i="1"/>
  <c r="AG43" i="1"/>
  <c r="AG44" i="1"/>
  <c r="AG45" i="1"/>
  <c r="AG46" i="1"/>
  <c r="AG48" i="1"/>
  <c r="AG3" i="1"/>
  <c r="P226" i="22"/>
  <c r="N226" i="22"/>
  <c r="AF124" i="26" l="1"/>
  <c r="AF249" i="25"/>
  <c r="AF92" i="24"/>
  <c r="AF23" i="2"/>
  <c r="AF12" i="30"/>
  <c r="AF12" i="28"/>
  <c r="AF226" i="22" l="1"/>
  <c r="AD159" i="11"/>
  <c r="AE30" i="27" l="1"/>
  <c r="AE124" i="26"/>
  <c r="AE249" i="25"/>
  <c r="AE92" i="24"/>
  <c r="AE23" i="2"/>
  <c r="AE12" i="30"/>
  <c r="AE12" i="28"/>
  <c r="AE145" i="5" l="1"/>
  <c r="AF314" i="21"/>
  <c r="AE226" i="22" l="1"/>
  <c r="AC159" i="11"/>
  <c r="CQ10" i="15" l="1"/>
  <c r="CP10" i="15"/>
  <c r="CO10" i="15"/>
  <c r="CO11" i="15"/>
  <c r="CR11" i="15" s="1"/>
  <c r="CP11" i="15"/>
  <c r="CQ11" i="15"/>
  <c r="AD124" i="26" l="1"/>
  <c r="AD249" i="25"/>
  <c r="AD92" i="24"/>
  <c r="AD23" i="2"/>
  <c r="AD12" i="30"/>
  <c r="AD12" i="28"/>
  <c r="AD145" i="5" l="1"/>
  <c r="AE314" i="21"/>
  <c r="AB159" i="11" l="1"/>
  <c r="AC124" i="26" l="1"/>
  <c r="AC249" i="25"/>
  <c r="AC92" i="24"/>
  <c r="AC23" i="2"/>
  <c r="AC12" i="30"/>
  <c r="AC12" i="28"/>
  <c r="AC145" i="5" l="1"/>
  <c r="AD314" i="21"/>
  <c r="AA159" i="11" l="1"/>
  <c r="B160" i="11"/>
  <c r="AB30" i="27" l="1"/>
  <c r="AB124" i="26"/>
  <c r="AB249" i="25"/>
  <c r="AB92" i="24"/>
  <c r="AB23" i="2"/>
  <c r="AB12" i="30"/>
  <c r="AB12" i="28"/>
  <c r="AB145" i="5" l="1"/>
  <c r="AC314" i="21"/>
  <c r="Z460" i="8" l="1"/>
  <c r="Z159" i="11"/>
  <c r="Z476" i="12"/>
  <c r="AA124" i="26" l="1"/>
  <c r="AA249" i="25"/>
  <c r="AA92" i="24"/>
  <c r="AA23" i="2"/>
  <c r="AA12" i="30"/>
  <c r="AA12" i="28"/>
  <c r="AA145" i="5" l="1"/>
  <c r="B149" i="6"/>
  <c r="AB49" i="6"/>
  <c r="AA226" i="22" l="1"/>
  <c r="Y460" i="8"/>
  <c r="Y159" i="11"/>
  <c r="Z124" i="26" l="1"/>
  <c r="Z249" i="25"/>
  <c r="Z92" i="24"/>
  <c r="Z23" i="2"/>
  <c r="Z12" i="30"/>
  <c r="Z12" i="28"/>
  <c r="Z145" i="5" l="1"/>
  <c r="AA49" i="6"/>
  <c r="Z154" i="7" l="1"/>
  <c r="X460" i="8"/>
  <c r="X159" i="11"/>
  <c r="Y145" i="5" l="1"/>
  <c r="Z49" i="6"/>
  <c r="Y124" i="26" l="1"/>
  <c r="Y249" i="25"/>
  <c r="Y92" i="24"/>
  <c r="Y23" i="2"/>
  <c r="Y12" i="30"/>
  <c r="Y12" i="28"/>
  <c r="Y226" i="22" l="1"/>
  <c r="Y154" i="7"/>
  <c r="W460" i="8"/>
  <c r="X124" i="26" l="1"/>
  <c r="X249" i="25"/>
  <c r="X92" i="24"/>
  <c r="X23" i="2"/>
  <c r="X12" i="30"/>
  <c r="X12" i="28"/>
  <c r="Y314" i="21" l="1"/>
  <c r="X226" i="22" l="1"/>
  <c r="X154" i="7"/>
  <c r="V460" i="8"/>
  <c r="V476" i="12"/>
  <c r="W124" i="26" l="1"/>
  <c r="W249" i="25"/>
  <c r="W92" i="24"/>
  <c r="W23" i="2"/>
  <c r="W12" i="30"/>
  <c r="B13" i="30"/>
  <c r="W12" i="28"/>
  <c r="W226" i="22" l="1"/>
  <c r="W154" i="7"/>
  <c r="U460" i="8"/>
  <c r="U476" i="12"/>
  <c r="V249" i="25" l="1"/>
  <c r="V124" i="26"/>
  <c r="V92" i="24"/>
  <c r="V23" i="2"/>
  <c r="V12" i="28"/>
  <c r="W49" i="6" l="1"/>
  <c r="V226" i="22" l="1"/>
  <c r="V154" i="7"/>
  <c r="T460" i="8"/>
  <c r="G476" i="12"/>
  <c r="H476" i="12"/>
  <c r="I476" i="12"/>
  <c r="J476" i="12"/>
  <c r="K476" i="12"/>
  <c r="L476" i="12"/>
  <c r="M476" i="12"/>
  <c r="N476" i="12"/>
  <c r="O476" i="12"/>
  <c r="P476" i="12"/>
  <c r="Q476" i="12"/>
  <c r="R476" i="12"/>
  <c r="S476" i="12"/>
  <c r="T476" i="12"/>
  <c r="W476" i="12"/>
  <c r="X476" i="12"/>
  <c r="Y476" i="12"/>
  <c r="AA476" i="12"/>
  <c r="AB476" i="12"/>
  <c r="AC476" i="12"/>
  <c r="AD476" i="12"/>
  <c r="B477" i="12"/>
  <c r="U124" i="26" l="1"/>
  <c r="U249" i="25"/>
  <c r="U92" i="24"/>
  <c r="U23" i="2"/>
  <c r="U12" i="28"/>
  <c r="U145" i="5" l="1"/>
  <c r="V49" i="6"/>
  <c r="U226" i="22" l="1"/>
  <c r="U154" i="7"/>
  <c r="S460" i="8"/>
  <c r="T124" i="26" l="1"/>
  <c r="T249" i="25"/>
  <c r="T92" i="24"/>
  <c r="T23" i="2"/>
  <c r="T12" i="28"/>
  <c r="T145" i="5" l="1"/>
  <c r="B326" i="21"/>
  <c r="U314" i="21"/>
  <c r="U49" i="6"/>
  <c r="T226" i="22" l="1"/>
  <c r="T154" i="7"/>
  <c r="R460" i="8"/>
  <c r="S23" i="2" l="1"/>
  <c r="B25" i="2"/>
  <c r="B125" i="26"/>
  <c r="S124" i="26"/>
  <c r="S249" i="25" l="1"/>
  <c r="S92" i="24"/>
  <c r="S12" i="28"/>
  <c r="S145" i="5" l="1"/>
  <c r="T314" i="21"/>
  <c r="S226" i="22" l="1"/>
  <c r="Q460" i="8"/>
  <c r="R124" i="26" l="1"/>
  <c r="R249" i="25"/>
  <c r="R92" i="24"/>
  <c r="R23" i="2"/>
  <c r="R12" i="28"/>
  <c r="R145" i="5" l="1"/>
  <c r="S314" i="21"/>
  <c r="P460" i="8" l="1"/>
  <c r="R226" i="22"/>
  <c r="R154" i="7"/>
  <c r="P159" i="11"/>
  <c r="Q124" i="26" l="1"/>
  <c r="Q249" i="25"/>
  <c r="Q92" i="24"/>
  <c r="B94" i="24"/>
  <c r="Q23" i="2"/>
  <c r="Q12" i="28"/>
  <c r="R314" i="21" l="1"/>
  <c r="Q226" i="22" l="1"/>
  <c r="Q154" i="7"/>
  <c r="O460" i="8"/>
  <c r="O159" i="11"/>
  <c r="P124" i="26" l="1"/>
  <c r="P249" i="25"/>
  <c r="P92" i="24"/>
  <c r="P23" i="2"/>
  <c r="P12" i="28"/>
  <c r="Q314" i="21" l="1"/>
  <c r="N460" i="8" l="1"/>
  <c r="O92" i="24" l="1"/>
  <c r="O124" i="26"/>
  <c r="O249" i="25"/>
  <c r="O23" i="2"/>
  <c r="O12" i="28"/>
  <c r="P314" i="21" l="1"/>
  <c r="O226" i="22" l="1"/>
  <c r="M460" i="8"/>
  <c r="N124" i="26" l="1"/>
  <c r="N249" i="25"/>
  <c r="N92" i="24"/>
  <c r="N23" i="2"/>
  <c r="I23" i="2"/>
  <c r="J23" i="2"/>
  <c r="K23" i="2"/>
  <c r="L23" i="2"/>
  <c r="M23" i="2"/>
  <c r="N12" i="28"/>
  <c r="M124" i="26" l="1"/>
  <c r="M249" i="25"/>
  <c r="M92" i="24"/>
  <c r="M12" i="28"/>
  <c r="N314" i="21" l="1"/>
  <c r="N49" i="6"/>
  <c r="M226" i="22" l="1"/>
  <c r="B250" i="25" l="1"/>
  <c r="L92" i="24"/>
  <c r="L124" i="26"/>
  <c r="L249" i="25"/>
  <c r="L12" i="28"/>
  <c r="B13" i="28"/>
  <c r="M49" i="6" l="1"/>
  <c r="L226" i="22" l="1"/>
  <c r="Q3" i="15"/>
  <c r="Q4" i="15"/>
  <c r="Q5" i="15"/>
  <c r="K92" i="24" l="1"/>
  <c r="K12" i="28"/>
  <c r="K226" i="22" l="1"/>
  <c r="K154" i="7"/>
  <c r="I460" i="8"/>
  <c r="J12" i="28" l="1"/>
  <c r="J226" i="22" l="1"/>
  <c r="J154" i="7"/>
  <c r="H460" i="8"/>
  <c r="J145" i="5" l="1"/>
  <c r="K49" i="6"/>
  <c r="I12" i="28" l="1"/>
  <c r="I145" i="5" l="1"/>
  <c r="J314" i="21"/>
  <c r="J49" i="6"/>
  <c r="I226" i="22" l="1"/>
  <c r="I154" i="7"/>
  <c r="B461" i="8"/>
  <c r="G460" i="8"/>
  <c r="J30" i="27" l="1"/>
  <c r="K30" i="27"/>
  <c r="L30" i="27"/>
  <c r="M30" i="27"/>
  <c r="N30" i="27"/>
  <c r="O30" i="27"/>
  <c r="P30" i="27"/>
  <c r="Q30" i="27"/>
  <c r="R30" i="27"/>
  <c r="S30" i="27"/>
  <c r="T30" i="27"/>
  <c r="U30" i="27"/>
  <c r="V30" i="27"/>
  <c r="W30" i="27"/>
  <c r="X30" i="27"/>
  <c r="Y30" i="27"/>
  <c r="Z30" i="27"/>
  <c r="AA30" i="27"/>
  <c r="AC30" i="27"/>
  <c r="AD30" i="27"/>
  <c r="AF30" i="27"/>
  <c r="J124" i="26"/>
  <c r="K124" i="26"/>
  <c r="J249" i="25"/>
  <c r="K249" i="25"/>
  <c r="I249" i="25"/>
  <c r="J92" i="24"/>
  <c r="I92" i="24"/>
  <c r="J12" i="30"/>
  <c r="K12" i="30"/>
  <c r="L12" i="30"/>
  <c r="M12" i="30"/>
  <c r="N12" i="30"/>
  <c r="O12" i="30"/>
  <c r="P12" i="30"/>
  <c r="Q12" i="30"/>
  <c r="R12" i="30"/>
  <c r="S12" i="30"/>
  <c r="T12" i="30"/>
  <c r="U12" i="30"/>
  <c r="V12" i="30"/>
  <c r="I124" i="26" l="1"/>
  <c r="I12" i="30" l="1"/>
  <c r="AB226" i="22"/>
  <c r="BY4" i="15" l="1"/>
  <c r="U3" i="15"/>
  <c r="U4" i="15"/>
  <c r="U5" i="15"/>
  <c r="Y3" i="15"/>
  <c r="Y4" i="15"/>
  <c r="Y5" i="15"/>
  <c r="AC3" i="15"/>
  <c r="AG3" i="15"/>
  <c r="AK3" i="15"/>
  <c r="AO3" i="15"/>
  <c r="AS3" i="15"/>
  <c r="AW3" i="15"/>
  <c r="BA3" i="15"/>
  <c r="BE3" i="15"/>
  <c r="BI3" i="15"/>
  <c r="BM3" i="15"/>
  <c r="BQ3" i="15"/>
  <c r="BU3" i="15"/>
  <c r="BY3" i="15"/>
  <c r="CC3" i="15"/>
  <c r="CG3" i="15"/>
  <c r="CK3" i="15"/>
  <c r="CO3" i="15"/>
  <c r="CS3" i="15"/>
  <c r="AC4" i="15"/>
  <c r="AG4" i="15"/>
  <c r="AK4" i="15"/>
  <c r="AO4" i="15"/>
  <c r="AS4" i="15"/>
  <c r="AW4" i="15"/>
  <c r="BA4" i="15"/>
  <c r="BE4" i="15"/>
  <c r="BI4" i="15"/>
  <c r="BM4" i="15"/>
  <c r="BQ4" i="15"/>
  <c r="BU4" i="15"/>
  <c r="CC4" i="15"/>
  <c r="CG4" i="15"/>
  <c r="CK4" i="15"/>
  <c r="CO4" i="15"/>
  <c r="CS4" i="15"/>
  <c r="AC5" i="15"/>
  <c r="AG5" i="15"/>
  <c r="AK5" i="15"/>
  <c r="AO5" i="15"/>
  <c r="AS5" i="15"/>
  <c r="AW5" i="15"/>
  <c r="BA5" i="15"/>
  <c r="BE5" i="15"/>
  <c r="BI5" i="15"/>
  <c r="BM5" i="15"/>
  <c r="BQ5" i="15"/>
  <c r="BU5" i="15"/>
  <c r="BY5" i="15"/>
  <c r="CC5" i="15"/>
  <c r="CG5" i="15"/>
  <c r="CK5" i="15"/>
  <c r="CO5" i="15"/>
  <c r="CS5" i="15"/>
  <c r="AD460" i="8" l="1"/>
  <c r="B227" i="22" l="1"/>
  <c r="AG325" i="21" l="1"/>
  <c r="AG314" i="21"/>
  <c r="AG327" i="21" l="1"/>
  <c r="AF325" i="21"/>
  <c r="AF328" i="21" l="1"/>
  <c r="AD226" i="22" l="1"/>
  <c r="AE325" i="21" l="1"/>
  <c r="K314" i="21"/>
  <c r="L314" i="21"/>
  <c r="M314" i="21"/>
  <c r="O314" i="21"/>
  <c r="V314" i="21"/>
  <c r="W314" i="21"/>
  <c r="X314" i="21"/>
  <c r="Z314" i="21"/>
  <c r="AA314" i="21"/>
  <c r="AB314" i="21"/>
  <c r="AE328" i="21" l="1"/>
  <c r="AC226" i="22"/>
  <c r="Z226" i="22" l="1"/>
  <c r="B155" i="7" l="1"/>
  <c r="AA154" i="7"/>
  <c r="W159" i="11" l="1"/>
  <c r="B146" i="5" l="1"/>
  <c r="W145" i="5" l="1"/>
  <c r="X145" i="5"/>
  <c r="AF145" i="5"/>
  <c r="V145" i="5"/>
  <c r="R159" i="11" l="1"/>
  <c r="S154" i="7" l="1"/>
  <c r="T89" i="6" l="1"/>
  <c r="AA460" i="8" l="1"/>
  <c r="AB460" i="8"/>
  <c r="AC460" i="8"/>
  <c r="P49" i="6" l="1"/>
  <c r="Q49" i="6"/>
  <c r="R49" i="6"/>
  <c r="S49" i="6"/>
  <c r="X49" i="6"/>
  <c r="Y49" i="6"/>
  <c r="AC49" i="6"/>
  <c r="AD49" i="6"/>
  <c r="AE49" i="6"/>
  <c r="AF49" i="6"/>
  <c r="AG49" i="6"/>
  <c r="O49" i="6"/>
  <c r="O89" i="6"/>
  <c r="N154" i="7" l="1"/>
  <c r="O154" i="7" l="1"/>
  <c r="P154" i="7"/>
  <c r="AB154" i="7"/>
  <c r="AC154" i="7"/>
  <c r="AD154" i="7"/>
  <c r="AE154" i="7"/>
  <c r="AF154" i="7"/>
  <c r="M154" i="7"/>
  <c r="L154" i="7" l="1"/>
  <c r="L325" i="21" l="1"/>
  <c r="L148" i="6"/>
  <c r="L117" i="6"/>
  <c r="L89" i="6"/>
  <c r="L49" i="6"/>
  <c r="L17" i="6"/>
  <c r="B32" i="27" l="1"/>
  <c r="K17" i="6" l="1"/>
  <c r="M17" i="6"/>
  <c r="N17" i="6"/>
  <c r="O17" i="6"/>
  <c r="P17" i="6"/>
  <c r="Q17" i="6"/>
  <c r="R17" i="6"/>
  <c r="S17" i="6"/>
  <c r="T17" i="6"/>
  <c r="U17" i="6"/>
  <c r="V17" i="6"/>
  <c r="W17" i="6"/>
  <c r="X17" i="6"/>
  <c r="Y17" i="6"/>
  <c r="Z17" i="6"/>
  <c r="AA17" i="6"/>
  <c r="AB17" i="6"/>
  <c r="AC17" i="6"/>
  <c r="AD17" i="6"/>
  <c r="AE17" i="6"/>
  <c r="AF17" i="6"/>
  <c r="AG17" i="6"/>
  <c r="I21" i="29" l="1"/>
  <c r="J21" i="29"/>
  <c r="K21" i="29"/>
  <c r="L21" i="29"/>
  <c r="M21" i="29"/>
  <c r="N21" i="29"/>
  <c r="O21" i="29"/>
  <c r="P21" i="29"/>
  <c r="Q21" i="29"/>
  <c r="R21" i="29"/>
  <c r="S21" i="29"/>
  <c r="T21" i="29"/>
  <c r="U21" i="29"/>
  <c r="V21" i="29"/>
  <c r="W21" i="29"/>
  <c r="X21" i="29"/>
  <c r="Y21" i="29"/>
  <c r="Z21" i="29"/>
  <c r="AA21" i="29"/>
  <c r="AB21" i="29"/>
  <c r="AC21" i="29"/>
  <c r="AD21" i="29"/>
  <c r="AE21" i="29"/>
  <c r="AF21" i="29"/>
  <c r="B22" i="29"/>
  <c r="I30" i="27" l="1"/>
  <c r="J17" i="6" l="1"/>
  <c r="CO12" i="15" l="1"/>
  <c r="CP12" i="15"/>
  <c r="CQ12" i="15"/>
  <c r="CG10" i="15" l="1"/>
  <c r="CH10" i="15"/>
  <c r="CI10" i="15"/>
  <c r="CG12" i="15" l="1"/>
  <c r="CH12" i="15"/>
  <c r="CI12" i="15"/>
  <c r="CH11" i="15"/>
  <c r="CI11" i="15"/>
  <c r="CG11" i="15"/>
  <c r="BY11" i="15" l="1"/>
  <c r="BZ11" i="15"/>
  <c r="CA11" i="15"/>
  <c r="BY12" i="15"/>
  <c r="BZ12" i="15"/>
  <c r="CA12" i="15"/>
  <c r="BZ10" i="15"/>
  <c r="CA10" i="15"/>
  <c r="BY10" i="15"/>
  <c r="AB117" i="6" l="1"/>
  <c r="BQ10" i="15" l="1"/>
  <c r="BR10" i="15"/>
  <c r="BS10" i="15"/>
  <c r="BS12" i="15" l="1"/>
  <c r="BR12" i="15"/>
  <c r="BQ12" i="15"/>
  <c r="Z49" i="1" l="1"/>
  <c r="BI11" i="15" l="1"/>
  <c r="BJ11" i="15"/>
  <c r="BK11" i="15"/>
  <c r="BI12" i="15"/>
  <c r="BJ12" i="15"/>
  <c r="BK12" i="15"/>
  <c r="BK10" i="15"/>
  <c r="BJ10" i="15"/>
  <c r="BI10" i="15"/>
  <c r="B17" i="10" l="1"/>
  <c r="X148" i="6" l="1"/>
  <c r="X117" i="6"/>
  <c r="X89" i="6"/>
  <c r="BA11" i="15" l="1"/>
  <c r="BB11" i="15"/>
  <c r="BC11" i="15"/>
  <c r="BA12" i="15"/>
  <c r="BB12" i="15"/>
  <c r="BC12" i="15"/>
  <c r="BA10" i="15"/>
  <c r="BB10" i="15"/>
  <c r="BC10" i="15"/>
  <c r="W325" i="21" l="1"/>
  <c r="W148" i="6"/>
  <c r="W117" i="6"/>
  <c r="W89" i="6"/>
  <c r="U16" i="10" l="1"/>
  <c r="V16" i="10"/>
  <c r="W16" i="10"/>
  <c r="X16" i="10"/>
  <c r="Y16" i="10"/>
  <c r="Z16" i="10"/>
  <c r="AA16" i="10"/>
  <c r="AB16" i="10"/>
  <c r="AC16" i="10"/>
  <c r="AD16" i="10"/>
  <c r="T16" i="10"/>
  <c r="AU12" i="15" l="1"/>
  <c r="AT12" i="15"/>
  <c r="AS12" i="15"/>
  <c r="AU11" i="15"/>
  <c r="AT11" i="15"/>
  <c r="AS11" i="15"/>
  <c r="AU10" i="15"/>
  <c r="AT10" i="15"/>
  <c r="AS10" i="15"/>
  <c r="S159" i="11" l="1"/>
  <c r="T159" i="11"/>
  <c r="U159" i="11"/>
  <c r="V159" i="11"/>
  <c r="AM12" i="15" l="1"/>
  <c r="AL12" i="15"/>
  <c r="AK12" i="15"/>
  <c r="AM11" i="15"/>
  <c r="AL11" i="15"/>
  <c r="AK11" i="15"/>
  <c r="AM10" i="15"/>
  <c r="AL10" i="15"/>
  <c r="AK10" i="15"/>
  <c r="T325" i="21" l="1"/>
  <c r="U325" i="21"/>
  <c r="V325" i="21"/>
  <c r="X325" i="21"/>
  <c r="Y325" i="21"/>
  <c r="Z325" i="21"/>
  <c r="AA325" i="21"/>
  <c r="AB325" i="21"/>
  <c r="AC325" i="21"/>
  <c r="AD325" i="21"/>
  <c r="T328" i="21" l="1"/>
  <c r="U328" i="21"/>
  <c r="X328" i="21"/>
  <c r="Y328" i="21"/>
  <c r="AB328" i="21"/>
  <c r="AC328" i="21"/>
  <c r="S325" i="21"/>
  <c r="V328" i="21"/>
  <c r="W328" i="21"/>
  <c r="Z328" i="21"/>
  <c r="AA328" i="21"/>
  <c r="AD328" i="21"/>
  <c r="S328" i="21" l="1"/>
  <c r="AE12" i="15" l="1"/>
  <c r="AD12" i="15"/>
  <c r="AC12" i="15"/>
  <c r="AE11" i="15"/>
  <c r="AD11" i="15"/>
  <c r="AC11" i="15"/>
  <c r="AE10" i="15"/>
  <c r="AD10" i="15"/>
  <c r="AC10" i="15"/>
  <c r="R325" i="21"/>
  <c r="Q325" i="21" l="1"/>
  <c r="W10" i="15" l="1"/>
  <c r="V10" i="15"/>
  <c r="U10" i="15"/>
  <c r="U11" i="15"/>
  <c r="V11" i="15"/>
  <c r="W11" i="15"/>
  <c r="P325" i="21"/>
  <c r="W12" i="15" l="1"/>
  <c r="V12" i="15"/>
  <c r="U12" i="15"/>
  <c r="L460" i="8" l="1"/>
  <c r="O12" i="15" l="1"/>
  <c r="O20" i="15" s="1"/>
  <c r="W20" i="15" s="1"/>
  <c r="AE20" i="15" s="1"/>
  <c r="AM20" i="15" s="1"/>
  <c r="AU20" i="15" s="1"/>
  <c r="BC20" i="15" s="1"/>
  <c r="BK20" i="15" s="1"/>
  <c r="BS20" i="15" s="1"/>
  <c r="CA20" i="15" s="1"/>
  <c r="CI20" i="15" s="1"/>
  <c r="CQ20" i="15" s="1"/>
  <c r="N12" i="15"/>
  <c r="N20" i="15" s="1"/>
  <c r="V20" i="15" s="1"/>
  <c r="AD20" i="15" s="1"/>
  <c r="AL20" i="15" s="1"/>
  <c r="AT20" i="15" s="1"/>
  <c r="BB20" i="15" s="1"/>
  <c r="BJ20" i="15" s="1"/>
  <c r="BR20" i="15" s="1"/>
  <c r="BZ20" i="15" s="1"/>
  <c r="CH20" i="15" s="1"/>
  <c r="CP20" i="15" s="1"/>
  <c r="M12" i="15"/>
  <c r="M20" i="15" s="1"/>
  <c r="U20" i="15" s="1"/>
  <c r="AC20" i="15" s="1"/>
  <c r="AK20" i="15" s="1"/>
  <c r="AS20" i="15" s="1"/>
  <c r="BA20" i="15" s="1"/>
  <c r="BI20" i="15" s="1"/>
  <c r="BQ20" i="15" s="1"/>
  <c r="BY20" i="15" s="1"/>
  <c r="CG20" i="15" s="1"/>
  <c r="CO20" i="15" s="1"/>
  <c r="O11" i="15"/>
  <c r="O19" i="15" s="1"/>
  <c r="W19" i="15" s="1"/>
  <c r="AE19" i="15" s="1"/>
  <c r="AM19" i="15" s="1"/>
  <c r="AU19" i="15" s="1"/>
  <c r="BC19" i="15" s="1"/>
  <c r="BK19" i="15" s="1"/>
  <c r="CA19" i="15" s="1"/>
  <c r="CI19" i="15" s="1"/>
  <c r="CQ19" i="15" s="1"/>
  <c r="N11" i="15"/>
  <c r="N19" i="15" s="1"/>
  <c r="V19" i="15" s="1"/>
  <c r="AD19" i="15" s="1"/>
  <c r="AL19" i="15" s="1"/>
  <c r="AT19" i="15" s="1"/>
  <c r="BB19" i="15" s="1"/>
  <c r="BJ19" i="15" s="1"/>
  <c r="BZ19" i="15" s="1"/>
  <c r="CH19" i="15" s="1"/>
  <c r="CP19" i="15" s="1"/>
  <c r="M11" i="15"/>
  <c r="M19" i="15" s="1"/>
  <c r="U19" i="15" s="1"/>
  <c r="AC19" i="15" s="1"/>
  <c r="AK19" i="15" s="1"/>
  <c r="AS19" i="15" s="1"/>
  <c r="BA19" i="15" s="1"/>
  <c r="BI19" i="15" s="1"/>
  <c r="BY19" i="15" s="1"/>
  <c r="CG19" i="15" s="1"/>
  <c r="CO19" i="15" s="1"/>
  <c r="O10" i="15"/>
  <c r="O18" i="15" s="1"/>
  <c r="W18" i="15" s="1"/>
  <c r="AE18" i="15" s="1"/>
  <c r="AM18" i="15" s="1"/>
  <c r="AU18" i="15" s="1"/>
  <c r="BC18" i="15" s="1"/>
  <c r="BK18" i="15" s="1"/>
  <c r="BS18" i="15" s="1"/>
  <c r="CA18" i="15" s="1"/>
  <c r="CI18" i="15" s="1"/>
  <c r="CQ18" i="15" s="1"/>
  <c r="N10" i="15"/>
  <c r="N18" i="15" s="1"/>
  <c r="V18" i="15" s="1"/>
  <c r="AD18" i="15" s="1"/>
  <c r="AL18" i="15" s="1"/>
  <c r="AT18" i="15" s="1"/>
  <c r="BB18" i="15" s="1"/>
  <c r="BJ18" i="15" s="1"/>
  <c r="M10" i="15"/>
  <c r="M18" i="15" s="1"/>
  <c r="U18" i="15" s="1"/>
  <c r="AC18" i="15" s="1"/>
  <c r="AK18" i="15" s="1"/>
  <c r="AS18" i="15" s="1"/>
  <c r="BA18" i="15" s="1"/>
  <c r="BI18" i="15" s="1"/>
  <c r="K159" i="11"/>
  <c r="L159" i="11"/>
  <c r="M159" i="11"/>
  <c r="N159" i="11"/>
  <c r="Q159" i="11"/>
  <c r="BQ18" i="15" l="1"/>
  <c r="BY18" i="15" s="1"/>
  <c r="CG18" i="15" s="1"/>
  <c r="CO18" i="15" s="1"/>
  <c r="BR18" i="15"/>
  <c r="BZ18" i="15" s="1"/>
  <c r="CH18" i="15" s="1"/>
  <c r="CP18" i="15" s="1"/>
  <c r="L49" i="1" l="1"/>
  <c r="M49" i="1"/>
  <c r="N49" i="1"/>
  <c r="O49" i="1"/>
  <c r="P49" i="1"/>
  <c r="Q49" i="1"/>
  <c r="R49" i="1"/>
  <c r="S49" i="1"/>
  <c r="T49" i="1"/>
  <c r="U49" i="1"/>
  <c r="V49" i="1"/>
  <c r="W49" i="1"/>
  <c r="X49" i="1"/>
  <c r="Y49" i="1"/>
  <c r="AA49" i="1"/>
  <c r="AB49" i="1"/>
  <c r="AC49" i="1"/>
  <c r="AD49" i="1"/>
  <c r="AE49" i="1"/>
  <c r="AF49" i="1"/>
  <c r="E11" i="15" l="1"/>
  <c r="F11" i="15"/>
  <c r="G11" i="15"/>
  <c r="E12" i="15" l="1"/>
  <c r="F12" i="15"/>
  <c r="G12" i="15"/>
  <c r="F10" i="15"/>
  <c r="G10" i="15"/>
  <c r="E10" i="15"/>
  <c r="H15" i="23" l="1"/>
  <c r="I15" i="23"/>
  <c r="J15" i="23"/>
  <c r="K15" i="23"/>
  <c r="L15" i="23"/>
  <c r="M15" i="23"/>
  <c r="N15" i="23"/>
  <c r="O15" i="23"/>
  <c r="P15" i="23"/>
  <c r="Q15" i="23"/>
  <c r="R15" i="23"/>
  <c r="S15" i="23"/>
  <c r="T15" i="23"/>
  <c r="U15" i="23"/>
  <c r="V15" i="23"/>
  <c r="W15" i="23"/>
  <c r="X15" i="23"/>
  <c r="Y15" i="23"/>
  <c r="Z15" i="23"/>
  <c r="AA15" i="23"/>
  <c r="AB15" i="23"/>
  <c r="AD15" i="23"/>
  <c r="J460" i="8"/>
  <c r="K460" i="8"/>
  <c r="H16" i="10"/>
  <c r="I16" i="10"/>
  <c r="J16" i="10"/>
  <c r="K16" i="10"/>
  <c r="L16" i="10"/>
  <c r="M16" i="10"/>
  <c r="N16" i="10"/>
  <c r="O16" i="10"/>
  <c r="P16" i="10"/>
  <c r="Q16" i="10"/>
  <c r="R16" i="10"/>
  <c r="S16" i="10"/>
  <c r="H159" i="11"/>
  <c r="I159" i="11"/>
  <c r="J159" i="11"/>
  <c r="K148" i="6" l="1"/>
  <c r="M148" i="6"/>
  <c r="N148" i="6"/>
  <c r="O148" i="6"/>
  <c r="P148" i="6"/>
  <c r="Q148" i="6"/>
  <c r="R148" i="6"/>
  <c r="S148" i="6"/>
  <c r="T148" i="6"/>
  <c r="U148" i="6"/>
  <c r="V148" i="6"/>
  <c r="Y148" i="6"/>
  <c r="Z148" i="6"/>
  <c r="AA148" i="6"/>
  <c r="AB148" i="6"/>
  <c r="AC148" i="6"/>
  <c r="AD148" i="6"/>
  <c r="AE148" i="6"/>
  <c r="AF148" i="6"/>
  <c r="AG148" i="6"/>
  <c r="K117" i="6"/>
  <c r="M117" i="6"/>
  <c r="N117" i="6"/>
  <c r="O117" i="6"/>
  <c r="P117" i="6"/>
  <c r="Q117" i="6"/>
  <c r="R117" i="6"/>
  <c r="S117" i="6"/>
  <c r="T117" i="6"/>
  <c r="U117" i="6"/>
  <c r="V117" i="6"/>
  <c r="Y117" i="6"/>
  <c r="Z117" i="6"/>
  <c r="AA117" i="6"/>
  <c r="AC117" i="6"/>
  <c r="AD117" i="6"/>
  <c r="AE117" i="6"/>
  <c r="AF117" i="6"/>
  <c r="AG117" i="6"/>
  <c r="K89" i="6"/>
  <c r="M89" i="6"/>
  <c r="N89" i="6"/>
  <c r="P89" i="6"/>
  <c r="Q89" i="6"/>
  <c r="R89" i="6"/>
  <c r="S89" i="6"/>
  <c r="U89" i="6"/>
  <c r="V89" i="6"/>
  <c r="Y89" i="6"/>
  <c r="Z89" i="6"/>
  <c r="AA89" i="6"/>
  <c r="AB89" i="6"/>
  <c r="AC89" i="6"/>
  <c r="AD89" i="6"/>
  <c r="AE89" i="6"/>
  <c r="AF89" i="6"/>
  <c r="AG89" i="6"/>
  <c r="J148" i="6"/>
  <c r="J49" i="1" l="1"/>
  <c r="K49" i="1"/>
  <c r="I49" i="1"/>
  <c r="K145" i="5"/>
  <c r="L145" i="5"/>
  <c r="M145" i="5"/>
  <c r="N145" i="5"/>
  <c r="O145" i="5"/>
  <c r="P145" i="5"/>
  <c r="Q145" i="5"/>
  <c r="P328" i="21"/>
  <c r="Q328" i="21"/>
  <c r="R328" i="21"/>
  <c r="K325" i="21"/>
  <c r="L328" i="21"/>
  <c r="M325" i="21"/>
  <c r="M328" i="21" s="1"/>
  <c r="N325" i="21"/>
  <c r="N328" i="21" s="1"/>
  <c r="O325" i="21"/>
  <c r="O328" i="21" s="1"/>
  <c r="O151" i="6"/>
  <c r="P151" i="6"/>
  <c r="Q151" i="6"/>
  <c r="R151" i="6"/>
  <c r="S151" i="6"/>
  <c r="T151" i="6"/>
  <c r="U151" i="6"/>
  <c r="V151" i="6"/>
  <c r="W151" i="6"/>
  <c r="X151" i="6"/>
  <c r="Y151" i="6"/>
  <c r="Z151" i="6"/>
  <c r="AA151" i="6"/>
  <c r="AB151" i="6"/>
  <c r="AC151" i="6"/>
  <c r="AD151" i="6"/>
  <c r="AE151" i="6"/>
  <c r="AF151" i="6"/>
  <c r="AG151" i="6"/>
  <c r="J22" i="13"/>
  <c r="K22" i="13"/>
  <c r="L22" i="13"/>
  <c r="M22" i="13"/>
  <c r="N22" i="13"/>
  <c r="O22" i="13"/>
  <c r="P22" i="13"/>
  <c r="Q22" i="13"/>
  <c r="R22" i="13"/>
  <c r="S22" i="13"/>
  <c r="T22" i="13"/>
  <c r="U22" i="13"/>
  <c r="V22" i="13"/>
  <c r="W22" i="13"/>
  <c r="X22" i="13"/>
  <c r="Y22" i="13"/>
  <c r="Z22" i="13"/>
  <c r="AA22" i="13"/>
  <c r="AB22" i="13"/>
  <c r="AC22" i="13"/>
  <c r="AD22" i="13"/>
  <c r="AE22" i="13"/>
  <c r="AF22" i="13"/>
  <c r="J6" i="19"/>
  <c r="K6" i="19"/>
  <c r="L6" i="19"/>
  <c r="M6" i="19"/>
  <c r="N6" i="19"/>
  <c r="O6" i="19"/>
  <c r="P6" i="19"/>
  <c r="Q6" i="19"/>
  <c r="R6" i="19"/>
  <c r="S6" i="19"/>
  <c r="T6" i="19"/>
  <c r="U6" i="19"/>
  <c r="V6" i="19"/>
  <c r="W6" i="19"/>
  <c r="X6" i="19"/>
  <c r="Y6" i="19"/>
  <c r="Z6" i="19"/>
  <c r="AA6" i="19"/>
  <c r="AB6" i="19"/>
  <c r="AC6" i="19"/>
  <c r="AD6" i="19"/>
  <c r="AE6" i="19"/>
  <c r="AF6" i="19"/>
  <c r="AG6" i="19"/>
  <c r="AH6" i="19"/>
  <c r="AI6" i="19"/>
  <c r="AJ6" i="19"/>
  <c r="AK6" i="19"/>
  <c r="AL6" i="19"/>
  <c r="AM6" i="19"/>
  <c r="AN6" i="19"/>
  <c r="AO6" i="19"/>
  <c r="AP6" i="19"/>
  <c r="AQ6" i="19"/>
  <c r="AR6" i="19"/>
  <c r="AS6" i="19"/>
  <c r="AT6" i="19"/>
  <c r="AU6" i="19"/>
  <c r="AV6" i="19"/>
  <c r="AW6" i="19"/>
  <c r="AX6" i="19"/>
  <c r="AY6" i="19"/>
  <c r="AZ6" i="19"/>
  <c r="BA6" i="19"/>
  <c r="BB6" i="19"/>
  <c r="BC6" i="19"/>
  <c r="BD6" i="19"/>
  <c r="BE6" i="19"/>
  <c r="BF6" i="19"/>
  <c r="BG6" i="19"/>
  <c r="BH6" i="19"/>
  <c r="BI6" i="19"/>
  <c r="BJ6" i="19"/>
  <c r="BK6" i="19"/>
  <c r="BL6" i="19"/>
  <c r="BM6" i="19"/>
  <c r="BN6" i="19"/>
  <c r="BO6" i="19"/>
  <c r="BP6" i="19"/>
  <c r="BQ6" i="19"/>
  <c r="BR6" i="19"/>
  <c r="BS6" i="19"/>
  <c r="BT6" i="19"/>
  <c r="BU6" i="19"/>
  <c r="BV6" i="19"/>
  <c r="BW6" i="19"/>
  <c r="BX6" i="19"/>
  <c r="BY6" i="19"/>
  <c r="BZ6" i="19"/>
  <c r="CA6" i="19"/>
  <c r="CB6" i="19"/>
  <c r="K151" i="6" l="1"/>
  <c r="L151" i="6"/>
  <c r="N151" i="6"/>
  <c r="M151" i="6"/>
  <c r="K328" i="21"/>
  <c r="G21" i="15" l="1"/>
  <c r="F21" i="15"/>
  <c r="E21" i="15"/>
  <c r="H20" i="15"/>
  <c r="H19" i="15"/>
  <c r="H18" i="15"/>
  <c r="CQ13" i="15"/>
  <c r="CP13" i="15"/>
  <c r="CO13" i="15"/>
  <c r="CI13" i="15"/>
  <c r="CH13" i="15"/>
  <c r="CG13" i="15"/>
  <c r="CR12" i="15"/>
  <c r="CJ12" i="15"/>
  <c r="CJ11" i="15"/>
  <c r="AV11" i="15"/>
  <c r="CR10" i="15"/>
  <c r="CJ10" i="15"/>
  <c r="BB13" i="15"/>
  <c r="V13" i="15"/>
  <c r="N13" i="15"/>
  <c r="CR6" i="15"/>
  <c r="CQ6" i="15"/>
  <c r="CP6" i="15"/>
  <c r="CN6" i="15"/>
  <c r="CM6" i="15"/>
  <c r="CL6" i="15"/>
  <c r="CJ6" i="15"/>
  <c r="CI6" i="15"/>
  <c r="CH6" i="15"/>
  <c r="CF6" i="15"/>
  <c r="CE6" i="15"/>
  <c r="CD6" i="15"/>
  <c r="CB6" i="15"/>
  <c r="CA6" i="15"/>
  <c r="BZ6" i="15"/>
  <c r="BX6" i="15"/>
  <c r="BW6" i="15"/>
  <c r="BV6" i="15"/>
  <c r="BT6" i="15"/>
  <c r="BS6" i="15"/>
  <c r="BR6" i="15"/>
  <c r="BP6" i="15"/>
  <c r="BO6" i="15"/>
  <c r="BN6" i="15"/>
  <c r="BL6" i="15"/>
  <c r="BK6" i="15"/>
  <c r="BJ6" i="15"/>
  <c r="BH6" i="15"/>
  <c r="BG6" i="15"/>
  <c r="BF6" i="15"/>
  <c r="BD6" i="15"/>
  <c r="BC6" i="15"/>
  <c r="BB6" i="15"/>
  <c r="AZ6" i="15"/>
  <c r="AY6" i="15"/>
  <c r="AX6" i="15"/>
  <c r="AV6" i="15"/>
  <c r="AU6" i="15"/>
  <c r="AT6" i="15"/>
  <c r="AR6" i="15"/>
  <c r="AQ6" i="15"/>
  <c r="AP6" i="15"/>
  <c r="AN6" i="15"/>
  <c r="AM6" i="15"/>
  <c r="AL6" i="15"/>
  <c r="AJ6" i="15"/>
  <c r="AI6" i="15"/>
  <c r="AH6" i="15"/>
  <c r="AF6" i="15"/>
  <c r="AE6" i="15"/>
  <c r="AD6" i="15"/>
  <c r="AB6" i="15"/>
  <c r="AA6" i="15"/>
  <c r="Z6" i="15"/>
  <c r="X6" i="15"/>
  <c r="W6" i="15"/>
  <c r="V6" i="15"/>
  <c r="T6" i="15"/>
  <c r="S6" i="15"/>
  <c r="R6" i="15"/>
  <c r="U6" i="15" s="1"/>
  <c r="P6" i="15"/>
  <c r="O6" i="15"/>
  <c r="N6" i="15"/>
  <c r="Q6" i="15" s="1"/>
  <c r="L6" i="15"/>
  <c r="K6" i="15"/>
  <c r="J6" i="15"/>
  <c r="H6" i="15"/>
  <c r="G6" i="15"/>
  <c r="F6" i="15"/>
  <c r="D6" i="15"/>
  <c r="C6" i="15"/>
  <c r="B6" i="15"/>
  <c r="M5" i="15"/>
  <c r="I5" i="15"/>
  <c r="E5" i="15"/>
  <c r="M4" i="15"/>
  <c r="I4" i="15"/>
  <c r="E4" i="15"/>
  <c r="M3" i="15"/>
  <c r="I3" i="15"/>
  <c r="E3" i="15"/>
  <c r="M6" i="15" l="1"/>
  <c r="CC6" i="15"/>
  <c r="Y6" i="15"/>
  <c r="AO6" i="15"/>
  <c r="CB10" i="15"/>
  <c r="CB11" i="15"/>
  <c r="BZ13" i="15"/>
  <c r="AV10" i="15"/>
  <c r="AT13" i="15"/>
  <c r="I6" i="15"/>
  <c r="BE6" i="15"/>
  <c r="E6" i="15"/>
  <c r="AK6" i="15"/>
  <c r="BA6" i="15"/>
  <c r="BQ6" i="15"/>
  <c r="H10" i="15"/>
  <c r="AN10" i="15"/>
  <c r="BT10" i="15"/>
  <c r="H11" i="15"/>
  <c r="AN11" i="15"/>
  <c r="CK6" i="15"/>
  <c r="X11" i="15"/>
  <c r="BD11" i="15"/>
  <c r="X12" i="15"/>
  <c r="BD12" i="15"/>
  <c r="CJ13" i="15"/>
  <c r="AF11" i="15"/>
  <c r="BL11" i="15"/>
  <c r="AF12" i="15"/>
  <c r="BL12" i="15"/>
  <c r="CR13" i="15"/>
  <c r="CG6" i="15"/>
  <c r="P11" i="15"/>
  <c r="AG6" i="15"/>
  <c r="BM6" i="15"/>
  <c r="CS6" i="15"/>
  <c r="F13" i="15"/>
  <c r="AF10" i="15"/>
  <c r="AL13" i="15"/>
  <c r="BR13" i="15"/>
  <c r="P12" i="15"/>
  <c r="AV12" i="15"/>
  <c r="CB12" i="15"/>
  <c r="H21" i="15"/>
  <c r="AC6" i="15"/>
  <c r="AS6" i="15"/>
  <c r="BY6" i="15"/>
  <c r="CO6" i="15"/>
  <c r="X10" i="15"/>
  <c r="AD13" i="15"/>
  <c r="BD10" i="15"/>
  <c r="BJ13" i="15"/>
  <c r="G13" i="15"/>
  <c r="W13" i="15"/>
  <c r="AE13" i="15"/>
  <c r="AM13" i="15"/>
  <c r="AU13" i="15"/>
  <c r="BC13" i="15"/>
  <c r="CA13" i="15"/>
  <c r="H12" i="15"/>
  <c r="AN12" i="15"/>
  <c r="BT12" i="15"/>
  <c r="P20" i="15"/>
  <c r="BU6" i="15"/>
  <c r="BS13" i="15"/>
  <c r="BI6" i="15"/>
  <c r="BK13" i="15"/>
  <c r="BL10" i="15"/>
  <c r="AW6" i="15"/>
  <c r="P18" i="15"/>
  <c r="O21" i="15"/>
  <c r="P19" i="15"/>
  <c r="O13" i="15"/>
  <c r="E13" i="15"/>
  <c r="M13" i="15"/>
  <c r="U13" i="15"/>
  <c r="AC13" i="15"/>
  <c r="AK13" i="15"/>
  <c r="AS13" i="15"/>
  <c r="BA13" i="15"/>
  <c r="BI13" i="15"/>
  <c r="BQ13" i="15"/>
  <c r="BY13" i="15"/>
  <c r="P10" i="15"/>
  <c r="AV13" i="15" l="1"/>
  <c r="H13" i="15"/>
  <c r="M21" i="15"/>
  <c r="P21" i="15" s="1"/>
  <c r="P13" i="15"/>
  <c r="CB13" i="15"/>
  <c r="BD13" i="15"/>
  <c r="AF13" i="15"/>
  <c r="AN13" i="15"/>
  <c r="X13" i="15"/>
  <c r="BT13" i="15"/>
  <c r="BL13" i="15"/>
  <c r="X19" i="15"/>
  <c r="N21" i="15"/>
  <c r="U21" i="15"/>
  <c r="X18" i="15"/>
  <c r="X20" i="15"/>
  <c r="W21" i="15"/>
  <c r="X21" i="15" l="1"/>
  <c r="AF20" i="15"/>
  <c r="AE21" i="15"/>
  <c r="AC21" i="15"/>
  <c r="AF18" i="15"/>
  <c r="V21" i="15"/>
  <c r="AF19" i="15"/>
  <c r="AF21" i="15" l="1"/>
  <c r="AK21" i="15"/>
  <c r="AN18" i="15"/>
  <c r="AN20" i="15"/>
  <c r="AN19" i="15"/>
  <c r="AD21" i="15"/>
  <c r="AM21" i="15"/>
  <c r="AU21" i="15" l="1"/>
  <c r="AV19" i="15"/>
  <c r="AS21" i="15"/>
  <c r="AV18" i="15"/>
  <c r="AL21" i="15"/>
  <c r="AV20" i="15"/>
  <c r="AN21" i="15"/>
  <c r="BA21" i="15" l="1"/>
  <c r="BD18" i="15"/>
  <c r="BD20" i="15"/>
  <c r="BD19" i="15"/>
  <c r="AT21" i="15"/>
  <c r="BC21" i="15"/>
  <c r="AV21" i="15"/>
  <c r="BI21" i="15" l="1"/>
  <c r="BL18" i="15"/>
  <c r="BK21" i="15"/>
  <c r="BB21" i="15"/>
  <c r="BL20" i="15"/>
  <c r="BD21" i="15"/>
  <c r="BL19" i="15"/>
  <c r="BQ21" i="15" l="1"/>
  <c r="BT18" i="15"/>
  <c r="BT20" i="15"/>
  <c r="BL21" i="15"/>
  <c r="BJ21" i="15"/>
  <c r="BS21" i="15"/>
  <c r="CB19" i="15" l="1"/>
  <c r="CB20" i="15"/>
  <c r="CA21" i="15"/>
  <c r="BY21" i="15"/>
  <c r="CB18" i="15"/>
  <c r="BR21" i="15"/>
  <c r="BT21" i="15"/>
  <c r="CG21" i="15" l="1"/>
  <c r="BZ21" i="15"/>
  <c r="CQ21" i="15"/>
  <c r="CI21" i="15"/>
  <c r="CR19" i="15"/>
  <c r="CJ19" i="15"/>
  <c r="CB21" i="15"/>
  <c r="CJ18" i="15"/>
  <c r="CR20" i="15"/>
  <c r="CJ20" i="15"/>
  <c r="CJ21" i="15" l="1"/>
  <c r="CP21" i="15"/>
  <c r="CH21" i="15"/>
  <c r="CR18" i="15"/>
  <c r="CO21" i="15"/>
  <c r="CR21" i="15" s="1"/>
  <c r="B50" i="1" l="1"/>
  <c r="J13" i="4" l="1"/>
  <c r="K13" i="4"/>
  <c r="L13" i="4"/>
  <c r="M13" i="4"/>
  <c r="N13" i="4"/>
  <c r="O13" i="4"/>
  <c r="P13" i="4"/>
  <c r="Q13" i="4"/>
  <c r="R13" i="4"/>
  <c r="S13" i="4"/>
  <c r="T13" i="4"/>
  <c r="U13" i="4"/>
  <c r="V13" i="4"/>
  <c r="W13" i="4"/>
  <c r="X13" i="4"/>
  <c r="Y13" i="4"/>
  <c r="Z13" i="4"/>
  <c r="AA13" i="4"/>
  <c r="AB13" i="4"/>
  <c r="AC13" i="4"/>
  <c r="AD13" i="4"/>
  <c r="AE13" i="4"/>
  <c r="AF13" i="4"/>
  <c r="J325" i="21"/>
  <c r="J117" i="6"/>
  <c r="J89" i="6"/>
  <c r="I22" i="13"/>
  <c r="G15" i="23"/>
  <c r="G159" i="11"/>
  <c r="B16" i="23" l="1"/>
  <c r="J328" i="21" l="1"/>
  <c r="J151" i="6"/>
  <c r="G16" i="10"/>
  <c r="I13" i="4"/>
  <c r="I6" i="19"/>
  <c r="B23" i="13"/>
  <c r="B7" i="19"/>
  <c r="B14" i="4"/>
</calcChain>
</file>

<file path=xl/sharedStrings.xml><?xml version="1.0" encoding="utf-8"?>
<sst xmlns="http://schemas.openxmlformats.org/spreadsheetml/2006/main" count="16773" uniqueCount="5936">
  <si>
    <t>B-1B NOSE WHEEL/58272A</t>
  </si>
  <si>
    <t>B-52 MAIN WHEEL  (773)/15526A</t>
  </si>
  <si>
    <t>B-52 MAIN WHEEL  (1192-1)/69595A</t>
  </si>
  <si>
    <t>C-130 MAIN WHEEL/68521A</t>
  </si>
  <si>
    <t>C-130 NOSE WHEEL  (967)/15757A</t>
  </si>
  <si>
    <t>E-3A MAIN WHEEL/15753A</t>
  </si>
  <si>
    <t>E-3A NOSE WHEEL/19973A</t>
  </si>
  <si>
    <t>F-15 C/D NOSE WHEEL/17964A</t>
  </si>
  <si>
    <t>F-15 E MAIN WHEEL/90296A</t>
  </si>
  <si>
    <t>F-15 E NOSE WHEEL/65323A</t>
  </si>
  <si>
    <t>F-16 LITE WEIGHT WHEEL/42564A</t>
  </si>
  <si>
    <t>KC-135 MAIN WHEEL/15468A</t>
  </si>
  <si>
    <t>KC-135 NOSE WHEEL/83223A</t>
  </si>
  <si>
    <t>F-15 C/D MAIN WHEEL/20366A</t>
  </si>
  <si>
    <t>B-52 MAIN WHEEL/15139A</t>
  </si>
  <si>
    <t>F-4 MAIN WHEEL/15485A</t>
  </si>
  <si>
    <t>K2TIPV42193171</t>
  </si>
  <si>
    <t>K2TIPV72185400</t>
  </si>
  <si>
    <t xml:space="preserve">C-130 B,E Vertical Stabilizer, L/H,R/H Leading Edge </t>
  </si>
  <si>
    <t>K2HIPV22874099</t>
  </si>
  <si>
    <t>C-130 Vertical Stabilizer Mounting Bolts (E Model)</t>
  </si>
  <si>
    <t>K2HIPV22874100</t>
  </si>
  <si>
    <t xml:space="preserve">C-130 Tip Assembly </t>
  </si>
  <si>
    <t>K2HIPV22874101</t>
  </si>
  <si>
    <t xml:space="preserve">C-130 E,H Wing Installation </t>
  </si>
  <si>
    <t>K2HIPV80298082</t>
  </si>
  <si>
    <t>K2TIPV82804007</t>
  </si>
  <si>
    <t>HINGED ELEVATORS (LOW %)</t>
  </si>
  <si>
    <t>K2TIPV82804012</t>
  </si>
  <si>
    <t>SPOILERS #1-5 LH &amp; RH (LOW %)</t>
  </si>
  <si>
    <t>K2HIPV22874062</t>
  </si>
  <si>
    <t>C-130 E Panel #316 or 319</t>
  </si>
  <si>
    <t>K2TIPV72263481</t>
  </si>
  <si>
    <t>EJECTOR VALVE</t>
  </si>
  <si>
    <t>K2TIPV50912248</t>
  </si>
  <si>
    <t># 1 - # 4 STRUT ELECTRICAL ACC DOORS</t>
  </si>
  <si>
    <t>Core Stacking Kit # 2; F100-100/220E</t>
  </si>
  <si>
    <t>K2HIPV22874040</t>
  </si>
  <si>
    <t>C-130 Horizontal Stabilizer Tip Assembly</t>
  </si>
  <si>
    <t>K2HIPV22874041</t>
  </si>
  <si>
    <t>C-130 Horizontal Stabilizer Leading Edge</t>
  </si>
  <si>
    <t>K2HIPV22874042</t>
  </si>
  <si>
    <t>C-130  B,E,H Kidney Access Plate</t>
  </si>
  <si>
    <t>K2HIPV22874043</t>
  </si>
  <si>
    <t>K2TIPV53365262</t>
  </si>
  <si>
    <t>EMER ESCAPE HATCH FABRIC</t>
  </si>
  <si>
    <t>K2TIPV53365263</t>
  </si>
  <si>
    <t>PILOT/COPILOT MAP CASE</t>
  </si>
  <si>
    <t>K1WIPV71160019</t>
  </si>
  <si>
    <t>K2TIPV41142010</t>
  </si>
  <si>
    <t>AISLE CURTAIN</t>
  </si>
  <si>
    <t>K2TIPV41142011</t>
  </si>
  <si>
    <t>HEAT DUCT (T)</t>
  </si>
  <si>
    <t>K2TIPV41282026</t>
  </si>
  <si>
    <t>L/H UPPER SPOILER SUPPORTS</t>
  </si>
  <si>
    <t>K2TIPV52032952</t>
  </si>
  <si>
    <t>MAIN LANDING GEAR TIRE BUILD UP</t>
  </si>
  <si>
    <t>K1WIPV30240008</t>
  </si>
  <si>
    <t xml:space="preserve">NOSE LANDING GEAR TIRE BUILD </t>
  </si>
  <si>
    <t>REV DATE</t>
  </si>
  <si>
    <t>BASELINE DATE</t>
  </si>
  <si>
    <t>KIT NAME</t>
  </si>
  <si>
    <t>A-10</t>
  </si>
  <si>
    <t>R/H FWD MLG DOOR SEAL</t>
  </si>
  <si>
    <t>K2TIPV51262539</t>
  </si>
  <si>
    <t>L/H FWD MLG DOOR SEALS</t>
  </si>
  <si>
    <t>K2TIPV51262541</t>
  </si>
  <si>
    <t>K2TIPV72255419</t>
  </si>
  <si>
    <t>K2TIPV51472685</t>
  </si>
  <si>
    <t>NO5 FIREWALL THROTTLE CABLE TENSION</t>
  </si>
  <si>
    <t>K2TIPV51542690</t>
  </si>
  <si>
    <t>QUICK DISCONNECTS AT ENG NO1</t>
  </si>
  <si>
    <t>K2TIPV51542691</t>
  </si>
  <si>
    <t>REPLACE RUBBER FIRESEALS ON FIREWALL</t>
  </si>
  <si>
    <t>K2TIPV51542693</t>
  </si>
  <si>
    <t>RUBBER FIRESEALS</t>
  </si>
  <si>
    <t>K2TIPV51542694</t>
  </si>
  <si>
    <t>QUICK DISCONNECTS AT ENG NO3 - NO4</t>
  </si>
  <si>
    <t>K2TIPV51542696</t>
  </si>
  <si>
    <t>REPLACE RUBBER SEALS ON FIREWALL</t>
  </si>
  <si>
    <t>K2TIPV51542699</t>
  </si>
  <si>
    <t>FWD ENG. THRUST LINK FTG. # 1</t>
  </si>
  <si>
    <t>K2TIPV51542701</t>
  </si>
  <si>
    <t>K2TIPV32805170</t>
  </si>
  <si>
    <t>K2TIPV41773116</t>
  </si>
  <si>
    <t>INSTALL LOWER BUNK SUPPORT</t>
  </si>
  <si>
    <t>K2TIPV41773117</t>
  </si>
  <si>
    <t>INSTALL LWR SIDEWALL PANEL</t>
  </si>
  <si>
    <t>FUEL HOSES LH - RH 6B</t>
  </si>
  <si>
    <t>K2TIPV51052416</t>
  </si>
  <si>
    <t>WATER TANK ACCESS PANEL</t>
  </si>
  <si>
    <t>K2TIPV51052417</t>
  </si>
  <si>
    <t>REFUEL COUPLING</t>
  </si>
  <si>
    <t>K2TIPV51052418</t>
  </si>
  <si>
    <t>CONTROL TAB ON INBD AILERON</t>
  </si>
  <si>
    <t>K2TIPV41283095</t>
  </si>
  <si>
    <t>AILERON LOCKOUT ACCESS PANEL</t>
  </si>
  <si>
    <t>K2TIPV41283096</t>
  </si>
  <si>
    <t>K2TIPV41283097</t>
  </si>
  <si>
    <t>I/B AILERON PUSH RODS</t>
  </si>
  <si>
    <t>K2TIPV41283098</t>
  </si>
  <si>
    <t>O/B AILERON CONTROL QUADRENT</t>
  </si>
  <si>
    <t>K1WIPV30770023</t>
  </si>
  <si>
    <t>FUEL PUMP TERMINATION</t>
  </si>
  <si>
    <t>K1WIPV30770024</t>
  </si>
  <si>
    <t>#2 or #3 EXTERNALLY MOUNTED WING FUEL PROBE INSTALLATION</t>
  </si>
  <si>
    <t>K1WIPV30770025</t>
  </si>
  <si>
    <t>K2TIPV51402560</t>
  </si>
  <si>
    <t>ELEVATOR CABEL</t>
  </si>
  <si>
    <t>K2TIPV51052381</t>
  </si>
  <si>
    <t xml:space="preserve">#1-#4 STRUT UPPER SHEAR PINS </t>
  </si>
  <si>
    <t>L/R O/B FILLET FLAP CAM/KP BEARING</t>
  </si>
  <si>
    <t>K2TIPV60203448</t>
  </si>
  <si>
    <t>L/R MLG CRANK SUPPORT SHAFT</t>
  </si>
  <si>
    <t>K2TIPV60203449</t>
  </si>
  <si>
    <t>K2TIPV51192503</t>
  </si>
  <si>
    <t>WARNING HORN</t>
  </si>
  <si>
    <t>K2HIPV22874088</t>
  </si>
  <si>
    <t>C-130 E Panel #328, 330</t>
  </si>
  <si>
    <t>K2HIPV22874089</t>
  </si>
  <si>
    <t xml:space="preserve">C-130 B,E Panel #329, 331 </t>
  </si>
  <si>
    <t>K2TIPV01240237</t>
  </si>
  <si>
    <t>F-101 Exhaust Nozzle Kit</t>
  </si>
  <si>
    <t>K2TIPV10700232</t>
  </si>
  <si>
    <t>Commodities</t>
  </si>
  <si>
    <t>TF33 P-100 HOT KIT</t>
  </si>
  <si>
    <t>K2TIPV10700233</t>
  </si>
  <si>
    <t>TF33 P100 DIFFUSER KIT</t>
  </si>
  <si>
    <t>K2TIPV10880234</t>
  </si>
  <si>
    <t>TF33 P-102C HOT KIT</t>
  </si>
  <si>
    <t>K2TIPV10880235</t>
  </si>
  <si>
    <t>TF33 P102C DIFFUSER KIT</t>
  </si>
  <si>
    <t>K2TIPV71422093</t>
  </si>
  <si>
    <t>STRUT #3 LATCH REPLACEMENT</t>
  </si>
  <si>
    <t>K2TIPV71422192</t>
  </si>
  <si>
    <t>BONDING STRAPS/RH UPR ELEPHANT EAR</t>
  </si>
  <si>
    <t>K2TIPV71422231</t>
  </si>
  <si>
    <t>STRUT #1 LATCH REPLACEMENT</t>
  </si>
  <si>
    <t>KTIPV616121219</t>
  </si>
  <si>
    <t>FUEL LEVEL CONTROL VALVE NO21</t>
  </si>
  <si>
    <t>KTIPV616121220</t>
  </si>
  <si>
    <t>FUEL LEVEL CONTROL VALVE NO20</t>
  </si>
  <si>
    <t>KTIPV616121221</t>
  </si>
  <si>
    <t>KTIPV616121251</t>
  </si>
  <si>
    <t>FWD CABIN A/C PACKAGE ASSY</t>
  </si>
  <si>
    <t>KTIPV616121253</t>
  </si>
  <si>
    <t>SPOILER ACTUATOR</t>
  </si>
  <si>
    <t>KTIPV616121254</t>
  </si>
  <si>
    <t>L/H - R/H AN-ALE 20 FLARE EJECTOR</t>
  </si>
  <si>
    <t>KTIPV616121256</t>
  </si>
  <si>
    <t>ADJUST MLG DOORS</t>
  </si>
  <si>
    <t>KTIPV616121284</t>
  </si>
  <si>
    <t>HYD LINES AROUND RUDDER HYD ACTUA</t>
  </si>
  <si>
    <t>KTIPV616121285</t>
  </si>
  <si>
    <t>Wing Shop Inboard Leading Edge Installation "E" Model</t>
  </si>
  <si>
    <t>K1WIPV4253012A</t>
  </si>
  <si>
    <t>Wing Shop A Model 178 Panel Replacement</t>
  </si>
  <si>
    <t>K1WIPV4253012C</t>
  </si>
  <si>
    <t>Wing Shop C Model 178 Panel Replacement</t>
  </si>
  <si>
    <t>K1WIPV4253012E</t>
  </si>
  <si>
    <t>K2TIPV52102006</t>
  </si>
  <si>
    <t>PITOT STRAIC DRAIN LINES</t>
  </si>
  <si>
    <t>K2TIPV52102015</t>
  </si>
  <si>
    <t>FUEL LEVEL CONTROL VALVE NO 19</t>
  </si>
  <si>
    <t>K2TIPV52102016</t>
  </si>
  <si>
    <t>FUEL LEVEL CONTROL VALVE NO18 O/B</t>
  </si>
  <si>
    <t>K2TIPV52102017</t>
  </si>
  <si>
    <t>FUEL LEVEL CONTROL VALVE NO18A</t>
  </si>
  <si>
    <t>K2TIPV52102023</t>
  </si>
  <si>
    <t>FUEL LEVEL CONTROL VALVENO17</t>
  </si>
  <si>
    <t>K2TIPV52102026</t>
  </si>
  <si>
    <t>FUEL LEVEL CONTROL VALVE NO22</t>
  </si>
  <si>
    <t>K2TIPV53365264</t>
  </si>
  <si>
    <t>COCKPIT OVERHEAD DRAIN PAN</t>
  </si>
  <si>
    <t>K2TIPV53365265</t>
  </si>
  <si>
    <t>STANDBY COMPASS</t>
  </si>
  <si>
    <t>K2TIPV63245321</t>
  </si>
  <si>
    <t>CABIN PRESS REGULATOR FILTER</t>
  </si>
  <si>
    <t>K2TIPV73111193</t>
  </si>
  <si>
    <t>Install Aft Platform Support Assem</t>
  </si>
  <si>
    <t>K2TIPV73111195</t>
  </si>
  <si>
    <t>K2TIPV63245346</t>
  </si>
  <si>
    <t>WATER SEPARATOR</t>
  </si>
  <si>
    <t>K2TIPV63245347</t>
  </si>
  <si>
    <t>L/H NLG DOOR CORROSION</t>
  </si>
  <si>
    <t>K2TIPV63255348</t>
  </si>
  <si>
    <t>INSTALL LH/RH ANTI BALANCE BRACKETS</t>
  </si>
  <si>
    <t>K2TIPV63255349</t>
  </si>
  <si>
    <t>RIG ELEVATORS</t>
  </si>
  <si>
    <t>K2TIPV63255350</t>
  </si>
  <si>
    <t>AILERON WEIGHT &amp; BALANCE</t>
  </si>
  <si>
    <t>K2TIPV52730011</t>
  </si>
  <si>
    <t>RUDDER WEIGHT &amp; BALANCE</t>
  </si>
  <si>
    <t>K2TIPV52730012</t>
  </si>
  <si>
    <t>ELEVATOR WEIGHT &amp; BALANCE</t>
  </si>
  <si>
    <t>K2TIPV62550013</t>
  </si>
  <si>
    <t>#2 STRUT MIDSPARE BUSHING LWR PIN</t>
  </si>
  <si>
    <t>K2TIPV50632098</t>
  </si>
  <si>
    <t>LATERAL TENSION CONTROL REGULATOR</t>
  </si>
  <si>
    <t>K2TIPV51402588</t>
  </si>
  <si>
    <t xml:space="preserve">DRAG CHUTE CABLE </t>
  </si>
  <si>
    <t>K2TIPV51402590</t>
  </si>
  <si>
    <t>K1WIPV425314AC</t>
  </si>
  <si>
    <t>Wing Shop A &amp; C Model 113 Panel</t>
  </si>
  <si>
    <t>K1WIPV425315AC</t>
  </si>
  <si>
    <t>1-4 ENG COWLINGS</t>
  </si>
  <si>
    <t>K2TIPV52003355</t>
  </si>
  <si>
    <t>1-4 ENG NOSE COWL</t>
  </si>
  <si>
    <t>K2TIPV52003356</t>
  </si>
  <si>
    <t>NO2 STRUT ANTI-ICE TEMP REG</t>
  </si>
  <si>
    <t>K2TIPV73511209</t>
  </si>
  <si>
    <t>Instl Air Turb Starter Cont Vlv</t>
  </si>
  <si>
    <t>K2TIPV73511210</t>
  </si>
  <si>
    <t>K2TIPV43242014</t>
  </si>
  <si>
    <t>FUEL HOSE  # 2 AFT</t>
  </si>
  <si>
    <t>K2TIPV43242018</t>
  </si>
  <si>
    <t>BLACKET PANELS 1,2,3</t>
  </si>
  <si>
    <t>INBOARD AILERON LH &amp; RH (LOW %)</t>
  </si>
  <si>
    <t>K2TIPV82804001</t>
  </si>
  <si>
    <t>O/B AILERON ASSY LH &amp; RH (LOW%)</t>
  </si>
  <si>
    <t>K2TIPV51402638</t>
  </si>
  <si>
    <t>K2TIPV51402639</t>
  </si>
  <si>
    <t>K2HIPV92963541</t>
  </si>
  <si>
    <t>T-38 SIDE BRACE L/H#28185A AND R/H#39149A</t>
  </si>
  <si>
    <t>K2HIPV92933540</t>
  </si>
  <si>
    <t>C-5 BALL SCREW KIT</t>
  </si>
  <si>
    <t>K2HIPV92868004</t>
  </si>
  <si>
    <t>F-4 Press Relief Valve</t>
  </si>
  <si>
    <t>K2TIPV90965491</t>
  </si>
  <si>
    <t>Install Rudder PCU</t>
  </si>
  <si>
    <t>K2HIPV70313373</t>
  </si>
  <si>
    <t>ELEVATOR CONTROL ROD</t>
  </si>
  <si>
    <t>K2TIPV31143008</t>
  </si>
  <si>
    <t>K2TIPV31365022</t>
  </si>
  <si>
    <t xml:space="preserve">NOSE WHEEL WELL FAIRING &amp; SHOCK </t>
  </si>
  <si>
    <t>K2TIPV31365023</t>
  </si>
  <si>
    <t>C-130 PDM Wing Fuel Cell (O-Ring)</t>
  </si>
  <si>
    <t>K2TIPV63611166</t>
  </si>
  <si>
    <t>EJECTION SEAT INSTALLATION</t>
  </si>
  <si>
    <t>K2HIPV22874003</t>
  </si>
  <si>
    <t>HPT Rotor; F110-100/400, F118-100, F101</t>
  </si>
  <si>
    <t>K2HIPV22874123</t>
  </si>
  <si>
    <t>Routing Tunnel Access Panel 6261-03</t>
  </si>
  <si>
    <t>K2TIPV72261178</t>
  </si>
  <si>
    <t>K2TIPV50423287</t>
  </si>
  <si>
    <t>1F* LOW DISPLACEMENT GYRO INST.</t>
  </si>
  <si>
    <t>K2TIPV50423288</t>
  </si>
  <si>
    <t>1F* LOW AMPLIFIER POWER SUPPLY INST</t>
  </si>
  <si>
    <t>K2TIPV50493289</t>
  </si>
  <si>
    <t>1F* LOW ALTIMETER INSTALLATION</t>
  </si>
  <si>
    <t>K2TIPV50493290</t>
  </si>
  <si>
    <t>INSTALL R/L WING O/B FLAP TRANSMISSION</t>
  </si>
  <si>
    <t>K2TIPV51962932</t>
  </si>
  <si>
    <t>K2TIPV50562083</t>
  </si>
  <si>
    <t>K2TIPV52872181</t>
  </si>
  <si>
    <t>NO4 STRUT ANTI-ICE TEMP REG</t>
  </si>
  <si>
    <t>K2TIPV52872182</t>
  </si>
  <si>
    <t>NO3 STRUT ANTI-ICE TEMP REG</t>
  </si>
  <si>
    <t>K2TIPV52872183</t>
  </si>
  <si>
    <t>K2HIPV42384021</t>
  </si>
  <si>
    <t>K2HIPV32080022</t>
  </si>
  <si>
    <t xml:space="preserve">C-130 Life Raft Installation </t>
  </si>
  <si>
    <t>K2TIPV43103199</t>
  </si>
  <si>
    <t>OTBD WING FUEL PRESSURE LINES</t>
  </si>
  <si>
    <t>K2TIPV43103200</t>
  </si>
  <si>
    <t>1B55  NACELLE OVERWING FAIRING ASSY</t>
  </si>
  <si>
    <t>K2TIPV43103201</t>
  </si>
  <si>
    <t>INST L/R HORIZONTAL STAB LE</t>
  </si>
  <si>
    <t>K2TIPV43173202</t>
  </si>
  <si>
    <t>FINAL INST OF NEW TAIL CONE</t>
  </si>
  <si>
    <t>K2TIPV43173203</t>
  </si>
  <si>
    <t>OTBD LE SLATS L/H 1-5, R/H 16-20</t>
  </si>
  <si>
    <t>K2TIPV52803389</t>
  </si>
  <si>
    <t>1B17 SPLICE PLATES FOR ROTODOME</t>
  </si>
  <si>
    <t>K2TIPV52803390</t>
  </si>
  <si>
    <t>K2TIPV52803391</t>
  </si>
  <si>
    <t>K2HIPV62153360</t>
  </si>
  <si>
    <t>S</t>
  </si>
  <si>
    <t>LWR R/H WING PANEL 4231-17</t>
  </si>
  <si>
    <t>K2TIPV40843033</t>
  </si>
  <si>
    <t>NLC TRUNNION SUPPORT BEARINGS</t>
  </si>
  <si>
    <t>K2TIPV40843035</t>
  </si>
  <si>
    <t>K2TIPV51402574</t>
  </si>
  <si>
    <t>WIPER ASSY ELE BAL SEAL</t>
  </si>
  <si>
    <t>K2TIPV51402575</t>
  </si>
  <si>
    <t>K2TIPV51402576</t>
  </si>
  <si>
    <t>CABLE ASSY DRAG CHUTE DOOR</t>
  </si>
  <si>
    <t>K2TIPV51402577</t>
  </si>
  <si>
    <t>SPOILER HINGE</t>
  </si>
  <si>
    <t>K2TIPV52872184</t>
  </si>
  <si>
    <t>K2TIPV41841022</t>
  </si>
  <si>
    <t>K2TIPV50603294</t>
  </si>
  <si>
    <t>PILOT/C0-PILOT POSITION 1 WINDOW</t>
  </si>
  <si>
    <t>K2TIPV41533056</t>
  </si>
  <si>
    <t># 2 MAIN TANK FUEL HOSE</t>
  </si>
  <si>
    <t>Wing Shop E Model Outboard Leading Edge Installation</t>
  </si>
  <si>
    <t>K1WIPV4253016E</t>
  </si>
  <si>
    <t>Wing Shop E Model 100 Panel</t>
  </si>
  <si>
    <t>K1WIPV4253017E</t>
  </si>
  <si>
    <t>Wing Shop E Model Wing Tip Installation</t>
  </si>
  <si>
    <t>K1WIPV4253018E</t>
  </si>
  <si>
    <t>K1WIPV4253019A</t>
  </si>
  <si>
    <t>K1WIPV425310AC</t>
  </si>
  <si>
    <t>Wing Shop A &amp; C Model Upper 155 Splice Strap</t>
  </si>
  <si>
    <t>K1WIPV425313AC</t>
  </si>
  <si>
    <t>Wing Shop A &amp; C Model Inboard Access Covers</t>
  </si>
  <si>
    <t>AE CLAMP KIT FWD CAVITY</t>
  </si>
  <si>
    <t>K1WIPV71160011</t>
  </si>
  <si>
    <t>AE CLAMP KIT LEADING EDGE</t>
  </si>
  <si>
    <t>K1WIPV71160012</t>
  </si>
  <si>
    <t>K2TIPV63485367</t>
  </si>
  <si>
    <t>RH/LH TE FILLET FLAP FILLER</t>
  </si>
  <si>
    <t>K2HIPV70313374</t>
  </si>
  <si>
    <t>K2HIPV70313375</t>
  </si>
  <si>
    <t>K2HIPV72283502</t>
  </si>
  <si>
    <t xml:space="preserve">RUDDER DOOR L/H ACCESS </t>
  </si>
  <si>
    <t>K2TIPV51472651</t>
  </si>
  <si>
    <t>K2TIPV51472652</t>
  </si>
  <si>
    <t>K2TIPV51472653</t>
  </si>
  <si>
    <t>L/H ACTUATOR ACCESS PANEL</t>
  </si>
  <si>
    <t>K2TIPV51472654</t>
  </si>
  <si>
    <t>K2TIPV51472655</t>
  </si>
  <si>
    <t>K2TIPV51472656</t>
  </si>
  <si>
    <t>K2TIPV51472658</t>
  </si>
  <si>
    <t>K2TIPV51472659</t>
  </si>
  <si>
    <t>K2TIPV41282027</t>
  </si>
  <si>
    <t>R/H UPPER SPOILER SUPPORTS</t>
  </si>
  <si>
    <t>K2TIPV41282028</t>
  </si>
  <si>
    <t>WATER SEPERATOR</t>
  </si>
  <si>
    <t>K2TIPV41282030</t>
  </si>
  <si>
    <t>URINAL PANEL/STRAP ASSY</t>
  </si>
  <si>
    <t>K2TIPV41532039</t>
  </si>
  <si>
    <t xml:space="preserve"> ENGINE MOUNT LINKS</t>
  </si>
  <si>
    <t>(1B98AM) A/P STAB TRIM SERVO INST.</t>
  </si>
  <si>
    <t xml:space="preserve">F-15 JFS Station 1 </t>
  </si>
  <si>
    <t>K2HIPV70118075</t>
  </si>
  <si>
    <t xml:space="preserve">F-15 JFS Station 3 </t>
  </si>
  <si>
    <t>K2HIPV63338071</t>
  </si>
  <si>
    <t>PMG-165</t>
  </si>
  <si>
    <t>K2HIPV63338072</t>
  </si>
  <si>
    <t>K2TIPV63245318</t>
  </si>
  <si>
    <t>K2TIPV71155018</t>
  </si>
  <si>
    <t>Close OB Aileron bay/Inst lockout</t>
  </si>
  <si>
    <t>K2TIPV72185389</t>
  </si>
  <si>
    <t>K2HIPV00353543</t>
  </si>
  <si>
    <t>T-38 MLG L/H17474A  &amp; R/H 17476A</t>
  </si>
  <si>
    <t>K2HIPV00353544</t>
  </si>
  <si>
    <t>T-38 NOSE DRAG BRACE/79243A</t>
  </si>
  <si>
    <t>C-130 Wing Joint Lower Navy</t>
  </si>
  <si>
    <t>K2HIPV22874107</t>
  </si>
  <si>
    <t>C-130 Wing Joint Splice Upper H Model</t>
  </si>
  <si>
    <t>AIR DUCT BRACKET</t>
  </si>
  <si>
    <t>K2TIPV63245326</t>
  </si>
  <si>
    <t>INSTALL PRIMARY HEAT EXCHANGER</t>
  </si>
  <si>
    <t>STAB INDICATOR SUPPORT BRKT R/H</t>
  </si>
  <si>
    <t>K2TIPV52872169</t>
  </si>
  <si>
    <t>K2HIPV22874070</t>
  </si>
  <si>
    <t xml:space="preserve">C-130 E Panel #135 </t>
  </si>
  <si>
    <t>K2HIPV22874071</t>
  </si>
  <si>
    <t>F101-102 &amp; F110-100/118/129 HPT Nozzle with P01 Support</t>
  </si>
  <si>
    <t>K2TIPV43173212</t>
  </si>
  <si>
    <t>VERTICAL STAB ANNTENNA PROBE</t>
  </si>
  <si>
    <t>K2TIPV43173213</t>
  </si>
  <si>
    <t>16TH STAGE BLEED AIR DUCT # 1 &amp; 4 ENG</t>
  </si>
  <si>
    <t>K2TIPV42193172</t>
  </si>
  <si>
    <t>INST L/R MLG WHEEL WELL DOORS</t>
  </si>
  <si>
    <t>K2TIPV42193173</t>
  </si>
  <si>
    <t>DIAGONAL BRACE 1-4 ENG STRUT</t>
  </si>
  <si>
    <t>K2TIPV52033365</t>
  </si>
  <si>
    <t>WING JOINT SPLICE PANEL</t>
  </si>
  <si>
    <t>K1WIPV40480039</t>
  </si>
  <si>
    <t>INFLIGHT REFUELING PODS INSTALLATION</t>
  </si>
  <si>
    <t>K1WIPV40510040</t>
  </si>
  <si>
    <t>SPRING PANEL UPPER INT.PIVOT 6191-19/6192-19</t>
  </si>
  <si>
    <t>INSTALL L/R WING FILLET FLAP</t>
  </si>
  <si>
    <t>NEW CENTER WING INSPECTION</t>
  </si>
  <si>
    <t>K1WIPV30770018</t>
  </si>
  <si>
    <t>TRUSS MOUNT HARDWARE</t>
  </si>
  <si>
    <t>K1WIPV30240019</t>
  </si>
  <si>
    <t>#1,2,3,4 O/B LH BAL PANELS</t>
  </si>
  <si>
    <t>K2TIPV32555090</t>
  </si>
  <si>
    <t>LH&amp;RH MLG SIDE STRUT &amp; ACT INSTALL</t>
  </si>
  <si>
    <t>K2TIPV32555119</t>
  </si>
  <si>
    <t>FLOOR COVERS OVER ENGINE CABLES</t>
  </si>
  <si>
    <t>K2TIPV32555127</t>
  </si>
  <si>
    <t>O/B AILERON QUADRANT</t>
  </si>
  <si>
    <t>K2TIPV32805106</t>
  </si>
  <si>
    <t>FILLET FLAP SUPPORT LINK</t>
  </si>
  <si>
    <t>K1WIPV30240009</t>
  </si>
  <si>
    <t>RUDDER INSTALL</t>
  </si>
  <si>
    <t>K1WIPV30240010</t>
  </si>
  <si>
    <t>SHELF BRACKET INSTALL</t>
  </si>
  <si>
    <t>K1WIPV30240011</t>
  </si>
  <si>
    <t>1B93 WING TO BODY L/E FAIRING</t>
  </si>
  <si>
    <t>K2TIPV50982344</t>
  </si>
  <si>
    <t>CO-PILOT OXYGEN CYLINDER</t>
  </si>
  <si>
    <t>K2TIPV50982345</t>
  </si>
  <si>
    <t>OXYGEN HOSE ASSY AREA 01</t>
  </si>
  <si>
    <t>K2TIPV50982346</t>
  </si>
  <si>
    <t>OXYGEN HOSE ASSY AREA 02</t>
  </si>
  <si>
    <t>K2TIPV50982347</t>
  </si>
  <si>
    <t>OXYGEN HOSE ASSY AREA 03</t>
  </si>
  <si>
    <t>K2TIPV50982349</t>
  </si>
  <si>
    <t>FLAP CARRIAGE BUILDUP</t>
  </si>
  <si>
    <t>K2TIPV51052353</t>
  </si>
  <si>
    <t>K2TIPV72185390</t>
  </si>
  <si>
    <t>Outbd Aileron Hinge Fitting</t>
  </si>
  <si>
    <t>K2TIPV51050068</t>
  </si>
  <si>
    <t>F110-129 FRONT FRAME</t>
  </si>
  <si>
    <t>K2TIPV60203446</t>
  </si>
  <si>
    <t>RH, O/B SPOILER CONTROL VALVE</t>
  </si>
  <si>
    <t>I/B FLAP CARRIAGE INSTALL</t>
  </si>
  <si>
    <t>K2TIPV50982284</t>
  </si>
  <si>
    <t>K2TIPV50982285</t>
  </si>
  <si>
    <t>K2TIPV50982286</t>
  </si>
  <si>
    <t>K2TIPV50982287</t>
  </si>
  <si>
    <t>K2TIPV50912252</t>
  </si>
  <si>
    <t>K2TIPV53363400</t>
  </si>
  <si>
    <t>GRATING ASSY</t>
  </si>
  <si>
    <t>KTIPV616121292</t>
  </si>
  <si>
    <t>K2TIPV53503413</t>
  </si>
  <si>
    <t>K2TIPV53503414</t>
  </si>
  <si>
    <t>K2TIPV53503415</t>
  </si>
  <si>
    <t>K2TIPV53503416</t>
  </si>
  <si>
    <t>K2TIPV53503417</t>
  </si>
  <si>
    <t>K2TIPV53503418</t>
  </si>
  <si>
    <t>K2TIPV53503419</t>
  </si>
  <si>
    <t>K2TIPV53503422</t>
  </si>
  <si>
    <t>INSTALL SEAT TRACKS</t>
  </si>
  <si>
    <t>K2TIPV53503423</t>
  </si>
  <si>
    <t>INSTALL FILLER PORTS</t>
  </si>
  <si>
    <t>K2TIPV53503424</t>
  </si>
  <si>
    <t>K1WIPV80870053</t>
  </si>
  <si>
    <t>GUNSHIP FASTNER KIT</t>
  </si>
  <si>
    <t>K1WIPV81300054</t>
  </si>
  <si>
    <t xml:space="preserve">LEADING EDGE OUTER WING BRAKE </t>
  </si>
  <si>
    <t>K1WIPV60230043</t>
  </si>
  <si>
    <t>Main Landing Gear Installation</t>
  </si>
  <si>
    <t>K2TIPV51402563</t>
  </si>
  <si>
    <t>K2TIPV51402564</t>
  </si>
  <si>
    <t>K2TIPV43245225</t>
  </si>
  <si>
    <t xml:space="preserve">ENG FUEL FILTERS TF 33 </t>
  </si>
  <si>
    <t>K2TIPV52872145</t>
  </si>
  <si>
    <t>ACI 1088, 1091 ENTRY/GAALEY DOOR</t>
  </si>
  <si>
    <t>K2TIPV42873195</t>
  </si>
  <si>
    <t>1B73 RADAR FEEDER COOLING DUCT</t>
  </si>
  <si>
    <t>K2TIPV42933196</t>
  </si>
  <si>
    <t xml:space="preserve">EXT TANK SPOOL (L/H)    </t>
  </si>
  <si>
    <t>K2HIPV22873004</t>
  </si>
  <si>
    <t xml:space="preserve">SENSOR LINE SPOOL (L/H)    </t>
  </si>
  <si>
    <t>K2HIPV81768033</t>
  </si>
  <si>
    <t>BONDING STRAPS</t>
  </si>
  <si>
    <t>K2TIPV51192514</t>
  </si>
  <si>
    <t>FIN HOIST FITTING</t>
  </si>
  <si>
    <t xml:space="preserve">MLG ASSEMBLY LH/RH </t>
  </si>
  <si>
    <t>K2TIPV31415130</t>
  </si>
  <si>
    <t>DOOR ASSY TE ACCESS L/H</t>
  </si>
  <si>
    <t>K2TIPV50842212</t>
  </si>
  <si>
    <t>K2HIPV82668081</t>
  </si>
  <si>
    <t>K2TIPV63245304</t>
  </si>
  <si>
    <t>OXYGEN REGULATORS REPLACEMENT</t>
  </si>
  <si>
    <t>K2HIPV22874132</t>
  </si>
  <si>
    <t xml:space="preserve">C-130 1826-1827 TCTO </t>
  </si>
  <si>
    <t>K2HIPV22874133</t>
  </si>
  <si>
    <t>C-130 AFB  Cold Work Fasteners</t>
  </si>
  <si>
    <t>K2HIPV22874134</t>
  </si>
  <si>
    <t>C-130 Wing Attach Angle Fasteners</t>
  </si>
  <si>
    <t>K2HIPV22874135</t>
  </si>
  <si>
    <t>K2TIPV63245328</t>
  </si>
  <si>
    <t>BOOM GRATE DOOR INSTALLATION</t>
  </si>
  <si>
    <t>K2TIPV53365267</t>
  </si>
  <si>
    <t>FORWARD COCKPIT TRIM (LH / RH)</t>
  </si>
  <si>
    <t>FWD UPPER RUDDER ASSY (LOW %)</t>
  </si>
  <si>
    <t>K2TIPV82804005</t>
  </si>
  <si>
    <t>MINOR ISO FILTER CHANGE, HYDRAULIC</t>
  </si>
  <si>
    <t>K1WIPV32530030</t>
  </si>
  <si>
    <t>B,E,H CARGO RAMP FLOOR, LH&amp; RH</t>
  </si>
  <si>
    <t>K1WIPV32530031</t>
  </si>
  <si>
    <t>SLOPING LONGERON</t>
  </si>
  <si>
    <t>K1WIPV32530032</t>
  </si>
  <si>
    <t>K2TIPV80582024</t>
  </si>
  <si>
    <t>CONTROL COLUMN-COPILOT</t>
  </si>
  <si>
    <t>K2TIPV80582021</t>
  </si>
  <si>
    <t>K2TIPV51402640</t>
  </si>
  <si>
    <t>K2TIPV51472641</t>
  </si>
  <si>
    <t>K2TIPV51472642</t>
  </si>
  <si>
    <t>K2TIPV51472643</t>
  </si>
  <si>
    <t>LATERAL CABLE ASSY (LCB-5R)</t>
  </si>
  <si>
    <t>K2TIPV43242013</t>
  </si>
  <si>
    <t>FUEL HOSE 2 MID</t>
  </si>
  <si>
    <t>K2TIPV50155232</t>
  </si>
  <si>
    <t># 3 ENG VBV MOTOR</t>
  </si>
  <si>
    <t>K1WIPV33420038</t>
  </si>
  <si>
    <t>K2TIPV72185398</t>
  </si>
  <si>
    <t>Install HYD pump &amp; IDG on engine</t>
  </si>
  <si>
    <t>K2TIPV72255402</t>
  </si>
  <si>
    <t>R - R TTRAILING EDGE</t>
  </si>
  <si>
    <t>K2TIPV72265443</t>
  </si>
  <si>
    <t>LH/RH MLG DOOR CONTROL VALVE</t>
  </si>
  <si>
    <t>K2TIPV51472678</t>
  </si>
  <si>
    <t>FUEL TUBING</t>
  </si>
  <si>
    <t>K2TIPV51472679</t>
  </si>
  <si>
    <t>K2TIPV51472680</t>
  </si>
  <si>
    <t>K2TIPV51472681</t>
  </si>
  <si>
    <t>LH &amp; RH FORWARD OVERWING FAIRING</t>
  </si>
  <si>
    <t>K2TIPV72255406</t>
  </si>
  <si>
    <t>Install Vertical Stablizer</t>
  </si>
  <si>
    <t>K2TIPV72255408</t>
  </si>
  <si>
    <t>Access Door, Area 11</t>
  </si>
  <si>
    <t>K2TIPV72255411</t>
  </si>
  <si>
    <t>Install Roll Axis Servo Motor</t>
  </si>
  <si>
    <t>K2TIPV51052373</t>
  </si>
  <si>
    <t>MISSILE CIRCUIT FAN</t>
  </si>
  <si>
    <t># 3 AFT BODY CELL</t>
  </si>
  <si>
    <t>K2TIPV51052401</t>
  </si>
  <si>
    <t>CAVITY ACCESS DOOR</t>
  </si>
  <si>
    <t>K2TIPV51052402</t>
  </si>
  <si>
    <t>L/H-R/H BRIEF CASE PANELS</t>
  </si>
  <si>
    <t>K2TIPV52803394</t>
  </si>
  <si>
    <t>HYD RESERVIOR ASSY</t>
  </si>
  <si>
    <t>K2TIPV72185401</t>
  </si>
  <si>
    <t>Perm/Install Horz Trim Actuator</t>
  </si>
  <si>
    <t>PANELS 6313-07 - 6314-07</t>
  </si>
  <si>
    <t>K2TIPV42191032</t>
  </si>
  <si>
    <t>PANELS 6313-02 &amp; 6314-02</t>
  </si>
  <si>
    <t>INST CNTR WING ACC DOOR</t>
  </si>
  <si>
    <t>G</t>
  </si>
  <si>
    <t>INSTALL BOTH WING SWEEP LEXAN PANELS</t>
  </si>
  <si>
    <t>LOWER WING PANEL</t>
  </si>
  <si>
    <t>K1WIPV82320055</t>
  </si>
  <si>
    <t>K2TIPV42191035</t>
  </si>
  <si>
    <t>K2TIPV42191036</t>
  </si>
  <si>
    <t>INST TORQUE 1-4 ENG STRUT</t>
  </si>
  <si>
    <t>K2TIPV52003362</t>
  </si>
  <si>
    <t>(1B99AA) ANTENNA STRUT TO BODY</t>
  </si>
  <si>
    <t>K2TIPV52003363</t>
  </si>
  <si>
    <t>DIAGONAL BRACE 2-3 ENG STRUT</t>
  </si>
  <si>
    <t>K2TIPV52003364</t>
  </si>
  <si>
    <t>F101 Fan Rotor</t>
  </si>
  <si>
    <t>F110-129 FAN ROTOR</t>
  </si>
  <si>
    <t>Head Assy/79282A-004</t>
  </si>
  <si>
    <t>Final Assy/79282A-004</t>
  </si>
  <si>
    <t>Gen Assy/79282A-004</t>
  </si>
  <si>
    <t xml:space="preserve"> </t>
  </si>
  <si>
    <t>K2HIPV90973534</t>
  </si>
  <si>
    <t>Install Outbd Fore/Aft Bunk Panel</t>
  </si>
  <si>
    <t>K1WIPV92100061</t>
  </si>
  <si>
    <t>C-130 RAINBOW FITTING KIT</t>
  </si>
  <si>
    <t>K1WIPV92180062</t>
  </si>
  <si>
    <t>C-130 TORQUE STRUT BUILD-UP KIT</t>
  </si>
  <si>
    <t>K2HIPV92373539</t>
  </si>
  <si>
    <t>C-5 MAIN PRE ASSY</t>
  </si>
  <si>
    <t>K2HIPV92373535</t>
  </si>
  <si>
    <t>C-5 PRE  ASSY LEFT HAND AFT</t>
  </si>
  <si>
    <t>K2HIPV92373536</t>
  </si>
  <si>
    <t xml:space="preserve">C-5 PRE ASSY RIGHT HAND AFT </t>
  </si>
  <si>
    <t>K2HIPV92373537</t>
  </si>
  <si>
    <t>C-5 PRE ASSY LEFT HAND FWD/73180A</t>
  </si>
  <si>
    <t>K2HIPV92373538</t>
  </si>
  <si>
    <t>C-5 PRE ASSY RIGHT HAND FWD/44537A</t>
  </si>
  <si>
    <t>K2HIPV60043366</t>
  </si>
  <si>
    <t>K2HIPV60043367</t>
  </si>
  <si>
    <t>K2HIPV60043368</t>
  </si>
  <si>
    <t>K2TIPV80525477</t>
  </si>
  <si>
    <t>LH, RH Spoiler Cable Installation</t>
  </si>
  <si>
    <t>C-130 Cargo Ramp Floor, Fwd, Center</t>
  </si>
  <si>
    <t>K2HIPV22874011</t>
  </si>
  <si>
    <t>C-130 Cargo  Ramp Floor, Ctr Access</t>
  </si>
  <si>
    <t>K2HIPV22874012</t>
  </si>
  <si>
    <t>K2TIPV50842219</t>
  </si>
  <si>
    <t>INSTALL SAILBOATS #2 &amp; #3 STRUT</t>
  </si>
  <si>
    <t>K2TIPV50842222</t>
  </si>
  <si>
    <t>DOOR ASSY TE LB64 TOWS 254 L/H</t>
  </si>
  <si>
    <t>(1B100) TRUNNION BUSHINGS</t>
  </si>
  <si>
    <t>K2TIPV60373459</t>
  </si>
  <si>
    <t>PANELS ON DORSAL FIN</t>
  </si>
  <si>
    <t>K2TIPV60373460</t>
  </si>
  <si>
    <t>FLOOR BEAM LINK BUSHINGS</t>
  </si>
  <si>
    <t>K2TIPV60373461</t>
  </si>
  <si>
    <t>INSTALL COOLER FITTING O-RINGS</t>
  </si>
  <si>
    <t>K2TIPV63253464</t>
  </si>
  <si>
    <t>CABIN PRESSURE CONTROLLER</t>
  </si>
  <si>
    <t>FLOORBOARD BS 540-620</t>
  </si>
  <si>
    <t>K2TIPV53365257</t>
  </si>
  <si>
    <t>FLOORBOARD BS 1120-1380</t>
  </si>
  <si>
    <t>K2TIPV53365258</t>
  </si>
  <si>
    <t>FLOORBOARD BS 820-960</t>
  </si>
  <si>
    <t>K2TIPV53365259</t>
  </si>
  <si>
    <t>FLOORBOARD BS 720-820</t>
  </si>
  <si>
    <t>K2TIPV53365260</t>
  </si>
  <si>
    <t>FLOORBOARD BS 620-720</t>
  </si>
  <si>
    <t>K2TIPV53365261</t>
  </si>
  <si>
    <t>(1B47AS) CHEEK EXT FAIRING ACC PNL</t>
  </si>
  <si>
    <t>9904 UPPER R/H JCT BOX</t>
  </si>
  <si>
    <t>K2TIPV52003350</t>
  </si>
  <si>
    <t>INST TORQUE 2-3 ENG STRUT BOLT</t>
  </si>
  <si>
    <t>K2TIPV52003351</t>
  </si>
  <si>
    <t>INST UPPER AFT LAV CABINET</t>
  </si>
  <si>
    <t>K2TIPV52003352</t>
  </si>
  <si>
    <t>INST 6 EA AIR RETURN PANELS R/H</t>
  </si>
  <si>
    <t>K2TIPV51612753</t>
  </si>
  <si>
    <t>IFR SYS HYD ACCUMULATOR</t>
  </si>
  <si>
    <t>K2TIPV51612754</t>
  </si>
  <si>
    <t>PYLON FWD COVER</t>
  </si>
  <si>
    <t>K2TIPV51612756</t>
  </si>
  <si>
    <t>SHAFT IN AIR CONDITION VALVE</t>
  </si>
  <si>
    <t>K2TIPV43521094</t>
  </si>
  <si>
    <t>INTERMEDIATE HINGE SUPPORT FITTING</t>
  </si>
  <si>
    <t>PILOT/CO-PILOT POSITION  4 WINDOW</t>
  </si>
  <si>
    <t>INSTALL AILERONS</t>
  </si>
  <si>
    <t>K2TIPV52730004</t>
  </si>
  <si>
    <t>INSTALL RUDDER</t>
  </si>
  <si>
    <t>K2TIPV52730005</t>
  </si>
  <si>
    <t>K2TIPV82521240</t>
  </si>
  <si>
    <t>W1047 WIRE HARNESS REPLACEMENT</t>
  </si>
  <si>
    <t>INSTALL THROTTLE TOWERS</t>
  </si>
  <si>
    <t>K2TIPV41035196</t>
  </si>
  <si>
    <t>K2TIPV53365278</t>
  </si>
  <si>
    <t>COCKPIT EMER EQUIPMENT</t>
  </si>
  <si>
    <t>K2TIPV53365279</t>
  </si>
  <si>
    <t>OVERHEAD COCKPIT TRIM (LH/RH)</t>
  </si>
  <si>
    <t xml:space="preserve">A-10 Wing Splice </t>
  </si>
  <si>
    <t>K2HIPV22871026</t>
  </si>
  <si>
    <t>Chaff/Flare Breach Plates &amp; Brackets</t>
  </si>
  <si>
    <t>K2HIPV22871027</t>
  </si>
  <si>
    <t xml:space="preserve">A-10 Wing Tip Installation </t>
  </si>
  <si>
    <t>K2HIPV22871028</t>
  </si>
  <si>
    <t>A-10 Wing Drop</t>
  </si>
  <si>
    <t>K2TIPV72265430</t>
  </si>
  <si>
    <t>INSTALL LH OB SPOILER DEFFERENTIAL</t>
  </si>
  <si>
    <t>K2TIPV72185391</t>
  </si>
  <si>
    <t>INSTALL HYDRAULIC RESERVIOR</t>
  </si>
  <si>
    <t>K2TIPV72255421</t>
  </si>
  <si>
    <t>Rig Aileron trim and closeout</t>
  </si>
  <si>
    <t>K2TIPV43522059</t>
  </si>
  <si>
    <t>VERTICAL FIN INSTALL</t>
  </si>
  <si>
    <t>K2TIPV72265447</t>
  </si>
  <si>
    <t>LH - RH AFT FOLLOW UP DOOR</t>
  </si>
  <si>
    <t>K2TIPV81935480</t>
  </si>
  <si>
    <t>Install NLG</t>
  </si>
  <si>
    <t>K2TIPV50562080</t>
  </si>
  <si>
    <t>PANELS 3231-25 &amp; 4231-25</t>
  </si>
  <si>
    <t>K2TIPV40843068</t>
  </si>
  <si>
    <t>PANELS 3231-23 &amp; 4231-23</t>
  </si>
  <si>
    <t>K2TIPV40843069</t>
  </si>
  <si>
    <t>L/E I/B &amp; L/E O/B # 6-# 15</t>
  </si>
  <si>
    <t>K2TIPV40843074</t>
  </si>
  <si>
    <t>L/E I/B-O/B ACT # 1,2,5,6</t>
  </si>
  <si>
    <t>K2TIPV40843076</t>
  </si>
  <si>
    <t>REFUEL MANIFOLD COUPLING O-RING</t>
  </si>
  <si>
    <t>K2TIPV40843078</t>
  </si>
  <si>
    <t>ANTI-ICE TEMP REG</t>
  </si>
  <si>
    <t>K2TIPV52872186</t>
  </si>
  <si>
    <t>RUBBER SEALS L/H TIP GEAR/ANGLES</t>
  </si>
  <si>
    <t>K2TIPV52872189</t>
  </si>
  <si>
    <t>L/H WS303 FLAP TRACK STRAP</t>
  </si>
  <si>
    <t>K2TIPV52872190</t>
  </si>
  <si>
    <t>R/H WS 303 FLAP TRACK STRAP</t>
  </si>
  <si>
    <t>K2TIPV52872196</t>
  </si>
  <si>
    <t>K2TIPV52872166</t>
  </si>
  <si>
    <t>K2TIPV63485379</t>
  </si>
  <si>
    <t>RH,LH, I/B SPOILER FOLLOW-UP</t>
  </si>
  <si>
    <t>K2TIPV63485380</t>
  </si>
  <si>
    <t>RH,LH I/B SPOILER CONTROL VALVE</t>
  </si>
  <si>
    <t>K2TIPV63485381</t>
  </si>
  <si>
    <t>(1B33AE) L/R WING TIP INSTALL</t>
  </si>
  <si>
    <t>K2TIPV63253466</t>
  </si>
  <si>
    <t>(1A AE) BATTERY INSTALLATION</t>
  </si>
  <si>
    <t>K2TIPV63253467</t>
  </si>
  <si>
    <t>(1B33AE) RETRACTABLE LANDING LIGHT</t>
  </si>
  <si>
    <t>K2TIPV63253468</t>
  </si>
  <si>
    <t>K2TIPV50773308</t>
  </si>
  <si>
    <t>PDM 1B47 LWR NOSE E52 RACK-COMPS</t>
  </si>
  <si>
    <t>K2TIPV50773309</t>
  </si>
  <si>
    <t>INST. NLG STEERING METERING VALVE</t>
  </si>
  <si>
    <t>LWR SIDEWALL PNL</t>
  </si>
  <si>
    <t>K2TIPV40843046</t>
  </si>
  <si>
    <t>STRUT FIRE BOTTLE</t>
  </si>
  <si>
    <t>STAB TRIM MECHANISM</t>
  </si>
  <si>
    <t>INSTALL PILOT/COPILOT # 3 WINDOW</t>
  </si>
  <si>
    <t>K2TIPV52033367</t>
  </si>
  <si>
    <t>ANT. PEDISTAL LE FWD SPAR FAIRING</t>
  </si>
  <si>
    <t>K2TIPV52033368</t>
  </si>
  <si>
    <t>FLOOR PANELS</t>
  </si>
  <si>
    <t>K2TIPV52033369</t>
  </si>
  <si>
    <t>K2TIPV52033370</t>
  </si>
  <si>
    <t>K1WIPV82330021</t>
  </si>
  <si>
    <t>C-5 TIE-BOX KIT</t>
  </si>
  <si>
    <t>K2TIPV50603293</t>
  </si>
  <si>
    <t>K2TIPV50702135</t>
  </si>
  <si>
    <t>MID-BODY #1 FUEL HOSE ASSY</t>
  </si>
  <si>
    <t>K2TIPV72265431</t>
  </si>
  <si>
    <t>Center Speed Brake Cable Drum</t>
  </si>
  <si>
    <t>K2TIPV51052383</t>
  </si>
  <si>
    <t>ALQ-172 SYS 15 WAVEGUIDE</t>
  </si>
  <si>
    <t>K2TIPV51052384</t>
  </si>
  <si>
    <t xml:space="preserve"> MIDBODY 1 INSTALL/CLOSEOUT</t>
  </si>
  <si>
    <t>K2TIPV51052387</t>
  </si>
  <si>
    <t># 2 MID BODY CELL</t>
  </si>
  <si>
    <t>K2TIPV51052388</t>
  </si>
  <si>
    <t># 2 MID BODY CELL DOOR ASSY</t>
  </si>
  <si>
    <t>K2TIPV51052389</t>
  </si>
  <si>
    <t>REASSEMBLE L/R MLG WHEEL WELL DOORS</t>
  </si>
  <si>
    <t>K2TIPV42193174</t>
  </si>
  <si>
    <t>INST. LWR MLG CRANK SUPPORT SHAFT</t>
  </si>
  <si>
    <t>K2HIPV73478084</t>
  </si>
  <si>
    <t xml:space="preserve">T38 F5 </t>
  </si>
  <si>
    <t>ELEVATOR Q SPRING</t>
  </si>
  <si>
    <t>K2TIPV51612720</t>
  </si>
  <si>
    <t>RUDDER Q SPRING</t>
  </si>
  <si>
    <t>K2TIPV51612724</t>
  </si>
  <si>
    <t>R/H GREEN WING POSITION LIGHT</t>
  </si>
  <si>
    <t>K2TIPV51612725</t>
  </si>
  <si>
    <t>RED WING POSITION LIGHT</t>
  </si>
  <si>
    <t>K2TIPV51612730</t>
  </si>
  <si>
    <t>RUDDER HYD ACTUATOR</t>
  </si>
  <si>
    <t>K2TIPV51612731</t>
  </si>
  <si>
    <t>#1-2-3-4 STRUT FOOT PANELS</t>
  </si>
  <si>
    <t>K2TIPV51612738</t>
  </si>
  <si>
    <t>HYD ACCUMULATORS ASSY SYS R/H - L/H</t>
  </si>
  <si>
    <t>HPT Rotor; F110-100/129</t>
  </si>
  <si>
    <t>K2TIPV31200037</t>
  </si>
  <si>
    <t>LPT Rotor; (9531M83P09 Bolt); F101</t>
  </si>
  <si>
    <t>K2TIPV31200038</t>
  </si>
  <si>
    <t>LPT Rotor; F110-100/400</t>
  </si>
  <si>
    <t>K2TIPV31200039</t>
  </si>
  <si>
    <t>K2TIPV52032949</t>
  </si>
  <si>
    <t>EX TANK ATTACHMENT FITTING</t>
  </si>
  <si>
    <t>K2TIPV52032951</t>
  </si>
  <si>
    <t>L/H WING SURGE TANK ACCESS DOOR</t>
  </si>
  <si>
    <t>K1WIPV60410001</t>
  </si>
  <si>
    <t>Gyro</t>
  </si>
  <si>
    <t>(1B93) UPPER WING TO BODY FAIRING</t>
  </si>
  <si>
    <t>K2TIPV41283094</t>
  </si>
  <si>
    <t>K2TIPV31485080</t>
  </si>
  <si>
    <t>TF 33 ENG</t>
  </si>
  <si>
    <t xml:space="preserve">OLEO DOOR STRUT RODS </t>
  </si>
  <si>
    <t>K2TIPV31405084</t>
  </si>
  <si>
    <t xml:space="preserve">1,2,3,4 SPOILER ACT </t>
  </si>
  <si>
    <t>K2TIPV31365006</t>
  </si>
  <si>
    <t>(1B86AA) INSTALL BLEED AIR DUCT ASSY</t>
  </si>
  <si>
    <t>K2TIPV63383479</t>
  </si>
  <si>
    <t>(1B24AE) ENGINE ELEC CONNECTOR INST</t>
  </si>
  <si>
    <t>GROUND STRAP BOLT #1 &amp; # 4 STRUT</t>
  </si>
  <si>
    <t>K2TIPV52102065</t>
  </si>
  <si>
    <t>TUBE ASSY PRESS REG VALVE</t>
  </si>
  <si>
    <t>K2TIPV51361142</t>
  </si>
  <si>
    <t>INST NGS WIRE HARNESS CLAMPS</t>
  </si>
  <si>
    <t>K2TIPV51361143</t>
  </si>
  <si>
    <t>K2TIPV43521110</t>
  </si>
  <si>
    <t>INSTALL TRASH CONTAINER</t>
  </si>
  <si>
    <t>K2TIPV50211112</t>
  </si>
  <si>
    <t>SHROUD ASSY</t>
  </si>
  <si>
    <t>K2TIPV50211113</t>
  </si>
  <si>
    <t>OVERHEAD FORE/AFT BUCK PANEL-ASSY-LINER</t>
  </si>
  <si>
    <t>K2TIPV50211114</t>
  </si>
  <si>
    <t>ENERGY TRANS SYS COVER ASSY</t>
  </si>
  <si>
    <t>K2TIPV50211115</t>
  </si>
  <si>
    <t>LEXAN PANEL L5305254-003 &amp; -004</t>
  </si>
  <si>
    <t>INSTALL L/R O/B FLAP TRACKS DET I</t>
  </si>
  <si>
    <t>C-130 Shelf Bracket, Aft (H Model)</t>
  </si>
  <si>
    <t>K2HIPV22874114</t>
  </si>
  <si>
    <t>K2TIPV51402598</t>
  </si>
  <si>
    <t>K2TIPV51402599</t>
  </si>
  <si>
    <t>K2TIPV51402600</t>
  </si>
  <si>
    <t>K2TIPV51402601</t>
  </si>
  <si>
    <t>K2TIPV51402602</t>
  </si>
  <si>
    <t>K2TIPV51402603</t>
  </si>
  <si>
    <t>LATERAL CABLE ASSY</t>
  </si>
  <si>
    <t>K2TIPV51402604</t>
  </si>
  <si>
    <t>K2TIPV51402608</t>
  </si>
  <si>
    <t>K2TIPV51402609</t>
  </si>
  <si>
    <t>K2TIPV51402610</t>
  </si>
  <si>
    <t>CABLE ASSY TAIL</t>
  </si>
  <si>
    <t>K2TIPV51402611</t>
  </si>
  <si>
    <t>K2TIPV51402612</t>
  </si>
  <si>
    <t>SWING OUT RADOME</t>
  </si>
  <si>
    <t>K2TIPV51402613</t>
  </si>
  <si>
    <t>K2TIPV43101076</t>
  </si>
  <si>
    <t>VERTICAL SEAT ACTUATORS</t>
  </si>
  <si>
    <t>K2TIPV50903334</t>
  </si>
  <si>
    <t>INST. R/L I/B WING FLAP</t>
  </si>
  <si>
    <t>K2TIPV50903335</t>
  </si>
  <si>
    <t>K2TIPV10325506</t>
  </si>
  <si>
    <t>Rudder Tab Damper Support Fittings</t>
  </si>
  <si>
    <t>K2TIPV92335499</t>
  </si>
  <si>
    <t>OXYGEN RECHARGE STATION</t>
  </si>
  <si>
    <t>K2TIPV92385101</t>
  </si>
  <si>
    <t>LH/RH ELEVATOR INSTALL</t>
  </si>
  <si>
    <t>K2TIPV92865504</t>
  </si>
  <si>
    <t>IB Flap Track Support Fit</t>
  </si>
  <si>
    <t>K2TIPV92865505</t>
  </si>
  <si>
    <t>OB FLAP TRACK SUPPORT FIT</t>
  </si>
  <si>
    <t>K2TIPV10333499</t>
  </si>
  <si>
    <t>(1B93) AS- AFT BODY FAIRING PANELS</t>
  </si>
  <si>
    <t>K2TIPV10333500</t>
  </si>
  <si>
    <t>L/H &amp; R/H FLAP TRACK BUSHINGS</t>
  </si>
  <si>
    <t>K2TIPV42123144</t>
  </si>
  <si>
    <t>(1B31AH) CENTERING SPRING TURN BUCKLE</t>
  </si>
  <si>
    <t>K2TIPV42123145</t>
  </si>
  <si>
    <t>INSTALL TRAILING EDGE PANELS</t>
  </si>
  <si>
    <t>K2TIPV42123146</t>
  </si>
  <si>
    <t>CONTROL TAB ON O/B AILERON</t>
  </si>
  <si>
    <t>K2TIPV42123148</t>
  </si>
  <si>
    <t>(1B96AG) AFT BOTTLE PIN RETAINER</t>
  </si>
  <si>
    <t>K2TIPV42123149</t>
  </si>
  <si>
    <t>(1B96AG) FWD BOTTLE PIN RETAINER</t>
  </si>
  <si>
    <t>K2TIPV42193150</t>
  </si>
  <si>
    <t>1-4 ENG SEAL PLATE</t>
  </si>
  <si>
    <t>I/B AILERON TRIM TAB</t>
  </si>
  <si>
    <t>K2TIPV41123091</t>
  </si>
  <si>
    <t>L/E SLAT ACTUATOR PANELS</t>
  </si>
  <si>
    <t>K2TIPV41123092</t>
  </si>
  <si>
    <t>(1B5AB) I/B AILERON BALANCE PANEL</t>
  </si>
  <si>
    <t>K2TIPV52003353</t>
  </si>
  <si>
    <t>INST 5 EA AIR RETURN PANELS L/H</t>
  </si>
  <si>
    <t>K2TIPV52003354</t>
  </si>
  <si>
    <t>K2TIPV43242032</t>
  </si>
  <si>
    <t>AREA 3 LOWER DECK HATCH</t>
  </si>
  <si>
    <t>K2HIPV22874054</t>
  </si>
  <si>
    <t>K2TIPV50702141</t>
  </si>
  <si>
    <t>K2TIPV50702143</t>
  </si>
  <si>
    <t>K2TIPV50702144</t>
  </si>
  <si>
    <t>#1 MAIN TANK FUEL HOSE</t>
  </si>
  <si>
    <t>K2TIPV83525484</t>
  </si>
  <si>
    <t>1&amp;4MainTank/Engine man.Valves 6&amp;8</t>
  </si>
  <si>
    <t>Wing Shop C Model Inboard Leading Edge Install</t>
  </si>
  <si>
    <t>K1WIPV4253011E</t>
  </si>
  <si>
    <t>K2TIPV60553462</t>
  </si>
  <si>
    <t xml:space="preserve">(1B100) TRUNNION BUSHINGS </t>
  </si>
  <si>
    <t>K2TIPV60553463</t>
  </si>
  <si>
    <t>TRUNNION BUSHINGS ACI 1019</t>
  </si>
  <si>
    <t>K2TIPV50702147</t>
  </si>
  <si>
    <t>K2TIPV50702149</t>
  </si>
  <si>
    <t>K2TIPV50702150</t>
  </si>
  <si>
    <t>K2TIPV50702152</t>
  </si>
  <si>
    <t>K2TIPV50702153</t>
  </si>
  <si>
    <t>K2TIPV50702154</t>
  </si>
  <si>
    <t>K2TIPV50702160</t>
  </si>
  <si>
    <t>A6986 S/V INTERFACE BOX</t>
  </si>
  <si>
    <t>K2TIPV52382136</t>
  </si>
  <si>
    <t>A9003 R/H S/V BOX</t>
  </si>
  <si>
    <t>K2TIPV60133427</t>
  </si>
  <si>
    <t>K2HIPV81893383</t>
  </si>
  <si>
    <t>K2HIPV81893384</t>
  </si>
  <si>
    <t>ADG harness #4</t>
  </si>
  <si>
    <t>K2TIPV91661268</t>
  </si>
  <si>
    <t>ADG Harness #2</t>
  </si>
  <si>
    <t>1B40 WAVEGUIDE INST. KIT</t>
  </si>
  <si>
    <t>BACKING BOARDS # 2 MID BODY CELL</t>
  </si>
  <si>
    <t>K2TIPV51052390</t>
  </si>
  <si>
    <t>MID BODY 3 INSTALL / CLOSE OUT</t>
  </si>
  <si>
    <t>K2TIPV51052392</t>
  </si>
  <si>
    <t>K2HIPV61143397</t>
  </si>
  <si>
    <t>K2HIPV70998001</t>
  </si>
  <si>
    <t>Armament</t>
  </si>
  <si>
    <t xml:space="preserve">Argon Bottles </t>
  </si>
  <si>
    <t>K2HIPV22874001</t>
  </si>
  <si>
    <t>Aileron Mount Hardware (E Model)</t>
  </si>
  <si>
    <t>K2HIPV22874002</t>
  </si>
  <si>
    <t>K2TIPV51192508</t>
  </si>
  <si>
    <t>K2TIPV51192509</t>
  </si>
  <si>
    <t>NO1 KNEE CAP</t>
  </si>
  <si>
    <t>ENG FWR L/H MOUNT LINK</t>
  </si>
  <si>
    <t>K2TIPV31355001</t>
  </si>
  <si>
    <t xml:space="preserve">#1,2 LH SPOILER </t>
  </si>
  <si>
    <t>K2TIPV31355011</t>
  </si>
  <si>
    <t xml:space="preserve">BOOM PANTOGRAPHIC DRUM </t>
  </si>
  <si>
    <t>K2TIPV31365005</t>
  </si>
  <si>
    <t>K2TIPV42051024</t>
  </si>
  <si>
    <t>K2TIPV51402552</t>
  </si>
  <si>
    <t>EA-7R CABLE ASSY</t>
  </si>
  <si>
    <t>K2TIPV51402553</t>
  </si>
  <si>
    <t>CABLE ASSY</t>
  </si>
  <si>
    <t>K2HIPV22874023</t>
  </si>
  <si>
    <t>FABRIC BS 640-800</t>
  </si>
  <si>
    <t>K2TIPV72265417</t>
  </si>
  <si>
    <t>PYLON DUCT CLAMP KIT</t>
  </si>
  <si>
    <t xml:space="preserve">A-10 SSI HARDWARE </t>
  </si>
  <si>
    <t>LM Kit Number</t>
  </si>
  <si>
    <t>K2TIPV32592001</t>
  </si>
  <si>
    <t>#1 AFT BODY KIT</t>
  </si>
  <si>
    <t>K2TIPV40512022</t>
  </si>
  <si>
    <t>BLEED AIR DUCT ON FIREWALL</t>
  </si>
  <si>
    <t>K2TIPV40512023</t>
  </si>
  <si>
    <t>FUEL HOSE ASSY # 4STRUT</t>
  </si>
  <si>
    <t>K2TIPV40862012</t>
  </si>
  <si>
    <t>PILOTS/CO LWR AIR OUTLET</t>
  </si>
  <si>
    <t>K2TIPV41142004</t>
  </si>
  <si>
    <t>K2TIPV51542705</t>
  </si>
  <si>
    <t>L/H HORIZ FRONT AIR SHIELD</t>
  </si>
  <si>
    <t>K2TIPV51542706</t>
  </si>
  <si>
    <t>CABIN PRESSURE ALTIMETER</t>
  </si>
  <si>
    <t>K2TIPV51612718</t>
  </si>
  <si>
    <t>THROTTLE CABLE FIRESEALS</t>
  </si>
  <si>
    <t>K2TIPV51612719</t>
  </si>
  <si>
    <t>JFS F16</t>
  </si>
  <si>
    <t>K2HIPV63398017</t>
  </si>
  <si>
    <t>K2TIPV51752895</t>
  </si>
  <si>
    <t>PACK WHEEL BEARINGS RH TIP GEAR</t>
  </si>
  <si>
    <t>K2TIPV51752896</t>
  </si>
  <si>
    <t>NO1 ENG STRUTCABLES HYD FUEL LINES</t>
  </si>
  <si>
    <t>K2TIPV51962917</t>
  </si>
  <si>
    <t>TM RADOME MOUNTED ON LIFERAFT DOOR</t>
  </si>
  <si>
    <t>K2TIPV51402554</t>
  </si>
  <si>
    <t>CABLE ASSY LATERAL CONTROL</t>
  </si>
  <si>
    <t>K2TIPV51402555</t>
  </si>
  <si>
    <t>K2TIPV51402556</t>
  </si>
  <si>
    <t>R/H AFT MLG DOOR SEAL</t>
  </si>
  <si>
    <t>K2TIPV51402557</t>
  </si>
  <si>
    <t>RUDDER CABEL ASSY RA-6</t>
  </si>
  <si>
    <t>K2TIPV51402558</t>
  </si>
  <si>
    <t>#1-#2-#3-#4 STRUT UPR KNEECAP / BEAVERTAIL</t>
  </si>
  <si>
    <t>R/H AUX PUMP PRESSURE SWITCH</t>
  </si>
  <si>
    <t>K2TIPV63245302</t>
  </si>
  <si>
    <t>BONDING JUMPER STRAP TE VERT STAB</t>
  </si>
  <si>
    <t>K2TIPV40625198</t>
  </si>
  <si>
    <t>ASSEMBLE FWD ENGINE MOUNT</t>
  </si>
  <si>
    <t>K2TIPV40725052</t>
  </si>
  <si>
    <t>UPPER DECK FUEL BLADDER</t>
  </si>
  <si>
    <t>K2TIPV40725197</t>
  </si>
  <si>
    <t>L/R I/B AIL CONTROL QUADRANT</t>
  </si>
  <si>
    <t>K2TIPV50903333</t>
  </si>
  <si>
    <t>R/L MLG HOOK SHAFT ON LOCK HOOK</t>
  </si>
  <si>
    <t>HYD PRESS XMTR AT R/H WING</t>
  </si>
  <si>
    <t>K2TIPV50702125</t>
  </si>
  <si>
    <t>L/H BNS HATCH BLACKET</t>
  </si>
  <si>
    <t>K2TIPV50702126</t>
  </si>
  <si>
    <t>R/H BNS HATCH BLACKET</t>
  </si>
  <si>
    <t>K2TIPV50702127</t>
  </si>
  <si>
    <t>GUNNER HATCH BLACKET</t>
  </si>
  <si>
    <t>K2TIPV50702128</t>
  </si>
  <si>
    <t>ECM HATCH BLANKET</t>
  </si>
  <si>
    <t>K2TIPV50702129</t>
  </si>
  <si>
    <t>LE PANELS #1-2 POD</t>
  </si>
  <si>
    <t>K2TIPV50702130</t>
  </si>
  <si>
    <t>LE PANELS #1 POD-LE STA</t>
  </si>
  <si>
    <t>K2TIPV50702131</t>
  </si>
  <si>
    <t>LE DOOR ASSY FUSELAGE-#3 POD</t>
  </si>
  <si>
    <t>K2TIPV50702133</t>
  </si>
  <si>
    <t>AFT BODY NO1 FUEL HOSE ASSY</t>
  </si>
  <si>
    <t>AFT ENGINE MOUNT</t>
  </si>
  <si>
    <t>K2TIPV41045165</t>
  </si>
  <si>
    <t># 5 AFT BODY FUEL BLADDER</t>
  </si>
  <si>
    <t>K2TIPV41045166</t>
  </si>
  <si>
    <t>#3 AFT BODY FUEL BLADDER</t>
  </si>
  <si>
    <t>K2TIPV90423494</t>
  </si>
  <si>
    <t># 3 MAIN FUEL TANK BONDING STRAPS</t>
  </si>
  <si>
    <t>K2TIPV90423495</t>
  </si>
  <si>
    <t># 4 MAIN FUEL TANK BONDING STRAPS</t>
  </si>
  <si>
    <t>K2TIPV90423496</t>
  </si>
  <si>
    <t>C-130 Flight Deck Chine Plate</t>
  </si>
  <si>
    <t>K2HIPV22874124</t>
  </si>
  <si>
    <t>C-130 Main Landing Gear Splice Repair</t>
  </si>
  <si>
    <t>K2HIPV22874125</t>
  </si>
  <si>
    <t>K2TIPV43242045</t>
  </si>
  <si>
    <t>INTERMEDIATE FUSELAGE ACC PANEL</t>
  </si>
  <si>
    <t>K2HIPV70524142</t>
  </si>
  <si>
    <t>C-130 Ball Screw Install</t>
  </si>
  <si>
    <t>K2HIPV70524143</t>
  </si>
  <si>
    <t>C-130 Strut Install</t>
  </si>
  <si>
    <t>K2HIPV70524144</t>
  </si>
  <si>
    <t>K2TIPV41773119</t>
  </si>
  <si>
    <t>INSTALL LOWER SIDEWALL PANEL</t>
  </si>
  <si>
    <t>K2TIPV41773120</t>
  </si>
  <si>
    <t>K2TIPV60303452</t>
  </si>
  <si>
    <t>K2TIPV60303453</t>
  </si>
  <si>
    <t>INSTALL S/O CHECK VALVE O-RINGS</t>
  </si>
  <si>
    <t>K2TIPV60303454</t>
  </si>
  <si>
    <t>K2TIPV10605507</t>
  </si>
  <si>
    <t>Tension Tie Rods LH/RH</t>
  </si>
  <si>
    <t>K2TIPV93570222</t>
  </si>
  <si>
    <t>F108 FWD Mount</t>
  </si>
  <si>
    <t>K2TIPV93570223</t>
  </si>
  <si>
    <t>F108 AFT Mount</t>
  </si>
  <si>
    <t>C-130 Hydro Filter (Navy Only)</t>
  </si>
  <si>
    <t>K2HIPV72684147</t>
  </si>
  <si>
    <t>K2TIPV72255410</t>
  </si>
  <si>
    <t>Install LH/RH Aileron Trim Actuator</t>
  </si>
  <si>
    <t>Temp Install Horz Trim Actuator</t>
  </si>
  <si>
    <t>K2TIPV52872212</t>
  </si>
  <si>
    <t>R/H NO73 TE PANEL ASSY</t>
  </si>
  <si>
    <t>K2TIPV42013138</t>
  </si>
  <si>
    <t>FAIRLEAD ASSY R/H # 4 STRUT</t>
  </si>
  <si>
    <t>K2TIPV32375114</t>
  </si>
  <si>
    <t>K2HIPV81203519</t>
  </si>
  <si>
    <t>K2HIPV81053520</t>
  </si>
  <si>
    <t>K2TIPV32375144</t>
  </si>
  <si>
    <t>3EA ACCESS DOORS LH DORSAL FIN</t>
  </si>
  <si>
    <t>K2TIPV32375145</t>
  </si>
  <si>
    <t>Nose Landing Gear Installation</t>
  </si>
  <si>
    <t>K2TIPV40843054</t>
  </si>
  <si>
    <t>K2TIPV40843060</t>
  </si>
  <si>
    <t>INSTALL C/W ACCESS DOORS</t>
  </si>
  <si>
    <t>K2TIPV41773105</t>
  </si>
  <si>
    <t>RT WS 438 INSTALL SHAFT ASSY</t>
  </si>
  <si>
    <t>K2TIPV41773106</t>
  </si>
  <si>
    <t>(1B32AG) 1 3 4 6 7 CW BACKING BOARD</t>
  </si>
  <si>
    <t>K2TIPV41773107</t>
  </si>
  <si>
    <t>RT WS 293 INSTALL SHAFT ASSY</t>
  </si>
  <si>
    <t>Brake Bolts (Multi Disc)</t>
  </si>
  <si>
    <t>K2TIPV23470017</t>
  </si>
  <si>
    <t>K2TIPV30090018</t>
  </si>
  <si>
    <t>HPT; F100-100/220/220E</t>
  </si>
  <si>
    <t>Tobi Duct; F100-100/220/220E</t>
  </si>
  <si>
    <t>K2TIPV51122482</t>
  </si>
  <si>
    <t>MAIN ENTRY DOOR</t>
  </si>
  <si>
    <t>INSTALL SIDEWALL SHROUD</t>
  </si>
  <si>
    <t>K2TIPV43523224</t>
  </si>
  <si>
    <t>K2TIPV51050071</t>
  </si>
  <si>
    <t>C-130 E Drybay Access Panels</t>
  </si>
  <si>
    <t>K2HIPV22874014</t>
  </si>
  <si>
    <t>C-130 B,E Elevator Torque Tube, L/H,R/H</t>
  </si>
  <si>
    <t>K2HIPV22874015</t>
  </si>
  <si>
    <t>SILVER SADDLE</t>
  </si>
  <si>
    <t>K2TIPV41351019</t>
  </si>
  <si>
    <t>PANELS 6313-08 &amp; 6314-08</t>
  </si>
  <si>
    <t>K2HIPV72283510</t>
  </si>
  <si>
    <t>K2HIPV90443528</t>
  </si>
  <si>
    <t xml:space="preserve">C-5 COMMON TOP TEST </t>
  </si>
  <si>
    <t>K2HIPV90443529</t>
  </si>
  <si>
    <t>C-5 COMMON BOTTOM</t>
  </si>
  <si>
    <t>K2HIPV90443530</t>
  </si>
  <si>
    <t>C-5 COMMON TOP TEST LEFT HAND</t>
  </si>
  <si>
    <t>K2HIPV90443531</t>
  </si>
  <si>
    <t>C-5 COMMON TOP TEST RIGHT HAND</t>
  </si>
  <si>
    <t>K2HIPV90278088</t>
  </si>
  <si>
    <t>T38 F5 Kit 2</t>
  </si>
  <si>
    <t>K2TIPV81081231</t>
  </si>
  <si>
    <t>CROSSWIND CRAB PREALINGMENT</t>
  </si>
  <si>
    <t>K2TIPV51262532</t>
  </si>
  <si>
    <t>RUDDER FLEX DUCT</t>
  </si>
  <si>
    <t>C-130 Aux Tank</t>
  </si>
  <si>
    <t>K2HIPV70524141</t>
  </si>
  <si>
    <t>K2HIPV80438083</t>
  </si>
  <si>
    <t>A-10 Ladder Door</t>
  </si>
  <si>
    <t>FWD ENGINE MOUNT SUPPORT</t>
  </si>
  <si>
    <t>K2TIPV51361146</t>
  </si>
  <si>
    <t>PILOT/COPILOT'S FWD ESCAPE HATCH</t>
  </si>
  <si>
    <t>K2TIPV51401147</t>
  </si>
  <si>
    <t>INSTALL LWR FUSE ANTENNA RADOME PNL</t>
  </si>
  <si>
    <t>K2TIPV51401148</t>
  </si>
  <si>
    <t>INSTALL LEXAN PNLS BY TOILET AREA</t>
  </si>
  <si>
    <t>K2TIPV51821149</t>
  </si>
  <si>
    <t>CGB Station 4</t>
  </si>
  <si>
    <t>K2TIPV53363398</t>
  </si>
  <si>
    <t>INST FLOOR PANEL</t>
  </si>
  <si>
    <t>A-10 Flight Control Flaps</t>
  </si>
  <si>
    <t>K2HIPV22871013</t>
  </si>
  <si>
    <t>A-10 Flight Controls  Decelerons</t>
  </si>
  <si>
    <t>K2HIPV22871015</t>
  </si>
  <si>
    <t>F101-102 FAN FRAME</t>
  </si>
  <si>
    <t>F110-100 FAN  FRAME</t>
  </si>
  <si>
    <t>K2TIPV51050066</t>
  </si>
  <si>
    <t xml:space="preserve">F110-100 FRONT FRAME </t>
  </si>
  <si>
    <t>K2TIPV51050069</t>
  </si>
  <si>
    <t>F118-100 FRONT FRAME</t>
  </si>
  <si>
    <t>K2TIPV51050070</t>
  </si>
  <si>
    <t>F110-100 TURBINE FRAME</t>
  </si>
  <si>
    <t>F110-129 TURBINE FRAME</t>
  </si>
  <si>
    <t>K2TIPV51050072</t>
  </si>
  <si>
    <t>F101-GE-102 FAN STATOR</t>
  </si>
  <si>
    <t>K2TIPV51050073</t>
  </si>
  <si>
    <t>F110-GE-129 FAN STATOR</t>
  </si>
  <si>
    <t>K2TIPV51050074</t>
  </si>
  <si>
    <t>F118 FAN STATOR</t>
  </si>
  <si>
    <t>K2TIPV51050075</t>
  </si>
  <si>
    <t>F101-102 LPT-1 NOZZLE</t>
  </si>
  <si>
    <t>K2TIPV51121133</t>
  </si>
  <si>
    <t>NLG PREP/PREP/INST WIRING AT TB</t>
  </si>
  <si>
    <t>K2TIPV51121134</t>
  </si>
  <si>
    <t>K2HIPV22873005</t>
  </si>
  <si>
    <t xml:space="preserve">LARGE SPOOL (L/H)    </t>
  </si>
  <si>
    <t>K2HIPV22873006</t>
  </si>
  <si>
    <t>WING PUMP SPOOL  (R/H)</t>
  </si>
  <si>
    <t>K2HIPV22873007</t>
  </si>
  <si>
    <t>TUBE ASSY NO7 FIREWALL</t>
  </si>
  <si>
    <t>K2TIPV51052421</t>
  </si>
  <si>
    <t>FIN FITTING</t>
  </si>
  <si>
    <t>K2TIPV51052422</t>
  </si>
  <si>
    <t>FWD BODY PUMPING</t>
  </si>
  <si>
    <t>K2TIPV51052424</t>
  </si>
  <si>
    <t>36-50 Fuel Control</t>
  </si>
  <si>
    <t>K2HIPV70608079</t>
  </si>
  <si>
    <t>421 Starter</t>
  </si>
  <si>
    <t>K2HIPV72283504</t>
  </si>
  <si>
    <t>K2TIPV41005185</t>
  </si>
  <si>
    <t>CARGO DOOR FLOODLIGHT INSTALL</t>
  </si>
  <si>
    <t>K2TIPV41035176</t>
  </si>
  <si>
    <t>I/B AILERONS</t>
  </si>
  <si>
    <t>K2HIPV91290001</t>
  </si>
  <si>
    <t>K2HIPV91290002</t>
  </si>
  <si>
    <t>K2HIPV91290003</t>
  </si>
  <si>
    <t>K1WIPV52870001</t>
  </si>
  <si>
    <t>Flap Carriage Center Wing</t>
  </si>
  <si>
    <t>K1WIPV52870002</t>
  </si>
  <si>
    <t>Outer Wing Carriage #1 Kit</t>
  </si>
  <si>
    <t>K1WIPV52870003</t>
  </si>
  <si>
    <t>Outer Wing Carriage #5 Kit</t>
  </si>
  <si>
    <t>K1WIPV52870004</t>
  </si>
  <si>
    <t>KTIPV616121232</t>
  </si>
  <si>
    <t>NO2 FIREWALL SHUTOFF VALVE</t>
  </si>
  <si>
    <t>REASSEMBLE &amp; INSTALL BOOM</t>
  </si>
  <si>
    <t>K2TIPV31425036</t>
  </si>
  <si>
    <t xml:space="preserve">PYLON INSTALL </t>
  </si>
  <si>
    <t>K1WIPV30240012</t>
  </si>
  <si>
    <t>#1 or #4 EXTERNALLY MOUNTED WING FUEL PROBE INSTALLATION</t>
  </si>
  <si>
    <t>K1WIPV30770026</t>
  </si>
  <si>
    <t>MAIN LANDING GEAR TRACK INSTALLATION</t>
  </si>
  <si>
    <t>K1WIPV31340027</t>
  </si>
  <si>
    <t>SANDWICH FITTING FASTENERS FOR TRUSS MOUNT #1 &amp; #4</t>
  </si>
  <si>
    <t>K1WIPV32090028</t>
  </si>
  <si>
    <t>LIFE RAFT INSTALLATION</t>
  </si>
  <si>
    <t>K1WIPV32510029</t>
  </si>
  <si>
    <t>Sync Arm Kit; F100-220/220E</t>
  </si>
  <si>
    <t>Intermediate Case Kit: F100-220/220E</t>
  </si>
  <si>
    <t>Bearing Kit; F100-220/220E</t>
  </si>
  <si>
    <t>FLOOR BOARDS - RUDDER PEDAL COVERS</t>
  </si>
  <si>
    <t>K2TIPV50842214</t>
  </si>
  <si>
    <t>EXTERNAL DOORS</t>
  </si>
  <si>
    <t>K2TIPV50842217</t>
  </si>
  <si>
    <t>CABLE ASSY IN RUDDER TRIM SYSTEM</t>
  </si>
  <si>
    <t>K2TIPV50562076</t>
  </si>
  <si>
    <t>ECM ANTENNAS</t>
  </si>
  <si>
    <t>K2TIPV50562077</t>
  </si>
  <si>
    <t>K2HIPV22874104</t>
  </si>
  <si>
    <t>C-130 Wing Joint Splice  (Upper Navy)</t>
  </si>
  <si>
    <t>K2HIPV22874105</t>
  </si>
  <si>
    <t>C-130 E Wing Joint Splice Lower</t>
  </si>
  <si>
    <t>K2HIPV22874106</t>
  </si>
  <si>
    <t>REFUEL CHECK VALVE (L/H)</t>
  </si>
  <si>
    <t>K2HIPV22873003</t>
  </si>
  <si>
    <t>K2TIPV32375123</t>
  </si>
  <si>
    <t>I/B AILERON ACCESS PANELS</t>
  </si>
  <si>
    <t>K2TIPV32375124</t>
  </si>
  <si>
    <t>K2TIPV62781567</t>
  </si>
  <si>
    <t>VERTICAL FIN RAM AIR FLEX DUCT</t>
  </si>
  <si>
    <t>K2TIPV32801012</t>
  </si>
  <si>
    <t>HORIZONTAL PANELS</t>
  </si>
  <si>
    <t>K2TIPV32801014</t>
  </si>
  <si>
    <t>PANELS 6313-06, 6313-12, 6314-06-63</t>
  </si>
  <si>
    <t>K2TIPV32801015</t>
  </si>
  <si>
    <t>PANELS 6313-05, 6313-10, 6314-05, 6314-10</t>
  </si>
  <si>
    <t>TCTO 1C-130(A)U-617</t>
  </si>
  <si>
    <t>K1WIPV33040035</t>
  </si>
  <si>
    <t>ENGINE INSTALLATION</t>
  </si>
  <si>
    <t>K1WIPV33040036</t>
  </si>
  <si>
    <t>BRAKE BOLTS (MULTI DISC)</t>
  </si>
  <si>
    <t>K1WIPV33420033</t>
  </si>
  <si>
    <t>AFT NACELLE</t>
  </si>
  <si>
    <t>K1WIPV33420037</t>
  </si>
  <si>
    <t>Inst Brake line&amp;fixed panel L/H&amp;R/H</t>
  </si>
  <si>
    <t>K2TIPV72265418</t>
  </si>
  <si>
    <t>K2TIPV31530029</t>
  </si>
  <si>
    <t>K2TIPV31530032</t>
  </si>
  <si>
    <t>Diffuser Case; F100-220</t>
  </si>
  <si>
    <t>EMER. PRESS RELEASE SHIELD</t>
  </si>
  <si>
    <t>K2TIPV63245342</t>
  </si>
  <si>
    <t>NLG INSPECTION WINDOW</t>
  </si>
  <si>
    <t>K2TIPV63245343</t>
  </si>
  <si>
    <t>K2TIPV31365033</t>
  </si>
  <si>
    <t>K2HIPV81043517</t>
  </si>
  <si>
    <t>K2HIPV80503516</t>
  </si>
  <si>
    <t>DUCT ASSY ANTI 4 STR</t>
  </si>
  <si>
    <t>K2TIPV43242049</t>
  </si>
  <si>
    <t>DUCT ASSY ANTI 3 STR</t>
  </si>
  <si>
    <t>RADOME ASSY, TAIL WARNING LH/RH</t>
  </si>
  <si>
    <t>K2TIPV50562079</t>
  </si>
  <si>
    <t>A-10 Flight Control Slat</t>
  </si>
  <si>
    <t>K2HIPV22871012</t>
  </si>
  <si>
    <t xml:space="preserve">FLIGHT DECK CHINE PLATE </t>
  </si>
  <si>
    <t>K1WIPV32800034</t>
  </si>
  <si>
    <t>K2TIPV41125174</t>
  </si>
  <si>
    <t>ASSEMBLE MLG OLEO DOORS</t>
  </si>
  <si>
    <t>K2TIPV41145157</t>
  </si>
  <si>
    <t>K2TIPV51050057</t>
  </si>
  <si>
    <t>K2TIPV52382137</t>
  </si>
  <si>
    <t>A544 S/V BOX</t>
  </si>
  <si>
    <t>K2TIPV52872138</t>
  </si>
  <si>
    <t>K2TIPV52872140</t>
  </si>
  <si>
    <t>A9009 PILOTS S/V BOX</t>
  </si>
  <si>
    <t>K2TIPV52872141</t>
  </si>
  <si>
    <t>A9001 L/H JCT BOX</t>
  </si>
  <si>
    <t>K2TIPV43521095</t>
  </si>
  <si>
    <t>NLG REPLACEMENT PANEL 6121-03</t>
  </si>
  <si>
    <t>KTIPV616121235</t>
  </si>
  <si>
    <t>#30 DEFUEL VALVE INSTALL</t>
  </si>
  <si>
    <t>KTIPV616121236</t>
  </si>
  <si>
    <t>#26 FLCV INSTALL CTR WING TANK</t>
  </si>
  <si>
    <t>KTIPV616121240</t>
  </si>
  <si>
    <t>NO1 - NO2 ENG FUEL SHUT OFF VALVE</t>
  </si>
  <si>
    <t>KTIPV616121241</t>
  </si>
  <si>
    <t>K2HIPV22874008</t>
  </si>
  <si>
    <t xml:space="preserve"> Floor Board F.S. 577-737 L/H,R/H </t>
  </si>
  <si>
    <t>K2HIPV22874009</t>
  </si>
  <si>
    <t>K2TIPV50982289</t>
  </si>
  <si>
    <t>K2TIPV50982290</t>
  </si>
  <si>
    <t>K2TIPV42561069</t>
  </si>
  <si>
    <t>K2TIPV51262533</t>
  </si>
  <si>
    <t xml:space="preserve">FLAP ASSY </t>
  </si>
  <si>
    <t>K2TIPV51052356</t>
  </si>
  <si>
    <t>BLEED AIR DUCTS ENG # 3</t>
  </si>
  <si>
    <t>K2TIPV51052357</t>
  </si>
  <si>
    <t>BLEED AIR DUCTS ENG NO2</t>
  </si>
  <si>
    <t>K2TIPV51052358</t>
  </si>
  <si>
    <t>BLEED AIR DUCTS ENG NO1</t>
  </si>
  <si>
    <t>K2TIPV51052363</t>
  </si>
  <si>
    <t>K2TIPV51052366</t>
  </si>
  <si>
    <t>BLEED AIR DUCTS ENG NO4</t>
  </si>
  <si>
    <t>K2TIPV51472682</t>
  </si>
  <si>
    <t>RUDDER FIRESEALS</t>
  </si>
  <si>
    <t>FUEL LEVEL CONTROL VALVENO19A</t>
  </si>
  <si>
    <t>KTIPV616121222</t>
  </si>
  <si>
    <t>FUEL LEVEL CONTROL VALVE NO23A</t>
  </si>
  <si>
    <t>KTIPV616121223</t>
  </si>
  <si>
    <t>FUEL LEVEL CONTROL VALVE NO23</t>
  </si>
  <si>
    <t>KTIPV616121224</t>
  </si>
  <si>
    <t>FUEL LEVEL CONTRL VALVE NO22A</t>
  </si>
  <si>
    <t>KTIPV616121225</t>
  </si>
  <si>
    <t>NO1 FIREWALL SHUTOFF VALVE</t>
  </si>
  <si>
    <t>Alternate Cabin PressurizationValve</t>
  </si>
  <si>
    <t>K2TIPV72255415</t>
  </si>
  <si>
    <t>BOOM HOIST CABLE</t>
  </si>
  <si>
    <t>K2TIPV72255420</t>
  </si>
  <si>
    <t>Install Strut to Tailpipe Fairing</t>
  </si>
  <si>
    <t>K2TIPV72255422</t>
  </si>
  <si>
    <t>K2TIPV50772206</t>
  </si>
  <si>
    <t>DOOR ELEVATOR HINGE ACCESS</t>
  </si>
  <si>
    <t>K2TIPV50772207</t>
  </si>
  <si>
    <t>DOOR ASSY ELE BAL ACCESS</t>
  </si>
  <si>
    <t>K2TIPV50772210</t>
  </si>
  <si>
    <t>K2TIPV81933489</t>
  </si>
  <si>
    <t>INSTALL 1-4 ENG. FUEL FILTER</t>
  </si>
  <si>
    <t>K2TIPV60203447</t>
  </si>
  <si>
    <t>1B7 L/R I/B FLAP TRACKS DET VII</t>
  </si>
  <si>
    <t>K2TIPV51333346</t>
  </si>
  <si>
    <t>INSTALL L/R I/B FLAP TRACKS DET VI</t>
  </si>
  <si>
    <t>K2TIPV51513347</t>
  </si>
  <si>
    <t>K2TIPV63253470</t>
  </si>
  <si>
    <t xml:space="preserve">(1B95AE) E15 POWER PANEL </t>
  </si>
  <si>
    <t>C-130 SOFT STRUT SKI/91185A</t>
  </si>
  <si>
    <t>C-130 SOFT STRUT/25260A</t>
  </si>
  <si>
    <t>KC-135 NOSE STRUT ASSY/69354A</t>
  </si>
  <si>
    <t>B-52 TIP ASSY LEFT HAND/42625A</t>
  </si>
  <si>
    <t>B-52 TIP ASSY RIGHT HAND/42626A</t>
  </si>
  <si>
    <t>B-52 MLG JACK SHAFT/18751A</t>
  </si>
  <si>
    <t>C-130 NOSE STRUT SKI/68573A</t>
  </si>
  <si>
    <t>C-130 NOSE STRUT/26574A</t>
  </si>
  <si>
    <t>C-130 MLG TORQUE STRUT/21018A</t>
  </si>
  <si>
    <t>C-130 NOSE DRAG BRACE RH/67517A</t>
  </si>
  <si>
    <t>C-130 NOSE DRAG BRACE L/H/61236A</t>
  </si>
  <si>
    <t>KC-135 NOSE DRAG BRACE/17357A</t>
  </si>
  <si>
    <t xml:space="preserve"> F-16 MLG STRUT ASSY L/W/25737A</t>
  </si>
  <si>
    <t xml:space="preserve">F-16 MLG DRAG BRACE L/W/26109A  </t>
  </si>
  <si>
    <t>F-16 BLK 40 NLG DRAG BRACE ASSY/94187A</t>
  </si>
  <si>
    <t>A-10 NOSE ASSY/19937A</t>
  </si>
  <si>
    <t xml:space="preserve">  A-10 MLG STRUT/95376A</t>
  </si>
  <si>
    <t>F-16 BLK 40 NLG STRUT ASSY/79143A</t>
  </si>
  <si>
    <t>F-15E MLG LEFT HAND/43100A</t>
  </si>
  <si>
    <t>F-16 NLG STRUT ASSY/26108A</t>
  </si>
  <si>
    <t>F-15 C/D NLG/39543A/17402A</t>
  </si>
  <si>
    <t>F-15 C/D MLG L/H &amp; R/H/68353A/55350A</t>
  </si>
  <si>
    <t>T-38 NLG/17478A</t>
  </si>
  <si>
    <t>F-15E MLG RIGHT HAND/48391A</t>
  </si>
  <si>
    <t>B-1B MLG ASSY/79106A</t>
  </si>
  <si>
    <t>B1B M AXLE BEAM ASSY/87443A</t>
  </si>
  <si>
    <t>B-2 MLG LH &amp; RH STRUT ASSY/67087A</t>
  </si>
  <si>
    <t>B-1B NOSE ASSY/60430A</t>
  </si>
  <si>
    <t>B-1B MAIN R/H AND L/H TRUNN SPINDLE/98141A/21368A</t>
  </si>
  <si>
    <t>C-5 NOSE DRAG BRACE ASSY/94587A</t>
  </si>
  <si>
    <t xml:space="preserve">C-5 PISTON/AXLE SUB ASSY/94085A </t>
  </si>
  <si>
    <t>C-5 BOGIE BEAM ASSY/74692A</t>
  </si>
  <si>
    <t>C-5 NOSE WHEEL/72898A</t>
  </si>
  <si>
    <t>C-5 MAIN WHEEL/90101A</t>
  </si>
  <si>
    <t>A-10 MAIN WHEEL/25425A</t>
  </si>
  <si>
    <t>K2TIPV50603297</t>
  </si>
  <si>
    <t>VERTICAL STAB</t>
  </si>
  <si>
    <t>K2TIPV43242009</t>
  </si>
  <si>
    <t>K2TIPV52803392</t>
  </si>
  <si>
    <t>K2TIPV52803393</t>
  </si>
  <si>
    <t>ENGINE PRECOOLER INSTALL</t>
  </si>
  <si>
    <t>K2TIPV42565218</t>
  </si>
  <si>
    <t>Wing Shop C &amp; E Model Mold Line Fairing Covers</t>
  </si>
  <si>
    <t>(1B40AA) ROTODOME SUPPLEMENT REPAIR</t>
  </si>
  <si>
    <t>INSTALL L/R FILLET COVE LIP DOOR</t>
  </si>
  <si>
    <t>K2TIPV60203450</t>
  </si>
  <si>
    <t>K2TIPV52382097</t>
  </si>
  <si>
    <t>C-130 SUMP PUMP KIT</t>
  </si>
  <si>
    <t>K2TIPV31185115</t>
  </si>
  <si>
    <t>SNUBBER BRAKE ASSY</t>
  </si>
  <si>
    <t>K2TIPV31285129</t>
  </si>
  <si>
    <t>K2TIPV51262519</t>
  </si>
  <si>
    <t>K2HIPV22874072</t>
  </si>
  <si>
    <t>C-130 E Panel #139</t>
  </si>
  <si>
    <t>K2TIPV43242034</t>
  </si>
  <si>
    <t>MLG DOOR RH AFT</t>
  </si>
  <si>
    <t>K2TIPV43242044</t>
  </si>
  <si>
    <t>K2TIPV53363407</t>
  </si>
  <si>
    <t>LUB TANK/RESERVOIRS</t>
  </si>
  <si>
    <t>K2TIPV53503408</t>
  </si>
  <si>
    <t>K2TIPV51612783</t>
  </si>
  <si>
    <t>WALKWAY PANELS STA 1427 THRU 1655</t>
  </si>
  <si>
    <t>PANEL INSTALLATION 6131-01</t>
  </si>
  <si>
    <t>K2TIPV53225247</t>
  </si>
  <si>
    <t>LH/RH HYD RETURN LINE FILTER REPLAC</t>
  </si>
  <si>
    <t>K2TIPV53365248</t>
  </si>
  <si>
    <t>FLOORBOARDS BS 960-1120</t>
  </si>
  <si>
    <t>K2HIPV00043404</t>
  </si>
  <si>
    <t>K2TIPV51262547</t>
  </si>
  <si>
    <t>LATERAL CABLE ASSY (LCB-6R)</t>
  </si>
  <si>
    <t>K2TIPV51402549</t>
  </si>
  <si>
    <t>R/H FWD MLG STRUT HOOKUP</t>
  </si>
  <si>
    <t>K2TIPV51402550</t>
  </si>
  <si>
    <t>CYLINDER ASSY PARADHUTE DOOR</t>
  </si>
  <si>
    <t>K2TIPV51402551</t>
  </si>
  <si>
    <t>LH FWD MLG STRUT-HOOKUP COMP</t>
  </si>
  <si>
    <t>NO49 PANEL WING TE</t>
  </si>
  <si>
    <t>K2TIPV52872203</t>
  </si>
  <si>
    <t>ELEVATOR TAB</t>
  </si>
  <si>
    <t>K2TIPV52730008</t>
  </si>
  <si>
    <t>K2TIPV50562084</t>
  </si>
  <si>
    <t>DRAG CHUTE CONTAINER</t>
  </si>
  <si>
    <t xml:space="preserve">ACI 1091 AFT GALLEY DOOR </t>
  </si>
  <si>
    <t>K2TIPV52803395</t>
  </si>
  <si>
    <t>K2TIPV53093396</t>
  </si>
  <si>
    <t>ASIP N/13/13A/14A O/B DIAGONAL BRACE</t>
  </si>
  <si>
    <t>K2HIPV81553524</t>
  </si>
  <si>
    <t>K2TIPV73111186</t>
  </si>
  <si>
    <t>K2TIPV42293183</t>
  </si>
  <si>
    <t>INST 1-4 ENGINE FUEL FILTER</t>
  </si>
  <si>
    <t>K2TIPV42363184</t>
  </si>
  <si>
    <t>INSTALL TYGON TUBING</t>
  </si>
  <si>
    <t>K2TIPV80522997</t>
  </si>
  <si>
    <t>STRINGER REPAIR</t>
  </si>
  <si>
    <t>INSTALL JTIDS ANTENNA</t>
  </si>
  <si>
    <t>C-5</t>
  </si>
  <si>
    <t>Interior Batting Installation</t>
  </si>
  <si>
    <t>K2TIPV41073086</t>
  </si>
  <si>
    <t>I/B AILERON BALANCE PANEL</t>
  </si>
  <si>
    <t>K2TIPV22740001</t>
  </si>
  <si>
    <t>K2TIPV31200036</t>
  </si>
  <si>
    <t>CABLE ASSY LOCK CLAD</t>
  </si>
  <si>
    <t>K1WIPV4253007E</t>
  </si>
  <si>
    <t>K2TIPV50842223</t>
  </si>
  <si>
    <t>DOOR ASSY TE BL64 TOBS 254 R/H</t>
  </si>
  <si>
    <t>K2TIPV50842225</t>
  </si>
  <si>
    <t>RADOME ASSY</t>
  </si>
  <si>
    <t>K2TIPV50842226</t>
  </si>
  <si>
    <t>INSTALL HEAT EXCHANGER</t>
  </si>
  <si>
    <t>K2TIPV50842232</t>
  </si>
  <si>
    <t>THROTTLE CABLE REG OUTBD # 1 L/H</t>
  </si>
  <si>
    <t>K2TIPV50912234</t>
  </si>
  <si>
    <t>SOCKET ASSY</t>
  </si>
  <si>
    <t>K2TIPV50912236</t>
  </si>
  <si>
    <t>FLAP MOTOR</t>
  </si>
  <si>
    <t>FLOORBOARD STRIPS</t>
  </si>
  <si>
    <t>K2TIPV51402565</t>
  </si>
  <si>
    <t>K2TIPV51402566</t>
  </si>
  <si>
    <t>K2TIPV51402568</t>
  </si>
  <si>
    <t>K1WIPV30240004</t>
  </si>
  <si>
    <t>FLAP TORQUE TUBES</t>
  </si>
  <si>
    <t>K1WIPV30240005</t>
  </si>
  <si>
    <t>INSTALL FLAPS</t>
  </si>
  <si>
    <t>K1WIPV30240006</t>
  </si>
  <si>
    <t>WING BOLT INSPECTION</t>
  </si>
  <si>
    <t>K1WIPV30240007</t>
  </si>
  <si>
    <t>NLG STREEING COVER</t>
  </si>
  <si>
    <t>K2HIPV60043361</t>
  </si>
  <si>
    <t>K2HIPV60043362</t>
  </si>
  <si>
    <t>Install Aft Support Assembly</t>
  </si>
  <si>
    <t>K1WIPV10095003</t>
  </si>
  <si>
    <t>F-15 ECS Bay Build Up Kit</t>
  </si>
  <si>
    <t>A-10 NOSE WHEEL/15686A</t>
  </si>
  <si>
    <t>B-1B MAIN WHEEL/85196A</t>
  </si>
  <si>
    <t>K2TIPV71163014</t>
  </si>
  <si>
    <t>VERT STAB ELECT PLUG KIT</t>
  </si>
  <si>
    <t>C-130 Panel #244 &amp; 245</t>
  </si>
  <si>
    <t>K2HIPV22874060</t>
  </si>
  <si>
    <t>C-130 Panel #267 &amp; 268</t>
  </si>
  <si>
    <t>Outer Wing Carriage #2,3,4 Kit</t>
  </si>
  <si>
    <t>K2HIPV71173310</t>
  </si>
  <si>
    <t>A-10 Slats 22259A</t>
  </si>
  <si>
    <t>K2HIPV72221029</t>
  </si>
  <si>
    <t>VERTICAL TAIL NDI INSPECTION</t>
  </si>
  <si>
    <t>K2HIPV72751030</t>
  </si>
  <si>
    <t>CARGO DOOR FABRIC</t>
  </si>
  <si>
    <t>K2TIPV53365251</t>
  </si>
  <si>
    <t>FLOORBOARD BS 360-540</t>
  </si>
  <si>
    <t>K2TIPV53365255</t>
  </si>
  <si>
    <t>INST. L/R O/B WING FLAP</t>
  </si>
  <si>
    <t>K2TIPV50903336</t>
  </si>
  <si>
    <t>R/L WING TE LWR FIXED PANEL</t>
  </si>
  <si>
    <t>K2TIPV50903337</t>
  </si>
  <si>
    <t>C-130 E Mud Guard, L/H Aft FS617</t>
  </si>
  <si>
    <t xml:space="preserve">APU FIRE BOTTLE </t>
  </si>
  <si>
    <t>K2TIPV31365009</t>
  </si>
  <si>
    <t>K2TIPV31365010</t>
  </si>
  <si>
    <t>EMER LH FLAP GEAR DRIVE (I/B-O/B)</t>
  </si>
  <si>
    <t>K2TIPV31365019</t>
  </si>
  <si>
    <t>L/H R/H LE TENSION TIES</t>
  </si>
  <si>
    <t>K2TIPV53365281</t>
  </si>
  <si>
    <t>SEXTANT WINDOW TRIM</t>
  </si>
  <si>
    <t>K2TIPV60555284</t>
  </si>
  <si>
    <t>LE PANEL TEMP INSTALL</t>
  </si>
  <si>
    <t>AMAD #2</t>
  </si>
  <si>
    <t>K2HIPV30498037</t>
  </si>
  <si>
    <t>AMAD #3</t>
  </si>
  <si>
    <t>K2HIPV30498038</t>
  </si>
  <si>
    <t>AMAD #4</t>
  </si>
  <si>
    <t>FLAP DRIVE ELL GEARBOX</t>
  </si>
  <si>
    <t>INST CONTAINER ASSY-COMBAT MISSION</t>
  </si>
  <si>
    <t>K2TIPV51121135</t>
  </si>
  <si>
    <t>K2TIPV71422058</t>
  </si>
  <si>
    <t>ELEPHANT EARS</t>
  </si>
  <si>
    <t>K2TIPV53365250</t>
  </si>
  <si>
    <t>Wing Shop E Model Upper Inboard Trailling Edge Panel</t>
  </si>
  <si>
    <t>K1WIPV4253010E</t>
  </si>
  <si>
    <t>Wing Shop E Model Upper 155 Splice Strap</t>
  </si>
  <si>
    <t>K1WIPV4253011A</t>
  </si>
  <si>
    <t>Wing Shop A Model Inboard Leading Edge Install</t>
  </si>
  <si>
    <t>K1WIPV4253011C</t>
  </si>
  <si>
    <t>DUCT ASSY BLEED AIR</t>
  </si>
  <si>
    <t>K2TIPV50842218</t>
  </si>
  <si>
    <t>INSTALL SAILBOATS #1 &amp; #4 STRUT</t>
  </si>
  <si>
    <t>K2TIPV51052425</t>
  </si>
  <si>
    <t>L/H AN/ALQ-172 RADOME ASSY</t>
  </si>
  <si>
    <t>K2TIPV51052438</t>
  </si>
  <si>
    <t>K2TIPV91661267</t>
  </si>
  <si>
    <t>Wing Shop A &amp; C Model Outboard Leading Edge Installation</t>
  </si>
  <si>
    <t>K1WIPV425316AC</t>
  </si>
  <si>
    <t>Wing Shop A &amp; C Model 100 Panel</t>
  </si>
  <si>
    <t>K1WIPV425317AC</t>
  </si>
  <si>
    <t>C-130 B,E,H Cargo Ramp Floor, L/H,R/H</t>
  </si>
  <si>
    <t>K2HIPV22874013</t>
  </si>
  <si>
    <t>K1WIPV4253007A</t>
  </si>
  <si>
    <t>Wing Shop A Model Upper Inboard Trailling Edge Panel</t>
  </si>
  <si>
    <t>K2TIPV52872171</t>
  </si>
  <si>
    <t>L/H POINTER AISLE STAND</t>
  </si>
  <si>
    <t>K2TIPV52872177</t>
  </si>
  <si>
    <t>AIRSPEED INDICATOR</t>
  </si>
  <si>
    <t># 1 CENTER WING BLADDER</t>
  </si>
  <si>
    <t>K2TIPV31153022</t>
  </si>
  <si>
    <t># 2 CENTER WING BLADDER</t>
  </si>
  <si>
    <t>K2TIPV31153023</t>
  </si>
  <si>
    <t># 4 CENTER WING BLADDER</t>
  </si>
  <si>
    <t>K2TIPV31153024</t>
  </si>
  <si>
    <t>ROTODOME DRIVE MOTOR</t>
  </si>
  <si>
    <t>K2TIPV83183490</t>
  </si>
  <si>
    <t>(1B69 AB) Cable Seals</t>
  </si>
  <si>
    <t>ASSEMBLE NLG</t>
  </si>
  <si>
    <t>INST L/R ELEVATOR ACC PANELS</t>
  </si>
  <si>
    <t>K2TIPV50773310</t>
  </si>
  <si>
    <t>INST. L/R LWR WING TRAILING EDGE PIN</t>
  </si>
  <si>
    <t>K2TIPV50773312</t>
  </si>
  <si>
    <t>1B69 DIELECTRIC AFT OF 1440H</t>
  </si>
  <si>
    <t>K2TIPV50773313</t>
  </si>
  <si>
    <t>K2TIPV51121136</t>
  </si>
  <si>
    <t>INST PILOTS THROTTLE QUADRANT</t>
  </si>
  <si>
    <t>K2TIPV51121137</t>
  </si>
  <si>
    <t>K2TIPV51121138</t>
  </si>
  <si>
    <t>K2HIPV22874090</t>
  </si>
  <si>
    <t>K2TIPV80582005</t>
  </si>
  <si>
    <t>FUEL LEVEL CONTROL VALVE #27</t>
  </si>
  <si>
    <t>K2TIPV50633303</t>
  </si>
  <si>
    <t>1B98AM LOW A/P XMITTER 3 RATE AXIS</t>
  </si>
  <si>
    <t>K2TIPV31395059</t>
  </si>
  <si>
    <t xml:space="preserve">HIGH LEVEL CONT VAL (#1RES, #1,2 Main) </t>
  </si>
  <si>
    <t>K2TIPV31395061</t>
  </si>
  <si>
    <t>INSTALL BOOM PANELS</t>
  </si>
  <si>
    <t>K2TIPV31405012</t>
  </si>
  <si>
    <t xml:space="preserve">ANTI-SKID DETECTOR </t>
  </si>
  <si>
    <t>K2TIPV31405013</t>
  </si>
  <si>
    <t>K2TIPV32385046</t>
  </si>
  <si>
    <t>C-130 Fuel Access Panel "C" Kit L/H,R/H</t>
  </si>
  <si>
    <t>K2HIPV22874034</t>
  </si>
  <si>
    <t>C-130 Fuel Access Panel "D" Kit L/H,R/H</t>
  </si>
  <si>
    <t>K2HIPV22874035</t>
  </si>
  <si>
    <t>OWF I/B FIXED FAIRINGS</t>
  </si>
  <si>
    <t>Install L/H &amp; R/H Inter WBD</t>
  </si>
  <si>
    <t>K2TIPV73111194</t>
  </si>
  <si>
    <t>Install L/H &amp; R/H Fwd Fwd WBD</t>
  </si>
  <si>
    <t>K2TIPV60303455</t>
  </si>
  <si>
    <t>(1B7 AH) L/R FILLET FLAPERETTE</t>
  </si>
  <si>
    <t>K2TIPV60303456</t>
  </si>
  <si>
    <t>FUEL HOSE R/H O/B TANK</t>
  </si>
  <si>
    <t>K2TIPV50912266</t>
  </si>
  <si>
    <t>K2TIPV50912267</t>
  </si>
  <si>
    <t>K2TIPV50912268</t>
  </si>
  <si>
    <t>K2TIPV50912269</t>
  </si>
  <si>
    <t>FUEL HOSE L/H EXT TANK</t>
  </si>
  <si>
    <t>K2TIPV50912270</t>
  </si>
  <si>
    <t>FUEL HOSE R/H EXT TANK</t>
  </si>
  <si>
    <t>K2TIPV50912271</t>
  </si>
  <si>
    <t>FUEL HOSE FWD BODY</t>
  </si>
  <si>
    <t>K2TIPV50912275</t>
  </si>
  <si>
    <t>VALVE ASSY # 1 STRUT</t>
  </si>
  <si>
    <t>K2TIPV50912276</t>
  </si>
  <si>
    <t>BATTERIES</t>
  </si>
  <si>
    <t>K2TIPV32555044</t>
  </si>
  <si>
    <t xml:space="preserve">RH FILLET FLAP TRANS </t>
  </si>
  <si>
    <t>K2TIPV32555049</t>
  </si>
  <si>
    <t xml:space="preserve">VERTICAL LEADING EDGE PANEL </t>
  </si>
  <si>
    <t>DEHYDATOR-COMPRESSOR</t>
  </si>
  <si>
    <t>K2TIPV50562081</t>
  </si>
  <si>
    <t>K2TIPV50562082</t>
  </si>
  <si>
    <t>C-130 Fuel Access Panel "B" Kit L/H,R/H</t>
  </si>
  <si>
    <t>K2HIPV22874033</t>
  </si>
  <si>
    <t>ASSEMBLE/INSTALL HOOKSHAFT KC/RT</t>
  </si>
  <si>
    <t>K2TIPV31365027</t>
  </si>
  <si>
    <t>LH O/B FLAP TRACKS</t>
  </si>
  <si>
    <t>K2TIPV42565219</t>
  </si>
  <si>
    <t>REPLACE FUEL HOSE STRUT 1 / 4.</t>
  </si>
  <si>
    <t>K2TIPV51612748</t>
  </si>
  <si>
    <t>HYD PRESS XMTR AT L/H WING</t>
  </si>
  <si>
    <t>K2TIPV51612751</t>
  </si>
  <si>
    <t xml:space="preserve">VALVE AFT BODY # 2 </t>
  </si>
  <si>
    <t>K2TIPV51052398</t>
  </si>
  <si>
    <t>AFT BODY 2 INSTALL/CLOSEOUT</t>
  </si>
  <si>
    <t xml:space="preserve">C-130 Cargo Ramp Seal Retainer Angle Install </t>
  </si>
  <si>
    <t>K2HIPV70524140</t>
  </si>
  <si>
    <t>K2HIPV82541031</t>
  </si>
  <si>
    <t>A-10 PHASE HANGER KIT #1</t>
  </si>
  <si>
    <t>K2HIPV82541032</t>
  </si>
  <si>
    <t>K2HIPV82541033</t>
  </si>
  <si>
    <t>A-10 TEMS REWIRE KIT #3</t>
  </si>
  <si>
    <t>C-5 NOSE RETRACK ARM "A"</t>
  </si>
  <si>
    <t>K2HIPV82553523</t>
  </si>
  <si>
    <t>K2TIPV50912238</t>
  </si>
  <si>
    <t>L/H OVERSPEED BRAKE</t>
  </si>
  <si>
    <t>UPPER BODY PANELS 35-18446-501/502</t>
  </si>
  <si>
    <t>RH Crew Compart Accs Panel 6131-09</t>
  </si>
  <si>
    <t>K2TIPV52730001</t>
  </si>
  <si>
    <t>C-130</t>
  </si>
  <si>
    <t>A</t>
  </si>
  <si>
    <t>RUDDER TAB BOLTS INSTALL</t>
  </si>
  <si>
    <t>K2TIPV52730002</t>
  </si>
  <si>
    <t>INSTALL ELEVATORS</t>
  </si>
  <si>
    <t>K2TIPV52730003</t>
  </si>
  <si>
    <t>K2TIPV22740002</t>
  </si>
  <si>
    <t>K2TIPV50772175</t>
  </si>
  <si>
    <t>TANK-STRUT ASSY R/H</t>
  </si>
  <si>
    <t>K2TIPV50772183</t>
  </si>
  <si>
    <t>ELEVATOR SEALS INSTL</t>
  </si>
  <si>
    <t>K2TIPV50772184</t>
  </si>
  <si>
    <t>R/H ELEVATOR SEALS INSTL</t>
  </si>
  <si>
    <t>K2TIPV50772185</t>
  </si>
  <si>
    <t>SEAL ASSY RUDDER</t>
  </si>
  <si>
    <t>K2TIPV50772188</t>
  </si>
  <si>
    <t>K2TIPV72185394</t>
  </si>
  <si>
    <t>RUDDEVATOR PANELS</t>
  </si>
  <si>
    <t>K2TIPV72185399</t>
  </si>
  <si>
    <t>K2TIPV51050051</t>
  </si>
  <si>
    <t xml:space="preserve">A/R RECIPTICAL </t>
  </si>
  <si>
    <t>K2TIPV60133431</t>
  </si>
  <si>
    <t>ANT PED ENV. CONTROL AIR</t>
  </si>
  <si>
    <t>K2TIPV60133432</t>
  </si>
  <si>
    <t>K2TIPV60133433</t>
  </si>
  <si>
    <t>K2TIPV60133434</t>
  </si>
  <si>
    <t>K2HIPV22874108</t>
  </si>
  <si>
    <t>C-130 Wing Joint Splice Lower H Model</t>
  </si>
  <si>
    <t>K2HIPV22874111</t>
  </si>
  <si>
    <t xml:space="preserve">C-130 Navy Engine Filter </t>
  </si>
  <si>
    <t>K2HIPV22874112</t>
  </si>
  <si>
    <t>C-130 Pylon to External Tank Installation (All Models)</t>
  </si>
  <si>
    <t>K2HIPV22874113</t>
  </si>
  <si>
    <t>STIFF. RIB NO. 2 TANK LH</t>
  </si>
  <si>
    <t>K2TIPV42013143</t>
  </si>
  <si>
    <t>STIFFNERS RIB C/W TANK LH</t>
  </si>
  <si>
    <t>K2TIPV42053057</t>
  </si>
  <si>
    <t>PILOT/CO- PILOT POSITION 5 WINDOW</t>
  </si>
  <si>
    <t>INST. NLG TORSION LINK ASSY</t>
  </si>
  <si>
    <t>K2TIPV50903339</t>
  </si>
  <si>
    <t>(1B3AH) L/R UPPER AFT OLEO DOOR</t>
  </si>
  <si>
    <t>I/B AILERON HINGE PINS AND BAL. PANELS</t>
  </si>
  <si>
    <t>K2TIPV32375133</t>
  </si>
  <si>
    <t>THRUST LINK</t>
  </si>
  <si>
    <t>C-130 Horizontal Stab Mounting Bolts</t>
  </si>
  <si>
    <t>K2HIPV22874038</t>
  </si>
  <si>
    <t>C-130 Horizontal Stablizer  E Model</t>
  </si>
  <si>
    <t>K2HIPV22874039</t>
  </si>
  <si>
    <t>422 Starter</t>
  </si>
  <si>
    <t>K2HIPV30498023</t>
  </si>
  <si>
    <t>KC-135 Starter</t>
  </si>
  <si>
    <t>K2HIPV30498027</t>
  </si>
  <si>
    <t>K2TIPV41355205</t>
  </si>
  <si>
    <t># 3 MAIN FUEL TANK</t>
  </si>
  <si>
    <t>K2TIPV41355206</t>
  </si>
  <si>
    <t># 2 MAIN FUEL TANK</t>
  </si>
  <si>
    <t>K2TIPV41355207</t>
  </si>
  <si>
    <t># 1 RES FUEL TANK</t>
  </si>
  <si>
    <t>K2TIPV41355208</t>
  </si>
  <si>
    <t># 1 MAIN FUEL TANK</t>
  </si>
  <si>
    <t>Fan Drive Turbine, Sub Assy; F100-100/220</t>
  </si>
  <si>
    <t>K2TIPV41533059</t>
  </si>
  <si>
    <t>INST. AFT PARACHUTE STOWAGE CABINET</t>
  </si>
  <si>
    <t>K2TIPV41773121</t>
  </si>
  <si>
    <t>Wing Shop C Model Upper Inboard Trailling Edge Panel</t>
  </si>
  <si>
    <t>K2HIPV60043371</t>
  </si>
  <si>
    <t>K2HIPV60043372</t>
  </si>
  <si>
    <t>INST R/H CREW BUNK ANCHOR PLATES</t>
  </si>
  <si>
    <t>K2TIPV53363402</t>
  </si>
  <si>
    <t>K2TIPV53363403</t>
  </si>
  <si>
    <t>K2TIPV53363404</t>
  </si>
  <si>
    <t>K2TIPV53363405</t>
  </si>
  <si>
    <t>K2TIPV53363406</t>
  </si>
  <si>
    <t>INSTALL HORIZONTAL STABILIZER</t>
  </si>
  <si>
    <t>K1WIPV30240017</t>
  </si>
  <si>
    <t>INSTALL L/H R/H &amp; NOSE WHEEL OUTFLOW VALVE</t>
  </si>
  <si>
    <t>K2HIPV22874094</t>
  </si>
  <si>
    <t xml:space="preserve">C-130 E Shelf Bracket, Fwd </t>
  </si>
  <si>
    <t>K2HIPV22874095</t>
  </si>
  <si>
    <t xml:space="preserve">C-130 B,E,H  Vertical Stabilizer </t>
  </si>
  <si>
    <t>K2HIPV22874096</t>
  </si>
  <si>
    <t>INST. FWD PARACHUTE STOWAGE CABINET</t>
  </si>
  <si>
    <t>K2TIPV41773122</t>
  </si>
  <si>
    <t>BUTTON UP, INSTALL FLOOR PANEL</t>
  </si>
  <si>
    <t>K2TIPV42013123</t>
  </si>
  <si>
    <t>ACI 1084-WHEEL WELL PANELS</t>
  </si>
  <si>
    <t>K2TIPV42013124</t>
  </si>
  <si>
    <t>1B5-PANEL ASSY 65-29337-12</t>
  </si>
  <si>
    <t>F101-102 FRONT STATOR</t>
  </si>
  <si>
    <t>K2TIPV50491006</t>
  </si>
  <si>
    <t>K2HIPV80798085</t>
  </si>
  <si>
    <t xml:space="preserve">C-130 Engine Installation </t>
  </si>
  <si>
    <t>K2HIPV22874016</t>
  </si>
  <si>
    <t>C-130 Flap Mount Hardware E Model</t>
  </si>
  <si>
    <t>GEN LEADS - GND WIRES</t>
  </si>
  <si>
    <t>K2TIPV52382088</t>
  </si>
  <si>
    <t>Q-DISC BRKT- QD ELECT CONNECTOR L/H</t>
  </si>
  <si>
    <t>K2TIPV52382091</t>
  </si>
  <si>
    <t>NO4 DRAG SUPPORT FITTING</t>
  </si>
  <si>
    <t>K1WIPV91530001</t>
  </si>
  <si>
    <t>F-15</t>
  </si>
  <si>
    <t>F-15 415 Doubler Kit</t>
  </si>
  <si>
    <t>K2TIPV42193155</t>
  </si>
  <si>
    <t>K2TIPV31405054</t>
  </si>
  <si>
    <t>K2TIPV90423491</t>
  </si>
  <si>
    <t>E3</t>
  </si>
  <si>
    <t># 1 RESERVE TANK BONDING STRAPS</t>
  </si>
  <si>
    <t>K2TIPV90423492</t>
  </si>
  <si>
    <t># 1 MAIN FUEL TANK BONDING STRAPS</t>
  </si>
  <si>
    <t>K2TIPV90423493</t>
  </si>
  <si>
    <t># 2 MAIN FUEL TANK BONDING STRAPS</t>
  </si>
  <si>
    <t>K2HIPV22873009</t>
  </si>
  <si>
    <t>SENSOR LINE SPOOL  (R/H)</t>
  </si>
  <si>
    <t>K2HIPV22873010</t>
  </si>
  <si>
    <t>C-130 Outboard Flaps R/H,L/H Install</t>
  </si>
  <si>
    <t>K2HIPV70524145</t>
  </si>
  <si>
    <t xml:space="preserve">C-130 Fuel Nutplate </t>
  </si>
  <si>
    <t>K2HIPV71694146</t>
  </si>
  <si>
    <t>F108 LPT-1/HPT SHROUD</t>
  </si>
  <si>
    <t>F118-100 LPT ROTOR</t>
  </si>
  <si>
    <t>K2TIPV51160080</t>
  </si>
  <si>
    <t>F110-100/129 Augmenter Exhaust Nozzle Refurbishment</t>
  </si>
  <si>
    <t>K2TIPV43242048</t>
  </si>
  <si>
    <t>K2TIPV51052400</t>
  </si>
  <si>
    <t>R/H L/H MLG ACTUATOR</t>
  </si>
  <si>
    <t>K2TIPV72255409</t>
  </si>
  <si>
    <t>Radius fillers/Wing Strs 1-4</t>
  </si>
  <si>
    <t>K2TIPV60133428</t>
  </si>
  <si>
    <t>O/B PYLON CLAMP KIT TOP</t>
  </si>
  <si>
    <t>STAB CABLE STA 5</t>
  </si>
  <si>
    <t>K2TIPV51262525</t>
  </si>
  <si>
    <t>K2TIPV42013125</t>
  </si>
  <si>
    <t>1B7-TRAIILING EDGE PANEL</t>
  </si>
  <si>
    <t>K2TIPV42013126</t>
  </si>
  <si>
    <t>RADIO ALTIMETER ANTENNAS</t>
  </si>
  <si>
    <t>PANEL SECTION 47</t>
  </si>
  <si>
    <t>K1WIPV60550044</t>
  </si>
  <si>
    <t>Elevator Torque Tube Kit</t>
  </si>
  <si>
    <t>K1WIPV61710045</t>
  </si>
  <si>
    <t>SLICK ENGINE REMOVAL KIT</t>
  </si>
  <si>
    <t>K1WIPV62510050</t>
  </si>
  <si>
    <t>#4 MAIN TANK LID KIT</t>
  </si>
  <si>
    <t>#1 MAIN TANK LID KIT</t>
  </si>
  <si>
    <t>K1WIPV71170052</t>
  </si>
  <si>
    <t>PYLON BOTTOM KIT</t>
  </si>
  <si>
    <t>K1WIPV52340001</t>
  </si>
  <si>
    <t>K2TIPV42501064</t>
  </si>
  <si>
    <t>R/H CONSOLE PANEL ASSY</t>
  </si>
  <si>
    <t>K2TIPV42501065</t>
  </si>
  <si>
    <t>HORZ STAB SPINDLE ARM GUIDE CAP</t>
  </si>
  <si>
    <t>K2TIPV42501066</t>
  </si>
  <si>
    <t>HORIZ STAB SUPPORT SLEEVE</t>
  </si>
  <si>
    <t>K2TIPV42501067</t>
  </si>
  <si>
    <t>IB DRY BAY ACCESS PANELS</t>
  </si>
  <si>
    <t>K2TIPV42561068</t>
  </si>
  <si>
    <t># of kits</t>
  </si>
  <si>
    <t xml:space="preserve"># of kits </t>
  </si>
  <si>
    <t>K2TIPV51052413</t>
  </si>
  <si>
    <t>FWD BODY CELL</t>
  </si>
  <si>
    <t>K2TIPV51052414</t>
  </si>
  <si>
    <t>K2TIPV63255364</t>
  </si>
  <si>
    <t>INSTALL ACC PANEL ALT PRESS VALVE</t>
  </si>
  <si>
    <t>INSTALL LWR SIDEWALL PANEL, AIR RETURN</t>
  </si>
  <si>
    <t>K2TIPV52103383</t>
  </si>
  <si>
    <t>(1B99AA) L/H SIDEWALL SHROUD</t>
  </si>
  <si>
    <t>K2TIPV52103384</t>
  </si>
  <si>
    <t>K2TIPV52103385</t>
  </si>
  <si>
    <t>K2TIPV40441007</t>
  </si>
  <si>
    <t>K2TIPV63245322</t>
  </si>
  <si>
    <t>BOOM OBSERVATION WINDOW</t>
  </si>
  <si>
    <t>K2TIPV73513487</t>
  </si>
  <si>
    <t>INST ELBOW DUCT ASSY WING TIP</t>
  </si>
  <si>
    <t>K2TIPV42013139</t>
  </si>
  <si>
    <t>AIRCOND PACK-DUCTING</t>
  </si>
  <si>
    <t>K2TIPV42013140</t>
  </si>
  <si>
    <t>K2TIPV63245305</t>
  </si>
  <si>
    <t>ESCAPE HATCH FABRIC</t>
  </si>
  <si>
    <t>K2TIPV63245308</t>
  </si>
  <si>
    <t>NO 5 PILOT/COPILOT WINDOW</t>
  </si>
  <si>
    <t>K2TIPV63245310</t>
  </si>
  <si>
    <t xml:space="preserve">R/H PITOT STATIC TUBE </t>
  </si>
  <si>
    <t>K2TIPV63245312</t>
  </si>
  <si>
    <t>INSTALL BOOM PALLET</t>
  </si>
  <si>
    <t xml:space="preserve">C-130 E,H Panel #160, 161 </t>
  </si>
  <si>
    <t>K2TIPV51052369</t>
  </si>
  <si>
    <t>#2-#3 STRUT UPPER SHEAR PINS</t>
  </si>
  <si>
    <t>K2TIPV51052371</t>
  </si>
  <si>
    <t>K2TIPV63253472</t>
  </si>
  <si>
    <t>K2TIPV42193163</t>
  </si>
  <si>
    <t>INST L/R MLG SIDE STRUT ACT</t>
  </si>
  <si>
    <t>K2TIPV42193164</t>
  </si>
  <si>
    <t>INST R/H NLG WHEEL HYD TUBING</t>
  </si>
  <si>
    <t>K2TIPV42193165</t>
  </si>
  <si>
    <t>INST L/R ACT BEAM ASSY</t>
  </si>
  <si>
    <t>K2TIPV42193166</t>
  </si>
  <si>
    <t>INST L/R MLG ACT BEAM LINK</t>
  </si>
  <si>
    <t>K2TIPV42193167</t>
  </si>
  <si>
    <t>INST SEAL ANGLE BELOW R/H NLG</t>
  </si>
  <si>
    <t>K2TIPV42193168</t>
  </si>
  <si>
    <t>(1B7AH) 1B FIL FLAP CAM-KP BEARING</t>
  </si>
  <si>
    <t>K2TIPV42193169</t>
  </si>
  <si>
    <t>RT W.S. 615 INST SHAFT ASSYS</t>
  </si>
  <si>
    <t>K2TIPV42193170</t>
  </si>
  <si>
    <t>K2HIPV81628080</t>
  </si>
  <si>
    <t>F-16 Fuel Control</t>
  </si>
  <si>
    <t>NO1 STRUT DRAG SUPPORT FITTING</t>
  </si>
  <si>
    <t>STAB CABLE ASSY</t>
  </si>
  <si>
    <t>K2HIPV80353514</t>
  </si>
  <si>
    <t>K2TIPV31475065</t>
  </si>
  <si>
    <t>LH/RH WINGTIP VENT SCOOP</t>
  </si>
  <si>
    <t>KIT #</t>
  </si>
  <si>
    <t>W/S</t>
  </si>
  <si>
    <t>REVISION</t>
  </si>
  <si>
    <t>K2TIPV41283041</t>
  </si>
  <si>
    <t>K2TIPV50982291</t>
  </si>
  <si>
    <t>K2TIPV50982292</t>
  </si>
  <si>
    <t>K2TIPV50982293</t>
  </si>
  <si>
    <t>K2TIPV50982297</t>
  </si>
  <si>
    <t>K2TIPV42193151</t>
  </si>
  <si>
    <t>INST #1,4 AFT ENG MOUNT SPT BRACKET</t>
  </si>
  <si>
    <t>K2TIPV42193152</t>
  </si>
  <si>
    <t>INST L/R TE LWR FIXED PANEL</t>
  </si>
  <si>
    <t>Wing Shop E Model 178 Panel Replacement</t>
  </si>
  <si>
    <t>K2TIPV42013142</t>
  </si>
  <si>
    <t>Flt Cntrls  Dec Rod-End Actuator</t>
  </si>
  <si>
    <t>K2HIPV22871016</t>
  </si>
  <si>
    <t>A-10 Flight Controls  Elevators</t>
  </si>
  <si>
    <t>K2HIPV22871020</t>
  </si>
  <si>
    <t>A-10 Flight Controls Rudders</t>
  </si>
  <si>
    <t>K2HIPV22871025</t>
  </si>
  <si>
    <t>INSTALL LOWER ACCESS PANELS</t>
  </si>
  <si>
    <t>K2TIPV52451151</t>
  </si>
  <si>
    <t>K2TIPV80525472</t>
  </si>
  <si>
    <t>Reinstall AR pumps&amp;Hardware #3 F/B</t>
  </si>
  <si>
    <t>AFT LOWER LOBE WALKWAY PANELS</t>
  </si>
  <si>
    <t>K2TIPV41533045</t>
  </si>
  <si>
    <t>K2TIPV41533047</t>
  </si>
  <si>
    <t>LH FLAP DRIVE SHAFT ASSY(WS293)</t>
  </si>
  <si>
    <t>K2TIPV41533048</t>
  </si>
  <si>
    <t>LH FLAP DRIVE SHAFT ASSY(WS214)</t>
  </si>
  <si>
    <t>K2TIPV41533050</t>
  </si>
  <si>
    <t>K2TIPV41533051</t>
  </si>
  <si>
    <t>(1B33AE) WING TIP NAV LIGHT ASSY</t>
  </si>
  <si>
    <t>K2TIPV72265437</t>
  </si>
  <si>
    <t>K2TIPV52032960</t>
  </si>
  <si>
    <t>ENG BLEED AIR DUCT</t>
  </si>
  <si>
    <t>K2TIPV52032961</t>
  </si>
  <si>
    <t>K2TIPV52032970</t>
  </si>
  <si>
    <t>ENG NOSE DOMES (8 EA)</t>
  </si>
  <si>
    <t>K2HIPV22874051</t>
  </si>
  <si>
    <t xml:space="preserve">C-130 H Mud Guard, L/H Aft </t>
  </si>
  <si>
    <t>K2HIPV22874052</t>
  </si>
  <si>
    <t>K2TIPV42755220</t>
  </si>
  <si>
    <t>K2TIPV50603295</t>
  </si>
  <si>
    <t>INSTALL R/L O/B FLAP TRACKS DET III</t>
  </si>
  <si>
    <t>K2TIPV50603296</t>
  </si>
  <si>
    <t>REASSY R/L O/B FLAP TRACK SUPPORT</t>
  </si>
  <si>
    <t>K2TIPV51472644</t>
  </si>
  <si>
    <t>LATERAL CABLE ASSY (LCA-5L)</t>
  </si>
  <si>
    <t>K2TIPV51472645</t>
  </si>
  <si>
    <t>K2TIPV51472646</t>
  </si>
  <si>
    <t>K2TIPV51472647</t>
  </si>
  <si>
    <t>K2TIPV82335486</t>
  </si>
  <si>
    <t>LOWER NOSE FLOORBOARD</t>
  </si>
  <si>
    <t>K2TIPV90975490</t>
  </si>
  <si>
    <t>#1 Res Fuel Probe</t>
  </si>
  <si>
    <t>K1WIPV91600058</t>
  </si>
  <si>
    <t>C-130 ELEVATOR BOOST PACK KIT</t>
  </si>
  <si>
    <t>K1WIPV91600059</t>
  </si>
  <si>
    <t>K2TIPV42403185</t>
  </si>
  <si>
    <t>BOOM SIGHTING WINDOW</t>
  </si>
  <si>
    <t>THROTTLE QUADRANT OVERHAUL</t>
  </si>
  <si>
    <t>K1WIPV52600041</t>
  </si>
  <si>
    <t>TCTO 1900</t>
  </si>
  <si>
    <t>K1WIPV61710042</t>
  </si>
  <si>
    <t>O/ B FLAP CARRIAGE  INSTALL</t>
  </si>
  <si>
    <t>Install Side Liner Panel</t>
  </si>
  <si>
    <t>K2TIPV73111187</t>
  </si>
  <si>
    <t>Instl L/H Crew Comp Acc Pnl 6131-15</t>
  </si>
  <si>
    <t>K2TIPV73111188</t>
  </si>
  <si>
    <t>Install Light Data Box</t>
  </si>
  <si>
    <t>K2TIPV73111189</t>
  </si>
  <si>
    <t>Install Floor Ctr Web Pnl 6228-16</t>
  </si>
  <si>
    <t>K2TIPV73111190</t>
  </si>
  <si>
    <t>C-130 RUDDER BOOST PACK KIT</t>
  </si>
  <si>
    <t>K1WIPV91600060</t>
  </si>
  <si>
    <t>(1B93) LWR WING TO BODY FAIRING</t>
  </si>
  <si>
    <t>K2TIPV41533044</t>
  </si>
  <si>
    <t>REPLACE LE FLAP ACTUATORS</t>
  </si>
  <si>
    <t>K2TIPV70315385</t>
  </si>
  <si>
    <t>L/H R/H STAB,SNUBB ACCESS DRS</t>
  </si>
  <si>
    <t>NLG STREEING HYD LINES</t>
  </si>
  <si>
    <t>K2TIPV42193179</t>
  </si>
  <si>
    <t>L/R NLG STREEING CYLINDER</t>
  </si>
  <si>
    <t>K2TIPV42193180</t>
  </si>
  <si>
    <t># 2 # 3 ENG INST THRUST LINK</t>
  </si>
  <si>
    <t>K2TIPV42293182</t>
  </si>
  <si>
    <t>INST L/R O/B FLAP TRACKS DET II</t>
  </si>
  <si>
    <t>K2TIPV50953345</t>
  </si>
  <si>
    <t>FAIRLEAD ASSY L/H # 1 STRUT</t>
  </si>
  <si>
    <t>F108-100 Rear Stator</t>
  </si>
  <si>
    <t>F110-100/129 FRONT STATOR</t>
  </si>
  <si>
    <t>F118-100 FRONT STATOR</t>
  </si>
  <si>
    <t>F110-100/101/118/129 REAR STATOR</t>
  </si>
  <si>
    <t>F110-100 BELLCRANK</t>
  </si>
  <si>
    <t>F101-102 &amp; F110-100/100B/118/129 HPT SHROUD</t>
  </si>
  <si>
    <t>K2TIPV51050058</t>
  </si>
  <si>
    <t>K2TIPV50423273</t>
  </si>
  <si>
    <t>R/L IB&amp;OB FLAP  TORSION ARM BRNG</t>
  </si>
  <si>
    <t>K2TIPV50423274</t>
  </si>
  <si>
    <t>L/R OB FLAP TRACK SUPPORT</t>
  </si>
  <si>
    <t>K2TIPV50423275</t>
  </si>
  <si>
    <t>L/R FLAP TRACK SUPPORT</t>
  </si>
  <si>
    <t>K2TIPV50423276</t>
  </si>
  <si>
    <t>K2TIPV31395026</t>
  </si>
  <si>
    <t>K2TIPV50903340</t>
  </si>
  <si>
    <t xml:space="preserve">1F LOW REPLACE PITOT TUBE </t>
  </si>
  <si>
    <t>K2TIPV50953341</t>
  </si>
  <si>
    <t>INST (NEW) NLG OLEO ASSY</t>
  </si>
  <si>
    <t>K2TIPV50953342</t>
  </si>
  <si>
    <t>INST R/L AFT NLG WHEEL WELL DOOR</t>
  </si>
  <si>
    <t>K2TIPV50953343</t>
  </si>
  <si>
    <t>K2TIPV50953344</t>
  </si>
  <si>
    <t># 5 CENTER WING BLADDER</t>
  </si>
  <si>
    <t>C-130 Bar Fitting Installation</t>
  </si>
  <si>
    <t>K2HIPV70384136</t>
  </si>
  <si>
    <t xml:space="preserve">C-130 Cargo Ramp Seal Install </t>
  </si>
  <si>
    <t>K2HIPV70384137</t>
  </si>
  <si>
    <t xml:space="preserve">C-130 Ramp Floor/Chine Cap D-Ring  </t>
  </si>
  <si>
    <t>K2HIPV70384138</t>
  </si>
  <si>
    <t xml:space="preserve"> Baseline</t>
  </si>
  <si>
    <t>K2HIPV81553521</t>
  </si>
  <si>
    <t>K2HIPV81553522</t>
  </si>
  <si>
    <t>K2TIPV42501054</t>
  </si>
  <si>
    <t>TOILET COMPARTMENT SUMP PANEL</t>
  </si>
  <si>
    <t>K2TIPV42501058</t>
  </si>
  <si>
    <t>L/H CONSOLE PANEL ASSY</t>
  </si>
  <si>
    <t>K2TIPV50775238</t>
  </si>
  <si>
    <t>IDG FILTERS</t>
  </si>
  <si>
    <t>K2TIPV50905239</t>
  </si>
  <si>
    <t>R-MODEL ENGINE HOOK-UP</t>
  </si>
  <si>
    <t>K2TIPV51405241</t>
  </si>
  <si>
    <t>ROLLER FOR BOOM SLIDING GLAND SEAL</t>
  </si>
  <si>
    <t>K2TIPV52175243</t>
  </si>
  <si>
    <t>FWD LWR NOSE INSTALLATION</t>
  </si>
  <si>
    <t>FUEL OIL HEAT EXCHANGER</t>
  </si>
  <si>
    <t>Site</t>
  </si>
  <si>
    <t>Wpn Sys</t>
  </si>
  <si>
    <t>Nomenclature</t>
  </si>
  <si>
    <t>K2TIPV31143001</t>
  </si>
  <si>
    <t>AILERON,I/B LH</t>
  </si>
  <si>
    <t>K2TIPV31143002</t>
  </si>
  <si>
    <t>AILERON,I/B RH</t>
  </si>
  <si>
    <t>K2TIPV31143003</t>
  </si>
  <si>
    <t>AILERON, O/B</t>
  </si>
  <si>
    <t>K2TIPV31143004</t>
  </si>
  <si>
    <t>C-130 Wing Joint splice Upper E Model</t>
  </si>
  <si>
    <t>K2HIPV22874115</t>
  </si>
  <si>
    <t>ENGINE (F-108) FAN COWL ATTACH HARDWARE</t>
  </si>
  <si>
    <t>K2TIPV42545213</t>
  </si>
  <si>
    <t>K2TIPV42545214</t>
  </si>
  <si>
    <t>FWD&amp;AFT ENG (F-108) ATTACH HARDWARE</t>
  </si>
  <si>
    <t>K2TIPV42545216</t>
  </si>
  <si>
    <t>SECONDARY HEAT EXCHANGER</t>
  </si>
  <si>
    <t>K2TIPV42565217</t>
  </si>
  <si>
    <t>K2TIPV51052404</t>
  </si>
  <si>
    <t>K2HIPV22874073</t>
  </si>
  <si>
    <t>C-130 Panel #172, 173  E,H Models</t>
  </si>
  <si>
    <t>K2HIPV22874074</t>
  </si>
  <si>
    <t xml:space="preserve">C-130 B,E,H Panel #220 </t>
  </si>
  <si>
    <t>K2HIPV22874075</t>
  </si>
  <si>
    <t>K2TIPV50772199</t>
  </si>
  <si>
    <t>R/H FORWARD GAP COVER</t>
  </si>
  <si>
    <t>K2TIPV50772200</t>
  </si>
  <si>
    <t>#1-#4 STRUT T/E DOOR ASSY L/H-R/H</t>
  </si>
  <si>
    <t>K2TIPV50772201</t>
  </si>
  <si>
    <t xml:space="preserve">#2-#3 STRUT T/E DOOR ASSY </t>
  </si>
  <si>
    <t>K2TIPV50772204</t>
  </si>
  <si>
    <t>DOOR ASSY FIN LWR RUDDER</t>
  </si>
  <si>
    <t>K2TIPV50772205</t>
  </si>
  <si>
    <t>K2TIPV50982328</t>
  </si>
  <si>
    <t>DUCT ASSY BLEED AIR FIREWALL</t>
  </si>
  <si>
    <t>K2TIPV50982336</t>
  </si>
  <si>
    <t xml:space="preserve">C-130 H Mud Guard, L/H Fwd </t>
  </si>
  <si>
    <t>K2HIPV22874055</t>
  </si>
  <si>
    <t>F108-100 Front Stator</t>
  </si>
  <si>
    <t>K2TIPV52033372</t>
  </si>
  <si>
    <t>INSTALL COAT HANGER ROD</t>
  </si>
  <si>
    <t>K2TIPV52033373</t>
  </si>
  <si>
    <t>INSTALL J-COMPARTMENT FLOORBOARDS</t>
  </si>
  <si>
    <t>K2TIPV52033374</t>
  </si>
  <si>
    <t>INSTALL FLOOR PANEL IN LAVATORY</t>
  </si>
  <si>
    <t>K2TIPV52033375</t>
  </si>
  <si>
    <t>K2TIPV50702140</t>
  </si>
  <si>
    <t>1B47 L/H &amp; R/H ARFP ANT INST</t>
  </si>
  <si>
    <t>K2TIPV50773318</t>
  </si>
  <si>
    <t>1B47 AFT ARFP ANT INST</t>
  </si>
  <si>
    <t>K2TIPV50773319</t>
  </si>
  <si>
    <t>1B47 FWD ARFP ANT INST</t>
  </si>
  <si>
    <t>K2TIPV50773320</t>
  </si>
  <si>
    <t>LH UPPER WING PROD BREAK COVER PNL</t>
  </si>
  <si>
    <t>K2TIPV50773321</t>
  </si>
  <si>
    <t>R/L MLG ACTUATOR</t>
  </si>
  <si>
    <t>K2TIPV50843322</t>
  </si>
  <si>
    <t>K2TIPV31530034</t>
  </si>
  <si>
    <t>K2TIPV31200035</t>
  </si>
  <si>
    <t>COPILOT`S EJECTION SEAT INST.</t>
  </si>
  <si>
    <t>K2TIPV63611168</t>
  </si>
  <si>
    <t>K2TIPV51402616</t>
  </si>
  <si>
    <t>K2HIPV72283501</t>
  </si>
  <si>
    <t>K2TIPV52102047</t>
  </si>
  <si>
    <t>FQIS WIRE HARNESS L/H OUTBD TANK</t>
  </si>
  <si>
    <t>C-5  NOSE STRUT ASSY/72887A</t>
  </si>
  <si>
    <t>K2TIPV63383480</t>
  </si>
  <si>
    <t>(ASIP B-7 AB) FIN TERMINAL FTNG BOLT</t>
  </si>
  <si>
    <t>TRUNNION</t>
  </si>
  <si>
    <t>K1WIPV92680002</t>
  </si>
  <si>
    <t>F-15 E Model Aux Tank</t>
  </si>
  <si>
    <t>INSTALL L/H UPPER AIR FUNNEL SYS PANEL</t>
  </si>
  <si>
    <t>BACKING BOARDS # 1 AFT BODY CELL</t>
  </si>
  <si>
    <t>K2TIPV51052397</t>
  </si>
  <si>
    <t xml:space="preserve">Percent </t>
  </si>
  <si>
    <t>Percent</t>
  </si>
  <si>
    <t>K2TIPV42193175</t>
  </si>
  <si>
    <t>OUTBOARD PYLON LEADING EDGE AND FAIRING PANELS</t>
  </si>
  <si>
    <t>K1WIPV71160020</t>
  </si>
  <si>
    <t>KTIPV712122056</t>
  </si>
  <si>
    <t>K2TIPV91211265</t>
  </si>
  <si>
    <t>GSSR MOD</t>
  </si>
  <si>
    <t>K2TIPV53365270</t>
  </si>
  <si>
    <t>CONTROL COLUMNS SEALS</t>
  </si>
  <si>
    <t>K2TIPV53365271</t>
  </si>
  <si>
    <t>GLARE SHEILD</t>
  </si>
  <si>
    <t>K2TIPV53365273</t>
  </si>
  <si>
    <t>PILOT/COPILOT 4-5 CURTAIN</t>
  </si>
  <si>
    <t>K2TIPV53365274</t>
  </si>
  <si>
    <t>PILOT/COPILOT IB/OB REST</t>
  </si>
  <si>
    <t>K2TIPV53365277</t>
  </si>
  <si>
    <t>PILOT/COPILOT CONSOLE</t>
  </si>
  <si>
    <t>K2TIPV51402570</t>
  </si>
  <si>
    <t>FWD ECM TUB DOOR SEALS</t>
  </si>
  <si>
    <t>K2TIPV51682822</t>
  </si>
  <si>
    <t>PILOT TUBE COVERS</t>
  </si>
  <si>
    <t>O2 BOTTLE RACK</t>
  </si>
  <si>
    <t>K2TIPV53365256</t>
  </si>
  <si>
    <t>K2TIPV51612771</t>
  </si>
  <si>
    <t>NO3 SPOILER DUST BOOT COVER</t>
  </si>
  <si>
    <t>K2TIPV51612774</t>
  </si>
  <si>
    <t>HYD ACCUMULATOR R/H SPOILER</t>
  </si>
  <si>
    <t>K2TIPV51612775</t>
  </si>
  <si>
    <t>HYD ACCUMULATOR L/H SPOILER</t>
  </si>
  <si>
    <t>K2TIPV51612778</t>
  </si>
  <si>
    <t>K2HIPV30498013</t>
  </si>
  <si>
    <t>C</t>
  </si>
  <si>
    <t>C-141 138 Starter</t>
  </si>
  <si>
    <t>K2HIPV30498016</t>
  </si>
  <si>
    <t>E</t>
  </si>
  <si>
    <t>Wing Shop Lower Inboard Pylon Rib 1st Oversize</t>
  </si>
  <si>
    <t>K1WIPV42530004</t>
  </si>
  <si>
    <t>#29-29A ACTUATORS / GATE VALVE</t>
  </si>
  <si>
    <t>K2TIPV42503189</t>
  </si>
  <si>
    <t>MID BODY #2 FUEL HOSE ASSY</t>
  </si>
  <si>
    <t>K2TIPV50702161</t>
  </si>
  <si>
    <t>MID BODY #3 FUEL HOSE ASSY</t>
  </si>
  <si>
    <t>K2TIPV50702162</t>
  </si>
  <si>
    <t>K2TIPV50702163</t>
  </si>
  <si>
    <t>VALVE ASSY BNS CABIN AIR</t>
  </si>
  <si>
    <t>PILOT-COPILOT HATCH NUTPLATE INSPEC</t>
  </si>
  <si>
    <t>K2TIPV43523223</t>
  </si>
  <si>
    <t>K2TIPV50903325</t>
  </si>
  <si>
    <t>INST. STABLITY TAB ON L/R ELEVATOR</t>
  </si>
  <si>
    <t>K2TIPV50903326</t>
  </si>
  <si>
    <t>K2TIPV53365280</t>
  </si>
  <si>
    <t>PILOT/COPILOT SIDE RAIL TRIM</t>
  </si>
  <si>
    <t>(1B6) ATTACH HINGE BEARING TO HORZTL</t>
  </si>
  <si>
    <t>K2TIPV31143009</t>
  </si>
  <si>
    <t>ELEVATOR HINGE ATTACH</t>
  </si>
  <si>
    <t>K2TIPV31143010</t>
  </si>
  <si>
    <t>(1B27 AH) SPOILERS, Inboard</t>
  </si>
  <si>
    <t>K2TIPV31143011</t>
  </si>
  <si>
    <t>SPOILERS, O/B</t>
  </si>
  <si>
    <t>K2TIPV31143012</t>
  </si>
  <si>
    <t>FWD ENG MOUNT FITTING</t>
  </si>
  <si>
    <t>K2TIPV31143013</t>
  </si>
  <si>
    <t>R/H FWD ENG MOUNT INSTALL</t>
  </si>
  <si>
    <t>K2TIPV31143016</t>
  </si>
  <si>
    <t># 7 CENTER WING BLADDER</t>
  </si>
  <si>
    <t>K2TIPV31143017</t>
  </si>
  <si>
    <t>(1B21 BA) ENGINE INSTALLATION</t>
  </si>
  <si>
    <t>K2TIPV31143018</t>
  </si>
  <si>
    <t># 3 CENTER WING BLADDER</t>
  </si>
  <si>
    <t>K2TIPV31153019</t>
  </si>
  <si>
    <t>R/H WING SURGE TANK ACCESS DOOR</t>
  </si>
  <si>
    <t>K2HIPV42750003</t>
  </si>
  <si>
    <t>FINAL ASSY 1</t>
  </si>
  <si>
    <t>K2HIPV22874077</t>
  </si>
  <si>
    <t xml:space="preserve">C-130 B,E Panel #233, 234 </t>
  </si>
  <si>
    <t>K2HIPV22874078</t>
  </si>
  <si>
    <t xml:space="preserve">C-130 B,E Panel #235, 236 </t>
  </si>
  <si>
    <t>K2HIPV22874079</t>
  </si>
  <si>
    <t>C-130 B,E,H Panel #237</t>
  </si>
  <si>
    <t>36-50 Load Valve</t>
  </si>
  <si>
    <t>BEAM SUPPORT</t>
  </si>
  <si>
    <t>K2TIPV42191037</t>
  </si>
  <si>
    <t>SERVO CYLINDER</t>
  </si>
  <si>
    <t>K2TIPV42191038</t>
  </si>
  <si>
    <t>LWR RUDDER ASSY</t>
  </si>
  <si>
    <t>REM TUBE ASSY FILTER PRESSURE</t>
  </si>
  <si>
    <t>K2HIPV93131034</t>
  </si>
  <si>
    <t>A-10 LANDING GEAR KIT</t>
  </si>
  <si>
    <t>K2HIPV93073542</t>
  </si>
  <si>
    <t>F-16 MLG L/H 61404A AND R/H 26568A</t>
  </si>
  <si>
    <t xml:space="preserve"> Wing Shop Ram Air &amp; Ambient Line O-Ring </t>
  </si>
  <si>
    <t>K1WIPV42530008</t>
  </si>
  <si>
    <t>Wing Shop Mold Line Fairing Structure</t>
  </si>
  <si>
    <t>K1WIPV4253005A</t>
  </si>
  <si>
    <t xml:space="preserve"> Wing Shop A Model Upper Inboard Forward Torque Box Panel</t>
  </si>
  <si>
    <t xml:space="preserve">36-50 Gear Box </t>
  </si>
  <si>
    <t>K2HIPV30498022</t>
  </si>
  <si>
    <t>TPG FITTING ASSY WHEEL DOOR HINGE</t>
  </si>
  <si>
    <t>K2TIPV50772189</t>
  </si>
  <si>
    <t>#1-2-3-4 STRUT GAP COVERS</t>
  </si>
  <si>
    <t>K2TIPV50772196</t>
  </si>
  <si>
    <t># 1 MAIN TANK STIFFENER</t>
  </si>
  <si>
    <t>K2TIPV82562067</t>
  </si>
  <si>
    <t>K2HIPV30498028</t>
  </si>
  <si>
    <t>CGB Station 2</t>
  </si>
  <si>
    <t>K2HIPV30498029</t>
  </si>
  <si>
    <t>CGB Station 3</t>
  </si>
  <si>
    <t>K2HIPV30498030</t>
  </si>
  <si>
    <t xml:space="preserve">C-5 Oil Pump &amp; 97C Mod Valve </t>
  </si>
  <si>
    <t>K2HIPV70118073</t>
  </si>
  <si>
    <t>VAPOR BARRIER SEAL</t>
  </si>
  <si>
    <t>K2TIPV63215299</t>
  </si>
  <si>
    <t>K2TIPV41035178</t>
  </si>
  <si>
    <t>INSTALL RUDDER BAL PANEL LINAGE</t>
  </si>
  <si>
    <t>K2TIPV41035180</t>
  </si>
  <si>
    <t>BUILD UP VERTICAL/INSTALL RUDDER</t>
  </si>
  <si>
    <t>K2TIPV41035182</t>
  </si>
  <si>
    <t>MLG DOOR INSTALL LH/RH</t>
  </si>
  <si>
    <t>K2TIPV41035186</t>
  </si>
  <si>
    <t>K2HIPV22874083</t>
  </si>
  <si>
    <t>C-130 E Panel #252</t>
  </si>
  <si>
    <t>K2HIPV43204084</t>
  </si>
  <si>
    <t>1900 Common Hardware</t>
  </si>
  <si>
    <t>K2TIPV41283099</t>
  </si>
  <si>
    <t>Compressor, Stacking Hardware; F100-220/220E</t>
  </si>
  <si>
    <t>Wing Shop A Model Upper Inboard AFT Torque Box Panel</t>
  </si>
  <si>
    <t>K1WIPV4253006C</t>
  </si>
  <si>
    <t>Wing Shop C Model Upper Inboard AFT Torque Box Panel</t>
  </si>
  <si>
    <t>K1WIPV4253006E</t>
  </si>
  <si>
    <t>Wing Shop E Model Upper Inboard AFT Torque Box Panel</t>
  </si>
  <si>
    <t>SATCOM 2 MOUNT TRAY INSTALL</t>
  </si>
  <si>
    <t>K2TIPV43523225</t>
  </si>
  <si>
    <t>OBSERVER SEAT</t>
  </si>
  <si>
    <t>K2TIPV40843036</t>
  </si>
  <si>
    <t>L/H FLAP DR ASSY (360)</t>
  </si>
  <si>
    <t>K2TIPV40843037</t>
  </si>
  <si>
    <t>FLAP DRIVE ASSY</t>
  </si>
  <si>
    <t>K2TIPV40843038</t>
  </si>
  <si>
    <t>L/H FLAP DR ASSY (615)</t>
  </si>
  <si>
    <t>K2TIPV40843039</t>
  </si>
  <si>
    <t>FLAP DRIVE SHAFT</t>
  </si>
  <si>
    <t>K2TIPV40843043</t>
  </si>
  <si>
    <t>K2TIPV50632109</t>
  </si>
  <si>
    <t>MIDBODY #3 FUEL HOSE ASSY</t>
  </si>
  <si>
    <t>K2TIPV50702117</t>
  </si>
  <si>
    <t># 3 MAIN TANK FUEL HOSE</t>
  </si>
  <si>
    <t>SHAFT TORQUE FLAPDR L/R</t>
  </si>
  <si>
    <t>SITE</t>
  </si>
  <si>
    <t>OC</t>
  </si>
  <si>
    <t>OO</t>
  </si>
  <si>
    <t>WR</t>
  </si>
  <si>
    <t>Delivered</t>
  </si>
  <si>
    <t>Built</t>
  </si>
  <si>
    <t>Inc</t>
  </si>
  <si>
    <t>Gyro Chaff Ejector</t>
  </si>
  <si>
    <t>FUEL HOSE L/H O/B TANK</t>
  </si>
  <si>
    <t>C-130 Cargo Ramp Floor, Aft  Center</t>
  </si>
  <si>
    <t>K2HIPV22874010</t>
  </si>
  <si>
    <t>L/E ACCESS PANELS</t>
  </si>
  <si>
    <t>K2TIPV40843062</t>
  </si>
  <si>
    <t>FLAPPER VALVE ACTUATOR</t>
  </si>
  <si>
    <t>K2TIPV40843063</t>
  </si>
  <si>
    <t>PANELS 3231-18 &amp; 4231-18</t>
  </si>
  <si>
    <t>K2TIPV40843067</t>
  </si>
  <si>
    <t>K2TIPV32555068</t>
  </si>
  <si>
    <t>K2TIPV51752882</t>
  </si>
  <si>
    <t># 2 - # 3 STRUT UPPER SPAR FTNG CVR (20Y)</t>
  </si>
  <si>
    <t>K1WIPV4253005C</t>
  </si>
  <si>
    <t xml:space="preserve"> Wing Shop C Model Upper Inboard Forward Torque Box Panel</t>
  </si>
  <si>
    <t>K1WIPV4253005E</t>
  </si>
  <si>
    <t>K1WIPV4253006A</t>
  </si>
  <si>
    <t>K2HIPV22871010</t>
  </si>
  <si>
    <t>Baseline</t>
  </si>
  <si>
    <t>A-10 365 Bulkhead Kit, L/H or R/H</t>
  </si>
  <si>
    <t>K2HIPV22871011</t>
  </si>
  <si>
    <t>K2TIPV63215297</t>
  </si>
  <si>
    <t>O/B WING INSTALL LOWER</t>
  </si>
  <si>
    <t>K2TIPV31263029</t>
  </si>
  <si>
    <t>FRONT SPAR, WING TIP</t>
  </si>
  <si>
    <t>K2TIPV40843031</t>
  </si>
  <si>
    <t>K2TIPV40585117</t>
  </si>
  <si>
    <t>DOGHOUSE COVER</t>
  </si>
  <si>
    <t>K2TIPV40585138</t>
  </si>
  <si>
    <t>RADOME OPERATION INSTALL</t>
  </si>
  <si>
    <t>K2TIPV40585173</t>
  </si>
  <si>
    <t>EMERGENCY FLAP DRIVE BEARINGS</t>
  </si>
  <si>
    <t>K2TIPV40585177</t>
  </si>
  <si>
    <t>BOOM RUDDERVATOR INSTALL</t>
  </si>
  <si>
    <t>K2TIPV40585179</t>
  </si>
  <si>
    <t>RT MDL THRUST SUPPORT BEAM</t>
  </si>
  <si>
    <t>K1WIPV62970003</t>
  </si>
  <si>
    <t>Torque deck Hydraulic</t>
  </si>
  <si>
    <t>K1WIPV70050004</t>
  </si>
  <si>
    <t>"A" Section Floorboard</t>
  </si>
  <si>
    <t>K1WIPV70320005</t>
  </si>
  <si>
    <t>"B" SECTION FLOORBOARD</t>
  </si>
  <si>
    <t>K1WIPV71160006</t>
  </si>
  <si>
    <t>K1WIPV71160007</t>
  </si>
  <si>
    <t>KTIPV616121288</t>
  </si>
  <si>
    <t>K2HIPV30498035</t>
  </si>
  <si>
    <t xml:space="preserve">AMAD #1 </t>
  </si>
  <si>
    <t>K2HIPV30498036</t>
  </si>
  <si>
    <t>K2TIPV63263478</t>
  </si>
  <si>
    <t>K2HIPV22874053</t>
  </si>
  <si>
    <t>C-130 E Mud Guard, L/H Fwd FS 491</t>
  </si>
  <si>
    <t>R/L WING FILLET FLAP TRANSMISSION</t>
  </si>
  <si>
    <t>K2TIPV43523226</t>
  </si>
  <si>
    <t>INST. FLOOR PANEL</t>
  </si>
  <si>
    <t>(1B32AG) INSTALL # 2 &amp; 5 C/W BACKING BOARDS</t>
  </si>
  <si>
    <t>K2TIPV60133425</t>
  </si>
  <si>
    <t>K2TIPV50903328</t>
  </si>
  <si>
    <t>K2TIPV50903329</t>
  </si>
  <si>
    <t>K2TIPV50903330</t>
  </si>
  <si>
    <t>K2TIPV50903331</t>
  </si>
  <si>
    <t>K2TIPV31153020</t>
  </si>
  <si>
    <t># 6 CENTER WING BLADDER</t>
  </si>
  <si>
    <t>K2TIPV31153021</t>
  </si>
  <si>
    <t>C-130 Fuel Access Panel "E" Kit L/H,R/H</t>
  </si>
  <si>
    <t>K2HIPV22874036</t>
  </si>
  <si>
    <t>C-130 B,E,H Heat Baffles</t>
  </si>
  <si>
    <t>K2HIPV22874037</t>
  </si>
  <si>
    <t>K2TIPV72261177</t>
  </si>
  <si>
    <t># 4 RESERVE TANK BONDING STRAPS</t>
  </si>
  <si>
    <t>Fan Drive Turbine, Stacking; F100-100/220</t>
  </si>
  <si>
    <t>K2TIPV22740003</t>
  </si>
  <si>
    <t>Fan Drive Turbine, Final Assy; F100-100/220</t>
  </si>
  <si>
    <t xml:space="preserve">F110-100B / 118 LPT-1 NOZZLE </t>
  </si>
  <si>
    <t>PLUMBING-PNEU DUCTS # 1-4 ENG</t>
  </si>
  <si>
    <t>RH MLG EMER. RELEASE AYA. BEARING</t>
  </si>
  <si>
    <t>K2TIPV50903338</t>
  </si>
  <si>
    <t>K2TIPV73111197</t>
  </si>
  <si>
    <t>Install L/H &amp; R/H Fwd Aft WBD</t>
  </si>
  <si>
    <t>K2TIPV41145163</t>
  </si>
  <si>
    <t># 1 AFT BODY FUEL BLADDER</t>
  </si>
  <si>
    <t>K2TIPV41145164</t>
  </si>
  <si>
    <t># 4 AFT BODY FUEL BLADDER</t>
  </si>
  <si>
    <t>K2TIPV41145172</t>
  </si>
  <si>
    <t>TRAILING EDGE STRUT FAIRING  RT</t>
  </si>
  <si>
    <t>K2TIPV41195194</t>
  </si>
  <si>
    <t>REFRENECE REG. FILTER (F-108)</t>
  </si>
  <si>
    <t>T-38 BRAKE 45318A</t>
  </si>
  <si>
    <t>GENERATOR HARNESSES</t>
  </si>
  <si>
    <t>K2TIPV51262538</t>
  </si>
  <si>
    <t>K2TIPV60133438</t>
  </si>
  <si>
    <t>R/H FIRESTOP BRKT'S-BAFFLES FOM</t>
  </si>
  <si>
    <t>K2TIPV60133439</t>
  </si>
  <si>
    <t>(1B94AH) MLG EMER RELEASE SYS BOLT</t>
  </si>
  <si>
    <t>K2TIPV41355209</t>
  </si>
  <si>
    <t>O/B WING TIP</t>
  </si>
  <si>
    <t>K2TIPV42015210</t>
  </si>
  <si>
    <t>RIG RUDDER CONTROL-TRIM SYSTEM</t>
  </si>
  <si>
    <t>K2TIPV42335211</t>
  </si>
  <si>
    <t>ENGINE FUEL FILTERS F-108 (RT MODEL)</t>
  </si>
  <si>
    <t>K2TIPV42545212</t>
  </si>
  <si>
    <t>(1B20 AA) TOILET FLOOR PANEL</t>
  </si>
  <si>
    <t>K2TIPV52033376</t>
  </si>
  <si>
    <t>INSTALL TOWEL DISPENSER</t>
  </si>
  <si>
    <t>K2TIPV52033377</t>
  </si>
  <si>
    <t>ANT.PEDISTAL ENV. CONTROL DUCT</t>
  </si>
  <si>
    <t>K2TIPV52033378</t>
  </si>
  <si>
    <t xml:space="preserve">INSTALL FLOOR PANEL </t>
  </si>
  <si>
    <t>K2TIPV52033379</t>
  </si>
  <si>
    <t>INSTALL SIDEWALL CLOSURE PANEL</t>
  </si>
  <si>
    <t>K2TIPV52033380</t>
  </si>
  <si>
    <t>K2TIPV51962928</t>
  </si>
  <si>
    <t>K2TIPV41773102</t>
  </si>
  <si>
    <t>L/H-R/H WING PANELS</t>
  </si>
  <si>
    <t>K2TIPV41773103</t>
  </si>
  <si>
    <t>INSTALL LH-RH FILLET FLAP ARM</t>
  </si>
  <si>
    <t>K2TIPV41773104</t>
  </si>
  <si>
    <t>K2HIPV60043380</t>
  </si>
  <si>
    <t>K2HIPV60043382</t>
  </si>
  <si>
    <t>K2HIPV61143387</t>
  </si>
  <si>
    <t>K2HIPV61143390</t>
  </si>
  <si>
    <t>CAPS FOR ELECTRIC CONNECTORS</t>
  </si>
  <si>
    <t>K2TIPV42873191</t>
  </si>
  <si>
    <t>ACI 1087 AFT ENTRY DOOR</t>
  </si>
  <si>
    <t>K2TIPV42873192</t>
  </si>
  <si>
    <t>ACI 1089,1190 CARGO DOOR</t>
  </si>
  <si>
    <t>K2TIPV42873193</t>
  </si>
  <si>
    <t>NO3 POD KNEECAP FAIRING</t>
  </si>
  <si>
    <t>K2TIPV51192506</t>
  </si>
  <si>
    <t>BONNET ASSY</t>
  </si>
  <si>
    <t>RH &amp; LH AUX. PUMP</t>
  </si>
  <si>
    <t>K2TIPV71735020</t>
  </si>
  <si>
    <t>Flap Drive Angle Gear Boxes</t>
  </si>
  <si>
    <t>K2TIPV50772174</t>
  </si>
  <si>
    <t>TANK-STRUT ASSY</t>
  </si>
  <si>
    <t>K2TIPV50982318</t>
  </si>
  <si>
    <t>K2TIPV50982322</t>
  </si>
  <si>
    <t>K2TIPV50982324</t>
  </si>
  <si>
    <t>KTIPV616121322</t>
  </si>
  <si>
    <t>K2TIPV51262534</t>
  </si>
  <si>
    <t>STAB CABLE STB-5</t>
  </si>
  <si>
    <t>C-130 PROP SEAL KIT</t>
  </si>
  <si>
    <t>K2HIPV72834148</t>
  </si>
  <si>
    <t xml:space="preserve">C-130 HF Antenna Vert Stab </t>
  </si>
  <si>
    <t>K2HIPV22873001</t>
  </si>
  <si>
    <t>F-16</t>
  </si>
  <si>
    <t xml:space="preserve">WING PUMP SPOOL  (L/H)    </t>
  </si>
  <si>
    <t>K2HIPV22873002</t>
  </si>
  <si>
    <t>K2TIPV50603298</t>
  </si>
  <si>
    <t>L/R WING O/B FLAP TRANSMISSION</t>
  </si>
  <si>
    <t>K2TIPV50603299</t>
  </si>
  <si>
    <t>INSTALL FLAP DRIVE ANGLE GEARBOX</t>
  </si>
  <si>
    <t>K2TIPV50603300</t>
  </si>
  <si>
    <t>L/R WING I/B FLAP TRANSMISSION</t>
  </si>
  <si>
    <t>K2TIPV41773108</t>
  </si>
  <si>
    <t>RT WS 214 INSTALL SHAFT ASSY</t>
  </si>
  <si>
    <t>K2TIPV41773109</t>
  </si>
  <si>
    <t>I/B COVE LIP DOOR TORSION BAR</t>
  </si>
  <si>
    <t>K2TIPV41773110</t>
  </si>
  <si>
    <t>INSTALL RH I/B FLAP TRACKS</t>
  </si>
  <si>
    <t>K2TIPV41773111</t>
  </si>
  <si>
    <t>6-10-11-15 RH I/B WING LE SLAT</t>
  </si>
  <si>
    <t>K2TIPV41773112</t>
  </si>
  <si>
    <t>1-6 RT WING LE FLAP</t>
  </si>
  <si>
    <t>K2TIPV41773113</t>
  </si>
  <si>
    <t>1-8 LT WING CENTER I/B SPOILERS</t>
  </si>
  <si>
    <t>K2TIPV41773114</t>
  </si>
  <si>
    <t>RT WS 360 INSTALL SHAFT ASSY</t>
  </si>
  <si>
    <t>K2TIPV41773115</t>
  </si>
  <si>
    <t>K2TIPV50702118</t>
  </si>
  <si>
    <t>PILOT HATCH FABRIC &amp; CURTAINS</t>
  </si>
  <si>
    <t>K2TIPV50702119</t>
  </si>
  <si>
    <t>DOOR ASSY # 3-4 POD</t>
  </si>
  <si>
    <t>K2TIPV50702120</t>
  </si>
  <si>
    <t>LE DOOR ASSY # 4 POS-STA</t>
  </si>
  <si>
    <t>K2TIPV50702123</t>
  </si>
  <si>
    <t>P/P PANELS #1 &amp; #4 STRUT</t>
  </si>
  <si>
    <t>K2TIPV50702124</t>
  </si>
  <si>
    <t>CO-PILOT HATCH FABRIC &amp; CURTAINS</t>
  </si>
  <si>
    <t>INSTALL FLOOR PANELS</t>
  </si>
  <si>
    <t>K2TIPV60133426</t>
  </si>
  <si>
    <t>INSTALL VERT HF ANT PANEL</t>
  </si>
  <si>
    <t>K2TIPV83185485</t>
  </si>
  <si>
    <t>Boost Pump Hoses</t>
  </si>
  <si>
    <t>K2TIPV40561011</t>
  </si>
  <si>
    <t>WINDOW #4 L/H - R/H</t>
  </si>
  <si>
    <t>K2TIPV51472673</t>
  </si>
  <si>
    <t>WINDOW #2 L/H - R/H</t>
  </si>
  <si>
    <t>K2TIPV32805184</t>
  </si>
  <si>
    <t>INSTALL BOOM FLOOR BOARDS</t>
  </si>
  <si>
    <t>K2TIPV33285159</t>
  </si>
  <si>
    <t>3 CENTERWING FUEL BLADDER</t>
  </si>
  <si>
    <t>K2TIPV40585091</t>
  </si>
  <si>
    <t>THROTTLE CABLES</t>
  </si>
  <si>
    <t>K2TIPV40585092</t>
  </si>
  <si>
    <t>SAFETY SWITCH LINKAGE LH &amp; RH</t>
  </si>
  <si>
    <t>K2TIPV40585116</t>
  </si>
  <si>
    <t>NOSE LANDING GEAR</t>
  </si>
  <si>
    <t>K2HIPV62153361</t>
  </si>
  <si>
    <t>K2HIPV63113400</t>
  </si>
  <si>
    <t>K2HIPV63113401</t>
  </si>
  <si>
    <t>K2HIPV63173402</t>
  </si>
  <si>
    <t>K2HIPV63203405</t>
  </si>
  <si>
    <t>K2HIPV63203406</t>
  </si>
  <si>
    <t>K2HIPV70253366</t>
  </si>
  <si>
    <t>K2HIPV70293362</t>
  </si>
  <si>
    <t>K2HIPV70293363</t>
  </si>
  <si>
    <t>K2HIPV70313370</t>
  </si>
  <si>
    <t>CONTROL COLUMN-PILOT</t>
  </si>
  <si>
    <t>#4 MAIN TANK FUEL HOSE</t>
  </si>
  <si>
    <t>K2TIPV73511198</t>
  </si>
  <si>
    <t>Install L/H Upr FIF Acc Pnl 6251-05</t>
  </si>
  <si>
    <t>K2TIPV92645501</t>
  </si>
  <si>
    <t>Cargo Area Oxygen Reg</t>
  </si>
  <si>
    <t>K2TIPV93450221</t>
  </si>
  <si>
    <t>F108 Rear Stator Hardware Kit</t>
  </si>
  <si>
    <t>K2HIPV60043356</t>
  </si>
  <si>
    <t>K2HIPV60043357</t>
  </si>
  <si>
    <t>K2HIPV60043358</t>
  </si>
  <si>
    <t>ELEVATOR CONTROL QUAD</t>
  </si>
  <si>
    <t>K2TIPV31143005</t>
  </si>
  <si>
    <t>(1B4 AB) RUDDER INSTALL</t>
  </si>
  <si>
    <t>K2TIPV31143006</t>
  </si>
  <si>
    <t>K2TIPV31143007</t>
  </si>
  <si>
    <t>LH LANDING GEAR WIRING HARNESS ASSY</t>
  </si>
  <si>
    <t>GENERATOR HARNESS LUG INSTALL</t>
  </si>
  <si>
    <t>K2TIPV60203443</t>
  </si>
  <si>
    <t>INSTALL R/H WING FILLET FLAP TRANS</t>
  </si>
  <si>
    <t>K2TIPV60203444</t>
  </si>
  <si>
    <t>INSTALL ACTUATOR ON 1-8 SPOILER</t>
  </si>
  <si>
    <t>K2TIPV60203445</t>
  </si>
  <si>
    <t>K2TIPV51052377</t>
  </si>
  <si>
    <t>FRONT SPAR WING LINK # 2 STRUT</t>
  </si>
  <si>
    <t>K2TIPV43521102</t>
  </si>
  <si>
    <t>FOOD STORAGE CONTAINER</t>
  </si>
  <si>
    <t>K2TIPV43521103</t>
  </si>
  <si>
    <t>SURVIVAL PACK ASSY</t>
  </si>
  <si>
    <t>K2TIPV43521104</t>
  </si>
  <si>
    <t>BOTTOM PANEL &amp; DATA STORAGE BOX</t>
  </si>
  <si>
    <t>K2TIPV43521105</t>
  </si>
  <si>
    <t>PARACHUTE SUPPORT TRAY</t>
  </si>
  <si>
    <t>K2TIPV43521106</t>
  </si>
  <si>
    <t>SHIELD STOWAGE CONTAINER</t>
  </si>
  <si>
    <t>K2TIPV43521107</t>
  </si>
  <si>
    <t>SUSTENANCE STORAGE CONTAINER</t>
  </si>
  <si>
    <t>K2TIPV43521108</t>
  </si>
  <si>
    <t>DUCT WORK &amp; LEXAN PANEL</t>
  </si>
  <si>
    <t>K2TIPV63245325</t>
  </si>
  <si>
    <t>1F* LOW VERTICAL VELOCITY IND INST</t>
  </si>
  <si>
    <t>F108 HPT NOZZLE</t>
  </si>
  <si>
    <t>F100-100/118/129/400  LPT-2 NOZZLE</t>
  </si>
  <si>
    <t>F101-102 LPT-2 NOZZLE</t>
  </si>
  <si>
    <t>STAB TRIM ACTUATOR</t>
  </si>
  <si>
    <t>K2TIPV50903327</t>
  </si>
  <si>
    <t>INST. L/R O/B AIL BAL PANELS</t>
  </si>
  <si>
    <t>K1WIPV4253007C</t>
  </si>
  <si>
    <t>C-130 H Vertical Stabilizer, L/H,R/H Leading Edge</t>
  </si>
  <si>
    <t>K2HIPV22874097</t>
  </si>
  <si>
    <t>LH/RH MLG OLEO DOOR</t>
  </si>
  <si>
    <t>K2TIPV40965183</t>
  </si>
  <si>
    <t>BOOM FORK SHAFT</t>
  </si>
  <si>
    <t>K2HIPV22874017</t>
  </si>
  <si>
    <t>C-130 Floor Board, Center F.S. 245-417</t>
  </si>
  <si>
    <t>K2HIPV22874018</t>
  </si>
  <si>
    <t>CGB Station 1</t>
  </si>
  <si>
    <t>K2TIPV41351002</t>
  </si>
  <si>
    <t xml:space="preserve"> PANELS 6191-01/6192-01</t>
  </si>
  <si>
    <t>K2TIPV41351005</t>
  </si>
  <si>
    <t>PILOT &amp; CO-PILOT HATCH RETAINNERS</t>
  </si>
  <si>
    <t>K2TIPV41351013</t>
  </si>
  <si>
    <t>K2TIPV42013127</t>
  </si>
  <si>
    <t>ANTENNA PROBE ASSY</t>
  </si>
  <si>
    <t>K2TIPV42013128</t>
  </si>
  <si>
    <t>(1B33 AM) L/R HF TUNER COUPLER</t>
  </si>
  <si>
    <t>K2TIPV42013129</t>
  </si>
  <si>
    <t>INSTALL L/R LIGHTING ARRESTER</t>
  </si>
  <si>
    <t>K2TIPV42013131</t>
  </si>
  <si>
    <t>ENG. PRESS. RATIO TRANSMITTER</t>
  </si>
  <si>
    <t>K2TIPV42013133</t>
  </si>
  <si>
    <t>K2TIPV51361140</t>
  </si>
  <si>
    <t>INSTALL LH/RH TE ANTENNAS SIDE ACCESS PNLS</t>
  </si>
  <si>
    <t>K2TIPV51361141</t>
  </si>
  <si>
    <t>K2TIPV41045169</t>
  </si>
  <si>
    <t xml:space="preserve">HELL HOLE </t>
  </si>
  <si>
    <t>AREA 11 AND TAIL CONE ACCESS</t>
  </si>
  <si>
    <t>K2TIPV32801016</t>
  </si>
  <si>
    <t>PANELS 6313-03 6316-09 6314-03 6314-09</t>
  </si>
  <si>
    <t>K2TIPV40441001</t>
  </si>
  <si>
    <t>ACCESSORY DRIVE GEARBOX</t>
  </si>
  <si>
    <t>K2TIPV40441003</t>
  </si>
  <si>
    <t>DORSAL PANEL 6321-02,AFT FUSE ANTENNA</t>
  </si>
  <si>
    <t>K2TIPV51122489</t>
  </si>
  <si>
    <t>INSTALL LH FWD MLG</t>
  </si>
  <si>
    <t>K2TIPV51122490</t>
  </si>
  <si>
    <t xml:space="preserve">HOOKUP RH AFT MLG </t>
  </si>
  <si>
    <t>K2TIPV51192497</t>
  </si>
  <si>
    <t>LH AFT MLG HOOKUP</t>
  </si>
  <si>
    <t>K2TIPV51192500</t>
  </si>
  <si>
    <t>RUDDER ASSY</t>
  </si>
  <si>
    <t>Inlet Fan, External Hardware; F100-220/220E</t>
  </si>
  <si>
    <t>K2TIPV23470013</t>
  </si>
  <si>
    <t>Compressor, Disk&amp;Blade Assy; F100-100/220/220E</t>
  </si>
  <si>
    <t>K2TIPV23470015</t>
  </si>
  <si>
    <t>K2TIPV63611167</t>
  </si>
  <si>
    <t>K2TIPV43242002</t>
  </si>
  <si>
    <t>B52 RH TIP GEAR DOORS/COMP</t>
  </si>
  <si>
    <t>K2TIPV43242003</t>
  </si>
  <si>
    <t>B52 LH TIP GEAR DOORS/COMP</t>
  </si>
  <si>
    <t>BOOM TELESCOPE CONTROL VALVE</t>
  </si>
  <si>
    <t>INSTALL FWD LWR LOBE HATCH ASSY</t>
  </si>
  <si>
    <t>K2TIPV52033366</t>
  </si>
  <si>
    <t>LG</t>
  </si>
  <si>
    <t>REV</t>
  </si>
  <si>
    <t>K2HIPV60043352</t>
  </si>
  <si>
    <t>Commod</t>
  </si>
  <si>
    <t>K2HIPV60043353</t>
  </si>
  <si>
    <t>K2HIPV60043354</t>
  </si>
  <si>
    <t>K2HIPV60043355</t>
  </si>
  <si>
    <t xml:space="preserve">FIREWALL THROTTLE ROD </t>
  </si>
  <si>
    <t>K2TIPV51542703</t>
  </si>
  <si>
    <t>CONTROL VALVES</t>
  </si>
  <si>
    <t>K2TIPV51542704</t>
  </si>
  <si>
    <t>R/H HORIZ FRONT AIR SHIELD</t>
  </si>
  <si>
    <t>C-130 External Tank Pylon Leading Edge</t>
  </si>
  <si>
    <t>K2HIPV22874044</t>
  </si>
  <si>
    <t>Leading Edge #2</t>
  </si>
  <si>
    <t>K2HIPV22874045</t>
  </si>
  <si>
    <t>Leading Edge#3</t>
  </si>
  <si>
    <t>K2HIPV22874046</t>
  </si>
  <si>
    <t>Leading Edge #4</t>
  </si>
  <si>
    <t>K2HIPV22874047</t>
  </si>
  <si>
    <t>Leading Edge #5 R/H,L/H</t>
  </si>
  <si>
    <t>K2HIPV22874048</t>
  </si>
  <si>
    <t>C-130 Leading Edge #1 R/H,L/H</t>
  </si>
  <si>
    <t>K2HIPV22874050</t>
  </si>
  <si>
    <t xml:space="preserve">C-130 H Mud Guard, R/H Fwd </t>
  </si>
  <si>
    <t>C-130 Forward L/H,R/H UFR Screw</t>
  </si>
  <si>
    <t>K2HIPV22874127</t>
  </si>
  <si>
    <t xml:space="preserve">C-130 Aft Center UFR Screw </t>
  </si>
  <si>
    <t>K2HIPV22874128</t>
  </si>
  <si>
    <t xml:space="preserve">C-130 Aft L/H,R/H UFR Screw </t>
  </si>
  <si>
    <t>K2HIPV22874129</t>
  </si>
  <si>
    <t xml:space="preserve">C-130 UFR Nut Plate </t>
  </si>
  <si>
    <t>K2HIPV22874130</t>
  </si>
  <si>
    <t>C-130  Engine Outboard Truss Mount</t>
  </si>
  <si>
    <t>K2HIPV22874131</t>
  </si>
  <si>
    <t>C-130 #4 Engine Inboard Truss Mount</t>
  </si>
  <si>
    <t>K2TIPV51052396</t>
  </si>
  <si>
    <t>K2TIPV40965120</t>
  </si>
  <si>
    <t>Install Rudder Trim Actuator</t>
  </si>
  <si>
    <t>K2TIPV72265445</t>
  </si>
  <si>
    <t>RH/LH MLG Valve Arm (Rabbit Ears)</t>
  </si>
  <si>
    <t>K2TIPV72265446</t>
  </si>
  <si>
    <t>K2TIPV50982311</t>
  </si>
  <si>
    <t>FAIRLEAD ASSY R/H # 3 STRUT</t>
  </si>
  <si>
    <t>K2TIPV50982312</t>
  </si>
  <si>
    <t>FAIRLEAD ASSY L/H # 2 STRUT</t>
  </si>
  <si>
    <t>K2TIPV50982313</t>
  </si>
  <si>
    <t>L/H ECS &amp; Fuel Pump Acc Pnl 6173-01</t>
  </si>
  <si>
    <t>K2TIPV72261181</t>
  </si>
  <si>
    <t>L/H Upr Tunnel Sys Pnl 6271-03</t>
  </si>
  <si>
    <t>K2TIPV22740010</t>
  </si>
  <si>
    <t>F118 Fan Rotor</t>
  </si>
  <si>
    <t>K2TIPV51050047</t>
  </si>
  <si>
    <t>D</t>
  </si>
  <si>
    <t>F110-129 FAN FRAME</t>
  </si>
  <si>
    <t>WING LWR SURFACE ACCESS PANELS</t>
  </si>
  <si>
    <t>K2TIPV63255358</t>
  </si>
  <si>
    <t>#3 PILOT/CO PILOT WINDOW</t>
  </si>
  <si>
    <t>K2TIPV63255359</t>
  </si>
  <si>
    <t># 1 PILOT / CO PILOT WINDOW</t>
  </si>
  <si>
    <t>K2HIPV81608002</t>
  </si>
  <si>
    <t>K2HIPV81608003</t>
  </si>
  <si>
    <t>K2HIPV81608004</t>
  </si>
  <si>
    <t>PANELS 3231-20, 4231-20</t>
  </si>
  <si>
    <t>K2TIPV41563070</t>
  </si>
  <si>
    <t>K2TIPV43241085</t>
  </si>
  <si>
    <t xml:space="preserve">LH &amp; RT O/B LOCKOUT CRANK </t>
  </si>
  <si>
    <t>K2TIPV31365078</t>
  </si>
  <si>
    <t xml:space="preserve">RT 4 EA  FLAPS </t>
  </si>
  <si>
    <t>K2TIPV31395016</t>
  </si>
  <si>
    <t># 4 MAIN FUEL TANK</t>
  </si>
  <si>
    <t>K2TIPV31395017</t>
  </si>
  <si>
    <t>LH O/B AILERON</t>
  </si>
  <si>
    <t>K2TIPV31395021</t>
  </si>
  <si>
    <t xml:space="preserve"># 4 RES FUEL TANK DOORS </t>
  </si>
  <si>
    <t>K2TIPV31395025</t>
  </si>
  <si>
    <t>WING HIGH LEVEL CONT VALVE DOORS</t>
  </si>
  <si>
    <t>K2TIPV63245339</t>
  </si>
  <si>
    <t>LATRINE FLOORBOARD HARDWARE</t>
  </si>
  <si>
    <t>K2TIPV63245340</t>
  </si>
  <si>
    <t>K2TIPV41533055</t>
  </si>
  <si>
    <t>Cargo Bay Fl Board F.S. 577-657 Center</t>
  </si>
  <si>
    <t>K2HIPV22874005</t>
  </si>
  <si>
    <t>C-130 Pylon Seal Kit</t>
  </si>
  <si>
    <t>K2HIPV22874006</t>
  </si>
  <si>
    <t>Cargo Bay Fl Board F.S. 417-577 L/H,R/H</t>
  </si>
  <si>
    <t>K2HIPV22874007</t>
  </si>
  <si>
    <t>E/H Floor Board F.S. 417-577 L/H,R/H</t>
  </si>
  <si>
    <t>LEADING EDGE ACCESS PANELS</t>
  </si>
  <si>
    <t>K2TIPV42331046</t>
  </si>
  <si>
    <t>PANELS 6315-01 6315-02</t>
  </si>
  <si>
    <t>K2TIPV53253465</t>
  </si>
  <si>
    <t>INST. UPPER AFT OLEO DOOR</t>
  </si>
  <si>
    <t>K2HIPV30498032</t>
  </si>
  <si>
    <t>ADG Station #1</t>
  </si>
  <si>
    <t>ADG Station #2</t>
  </si>
  <si>
    <t>AUGMENTER REFURBISHMENT</t>
  </si>
  <si>
    <t>5 - 6 FIREWALL TUBING</t>
  </si>
  <si>
    <t>K2TIPV50282066</t>
  </si>
  <si>
    <t>AIR COND FILTER</t>
  </si>
  <si>
    <t>K2TIPV50352069</t>
  </si>
  <si>
    <t>K2TIPV50422070</t>
  </si>
  <si>
    <t>CO-PILOT RUDDER PEDAL ASSY</t>
  </si>
  <si>
    <t>K2TIPV50492074</t>
  </si>
  <si>
    <t>EXTERNAL TANK LH RH</t>
  </si>
  <si>
    <t>INBOARD CLAMP KIT TOP</t>
  </si>
  <si>
    <t>K1WIPV71160008</t>
  </si>
  <si>
    <t>PYLON KIT HARDWARE</t>
  </si>
  <si>
    <t>K2TIPV43242050</t>
  </si>
  <si>
    <t>DUCT ASSY ANTI 2 STR</t>
  </si>
  <si>
    <t>KNEELING BRAKE/18507A</t>
  </si>
  <si>
    <t>GEAR BOX/37034A</t>
  </si>
  <si>
    <t>HIGH SPEED GEAR BOX20391A</t>
  </si>
  <si>
    <t>C-130 WINCH MOTOR/53432A</t>
  </si>
  <si>
    <t>B-52 MOTOR/23526A</t>
  </si>
  <si>
    <t>B-52 MOTOR (2)/28329A</t>
  </si>
  <si>
    <t>C-5 BRAKE/24044A</t>
  </si>
  <si>
    <t>F-15 C/D BRAKE/19847A</t>
  </si>
  <si>
    <t>F-15 E/BRAKE36341A</t>
  </si>
  <si>
    <t>A-10 BRAKE/15752A</t>
  </si>
  <si>
    <t>B-52  BRAKE/15068A</t>
  </si>
  <si>
    <t>C-130 BRAKE/55464A</t>
  </si>
  <si>
    <t>F-16 BLOCK 50 BRAKE/32581</t>
  </si>
  <si>
    <t>KC-135 BRAKE/24594A</t>
  </si>
  <si>
    <t>B-1B B RAKE/29543A</t>
  </si>
  <si>
    <t xml:space="preserve">E-3A BRAKE/19266A </t>
  </si>
  <si>
    <t>B-52 MAIN STRUT FWD/17142A</t>
  </si>
  <si>
    <t>K2TIPV32805151</t>
  </si>
  <si>
    <t>0 FWD BODY FUEL BLADDER</t>
  </si>
  <si>
    <t>K2TIPV32805152</t>
  </si>
  <si>
    <t># 1 CENTERWING FUEL BLADDER</t>
  </si>
  <si>
    <t>K2TIPV32805153</t>
  </si>
  <si>
    <t># 1 FWD BODY FUEL BLADDER</t>
  </si>
  <si>
    <t>K2TIPV32805154</t>
  </si>
  <si>
    <t># 2 FWD BODY FUEL BLADDER</t>
  </si>
  <si>
    <t>K2TIPV32805155</t>
  </si>
  <si>
    <t># 3 FWD BODY FUEL BLADDER</t>
  </si>
  <si>
    <t>K2TIPV32805156</t>
  </si>
  <si>
    <t># 2 CENTERWING FUEL BLADDER</t>
  </si>
  <si>
    <t>K2TIPV32805158</t>
  </si>
  <si>
    <t># 4 CENTERWING FUEL BLADDER</t>
  </si>
  <si>
    <t>K2TIPV32805161</t>
  </si>
  <si>
    <t># 2 AFT BODY FUEL BLADDER</t>
  </si>
  <si>
    <t>K2HIPV60043359</t>
  </si>
  <si>
    <t>K2HIPV60043360</t>
  </si>
  <si>
    <t>K2HIPV60043363</t>
  </si>
  <si>
    <t>K2TIPV50491121</t>
  </si>
  <si>
    <t xml:space="preserve">LWR DRY BAY ACC PANELS </t>
  </si>
  <si>
    <t>K2TIPV50771124</t>
  </si>
  <si>
    <t>DUAL CARTRIDGE MT SUPPORT</t>
  </si>
  <si>
    <t>DUCTS BLEED AIR FIREWALLS</t>
  </si>
  <si>
    <t>K2TIPV50982338</t>
  </si>
  <si>
    <t>BLEED AIR DUCT FROM FIREWALLS</t>
  </si>
  <si>
    <t>K2TIPV50982340</t>
  </si>
  <si>
    <t>THROTTLE BRAKE SYS</t>
  </si>
  <si>
    <t>K2TIPV50982343</t>
  </si>
  <si>
    <t>PILOT OXYGEN CYLINDER</t>
  </si>
  <si>
    <t>F118-100 TURBINE FRAME</t>
  </si>
  <si>
    <t>K2TIPV51050050</t>
  </si>
  <si>
    <t>K1WIPV71160010</t>
  </si>
  <si>
    <t>K2TIPV51612741</t>
  </si>
  <si>
    <t xml:space="preserve"> HYD ACCUMULATOR  R/H FWD</t>
  </si>
  <si>
    <t>K2TIPV51612747</t>
  </si>
  <si>
    <t>RH/LH ELEVATOR ACTUATOR</t>
  </si>
  <si>
    <t>C-130 Horizontal Stabilizer SML CRNR Bolts</t>
  </si>
  <si>
    <t>2-3 ENG THROTTLE PUSH-PULL CABLE</t>
  </si>
  <si>
    <t>TERMINAL PIN</t>
  </si>
  <si>
    <t>K2TIPV50912244</t>
  </si>
  <si>
    <t>B</t>
  </si>
  <si>
    <t xml:space="preserve"> R/H AFT TERMINAL PIN</t>
  </si>
  <si>
    <t>K2TIPV50912245</t>
  </si>
  <si>
    <t>HORIZONTAL LEADING EDGE INSTALL</t>
  </si>
  <si>
    <t>K1WIPV30240015</t>
  </si>
  <si>
    <t>FLOORBOARDS INSTALL</t>
  </si>
  <si>
    <t>K1WIPV30350016</t>
  </si>
  <si>
    <t>K2TIPV50912249</t>
  </si>
  <si>
    <t># 2 - # 3 STRUT ELECTRICAL ACC DOORS</t>
  </si>
  <si>
    <t>K2TIPV50912251</t>
  </si>
  <si>
    <t>K2TIPV73515462</t>
  </si>
  <si>
    <t>L/K R/H 960 PANELS</t>
  </si>
  <si>
    <t>K2TIPV73515467</t>
  </si>
  <si>
    <t>LOCKOUT GEARBOX</t>
  </si>
  <si>
    <t>K2TIPV73515468</t>
  </si>
  <si>
    <t>Filet Flap Take Off Gear Box</t>
  </si>
  <si>
    <t>K2TIPV73515469</t>
  </si>
  <si>
    <t>Flap Drive Power Units</t>
  </si>
  <si>
    <t>K2TIPV73515470</t>
  </si>
  <si>
    <t>Filet Flap Double Angle Gear Boxes</t>
  </si>
  <si>
    <t>K2TIPV50493292</t>
  </si>
  <si>
    <t>IINSTALL FLAP DRIVE ANGLE GEAR BOX</t>
  </si>
  <si>
    <t>395 starter</t>
  </si>
  <si>
    <t>K2HIPV30498006</t>
  </si>
  <si>
    <t>440  Starter</t>
  </si>
  <si>
    <t>K2HIPV30498008</t>
  </si>
  <si>
    <t>97  Starter</t>
  </si>
  <si>
    <t>K2HIPV63398010</t>
  </si>
  <si>
    <t xml:space="preserve">36-50 Engine </t>
  </si>
  <si>
    <t>K2TIPV53503409</t>
  </si>
  <si>
    <t>K2TIPV53503410</t>
  </si>
  <si>
    <t>K2TIPV41123090</t>
  </si>
  <si>
    <t>1B93 UPPER WING TO BODY FAIRING</t>
  </si>
  <si>
    <t>K2TIPV40843049</t>
  </si>
  <si>
    <t>K2TIPV40843052</t>
  </si>
  <si>
    <t>1B93 LWR WING TO BODY FAIRING</t>
  </si>
  <si>
    <t>K2TIPV40843053</t>
  </si>
  <si>
    <t xml:space="preserve">RH O/B FLAP TRANS I/B END </t>
  </si>
  <si>
    <t>K2TIPV31425039</t>
  </si>
  <si>
    <t xml:space="preserve">LH O/B FLAP TRANS I/B END </t>
  </si>
  <si>
    <t>K2TIPV31425041</t>
  </si>
  <si>
    <t>LH FILLET FLAP TRANS</t>
  </si>
  <si>
    <t>K2TIPV31475034</t>
  </si>
  <si>
    <t>K2TIPV51262524</t>
  </si>
  <si>
    <t>K2HIPV72283503</t>
  </si>
  <si>
    <t>K2HIPV72283505</t>
  </si>
  <si>
    <t>K2HIPV72283506</t>
  </si>
  <si>
    <t>K2TIPV51050064</t>
  </si>
  <si>
    <t>FWD&amp;AFT MILK BOTTLE PINS</t>
  </si>
  <si>
    <t>K2TIPV42935221</t>
  </si>
  <si>
    <t>BOOM GLAND SEAL 32150</t>
  </si>
  <si>
    <t>K2TIPV43105223</t>
  </si>
  <si>
    <t>R MODEL MEC CHANGE KIT</t>
  </si>
  <si>
    <t>K2TIPV52382119</t>
  </si>
  <si>
    <t>MLG STEERING COORD UNIT</t>
  </si>
  <si>
    <t>K2TIPV52382128</t>
  </si>
  <si>
    <t>FWD WHEEL WELL INTERCOMM</t>
  </si>
  <si>
    <t>K2TIPV52382129</t>
  </si>
  <si>
    <t>A9040 INS S/V BOX</t>
  </si>
  <si>
    <t>K2TIPV52382130</t>
  </si>
  <si>
    <t>A6034 RTM JCT BOX</t>
  </si>
  <si>
    <t>K2TIPV52382132</t>
  </si>
  <si>
    <t>PARAMETER SCHEDULING UNIT</t>
  </si>
  <si>
    <t>K2TIPV52382135</t>
  </si>
  <si>
    <t>(1B31AB) L/R HORIZONTAL STABILIZERS</t>
  </si>
  <si>
    <t>K2TIPV42563190</t>
  </si>
  <si>
    <t>K2TIPV52103386</t>
  </si>
  <si>
    <t>ACCESS PANELS, IN KEEL BEAM AREA</t>
  </si>
  <si>
    <t>K2TIPV52303387</t>
  </si>
  <si>
    <t>OTBD WING RIB BOLT IN FUEL CELL</t>
  </si>
  <si>
    <t>K2TIPV52803388</t>
  </si>
  <si>
    <t>(1B17) SPLICE PLATES FOR ROTODOME</t>
  </si>
  <si>
    <t>K1WIPV30240001</t>
  </si>
  <si>
    <t>K1WIPV30240002</t>
  </si>
  <si>
    <t>K1WIPV30240003</t>
  </si>
  <si>
    <t>INSTALL VERTICAL STABILIZER</t>
  </si>
  <si>
    <t>K2TIPV50982279</t>
  </si>
  <si>
    <t>K2HIPV90973532</t>
  </si>
  <si>
    <t>F-16 BLK 40 MLG STRUT ASSY/25499A</t>
  </si>
  <si>
    <t>K2HIPV90973533</t>
  </si>
  <si>
    <t>F-16 BLK 40 MLG DRAG BRACE/85204A</t>
  </si>
  <si>
    <t>L/R O/B AIL CONTROL QUADRANT</t>
  </si>
  <si>
    <t>K2TIPV50903332</t>
  </si>
  <si>
    <t>1F* LOW COMPASS ADAPT INST.</t>
  </si>
  <si>
    <t>K2TIPV50423286</t>
  </si>
  <si>
    <t>K2TIPV51050052</t>
  </si>
  <si>
    <t>K2TIPV53365269</t>
  </si>
  <si>
    <t>(1B96AA) AIR DUCT IN L/R FWD WING</t>
  </si>
  <si>
    <t>K2TIPV60133429</t>
  </si>
  <si>
    <t>K2TIPV60133430</t>
  </si>
  <si>
    <t>K2TIPV32375136</t>
  </si>
  <si>
    <t>AFT ENG MOUNT BRACKET</t>
  </si>
  <si>
    <t>K2TIPV32375139</t>
  </si>
  <si>
    <t>K2TIPV71422068</t>
  </si>
  <si>
    <t>STRUT #2 LATCH REPLACEMENT</t>
  </si>
  <si>
    <t>K2HIPV24553061</t>
  </si>
  <si>
    <t>LPT Rotor; F110-129</t>
  </si>
  <si>
    <t>K2TIPV31200040</t>
  </si>
  <si>
    <t>K2TIPV31200041</t>
  </si>
  <si>
    <t>K2HIPV83208005</t>
  </si>
  <si>
    <t>K2HIPV83208006</t>
  </si>
  <si>
    <t>K2HIPV83208007</t>
  </si>
  <si>
    <t>K2HIPV83208008</t>
  </si>
  <si>
    <t>39345A</t>
  </si>
  <si>
    <t>K2TIPV72261180</t>
  </si>
  <si>
    <t>INSTALL PINION ASSY</t>
  </si>
  <si>
    <t>K2TIPV53503411</t>
  </si>
  <si>
    <t>K2TIPV53503412</t>
  </si>
  <si>
    <t>K2TIPV72255404</t>
  </si>
  <si>
    <t>Install Pitch Servo Motor</t>
  </si>
  <si>
    <t>SATCOM 2 ANTENNA INSTALL</t>
  </si>
  <si>
    <t xml:space="preserve">BACKING BOARD ASSY MID BODY # 3 </t>
  </si>
  <si>
    <t>K2TIPV51052394</t>
  </si>
  <si>
    <t>FUEL VALVE CONTROL</t>
  </si>
  <si>
    <t xml:space="preserve">BOOM FLEX COUPLING </t>
  </si>
  <si>
    <t>K2TIPV50773317</t>
  </si>
  <si>
    <t>K2TIPV32375146</t>
  </si>
  <si>
    <t xml:space="preserve"> LH/RH HORIZONTAL STABILIZER</t>
  </si>
  <si>
    <t>K2TIPV32375147</t>
  </si>
  <si>
    <t>INSTALL CREW SEATS-BOOM PALLET</t>
  </si>
  <si>
    <t>K2TIPV32375148</t>
  </si>
  <si>
    <t>1 &amp; 4 STRUT AFT FAIRING J MODEL</t>
  </si>
  <si>
    <t>K2TIPV52730009</t>
  </si>
  <si>
    <t>2 &amp; 3 STRUT AFT FAIRING J MODEL</t>
  </si>
  <si>
    <t>K2TIPV52730010</t>
  </si>
  <si>
    <t xml:space="preserve">C-130 Forward Center UFR Screw </t>
  </si>
  <si>
    <t>K2HIPV22874126</t>
  </si>
  <si>
    <t>K2TIPV50702164</t>
  </si>
  <si>
    <t>K2TIPV50702166</t>
  </si>
  <si>
    <t>DOOR INST. DECAL PARACHUTE</t>
  </si>
  <si>
    <t>K2TIPV72405449</t>
  </si>
  <si>
    <t>Install NLG Drag Brace</t>
  </si>
  <si>
    <t>K2TIPV72775450</t>
  </si>
  <si>
    <t>K2TIPV82804002</t>
  </si>
  <si>
    <t>O/B ELEVATOR LH &amp; RH (LOW %)</t>
  </si>
  <si>
    <t>K2TIPV82804003</t>
  </si>
  <si>
    <t>AFT UPPER RUDDER ASSY (LOW %)</t>
  </si>
  <si>
    <t>K2TIPV82804006</t>
  </si>
  <si>
    <t>LOWER FWD RUDDER (LOW %)</t>
  </si>
  <si>
    <t>BS620 OVERHEAD AIR DIST DUCTS</t>
  </si>
  <si>
    <t>K2TIPV32375149</t>
  </si>
  <si>
    <t>BS820 OVERHEAD AIR DIST DUCTS</t>
  </si>
  <si>
    <t>K2TIPV32375150</t>
  </si>
  <si>
    <t>BS960 OH AIR DIST DUCT</t>
  </si>
  <si>
    <t>NLG I/B WHEEL BEARING</t>
  </si>
  <si>
    <t>K2TIPV42193156</t>
  </si>
  <si>
    <t>L/R MLG OLEO STRUT</t>
  </si>
  <si>
    <t>K2TIPV42193157</t>
  </si>
  <si>
    <t>FAIRING ASSY NO 1 STRUT TE</t>
  </si>
  <si>
    <t>DOOR ASSY RUDDER</t>
  </si>
  <si>
    <t>K2TIPV51050077</t>
  </si>
  <si>
    <t>K2TIPV51050079</t>
  </si>
  <si>
    <t>K2HIPV72283507</t>
  </si>
  <si>
    <t>NO3 - NO4 ENG FUEL SHUTOFF VALVE</t>
  </si>
  <si>
    <t>KTIPV616121242</t>
  </si>
  <si>
    <t>NO 5 NO 6 ENG FUEL SHUTOFF VALVE</t>
  </si>
  <si>
    <t>KTIPV616121243</t>
  </si>
  <si>
    <t>NO7 - NO8 FUEL SHUTOFF VALVE</t>
  </si>
  <si>
    <t>K2TIPV32375097</t>
  </si>
  <si>
    <t>MLG TRUCK LEVEL SWITCH</t>
  </si>
  <si>
    <t>K2TIPV32375099</t>
  </si>
  <si>
    <t>MLG STRUT WIRE BUNDLE</t>
  </si>
  <si>
    <t>K2HIPV22874004</t>
  </si>
  <si>
    <t>K2TIPV73111192</t>
  </si>
  <si>
    <t>(1B99AA) Closure Sidewall Panel</t>
  </si>
  <si>
    <t>K2TIPV52033381</t>
  </si>
  <si>
    <t>(1B99AA) INSTALL SIDEWALL PANEL</t>
  </si>
  <si>
    <t>K2TIPV52103382</t>
  </si>
  <si>
    <t>K2TIPV72255412</t>
  </si>
  <si>
    <t>K2TIPV72185388</t>
  </si>
  <si>
    <t>L/H HEADER DUCT</t>
  </si>
  <si>
    <t>K2TIPV72265432</t>
  </si>
  <si>
    <t>RH/LH MLG Door Release Handle</t>
  </si>
  <si>
    <t>K2TIPV72265442</t>
  </si>
  <si>
    <t>R - R SPOILER SWIVELS</t>
  </si>
  <si>
    <t>K2HIPV72353508</t>
  </si>
  <si>
    <t>K2HIPV73033512</t>
  </si>
  <si>
    <t>K2HIPV73383513</t>
  </si>
  <si>
    <t>C-5 MAIN YOKE ASSY</t>
  </si>
  <si>
    <t>K2HIPV60043350</t>
  </si>
  <si>
    <t>W</t>
  </si>
  <si>
    <t>K2HIPV60043351</t>
  </si>
  <si>
    <t>K2TIPV72261100</t>
  </si>
  <si>
    <t>R/H ECS &amp; Fuel Pump ACC Pnl 6174-01</t>
  </si>
  <si>
    <t>K2TIPV42331050</t>
  </si>
  <si>
    <t>LARGE SPOOL  (R/H)</t>
  </si>
  <si>
    <t>K2HIPV90153527</t>
  </si>
  <si>
    <t>REPLACE BOOM SURGE BOOT</t>
  </si>
  <si>
    <t># 5 CENTERWING FUEL BLADDER</t>
  </si>
  <si>
    <t>K2TIPV41145160</t>
  </si>
  <si>
    <t>#6 CENTERWING FUEL BLADDER</t>
  </si>
  <si>
    <t>K2TIPV50901126</t>
  </si>
  <si>
    <t># 1 REPLACEMENT/INSTALL BOOT SEAL</t>
  </si>
  <si>
    <t>RAM AIR INLET DUCT FAIRING</t>
  </si>
  <si>
    <t>K2TIPV60133435</t>
  </si>
  <si>
    <t>INSTALL NOSE RADOME ASSY</t>
  </si>
  <si>
    <t>K2TIPV60133436</t>
  </si>
  <si>
    <t>RETRACTABLE WING TIP LIGHT L/R</t>
  </si>
  <si>
    <t>K2TIPV60133437</t>
  </si>
  <si>
    <t>INSTALL RUDDER Q-SPRING ACC PNL</t>
  </si>
  <si>
    <t>K2TIPV30450025</t>
  </si>
  <si>
    <t>Fuel Manifold Kit; F100-100/220/220E</t>
  </si>
  <si>
    <t>K2TIPV30450027</t>
  </si>
  <si>
    <t xml:space="preserve">C-130 B,E Panel #54, 55,58,59, or 56,57 or 323 </t>
  </si>
  <si>
    <t>K2HIPV22874091</t>
  </si>
  <si>
    <t>C-130 Pylon to Wing Installation (All Models)</t>
  </si>
  <si>
    <t>K2HIPV22874092</t>
  </si>
  <si>
    <t xml:space="preserve">C-130 E Shelf Bracket, Aft </t>
  </si>
  <si>
    <t>K2HIPV22874093</t>
  </si>
  <si>
    <t>C-130 Pylon Trailing Edge Tank Pylon</t>
  </si>
  <si>
    <t>K2TIPV51472674</t>
  </si>
  <si>
    <t>NO1 WINDOW ASSY</t>
  </si>
  <si>
    <t>K2TIPV51472675</t>
  </si>
  <si>
    <t>CO-PILOT NO5WINDOW</t>
  </si>
  <si>
    <t>K2TIPV51472676</t>
  </si>
  <si>
    <t>THROTTLE SYS-TENSION REG ACCESS PANEL</t>
  </si>
  <si>
    <t>DOOR ASSY WING TE R/H</t>
  </si>
  <si>
    <t>K2TIPV50842213</t>
  </si>
  <si>
    <t>MLG INSPECTION WINDOW</t>
  </si>
  <si>
    <t>K2TIPV63245344</t>
  </si>
  <si>
    <t>AFT CARGO SCANNNING WINDOW</t>
  </si>
  <si>
    <t>K2TIPV63245345</t>
  </si>
  <si>
    <t>RH / LH MLG SEQUENCE VALVE</t>
  </si>
  <si>
    <t>K2TIPV50632100</t>
  </si>
  <si>
    <t>VALVE ASSY CREW AIR OUTLET</t>
  </si>
  <si>
    <t>K2TIPV50632101</t>
  </si>
  <si>
    <t>DUCT ASSY BSN STA LWR AIR OUTLET</t>
  </si>
  <si>
    <t>K2TIPV50632102</t>
  </si>
  <si>
    <t>AFT BODY #1 FUEL HOSE ASSY</t>
  </si>
  <si>
    <t>K2TIPV50632103</t>
  </si>
  <si>
    <t>VALVE ASSY CABIN AIR SUPPLY</t>
  </si>
  <si>
    <t>K2TIPV50632105</t>
  </si>
  <si>
    <t>R/H - L/H CENTER PYLON FAIRING</t>
  </si>
  <si>
    <t>K2TIPV50632106</t>
  </si>
  <si>
    <t>MID BODY # 2 FUEL HOSE ASSY</t>
  </si>
  <si>
    <t>K2TIPV50632107</t>
  </si>
  <si>
    <t>K2TIPV50632108</t>
  </si>
  <si>
    <t>AFT BODY #2 FUEL HOSE ASSY</t>
  </si>
  <si>
    <t>K2HIPV22874120</t>
  </si>
  <si>
    <t xml:space="preserve">C-130 F-53 Extended Plate Fastener </t>
  </si>
  <si>
    <t>K2HIPV22874121</t>
  </si>
  <si>
    <t xml:space="preserve">C-130 F-53 Plate Fastener </t>
  </si>
  <si>
    <t>K2HIPV22874122</t>
  </si>
  <si>
    <t xml:space="preserve">C-130 Sloping Longeron </t>
  </si>
  <si>
    <t>K2TIPV63263476</t>
  </si>
  <si>
    <t>FIREWALL SOV-ENG CK VALVE</t>
  </si>
  <si>
    <t>K2TIPV42403186</t>
  </si>
  <si>
    <t>L/R MLG BRAKE EQUALIZER RODS</t>
  </si>
  <si>
    <t>K2TIPV42403187</t>
  </si>
  <si>
    <t>INST. STABILIZER TRIM MOTOR</t>
  </si>
  <si>
    <t>K2TIPV42403188</t>
  </si>
  <si>
    <t>HOZ STAB SAFETY ROD ACCESS DOOR</t>
  </si>
  <si>
    <t>K2TIPV32375126</t>
  </si>
  <si>
    <t xml:space="preserve">C-130 Engine ISO Filter </t>
  </si>
  <si>
    <t>K2TIPV31263027</t>
  </si>
  <si>
    <t>PILOT/CO-PILOT POSITION 2 WINDOW</t>
  </si>
  <si>
    <t>K2TIPV41533079</t>
  </si>
  <si>
    <t>SCRAF JOINTPIN AND PANELS</t>
  </si>
  <si>
    <t>K2TIPV41533100</t>
  </si>
  <si>
    <t>VERT STAB FIN ACCESS PANEL</t>
  </si>
  <si>
    <t>K2TIPV41563064</t>
  </si>
  <si>
    <t>PANELS 3231-24, 4231-24</t>
  </si>
  <si>
    <t>K2TIPV41563065</t>
  </si>
  <si>
    <t>737 - 800 SKIN INSTALL</t>
  </si>
  <si>
    <t>K1WIPV30240013</t>
  </si>
  <si>
    <t>VERTICAL LEADING EDGE INSTALL</t>
  </si>
  <si>
    <t>K1WIPV30240014</t>
  </si>
  <si>
    <t>K1WIPV4253013E</t>
  </si>
  <si>
    <t>Wing Shop E Model Inboard Access Covers</t>
  </si>
  <si>
    <t>K1WIPV4253014E</t>
  </si>
  <si>
    <t>Wing Shop E Model 113 Panel</t>
  </si>
  <si>
    <t>K1WIPV4253015E</t>
  </si>
  <si>
    <t>POINTER AISLE STAND STABILIZER TRIM</t>
  </si>
  <si>
    <t>K2TIPV52102070</t>
  </si>
  <si>
    <t>DRAG CHUTE CABLE DCJ-2</t>
  </si>
  <si>
    <t>K2TIPV52382081</t>
  </si>
  <si>
    <t>K2TIPV40985195</t>
  </si>
  <si>
    <t>ENGING FUEL FILTERS TF-33</t>
  </si>
  <si>
    <t>VERT STAB RUDDER BAL COVE PNLS</t>
  </si>
  <si>
    <t>K2TIPV40843080</t>
  </si>
  <si>
    <t>K2HIPV72613511</t>
  </si>
  <si>
    <t>F110-129 LPT-1 NOZZLE</t>
  </si>
  <si>
    <t>K2TIPV51050059</t>
  </si>
  <si>
    <t>L/H Syst Tunnel Access Pnl 6261-07</t>
  </si>
  <si>
    <t>K2TIPV72261179</t>
  </si>
  <si>
    <t>Cargo Bay Fl Board F.S. 657-737 Center</t>
  </si>
  <si>
    <t>K1WIPV61710046</t>
  </si>
  <si>
    <t>TUB KIT</t>
  </si>
  <si>
    <t>K1WIPV61710047</t>
  </si>
  <si>
    <t xml:space="preserve"> IFR POD INSTALLATION</t>
  </si>
  <si>
    <t>K1WIPV62510048</t>
  </si>
  <si>
    <t>TALON GUNSHIP ENGINE REMOVAL</t>
  </si>
  <si>
    <t>K1WIPV62510049</t>
  </si>
  <si>
    <t>INST LH/RH TORQUE BOX HINGE SHAFT</t>
  </si>
  <si>
    <t>PILOT - CO-PILOT`S HATCH REMOVER</t>
  </si>
  <si>
    <t>K2TIPV63611172</t>
  </si>
  <si>
    <t>TOILET ASSEMBLY</t>
  </si>
  <si>
    <t>K2TIPV63611173</t>
  </si>
  <si>
    <t>K2TIPV63611174</t>
  </si>
  <si>
    <t>K2TIPV63611175</t>
  </si>
  <si>
    <t>C-130 Panel #184, 185 E Model</t>
  </si>
  <si>
    <t>K2HIPV22874076</t>
  </si>
  <si>
    <t>REASSY R/L I/B FLAP TRACK SUPPORT</t>
  </si>
  <si>
    <t>K2TIPV50423277</t>
  </si>
  <si>
    <t>NLG SAFETY VALVE ASSY</t>
  </si>
  <si>
    <t>K2TIPV50423278</t>
  </si>
  <si>
    <t xml:space="preserve">NLG DOOR RELEASE CAM TENSION </t>
  </si>
  <si>
    <t>K2TIPV50423279</t>
  </si>
  <si>
    <t>NLG DOOR RELEASE SPRING</t>
  </si>
  <si>
    <t>K2TIPV50423281</t>
  </si>
  <si>
    <t>1F* LIFT TRANSDUCER INST.</t>
  </si>
  <si>
    <t>K2TIPV50423282</t>
  </si>
  <si>
    <t>Propulsion</t>
  </si>
  <si>
    <t>L/H FIRESTOP BRKT'S-BAFFLAS FOM</t>
  </si>
  <si>
    <t>K2TIPV60133441</t>
  </si>
  <si>
    <t>INSTALL NAV SEAT TRACKS</t>
  </si>
  <si>
    <t>K2TIPV60133442</t>
  </si>
  <si>
    <t>INSTALL FLT ENG SEAT TRACKS</t>
  </si>
  <si>
    <t>K2TIPV51402591</t>
  </si>
  <si>
    <t>A/C WATER SEPARATOR COND SCREEN</t>
  </si>
  <si>
    <t>(1B67 BA) PRSOV PN/ 82D38-3 ONLY</t>
  </si>
  <si>
    <t>K2TIPV51160081</t>
  </si>
  <si>
    <t>NO50 PANEL WING TE</t>
  </si>
  <si>
    <t>K2TIPV52872197</t>
  </si>
  <si>
    <t>K2TIPV82005481</t>
  </si>
  <si>
    <t>Fuel Quntty Brack Inst</t>
  </si>
  <si>
    <t>K2TIPV82804004</t>
  </si>
  <si>
    <t>K2TIPV51050056</t>
  </si>
  <si>
    <t>K2TIPV51050054</t>
  </si>
  <si>
    <t>K2TIPV51050065</t>
  </si>
  <si>
    <t xml:space="preserve">F101-102 FRONT FRAME </t>
  </si>
  <si>
    <t>K2TIPV51051130</t>
  </si>
  <si>
    <t>R-R RH, LH KEEL BEAM DOOR SEALS</t>
  </si>
  <si>
    <t>K2TIPV63485375</t>
  </si>
  <si>
    <t>(1B102BA) 1-4 TE UPPER SAILBOAT</t>
  </si>
  <si>
    <t>K2TIPV52003357</t>
  </si>
  <si>
    <t>PIOLT CO-PILOT POS # 2 WINDOW</t>
  </si>
  <si>
    <t>K2TIPV52003358</t>
  </si>
  <si>
    <t>L/H EMER ESCAPE HATCH</t>
  </si>
  <si>
    <t>K2TIPV52003359</t>
  </si>
  <si>
    <t>ANNTENNA PEDESTAL STRUT FAIRING SEAL</t>
  </si>
  <si>
    <t>K2TIPV52003360</t>
  </si>
  <si>
    <t>(1B99AA) PRESSURE BOX ACCESS PLATE</t>
  </si>
  <si>
    <t>K2TIPV52003361</t>
  </si>
  <si>
    <t>K2TIPV51050048</t>
  </si>
  <si>
    <t>F101-102 TURBINE FRAME</t>
  </si>
  <si>
    <t>K2TIPV51050049</t>
  </si>
  <si>
    <t>LE I/B &amp; O/B #3 &amp; #4</t>
  </si>
  <si>
    <t>K2TIPV41563073</t>
  </si>
  <si>
    <t>FLIGHT ENGINEER SEAT</t>
  </si>
  <si>
    <t>K2TIPV41563077</t>
  </si>
  <si>
    <t>RUDDER BAL BAY PANELS</t>
  </si>
  <si>
    <t>K2TIPV41563082</t>
  </si>
  <si>
    <t>VERT STAB RUDDER TAB CONT. PNL</t>
  </si>
  <si>
    <t>K2TIPV41563083</t>
  </si>
  <si>
    <t>K2TIPV41623032</t>
  </si>
  <si>
    <t>K2TIPV51612758</t>
  </si>
  <si>
    <t>K2TIPV51612764</t>
  </si>
  <si>
    <t>NO10 SPOILER DUST BOOT COVER</t>
  </si>
  <si>
    <t>STIFF. RIB NO. 1 NO. 4 TANK</t>
  </si>
  <si>
    <t>REM PNEUMATIC DUCT</t>
  </si>
  <si>
    <t>K2HIPV80363515</t>
  </si>
  <si>
    <t>BALLTIP PROTECTOR GEAR STRUT</t>
  </si>
  <si>
    <t>INSTALL L/R MLG LOCK HOOK</t>
  </si>
  <si>
    <t>K2TIPV60303457</t>
  </si>
  <si>
    <t>FILLET FLAP DRIVE ANGLE GEAR BOX</t>
  </si>
  <si>
    <t>K2TIPV60303458</t>
  </si>
  <si>
    <t>K2TIPV63485372</t>
  </si>
  <si>
    <t>RH KEEL BEAM DOOR SKIN REPLACEMENT</t>
  </si>
  <si>
    <t>K2TIPV63485374</t>
  </si>
  <si>
    <t>K2TIPV63485370</t>
  </si>
  <si>
    <t>LH KEEL BEAM DOOR SKIN REPLACEMENT</t>
  </si>
  <si>
    <t>K2TIPV63485371</t>
  </si>
  <si>
    <t>RH/LH LE CONTROL VALVE</t>
  </si>
  <si>
    <t>RAIL FLAP DRIVESCREW TRACKRH 908</t>
  </si>
  <si>
    <t>REFUEL CHECK VALVE  (R/H)</t>
  </si>
  <si>
    <t>K2HIPV22873008</t>
  </si>
  <si>
    <t>EXT TANK SPOOL  (R/H)</t>
  </si>
  <si>
    <t>K2TIPV41773118</t>
  </si>
  <si>
    <t>INSTALL FWR CREW RELIEF EQUIP.</t>
  </si>
  <si>
    <t>AE GENERATOR CLAMP KIT</t>
  </si>
  <si>
    <t>K1WIPV71160013</t>
  </si>
  <si>
    <t>K1WIPV71160014</t>
  </si>
  <si>
    <t>BLEED AIR</t>
  </si>
  <si>
    <t>K1WIPV71160016</t>
  </si>
  <si>
    <t>K2TIPV53363399</t>
  </si>
  <si>
    <t>INST SIDEWALL CLOSURE PANEL</t>
  </si>
  <si>
    <t>PDN #22599A</t>
  </si>
  <si>
    <t>K2HIPV00043405</t>
  </si>
  <si>
    <t>PDN #42414A</t>
  </si>
  <si>
    <t>L/R LWR PROD BREAK ACC PNL</t>
  </si>
  <si>
    <t>K2TIPV42013134</t>
  </si>
  <si>
    <t>INSTALL ANTENNAS</t>
  </si>
  <si>
    <t>K2HIPV60043374</t>
  </si>
  <si>
    <t>K2HIPV60043375</t>
  </si>
  <si>
    <t>K2HIPV60043376</t>
  </si>
  <si>
    <t>K2HIPV60043378</t>
  </si>
  <si>
    <t>K2HIPV60043379</t>
  </si>
  <si>
    <t>K2TIPV43521098</t>
  </si>
  <si>
    <t>K2TIPV51402573</t>
  </si>
  <si>
    <t>K2TIPV30450022</t>
  </si>
  <si>
    <t>Core Stacking Kit # 1; F100-220</t>
  </si>
  <si>
    <t>K2TIPV30450023</t>
  </si>
  <si>
    <t>K2TIPV43241082</t>
  </si>
  <si>
    <t>K2TIPV52942214</t>
  </si>
  <si>
    <t>R/H NO72 TE PANEL ASSY</t>
  </si>
  <si>
    <t>K2TIPV52942217</t>
  </si>
  <si>
    <t>R/H NO62 TE PANEL ASSY</t>
  </si>
  <si>
    <t>K2TIPV53282124</t>
  </si>
  <si>
    <t>MAIN EX STATION INTERCOMM</t>
  </si>
  <si>
    <t>K2TIPV70432936</t>
  </si>
  <si>
    <t>STRUT # 4 LATCH REPLACEMENT</t>
  </si>
  <si>
    <t>K2TIPV71212029</t>
  </si>
  <si>
    <t>IFR DOORS RH - LH</t>
  </si>
  <si>
    <t>RUDDER TRIM GUARD SHIELD</t>
  </si>
  <si>
    <t>K2TIPV71372220</t>
  </si>
  <si>
    <t>BOMB BAY DOORS (10EA)</t>
  </si>
  <si>
    <t>K2TIPV71372221</t>
  </si>
  <si>
    <t>BOMBAY DRS LWR CNTRS 2EA</t>
  </si>
  <si>
    <t>(1B99AA) LOWER SIDEWALL PANEL</t>
  </si>
  <si>
    <t>K2TIPV53363401</t>
  </si>
  <si>
    <t>LWR BAY ACCESS PANEL 6154-03</t>
  </si>
  <si>
    <t>INSTALL FLAP DR ANGLE GEARBOX</t>
  </si>
  <si>
    <t>K2TIPV60303451</t>
  </si>
  <si>
    <t>INSTALL # 3 &amp; 4 L/E FLAPS</t>
  </si>
  <si>
    <t>WATER TANK DOORS</t>
  </si>
  <si>
    <t>K2TIPV63215298</t>
  </si>
  <si>
    <t>K2TIPV50423283</t>
  </si>
  <si>
    <t>K2TIPV60133440</t>
  </si>
  <si>
    <t>AC11040 AFC INTRFACE UNIT ACCY BOX</t>
  </si>
  <si>
    <t>K2TIPV50423284</t>
  </si>
  <si>
    <t>1B34 UHF / ADF ANTENNA INST.</t>
  </si>
  <si>
    <t>K2TIPV50423285</t>
  </si>
  <si>
    <t>K2TIPV92092176</t>
  </si>
  <si>
    <t>K1WIPV71160017</t>
  </si>
  <si>
    <t xml:space="preserve">INSTALL BRUSH SEALS </t>
  </si>
  <si>
    <t>K2TIPV32375141</t>
  </si>
  <si>
    <t>LEADING EDGE HOZ INSTALL</t>
  </si>
  <si>
    <t>K2TIPV32375142</t>
  </si>
  <si>
    <t xml:space="preserve">(1B69AB) FLOOR BOARDS, CABLE GUARD </t>
  </si>
  <si>
    <t>K1WIPV5201009E</t>
  </si>
  <si>
    <t>F-15 Wing</t>
  </si>
  <si>
    <t>E Model Torque Box Upper Outboard Skin Panel</t>
  </si>
  <si>
    <t>K1WIPV520109AC</t>
  </si>
  <si>
    <t>A&amp;C Model Torque Box Upper Outboard Skin Panel</t>
  </si>
  <si>
    <t>K1WIPV42530001</t>
  </si>
  <si>
    <t>INST. L/R INBD FLAP TRACKS DET V</t>
  </si>
  <si>
    <t>K2HIPV51028059</t>
  </si>
  <si>
    <t>ADG &amp; JFS Oil Pump</t>
  </si>
  <si>
    <t>K2HIPV51028060</t>
  </si>
  <si>
    <t>AMAD Oil Pump</t>
  </si>
  <si>
    <t>K2HIPV51028061</t>
  </si>
  <si>
    <t>CGB Oil Pump</t>
  </si>
  <si>
    <t>LOWER AFT RUDDER (LOW %)</t>
  </si>
  <si>
    <t>K2TIPV82804008</t>
  </si>
  <si>
    <t>INBOARD ELEVATORS (LOW %)</t>
  </si>
  <si>
    <t>K2TIPV82804010</t>
  </si>
  <si>
    <t>OUTBOARD FLAP LH &amp; RH (LOW %)</t>
  </si>
  <si>
    <t>K2TIPV82804011</t>
  </si>
  <si>
    <t>INBOARD FLAPS LH &amp; RH (LOW %)</t>
  </si>
  <si>
    <t>K2TIPV82884009</t>
  </si>
  <si>
    <t>C-130 Floor Board F.S.245-417 L/H,R/H</t>
  </si>
  <si>
    <t>K2HIPV22874019</t>
  </si>
  <si>
    <t>C-130 H Shelf Bracket, Forward</t>
  </si>
  <si>
    <t>K2HIPV22874020</t>
  </si>
  <si>
    <t>C-130 Navy IFR Pod</t>
  </si>
  <si>
    <t>C-130 Flap Drive Installation (All Models)</t>
  </si>
  <si>
    <t>K2HIPV22874116</t>
  </si>
  <si>
    <t>K2TIPV51402627</t>
  </si>
  <si>
    <t>K2TIPV51402633</t>
  </si>
  <si>
    <t>RUDDER CABLE RB-5</t>
  </si>
  <si>
    <t>K2TIPV51402634</t>
  </si>
  <si>
    <t>K2TIPV51402635</t>
  </si>
  <si>
    <t>RUDD CABLE ASSY</t>
  </si>
  <si>
    <t>K2TIPV51402636</t>
  </si>
  <si>
    <t>RUDDER CABEL ASSY</t>
  </si>
  <si>
    <t>K2TIPV51402637</t>
  </si>
  <si>
    <t>K2TIPV43242046</t>
  </si>
  <si>
    <t>K2TIPV43242047</t>
  </si>
  <si>
    <t>A-10 ENGINE SHOP KIT #2</t>
  </si>
  <si>
    <t>K2TIPV51472648</t>
  </si>
  <si>
    <t>ELEC EQUIP ACCESS DOOR SEAL</t>
  </si>
  <si>
    <t>K2TIPV51472649</t>
  </si>
  <si>
    <t>L/R MLG LOCK OPERATOR LINK ASSY</t>
  </si>
  <si>
    <t>K2TIPV42193158</t>
  </si>
  <si>
    <t>L/R MLG TIRE-WHEEL</t>
  </si>
  <si>
    <t>K2TIPV42193159</t>
  </si>
  <si>
    <t>L/R FWD NLG WHEEL WELL DOOR</t>
  </si>
  <si>
    <t>K2TIPV42193160</t>
  </si>
  <si>
    <t>L/H MLG TRUCK CENTERING SWITCH</t>
  </si>
  <si>
    <t>K2TIPV42193161</t>
  </si>
  <si>
    <t>(1B3AH) L/R MLG SAFETY SWITCH</t>
  </si>
  <si>
    <t>K2TIPV42193162</t>
  </si>
  <si>
    <t>L/R MLG BRAKE ASSY</t>
  </si>
  <si>
    <t>K2TIPV50562085</t>
  </si>
  <si>
    <t>PILOT CO-PILOT SIDE PANEL</t>
  </si>
  <si>
    <t>K2TIPV50562089</t>
  </si>
  <si>
    <t>R/H FUEL TANK ATTACH FITTING BOLTS</t>
  </si>
  <si>
    <t>K2TIPV50632091</t>
  </si>
  <si>
    <t>NO3 STRUT MIDSPAR BUSHING LWR PIN</t>
  </si>
  <si>
    <t>K2TIPV50632092</t>
  </si>
  <si>
    <t>#1-#4 STRUT STOP SIGNS</t>
  </si>
  <si>
    <t>K2TIPV50632095</t>
  </si>
  <si>
    <t># 2- # 3 STRUT STOP SIGNS</t>
  </si>
  <si>
    <t>K2TIPV50632096</t>
  </si>
  <si>
    <t>#4 STRUT MIDSPARE BUSHING LWR PIN</t>
  </si>
  <si>
    <t>K2TIPV50632097</t>
  </si>
  <si>
    <t>VERT STAB FIN L/E ACCESS PNL</t>
  </si>
  <si>
    <t>K2TIPV40843081</t>
  </si>
  <si>
    <t>VERT STAB RUDDER QSPRING PNLS</t>
  </si>
  <si>
    <t>K2TIPV41073084</t>
  </si>
  <si>
    <t>VERTICAL STAB L/E</t>
  </si>
  <si>
    <t>K2TIPV41073085</t>
  </si>
  <si>
    <t>O/B AILERON BALANCE PANELS</t>
  </si>
  <si>
    <t>K2TIPV41123088</t>
  </si>
  <si>
    <t>UPPER AILERON LOCKOUT PANEL</t>
  </si>
  <si>
    <t>K2TIPV41123089</t>
  </si>
  <si>
    <t xml:space="preserve">C-130 H Mud Guard, R/H Aft </t>
  </si>
  <si>
    <t>K2HIPV22874056</t>
  </si>
  <si>
    <t>C-130 E Mud Guard, R/H Aft FS 617</t>
  </si>
  <si>
    <t>K2HIPV22874057</t>
  </si>
  <si>
    <t>C-130 E Mud Guard, R/H Fwd FS 491</t>
  </si>
  <si>
    <t>K2HIPV22874058</t>
  </si>
  <si>
    <t>C-130 Panel #244</t>
  </si>
  <si>
    <t>K2HIPV22874059</t>
  </si>
  <si>
    <t>K2HIPV22874063</t>
  </si>
  <si>
    <t>C-130 Panel #317 or 318</t>
  </si>
  <si>
    <t>K2HIPV43644066</t>
  </si>
  <si>
    <t>C-130 Engine Oil Filter Kit (RGB)</t>
  </si>
  <si>
    <t>K2HIPV43644067</t>
  </si>
  <si>
    <t>Cargo Floor D-Ring</t>
  </si>
  <si>
    <t>K2HIPV22874069</t>
  </si>
  <si>
    <t>C-130 E Panel #126,127</t>
  </si>
  <si>
    <t>NO. 4 PILOT / COPILOT WINDOW</t>
  </si>
  <si>
    <t>K2TIPV51402626</t>
  </si>
  <si>
    <t>K1WIPV30770020</t>
  </si>
  <si>
    <t>MAIN LANDING GEAR for RESLEEVING AND REWIRING</t>
  </si>
  <si>
    <t>K1WIPV30770021</t>
  </si>
  <si>
    <t>TURBINE OVERHEAT NACELLE RESLEEVING</t>
  </si>
  <si>
    <t>K1WIPV30770022</t>
  </si>
  <si>
    <t>NESA WINDOW HEAT INSTALLATION</t>
  </si>
  <si>
    <t>K2TIPV73511205</t>
  </si>
  <si>
    <t>Instl Outbd Fore/Aft Bunk Panel</t>
  </si>
  <si>
    <t>K2TIPV73511206</t>
  </si>
  <si>
    <t>Instl Liner Outbd Fore/Aft Bunk Pnl</t>
  </si>
  <si>
    <t>K2TIPV73511207</t>
  </si>
  <si>
    <t>Install Air Turbine Srt Cont Vlv</t>
  </si>
  <si>
    <t>K2TIPV73511208</t>
  </si>
  <si>
    <t>Install Air Turb Starter Cont Valve</t>
  </si>
  <si>
    <t>Wing Shop Riser Runout Repair</t>
  </si>
  <si>
    <t>K1WIPV42530003</t>
  </si>
  <si>
    <t>VERTICAL FIN BODY FAIRINGS L/H R/H</t>
  </si>
  <si>
    <t>K2TIPV51472661</t>
  </si>
  <si>
    <t>ELE HINGE BEARING</t>
  </si>
  <si>
    <t>K2TIPV51472662</t>
  </si>
  <si>
    <t>RUDDER HINGE BEARINGS</t>
  </si>
  <si>
    <t>K2TIPV51472664</t>
  </si>
  <si>
    <t>SEAL AMMO ACCESS DOOR</t>
  </si>
  <si>
    <t>K2TIPV51472666</t>
  </si>
  <si>
    <t>REPLACE LCB-2L CABLE</t>
  </si>
  <si>
    <t>K2TIPV51472671</t>
  </si>
  <si>
    <t>WINDSHIELD ASSY COPILOT</t>
  </si>
  <si>
    <t>K2TIPV51472672</t>
  </si>
  <si>
    <t>Offest Gear Boxes</t>
  </si>
  <si>
    <t>K2TIPV72255423</t>
  </si>
  <si>
    <t>RH &amp; LH Spoiler Idler Crank</t>
  </si>
  <si>
    <t>K2TIPV72265441</t>
  </si>
  <si>
    <t>K2TIPV43525226</t>
  </si>
  <si>
    <t>LE FLAP INSTALLATION</t>
  </si>
  <si>
    <t>K2TIPV43525227</t>
  </si>
  <si>
    <t>ELEVATOR QUADRANT</t>
  </si>
  <si>
    <t>K2TIPV41142007</t>
  </si>
  <si>
    <t>RH HORIZ STAB HINGE ASSY</t>
  </si>
  <si>
    <t>K2TIPV41142008</t>
  </si>
  <si>
    <t>PRESSURE REG./TORQUE MOTOR-FILTER</t>
  </si>
  <si>
    <t>K2TIPV52102049</t>
  </si>
  <si>
    <t>FQIS WIRE HARNESS L/H EX TANK</t>
  </si>
  <si>
    <t>K2TIPV52102051</t>
  </si>
  <si>
    <t>FQIS WIRE HARNESS NO2 MAIN TANK</t>
  </si>
  <si>
    <t>K2TIPV52102053</t>
  </si>
  <si>
    <t>FQIS WIRE HARNESS NO1 MAIN TANK</t>
  </si>
  <si>
    <t>K2TIPV52102055</t>
  </si>
  <si>
    <t>FQIS WIRE HARNESS CENTER WING TANK</t>
  </si>
  <si>
    <t>K2TIPV52102057</t>
  </si>
  <si>
    <t>PILOT`S EJECTION SEAT INSTALLATION</t>
  </si>
  <si>
    <t>K2TIPV63611170</t>
  </si>
  <si>
    <t>K2TIPV50212062</t>
  </si>
  <si>
    <t>1-2 FIREWALL TUBING</t>
  </si>
  <si>
    <t>R-R CURRENT TRANSFORMER PKG</t>
  </si>
  <si>
    <t>K2TIPV52872205</t>
  </si>
  <si>
    <t>TRIP SIGNAL</t>
  </si>
  <si>
    <t>K2TIPV50703304</t>
  </si>
  <si>
    <t>ANT PED TURNTABLE YOKE MOUNT</t>
  </si>
  <si>
    <t>K2TIPV50703305</t>
  </si>
  <si>
    <t>K2TIPV50702136</t>
  </si>
  <si>
    <t>MID BODY #1 FUEL HOSE ASSY</t>
  </si>
  <si>
    <t>K2TIPV50702137</t>
  </si>
  <si>
    <t>L/H EXT TANK FUEL HOSE</t>
  </si>
  <si>
    <t>K2TIPV50702138</t>
  </si>
  <si>
    <t>R/H EXT TANK FUEL HOSE</t>
  </si>
  <si>
    <t>K2TIPV50702139</t>
  </si>
  <si>
    <t>Wing Shop A &amp; C Model Wing Tip Installation</t>
  </si>
  <si>
    <t>K1WIPV425318AC</t>
  </si>
  <si>
    <t>Wing Shop A &amp; C Model Outboard Access Covers</t>
  </si>
  <si>
    <t>K1WIPV4253019CE</t>
  </si>
  <si>
    <t>K2TIPV53363397</t>
  </si>
  <si>
    <t>CHANGE FUEL FILTER</t>
  </si>
  <si>
    <t>K2TIPV50843323</t>
  </si>
  <si>
    <t>INST. BOLTS IN R/H MLG TE OLEO DOOR</t>
  </si>
  <si>
    <t>K2TIPV80525475</t>
  </si>
  <si>
    <t>RH NLG DOOR CORROSION</t>
  </si>
  <si>
    <t>K2TIPV72185392</t>
  </si>
  <si>
    <t>BS360W/WPANEL INSTALLATION</t>
  </si>
  <si>
    <t>K2TIPV72255429</t>
  </si>
  <si>
    <t>DORSAL FIN SEAL</t>
  </si>
  <si>
    <t>K2TIPV51050053</t>
  </si>
  <si>
    <t>K2TIPV51050055</t>
  </si>
  <si>
    <t>K2TIPV51050060</t>
  </si>
  <si>
    <t>K2TIPV51050061</t>
  </si>
  <si>
    <t>K2TIPV51050062</t>
  </si>
  <si>
    <t>K2TIPV51050076</t>
  </si>
  <si>
    <t>K2TIPV51050067</t>
  </si>
  <si>
    <t>Install R/H L/H gap covers</t>
  </si>
  <si>
    <t>K2TIPV72255425</t>
  </si>
  <si>
    <t>K2TIPV52032946</t>
  </si>
  <si>
    <t>K2HIPV22874080</t>
  </si>
  <si>
    <t>C-130 B,E, Panel #240</t>
  </si>
  <si>
    <t>K2HIPV22874081</t>
  </si>
  <si>
    <t>C-130 Panel #246  E,H Models</t>
  </si>
  <si>
    <t>K2HIPV22874082</t>
  </si>
  <si>
    <t xml:space="preserve">C-130 E,H Panel #247 </t>
  </si>
  <si>
    <t>1 THRU 4 STRUT AFT FAIRING H MODEL</t>
  </si>
  <si>
    <t>K2TIPV52730006</t>
  </si>
  <si>
    <t>AILERON TAB</t>
  </si>
  <si>
    <t>K2TIPV52730007</t>
  </si>
  <si>
    <t>WAINSCOTING &amp; WSL R/H BS 540-600</t>
  </si>
  <si>
    <t>INST NLG LOCK SWITCH</t>
  </si>
  <si>
    <t>K2TIPV42193176</t>
  </si>
  <si>
    <t>INST NLG POSITION SWITCH</t>
  </si>
  <si>
    <t>K2TIPV42193177</t>
  </si>
  <si>
    <t>INST NLG ACT SUPPORT SHAFT</t>
  </si>
  <si>
    <t>K2TIPV42193178</t>
  </si>
  <si>
    <t>K2TIPV42121029</t>
  </si>
  <si>
    <t>OUTER HOZ STAB SPINDLE BEARING</t>
  </si>
  <si>
    <t>K2TIPV42191031</t>
  </si>
  <si>
    <t>K2TIPV43521092</t>
  </si>
  <si>
    <t>KICK PANEL L5304490-031</t>
  </si>
  <si>
    <t>K2TIPV63245332</t>
  </si>
  <si>
    <t>RH,LH I/B SPOILER CABLE DRUM</t>
  </si>
  <si>
    <t>K2TIPV63485382</t>
  </si>
  <si>
    <t>LH, O/B SPOILER CONTROL VALVE</t>
  </si>
  <si>
    <t>K2TIPV72185386</t>
  </si>
  <si>
    <t>Boom Telescoping Drive Motor</t>
  </si>
  <si>
    <t>K2TIPV41533034</t>
  </si>
  <si>
    <t>PILOT/CO-PILOT SEAT</t>
  </si>
  <si>
    <t>K2TIPV41533040</t>
  </si>
  <si>
    <t>K2TIPV43242051</t>
  </si>
  <si>
    <t>DUCT ASSY ANTI 1 STR</t>
  </si>
  <si>
    <t>K2TIPV32375105</t>
  </si>
  <si>
    <t>LH/RH FILLET FLAP</t>
  </si>
  <si>
    <t>K2TIPV50212063</t>
  </si>
  <si>
    <t>7 - 8 FIREWALL TUBING</t>
  </si>
  <si>
    <t>K2TIPV50212064</t>
  </si>
  <si>
    <t>NO3-4 FIREWALL TUBING</t>
  </si>
  <si>
    <t>K2TIPV50212065</t>
  </si>
  <si>
    <t>I/B AILERON CONTROL QUADRANTS</t>
  </si>
  <si>
    <t>K2TIPV41353042</t>
  </si>
  <si>
    <t xml:space="preserve">KIT NAME </t>
  </si>
  <si>
    <t>Pwr Sys</t>
  </si>
  <si>
    <t>K2HIPV30498002</t>
  </si>
  <si>
    <t>F</t>
  </si>
  <si>
    <t>302 Starter</t>
  </si>
  <si>
    <t>K2HIPV30498003</t>
  </si>
  <si>
    <t>K2HIPV70373400</t>
  </si>
  <si>
    <t>K2HIPV70723401</t>
  </si>
  <si>
    <t>F-15 Stab Kit   95072E</t>
  </si>
  <si>
    <t>RUDDER PEDAL ASSY</t>
  </si>
  <si>
    <t>L/H SLIDING WINDOW</t>
  </si>
  <si>
    <t>K2TIPV51262545</t>
  </si>
  <si>
    <t>L/H AFT MLG DOOR SEALS</t>
  </si>
  <si>
    <t>K2TIPV51262546</t>
  </si>
  <si>
    <t>LATERAL CABLE ASSY (LCA-6L)</t>
  </si>
  <si>
    <t>NOSE WHEEL STEERING WHEEL</t>
  </si>
  <si>
    <t xml:space="preserve">FIIE EXTINGUISHER PANELS </t>
  </si>
  <si>
    <t>K2TIPV50912242</t>
  </si>
  <si>
    <t>B-2 MAIN WHEEL/35020A</t>
  </si>
  <si>
    <t>K2HIPV00760005</t>
  </si>
  <si>
    <t>B-2 AMAD</t>
  </si>
  <si>
    <t>K2HIPV00850007</t>
  </si>
  <si>
    <t>B-2 PTS</t>
  </si>
  <si>
    <t>K2TIPV91571295</t>
  </si>
  <si>
    <t>TCTO 1395</t>
  </si>
  <si>
    <t>C-130 NLG AFT DOOR/"L" ARM INSTALLATION KIT</t>
  </si>
  <si>
    <t xml:space="preserve">C-130 E Panel #223 </t>
  </si>
  <si>
    <t>K2HIPV42944026</t>
  </si>
  <si>
    <t>K2HIPV22874027</t>
  </si>
  <si>
    <t>C-130 Cargo Ramp Installation Teflon Hose Kit</t>
  </si>
  <si>
    <t>K2HIPV22874028</t>
  </si>
  <si>
    <t>C-130 Main Landing Gear Track Fuselage 577-588 L/H,R/H</t>
  </si>
  <si>
    <t>K2HIPV22874032</t>
  </si>
  <si>
    <t>RIG ADJST THROTTLE REG TO CONTROL</t>
  </si>
  <si>
    <t>K2TIPV52032945</t>
  </si>
  <si>
    <t>HEAT EXCHANGER BUILDUP</t>
  </si>
  <si>
    <t>K2TIPV51192505</t>
  </si>
  <si>
    <t>ACI 1091 AFT GALLY DOOR CNT NEEDLE</t>
  </si>
  <si>
    <t>K2TIPV52003348</t>
  </si>
  <si>
    <t>1-2 RH FWD ENG MOUNT SIDE LINK</t>
  </si>
  <si>
    <t>K2TIPV43523220</t>
  </si>
  <si>
    <t>DTCS DUCTS</t>
  </si>
  <si>
    <t>K2TIPV43523221</t>
  </si>
  <si>
    <t>SDC KICK PANEL INSTALL</t>
  </si>
  <si>
    <t>K2HIPV60043364</t>
  </si>
  <si>
    <t>K2HIPV60043365</t>
  </si>
  <si>
    <t>K2HIPV60043381</t>
  </si>
  <si>
    <t>K2HIPV73115000</t>
  </si>
  <si>
    <t>K2HIPV42750001</t>
  </si>
  <si>
    <t>P</t>
  </si>
  <si>
    <t>CYLINDERS 1</t>
  </si>
  <si>
    <t>K2HIPV42750002</t>
  </si>
  <si>
    <t>SERVO AND MANIFOLDS</t>
  </si>
  <si>
    <t>K2TIPV63215291</t>
  </si>
  <si>
    <t>R/H DRY BAY DOORS</t>
  </si>
  <si>
    <t>K2TIPV63215293</t>
  </si>
  <si>
    <t xml:space="preserve">APU EXHAUST DOOR </t>
  </si>
  <si>
    <t>K2TIPV63215294</t>
  </si>
  <si>
    <t>1592 ACCESS DOOR AREA 11</t>
  </si>
  <si>
    <t>K2TIPV50772197</t>
  </si>
  <si>
    <t># 2 MAIN TANK STIFFENER</t>
  </si>
  <si>
    <t>K2TIPV50772198</t>
  </si>
  <si>
    <t># 3 MAIN TANK STIFFENER</t>
  </si>
  <si>
    <t>K2HIPV00983406</t>
  </si>
  <si>
    <t>64270A F15 RDR ACT</t>
  </si>
  <si>
    <t>K2HIPV24553060</t>
  </si>
  <si>
    <t>33026A A10 ELEV ACT</t>
  </si>
  <si>
    <t>K2HIPV24553063</t>
  </si>
  <si>
    <t>33294A A10 AILERON CYL</t>
  </si>
  <si>
    <t>K2HIPV24553064</t>
  </si>
  <si>
    <t xml:space="preserve">32505A AND 63458A </t>
  </si>
  <si>
    <t>K2HIPV24553065</t>
  </si>
  <si>
    <t>83441A STAB ACT</t>
  </si>
  <si>
    <t>K2HIPV24553066</t>
  </si>
  <si>
    <t>83441A SERVO</t>
  </si>
  <si>
    <t>K2HIPV24553069</t>
  </si>
  <si>
    <t>95072A F15/E STAB SERVO</t>
  </si>
  <si>
    <t>K2HIPV24553068</t>
  </si>
  <si>
    <t>34450A F15 CLUTCH CONTROL VALVE</t>
  </si>
  <si>
    <t>K2HIPV24553070</t>
  </si>
  <si>
    <t>65093A F15 JET FUEL ACCUMULATOR</t>
  </si>
  <si>
    <t>K2HIPV24553071</t>
  </si>
  <si>
    <t>26216A F-15 HYDSTR ASSY</t>
  </si>
  <si>
    <t>K2HIPV24553079</t>
  </si>
  <si>
    <t>K2HIPV24553081</t>
  </si>
  <si>
    <t xml:space="preserve"> 37131A F-16 STARTER MOTOR</t>
  </si>
  <si>
    <t>K2HIPV24553082</t>
  </si>
  <si>
    <t xml:space="preserve"> 45144A T-38 PUMP</t>
  </si>
  <si>
    <t>K1WIPV10144046026</t>
  </si>
  <si>
    <t>INU FILTERS</t>
  </si>
  <si>
    <t>K1WIPV10144053027</t>
  </si>
  <si>
    <t>MLG HYD FUSES</t>
  </si>
  <si>
    <t>K1WIPV10144110028</t>
  </si>
  <si>
    <t>PITCH TRIM GREASER</t>
  </si>
  <si>
    <t>K1WIPV10144051030</t>
  </si>
  <si>
    <t>CREW DOOR SEALS</t>
  </si>
  <si>
    <t>K1WIPV10144109031</t>
  </si>
  <si>
    <t>PITOT MOISTURE TRAP</t>
  </si>
  <si>
    <t>K1WIPV10144048032</t>
  </si>
  <si>
    <t>ELEVATOR VFU FILTERS</t>
  </si>
  <si>
    <t>K1WIPV10144051033</t>
  </si>
  <si>
    <t>FLAP PACK HYD FILTERS</t>
  </si>
  <si>
    <t>K1WIPV10144048034</t>
  </si>
  <si>
    <t>RUDDER MANIFOLD FILTERS</t>
  </si>
  <si>
    <t>K1WIPV10144051035</t>
  </si>
  <si>
    <t>ATM FILTERS</t>
  </si>
  <si>
    <t>K1WIPV10144050036</t>
  </si>
  <si>
    <t>AFT SIDE DOOR LOCKS</t>
  </si>
  <si>
    <t>K1WIPV10144005037</t>
  </si>
  <si>
    <t>JACK PADS</t>
  </si>
  <si>
    <t>K1WIPV10144069038</t>
  </si>
  <si>
    <t>7 PORT MANIFOLD WIRING</t>
  </si>
  <si>
    <t>H</t>
  </si>
  <si>
    <t>K1WIPV10160021039</t>
  </si>
  <si>
    <t>C-5 AFT RAMP SEALS</t>
  </si>
  <si>
    <t>K1WIPV10160042040</t>
  </si>
  <si>
    <t>K1WIPV10160042041</t>
  </si>
  <si>
    <t>K1WIPV10160042042</t>
  </si>
  <si>
    <t>K1WIPV10160043043</t>
  </si>
  <si>
    <t>INSTALL AIR DATA</t>
  </si>
  <si>
    <t>K1WIPV10160043044</t>
  </si>
  <si>
    <t>(COALESCER) BAG REPLACEMENT</t>
  </si>
  <si>
    <t>K1WIPV10160048046</t>
  </si>
  <si>
    <t>AILERON MAN. SPOILER ACT SERVO</t>
  </si>
  <si>
    <t>K1WIPV10160048047</t>
  </si>
  <si>
    <t>K1WIPV10160048048</t>
  </si>
  <si>
    <t>ELEVATOR FEEL UNIT REPLACE</t>
  </si>
  <si>
    <t>K2HIPV24543377</t>
  </si>
  <si>
    <t xml:space="preserve"> F16 BLK 50 MAIN Wheel/70404A</t>
  </si>
  <si>
    <t>K2TIPV01530238</t>
  </si>
  <si>
    <t>K2TIPV01825493</t>
  </si>
  <si>
    <t>Eng Hyd Pump Supressor ORing kit</t>
  </si>
  <si>
    <t>K2TIPV01185508</t>
  </si>
  <si>
    <t>2nd Periodic Inspection Filters</t>
  </si>
  <si>
    <t>TF33 P103 HOT KIT</t>
  </si>
  <si>
    <t>TF33 P103 DIFFUSER KIT</t>
  </si>
  <si>
    <t>K2TIPV30090019</t>
  </si>
  <si>
    <t>K1WIPV10202048049</t>
  </si>
  <si>
    <t>AFT RAMP SADDLE SHAFTS</t>
  </si>
  <si>
    <t>K1WIPV10202048050</t>
  </si>
  <si>
    <t>K1WIPV10202049051</t>
  </si>
  <si>
    <t>K1WIPV10202049052</t>
  </si>
  <si>
    <t>K1WIPV10202049053</t>
  </si>
  <si>
    <t>GEARBOX AND SHAFT LH AFT MLG</t>
  </si>
  <si>
    <t>K1WIPV10202049054</t>
  </si>
  <si>
    <t>GEARBOX AND SHAFT RH AFT MLG</t>
  </si>
  <si>
    <t>K1WIPV10202050055</t>
  </si>
  <si>
    <t>AFT COMPLEX PRESS DR SEALS</t>
  </si>
  <si>
    <t>K1WIPV10202050056</t>
  </si>
  <si>
    <t>CENTER FUSE HYD</t>
  </si>
  <si>
    <t>K1WIPV10202050057</t>
  </si>
  <si>
    <t>HYD SERVICE CENTER MANIFOLD</t>
  </si>
  <si>
    <t>K1WIPV10202050058</t>
  </si>
  <si>
    <t>NLG TRUNNION BEARING</t>
  </si>
  <si>
    <t>K1WIPV10202051059</t>
  </si>
  <si>
    <t>PTU HYDRAULIC FILTERS</t>
  </si>
  <si>
    <t>K1WIPV10202053060</t>
  </si>
  <si>
    <t>EMERGENCY/PARK BRAKE ACCUMULATOR</t>
  </si>
  <si>
    <t>K1WIPV10202055061</t>
  </si>
  <si>
    <t>SERVICE NO. 1 ENGINE</t>
  </si>
  <si>
    <t>K1WIPV10202056062</t>
  </si>
  <si>
    <t>NO. 1 ENGINE HYDRAULIC FILTERS</t>
  </si>
  <si>
    <t>K1WIPV10202057063</t>
  </si>
  <si>
    <t>SERVICE NO. 2 ENGINE</t>
  </si>
  <si>
    <t>K1WIPV10202058064</t>
  </si>
  <si>
    <t>NO. 2 ENGINE HYDRAULIC FILTERS</t>
  </si>
  <si>
    <t>K1WIPV10202059065</t>
  </si>
  <si>
    <t>SERVICE NO. 3 ENGINE</t>
  </si>
  <si>
    <t>K1WIPV10202060066</t>
  </si>
  <si>
    <t>NO. 3 ENGINE HYDRAULIC FILTERS</t>
  </si>
  <si>
    <t>K1WIPV10202061067</t>
  </si>
  <si>
    <t>SERVICE NO. 4 ENGINE</t>
  </si>
  <si>
    <t>K1WIPV10202062068</t>
  </si>
  <si>
    <t>NO. 4 ENGINE HYDRAULIC FILTERS</t>
  </si>
  <si>
    <t>K1WIPV10202078070</t>
  </si>
  <si>
    <t>UPPER FUEL TANK ACCESS PANELS</t>
  </si>
  <si>
    <t>K1WIPV10202080071</t>
  </si>
  <si>
    <t>BRAKE AND SKID CONTROL MANIFOLDS</t>
  </si>
  <si>
    <t>K2HIPV24553083</t>
  </si>
  <si>
    <t># of Kits</t>
  </si>
  <si>
    <t>K2TIPV01160241</t>
  </si>
  <si>
    <t>K2TIPV01160242</t>
  </si>
  <si>
    <t>K1WIPV10222094076</t>
  </si>
  <si>
    <t>AILERON INSTALL - LT</t>
  </si>
  <si>
    <t>K1WIPV10222094077</t>
  </si>
  <si>
    <t>AILERON INSTALL - RT</t>
  </si>
  <si>
    <t>K1WIPV10222097078</t>
  </si>
  <si>
    <t>UPPER FUSELAGE ANTENNAS (MODIFIED)</t>
  </si>
  <si>
    <t>K1WIPV10222097079</t>
  </si>
  <si>
    <t>LOWER FUSELAGE ANTENNAS (MODIFIED)</t>
  </si>
  <si>
    <t>K1WIPV10222097080</t>
  </si>
  <si>
    <t>LOWER FUSELAGE ANTENNAS (NOT MODIFIED)</t>
  </si>
  <si>
    <t>UPPER FUSELAGE ANTENNAS (NOT MODIFIED)</t>
  </si>
  <si>
    <t>K1WIPV10222046082</t>
  </si>
  <si>
    <t>CONTROL WHEEL BEARINGS (PILOT)</t>
  </si>
  <si>
    <t>K1WIPV10222046083</t>
  </si>
  <si>
    <t>CONTROL WHEEL BEARINGS (CO-PILOT)</t>
  </si>
  <si>
    <t>K1WIPV10222108084</t>
  </si>
  <si>
    <t>SERVICE LEFT AND RIGHT APU'S</t>
  </si>
  <si>
    <t>K1WIPV10222155085</t>
  </si>
  <si>
    <t>ENGINE FIRE BOTTLES- INSTALL SQUIBS, INSP WIRING</t>
  </si>
  <si>
    <t>K1WIPV10222155086</t>
  </si>
  <si>
    <t>APU FIRE BOTTLES- INSTALL SQUIBS, INSP WIRING</t>
  </si>
  <si>
    <t>K1WIPV10214051087</t>
  </si>
  <si>
    <t>CREW ENTRY LADDER RESTORATION</t>
  </si>
  <si>
    <t>K2HIPV24553075</t>
  </si>
  <si>
    <t xml:space="preserve"> 33366A F16 MLG BK</t>
  </si>
  <si>
    <t>K2TIPV02035510</t>
  </si>
  <si>
    <t>Install Fillet Flap (RH)</t>
  </si>
  <si>
    <t>K1WIPV10222098081</t>
  </si>
  <si>
    <t>38179A - B-1 HYD MOTOR</t>
  </si>
  <si>
    <t>K2HIPV24553078</t>
  </si>
  <si>
    <t>K2HIPV24553072</t>
  </si>
  <si>
    <t xml:space="preserve"> 27499A - B-52 PUMP</t>
  </si>
  <si>
    <t>K2HIPV61143399</t>
  </si>
  <si>
    <t xml:space="preserve"> KC-135 Main Wheel 83248A</t>
  </si>
  <si>
    <t>K2TIPV01160240</t>
  </si>
  <si>
    <t>TF33 P100 COLD KIT</t>
  </si>
  <si>
    <t>TF33 P102C COLD KIT</t>
  </si>
  <si>
    <t>TF33 P103 COLD KIT</t>
  </si>
  <si>
    <t>Rev B</t>
  </si>
  <si>
    <t>Rev C</t>
  </si>
  <si>
    <t>Rev A</t>
  </si>
  <si>
    <t>Rev E</t>
  </si>
  <si>
    <t>Rev D</t>
  </si>
  <si>
    <t>Rev F</t>
  </si>
  <si>
    <t>Rev H</t>
  </si>
  <si>
    <t>K1WIPV10202063</t>
  </si>
  <si>
    <t>C-130 FUSELAGE STATION 528 &amp; 588 (LH)</t>
  </si>
  <si>
    <t>K1WIPV10202064</t>
  </si>
  <si>
    <t>C-130 FUSELAGE STATION 528 &amp; 588 (RH)</t>
  </si>
  <si>
    <t>K1WIPV10202065</t>
  </si>
  <si>
    <t>C-130 CENTER WING OXYGEN LINE HARDWARE</t>
  </si>
  <si>
    <t>K2HIPV24553089</t>
  </si>
  <si>
    <t xml:space="preserve"> 23112A - F16 ACTUATOR </t>
  </si>
  <si>
    <t>K2HIPV24556009</t>
  </si>
  <si>
    <t xml:space="preserve"> 25245A - BRAKE METERING VALVE</t>
  </si>
  <si>
    <t>K2HIPV30498031</t>
  </si>
  <si>
    <t>2 QC Starter</t>
  </si>
  <si>
    <t>K1WIPV52380090009</t>
  </si>
  <si>
    <t>C-5 RH HEAT EXCHANGER INSTALLATION</t>
  </si>
  <si>
    <t xml:space="preserve"> K2HIPV92713311 </t>
  </si>
  <si>
    <t>K2HIPV24553091</t>
  </si>
  <si>
    <t xml:space="preserve"> 25155A - E-3A SPOILER ACTUATOR ASSY</t>
  </si>
  <si>
    <t>K2HIPV24553096</t>
  </si>
  <si>
    <t xml:space="preserve"> 62046A - E-3 MOTOR</t>
  </si>
  <si>
    <t>K2HIPV24553077</t>
  </si>
  <si>
    <t>35509A - B-1/B ROT. MOTOR</t>
  </si>
  <si>
    <t>K1WIPV52380090002</t>
  </si>
  <si>
    <t>K2TIPV02060243</t>
  </si>
  <si>
    <t>F100-220  Gear Box Kit</t>
  </si>
  <si>
    <t>K2TIPV02160244</t>
  </si>
  <si>
    <t>HPC Rotor 108 All</t>
  </si>
  <si>
    <t>K2TIPV01240236</t>
  </si>
  <si>
    <t>F-101 Augmenter Kit</t>
  </si>
  <si>
    <t>K2HIPV24553093</t>
  </si>
  <si>
    <t>K2HIPV24553086</t>
  </si>
  <si>
    <t>84229A - B-52 MOTOR PUMP</t>
  </si>
  <si>
    <t>K2HIPV24553088</t>
  </si>
  <si>
    <t xml:space="preserve"> 23112A - SERVO </t>
  </si>
  <si>
    <t>K2HIPV24553097</t>
  </si>
  <si>
    <t xml:space="preserve"> 73077A - F-16 NLG STEERING ACT ASSY</t>
  </si>
  <si>
    <t>K2TIPV01530239</t>
  </si>
  <si>
    <t>K2TIPV02882962</t>
  </si>
  <si>
    <t>SHIMMY DAMPER LH &amp; RH</t>
  </si>
  <si>
    <t>K2TIPV02883505</t>
  </si>
  <si>
    <t>1B34 AE ANTI COLLISION LIGHT ASSY</t>
  </si>
  <si>
    <t>K2HIPV24553073</t>
  </si>
  <si>
    <t xml:space="preserve"> 47222A - F-15 MANIFOLD</t>
  </si>
  <si>
    <t>K2HIPV24553087</t>
  </si>
  <si>
    <t xml:space="preserve"> 23112A - MANIFOLD KIT</t>
  </si>
  <si>
    <t>K2HIPV24553092</t>
  </si>
  <si>
    <t xml:space="preserve"> 62332A - B-52 MTR OP GATE VALVE</t>
  </si>
  <si>
    <t>K2HIPV24553098</t>
  </si>
  <si>
    <t xml:space="preserve"> 92028A - KC-135 PNU MOTOR</t>
  </si>
  <si>
    <t>K2HIPV24553099</t>
  </si>
  <si>
    <t>38596A AND 61551A - KC-135 HYD MOTOR</t>
  </si>
  <si>
    <t>K2HIPV24556001</t>
  </si>
  <si>
    <t xml:space="preserve"> 98492A - F16 RUDDER ACTUATOR </t>
  </si>
  <si>
    <t>K2HIPV24556002</t>
  </si>
  <si>
    <t xml:space="preserve"> 98492A - F16 MANIFOLD KIT</t>
  </si>
  <si>
    <t>K2HIPV24556003</t>
  </si>
  <si>
    <t xml:space="preserve"> 98492A - F16 RUDDER SERVO</t>
  </si>
  <si>
    <t>K2HIPV24556004</t>
  </si>
  <si>
    <t xml:space="preserve"> 26103A - F-4 MOTOR</t>
  </si>
  <si>
    <t>K2TIPV02950224</t>
  </si>
  <si>
    <t>IB LE SLAT</t>
  </si>
  <si>
    <t>K2TIPV02950225</t>
  </si>
  <si>
    <t>OB LE SLAT</t>
  </si>
  <si>
    <t>K2TIPV02980226</t>
  </si>
  <si>
    <t>K2TIPV02980227</t>
  </si>
  <si>
    <t>K2TIPV02990228</t>
  </si>
  <si>
    <t>K2TIPV02990229</t>
  </si>
  <si>
    <t>K2HIPV24556000</t>
  </si>
  <si>
    <t>85450A - C-130 WING FLAP</t>
  </si>
  <si>
    <t>K2HIPV24556005</t>
  </si>
  <si>
    <t xml:space="preserve"> 29183A - C-5 MOTOR</t>
  </si>
  <si>
    <t>K2HIPV24556011</t>
  </si>
  <si>
    <t xml:space="preserve"> 39454A - C5 MOTOR HYD</t>
  </si>
  <si>
    <t>K2HIPV24556017</t>
  </si>
  <si>
    <t xml:space="preserve"> 62260A - C-5 PUMP</t>
  </si>
  <si>
    <t>K1WIPV10340000156</t>
  </si>
  <si>
    <t>RH SHEAR PANELS</t>
  </si>
  <si>
    <t>K1WIPV10340000157</t>
  </si>
  <si>
    <t>LH SHEAR PANELS</t>
  </si>
  <si>
    <t>K2HIPV24556019</t>
  </si>
  <si>
    <t>K2TIPV03125511</t>
  </si>
  <si>
    <t>INSTALL FLAP TRACK SUPPORT LINK</t>
  </si>
  <si>
    <t>K2TIPV03205512</t>
  </si>
  <si>
    <t>#1, #4 main tank/4,9 valve</t>
  </si>
  <si>
    <t>K2TIPV02035509</t>
  </si>
  <si>
    <t>Install OB Spoiler Cable Drum</t>
  </si>
  <si>
    <t>K2HIPV24553090</t>
  </si>
  <si>
    <t xml:space="preserve"> 75519A - F-16 MLG RETRACT ACT</t>
  </si>
  <si>
    <t>K2HIPV24556012</t>
  </si>
  <si>
    <t xml:space="preserve"> 40455A - B-1 HYD PUMP</t>
  </si>
  <si>
    <t>K1WIPV11013068088</t>
  </si>
  <si>
    <t>LH FWD MLG, INSTALL MLG INBD DOORS</t>
  </si>
  <si>
    <t>K1WIPV11017068090</t>
  </si>
  <si>
    <t>LH FWD MLG FWD SLOT DOORS</t>
  </si>
  <si>
    <t>K1WIPV11018068091</t>
  </si>
  <si>
    <t>LH FWD MLG AFT SLOT DOORS</t>
  </si>
  <si>
    <t>K1WIPV11013068092</t>
  </si>
  <si>
    <t>RH FWD MLG, INSTALL MLG INBD DOORS</t>
  </si>
  <si>
    <t>K1WIPV11018068095</t>
  </si>
  <si>
    <t>RH FWD MLG AFT SLOT DOORS</t>
  </si>
  <si>
    <t>K2TIPV03223503</t>
  </si>
  <si>
    <t>(AG) #1,3,4,6,7 CW BACKING BOARD</t>
  </si>
  <si>
    <t>K2TIPV10285515</t>
  </si>
  <si>
    <t>MLG Door Support Rods</t>
  </si>
  <si>
    <t>K2TIPV03510246</t>
  </si>
  <si>
    <t>F-118-100 Fan Frame</t>
  </si>
  <si>
    <t>K2TIPV01761309</t>
  </si>
  <si>
    <t>K1WIPV11032068094</t>
  </si>
  <si>
    <t>RH FWD MLG FWD SLOT DOORS</t>
  </si>
  <si>
    <t>K1WIPV11033068096</t>
  </si>
  <si>
    <t>LH AFT MLG INSTALL MLG INBD DOORS</t>
  </si>
  <si>
    <t>K1WIPV11032068098</t>
  </si>
  <si>
    <t>LH AFT MLG FWD SLOT DOORS</t>
  </si>
  <si>
    <t>K1WIPV11034068099</t>
  </si>
  <si>
    <t>K1WIPV11033068100</t>
  </si>
  <si>
    <t>RH AFT MLG INSTALL MLG INBD DOORS</t>
  </si>
  <si>
    <t>K1WIPV11032068102</t>
  </si>
  <si>
    <t>RH AFT MLG FWD SLOT DOORS</t>
  </si>
  <si>
    <t>K1WIPV11034068103</t>
  </si>
  <si>
    <t>RH AFT MLG AFT SLOT DOORS</t>
  </si>
  <si>
    <t>K1WIPV11034095104</t>
  </si>
  <si>
    <t>#1 PYLON TO WING WIRING</t>
  </si>
  <si>
    <t>K1WIPV11034095105</t>
  </si>
  <si>
    <t>#2 PYLON TO WING WIRING</t>
  </si>
  <si>
    <t>K1WIPV11034095106</t>
  </si>
  <si>
    <t>#3 PYLON TO WING WIRING</t>
  </si>
  <si>
    <t>K1WIPV11034095107</t>
  </si>
  <si>
    <t>#4 PYLON TO WING WIRING</t>
  </si>
  <si>
    <t>K1WIPV11039050108</t>
  </si>
  <si>
    <t>FWD RAMP FLAPPER VALVES</t>
  </si>
  <si>
    <t>K1WIPV11039050109</t>
  </si>
  <si>
    <t>FWD FUSELAGE FLAPPER VALVES</t>
  </si>
  <si>
    <t>K1WIPV11039050110</t>
  </si>
  <si>
    <t>AFT FUSELAGE FLAPPER VALVES</t>
  </si>
  <si>
    <t>K1WIPV11039050111</t>
  </si>
  <si>
    <t>AFT RAMP FLAPPER VALVES</t>
  </si>
  <si>
    <t>K1WIPV11039050112</t>
  </si>
  <si>
    <t>RH CHINE FLAPPER VALVES</t>
  </si>
  <si>
    <t>K1WIPV11039050113</t>
  </si>
  <si>
    <t>LH CHINE FLAPPER VALVES</t>
  </si>
  <si>
    <t>K2HIPV24556010</t>
  </si>
  <si>
    <t xml:space="preserve"> 26456A - C-130 PUMP AXIAL PISTON</t>
  </si>
  <si>
    <t>K2HIPV24556014</t>
  </si>
  <si>
    <t xml:space="preserve"> 34249A - KC-135 PUMP AXIAL PISTON</t>
  </si>
  <si>
    <t>K2HIPV24556022</t>
  </si>
  <si>
    <t>75351A AND 71190A B1 Mod</t>
  </si>
  <si>
    <t>K2HIPV24556021</t>
  </si>
  <si>
    <t>25158A - B1 MLG</t>
  </si>
  <si>
    <t>K2HIPV24556016</t>
  </si>
  <si>
    <t>36548A AND 91383A CONTROL ASSY</t>
  </si>
  <si>
    <t>K2HIPV24556018</t>
  </si>
  <si>
    <t xml:space="preserve"> 72863A AND 69761A C5 CYLINDER</t>
  </si>
  <si>
    <t>K2HIPV24556020</t>
  </si>
  <si>
    <t>34542A - E-3A MLG</t>
  </si>
  <si>
    <t>K2HIPV24556008</t>
  </si>
  <si>
    <t xml:space="preserve"> 88356A - C-5 HYD MOTOR</t>
  </si>
  <si>
    <t>K2HIPV24556028</t>
  </si>
  <si>
    <t>36224A - C-130 PUMP</t>
  </si>
  <si>
    <t>K2HIPV24556029</t>
  </si>
  <si>
    <t>36376A - C-130 PUMP UNIT</t>
  </si>
  <si>
    <t>K2HIPV24556031</t>
  </si>
  <si>
    <t xml:space="preserve"> 33053A - B-52 MOTOR DRIVEN</t>
  </si>
  <si>
    <t>K1WIPV11061000114</t>
  </si>
  <si>
    <t>LH FWD MLG IDLER ARM ASSY</t>
  </si>
  <si>
    <t>K1WIPV11061000115</t>
  </si>
  <si>
    <t>RH FWD MLG IDLER ARM ASSY</t>
  </si>
  <si>
    <t>K1WIPV11061000116</t>
  </si>
  <si>
    <t>LH AFT MLG IDLER ARM ASSY</t>
  </si>
  <si>
    <t>K1WIPV11061000117</t>
  </si>
  <si>
    <t>RH AFT MLG IDLER ARM ASSY</t>
  </si>
  <si>
    <t>LH FWD MLG TAXI LIGHT</t>
  </si>
  <si>
    <t>K1WIPV11062000119</t>
  </si>
  <si>
    <t>RH FWD MLG TAXI LIGHT</t>
  </si>
  <si>
    <t>K1WIPV11066000120</t>
  </si>
  <si>
    <t>NLG LOWER HARNESS/TAXI LIGHT</t>
  </si>
  <si>
    <t>K1WIPV11066000121</t>
  </si>
  <si>
    <t>NLG UPPER HARNESS</t>
  </si>
  <si>
    <t>K1WIPV11070000122</t>
  </si>
  <si>
    <t>NLG INSPECTION LIGHTS</t>
  </si>
  <si>
    <t>K1WIPV11070000123</t>
  </si>
  <si>
    <t>NLG INSPECTION LIGHT MID</t>
  </si>
  <si>
    <t>K1WIPV11070000124</t>
  </si>
  <si>
    <t>NLG INSPECTION LIGHT AFT</t>
  </si>
  <si>
    <t>K1WIPV11070000125</t>
  </si>
  <si>
    <t>LH FWD MLG INSPECTION LIGHT FWD</t>
  </si>
  <si>
    <t>K1WIPV11070000126</t>
  </si>
  <si>
    <t>LH FWD MLG INSPECTION LIGHT AFT</t>
  </si>
  <si>
    <t>K1WIPV11070000127</t>
  </si>
  <si>
    <t>RH FWD MLG INSPECTION LIGHT FWD</t>
  </si>
  <si>
    <t>K1WIPV11070000128</t>
  </si>
  <si>
    <t>RH FWD MLG INSPECTION LIGHT AFT</t>
  </si>
  <si>
    <t>K1WIPV11082000129</t>
  </si>
  <si>
    <t>MLG LH FWD, FWD DOOR SENSOR</t>
  </si>
  <si>
    <t>K1WIPV11082000130</t>
  </si>
  <si>
    <t>MLG LH FWD, AFT DOOR SENSOR</t>
  </si>
  <si>
    <t>K1WIPV11082000131</t>
  </si>
  <si>
    <t>MLG RH FWD, FWD DOOR SENSOR</t>
  </si>
  <si>
    <t>K1WIPV11082000132</t>
  </si>
  <si>
    <t>MLG RH FWD, AFT DOOR SENSOR</t>
  </si>
  <si>
    <t>K1WIPV11082000133</t>
  </si>
  <si>
    <t>MLG LH AFT, FWD DOOR SENSOR</t>
  </si>
  <si>
    <t>K1WIPV11082000134</t>
  </si>
  <si>
    <t>MLG LH AFT, AFT DOOR SENSOR</t>
  </si>
  <si>
    <t>K1WIPV11082000135</t>
  </si>
  <si>
    <t>MLG RH AFT, FWD DOOR SENSOR</t>
  </si>
  <si>
    <t>K1WIPV11082000136</t>
  </si>
  <si>
    <t>MLG RH AFT, AFT DOOR SENSOR</t>
  </si>
  <si>
    <t>K1WIPV11083000137</t>
  </si>
  <si>
    <t>NLG LH FWD DOOR SENSOR</t>
  </si>
  <si>
    <t>K1WIPV11083000138</t>
  </si>
  <si>
    <t>NLG LH AFT DOOR SENSOR</t>
  </si>
  <si>
    <t>K1WIPV11083000139</t>
  </si>
  <si>
    <t>NLG RH FWD DOOR SENSOR</t>
  </si>
  <si>
    <t>K1WIPV11083000140</t>
  </si>
  <si>
    <t>NLG RH AFT DOOR SENSOR</t>
  </si>
  <si>
    <t>K1WIPV11087000141</t>
  </si>
  <si>
    <t>NLG LH FWD ACTUATOR SWITCH</t>
  </si>
  <si>
    <t>K1WIPV11087000142</t>
  </si>
  <si>
    <t>NLG LH AFT ACTUATOR SWITCH</t>
  </si>
  <si>
    <t>K1WIPV11087000143</t>
  </si>
  <si>
    <t>NLG RH FWD ACTUATOR SWITCH</t>
  </si>
  <si>
    <t>K1WIPV11087000144</t>
  </si>
  <si>
    <t>NLG RH AFT ACTUATOR SWITCH</t>
  </si>
  <si>
    <t>K1WIPV11090000145</t>
  </si>
  <si>
    <t>MLG LH FWD, FWD ACTUATOR SWITCH</t>
  </si>
  <si>
    <t>K1WIPV11090000146</t>
  </si>
  <si>
    <t>MLG LH FWD, AFT ACTUATOR SWITCH</t>
  </si>
  <si>
    <t>K1WIPV11090000147</t>
  </si>
  <si>
    <t>MLG RH FWD, FWD ACTUATOR SWITCH</t>
  </si>
  <si>
    <t>K1WIPV11090000148</t>
  </si>
  <si>
    <t>MLG RH FWD, AFT ACTUATOR SWITCH</t>
  </si>
  <si>
    <t>K1WIPV11090000149</t>
  </si>
  <si>
    <t>MLG LH AFT, FWD ACTUATOR SWITCH</t>
  </si>
  <si>
    <t>K1WIPV11090000150</t>
  </si>
  <si>
    <t>MLG LH AFT, AFT ACTUATOR SWITCH</t>
  </si>
  <si>
    <t>K1WIPV11090000151</t>
  </si>
  <si>
    <t>MLG RH AFT, FWD ACTUATOR SWITCH</t>
  </si>
  <si>
    <t>K1WIPV11090000152</t>
  </si>
  <si>
    <t>MLG RH AFT, AFT ACTUATOR SWITCH</t>
  </si>
  <si>
    <t>K2HIPV24553547</t>
  </si>
  <si>
    <t>69354A – KC-135 N Trunnion</t>
  </si>
  <si>
    <t>K2HIPV24553546</t>
  </si>
  <si>
    <t>K2HIPV24556036</t>
  </si>
  <si>
    <t>72858A - C5 CYL ASSY</t>
  </si>
  <si>
    <t xml:space="preserve">                                                    </t>
  </si>
  <si>
    <t>K1WIPV11103071153</t>
  </si>
  <si>
    <t>INSTALL SLAT #1 LH</t>
  </si>
  <si>
    <t>K2HIPV92933541</t>
  </si>
  <si>
    <t xml:space="preserve"> 44537A - Line Kit</t>
  </si>
  <si>
    <t>K2HIPV92933542</t>
  </si>
  <si>
    <t xml:space="preserve"> 20533A - Line Kit</t>
  </si>
  <si>
    <t>K2HIPV92933543</t>
  </si>
  <si>
    <t xml:space="preserve"> 48267A - Line Kit</t>
  </si>
  <si>
    <t>K2HIPV24553085</t>
  </si>
  <si>
    <t>59129A - B-1/B HYD MOTOR</t>
  </si>
  <si>
    <t>K2HIPV24556007</t>
  </si>
  <si>
    <t xml:space="preserve"> 66139A - C-5 MOTOR FIXED</t>
  </si>
  <si>
    <t>K2HIPV10878089</t>
  </si>
  <si>
    <t>165 GTE/FOD</t>
  </si>
  <si>
    <t>K1WIPV11103071154</t>
  </si>
  <si>
    <t>INSTALL SLAT #2 LH</t>
  </si>
  <si>
    <t>K1WIPV11103071155</t>
  </si>
  <si>
    <t>INSTALL SLAT #3 LH</t>
  </si>
  <si>
    <t>K1WIPV11103071158</t>
  </si>
  <si>
    <t>INSTALL SLAT #4 LH</t>
  </si>
  <si>
    <t>K1WIPV11103071159</t>
  </si>
  <si>
    <t>INSTALL SLAT #1 RH</t>
  </si>
  <si>
    <t>K1WIPV11103071160</t>
  </si>
  <si>
    <t>INSTALL SLAT #2 RH</t>
  </si>
  <si>
    <t>K1WIPV11103071161</t>
  </si>
  <si>
    <t>INSTALL SLAT #7 RH</t>
  </si>
  <si>
    <t>K2HIPV24553084</t>
  </si>
  <si>
    <t xml:space="preserve"> 58577A - B-1/B MOTOR PUMP</t>
  </si>
  <si>
    <t>K1WIPV10202092072</t>
  </si>
  <si>
    <t>K1WIPV10202092073</t>
  </si>
  <si>
    <t>K1WIPV10202092074</t>
  </si>
  <si>
    <t>K1WIPV10202092075</t>
  </si>
  <si>
    <t>REBASELINE</t>
  </si>
  <si>
    <t>K1WIPV11103071162</t>
  </si>
  <si>
    <t>INSTALL SLAT #4 RH</t>
  </si>
  <si>
    <t>K1WIPV11103071163</t>
  </si>
  <si>
    <t>INSTALL SLAT #5 LH</t>
  </si>
  <si>
    <t>K1WIPV11103071164</t>
  </si>
  <si>
    <t>INSTALL SLAT #5 RH</t>
  </si>
  <si>
    <t>K1WIPV11103071165</t>
  </si>
  <si>
    <t>INSTALL SLAT #6 LH</t>
  </si>
  <si>
    <t>K1WIPV11103071166</t>
  </si>
  <si>
    <t>INSTALL SLAT #6 RH</t>
  </si>
  <si>
    <t>K1WIPV11103071167</t>
  </si>
  <si>
    <t>INSTALL SLAT #7 LH</t>
  </si>
  <si>
    <t>K1WIPV11103071168</t>
  </si>
  <si>
    <t>INSTALL SLAT #3 RH</t>
  </si>
  <si>
    <t>K1WIPV11122000169</t>
  </si>
  <si>
    <t>FLIGHT DECK LIGHTING</t>
  </si>
  <si>
    <t>K1WIPV11122000170</t>
  </si>
  <si>
    <t>AVIONICS/CREW RELIEF LIGHTING</t>
  </si>
  <si>
    <t>K1WIPV11122000171</t>
  </si>
  <si>
    <t>CARGO COMPARTMENT LIGHTING</t>
  </si>
  <si>
    <t>K1WIPV11122000172</t>
  </si>
  <si>
    <t>TROOP DECK LIGHTING</t>
  </si>
  <si>
    <t>K1WIPV11122000173</t>
  </si>
  <si>
    <t>HAYLOFT/VERTICAL STAB LIGHTING</t>
  </si>
  <si>
    <t>K2HIPV24556013</t>
  </si>
  <si>
    <t xml:space="preserve"> 39318A - A10 CYLINDER</t>
  </si>
  <si>
    <t>K2HIPV24556037</t>
  </si>
  <si>
    <t>69103A/69104A B52 PISTON CNTRAL ASSY</t>
  </si>
  <si>
    <t>LH Heat Exchanger Installation</t>
  </si>
  <si>
    <t>K1WIPV11062000118</t>
  </si>
  <si>
    <t>K1WIPV11145000174</t>
  </si>
  <si>
    <t>NOSE GEAR DOOR</t>
  </si>
  <si>
    <t>K2TIPV11112037</t>
  </si>
  <si>
    <t xml:space="preserve">Baseline </t>
  </si>
  <si>
    <t>P/P PANELS #2 &amp; #3 STRUT</t>
  </si>
  <si>
    <t>K2TIPV11311322</t>
  </si>
  <si>
    <t>Fuel System O-Ring Replacement</t>
  </si>
  <si>
    <t>K2TIPV10285518</t>
  </si>
  <si>
    <t>Install Hub Caps</t>
  </si>
  <si>
    <t>K2TIPV11095007</t>
  </si>
  <si>
    <t>Crew Entry Latch Mech Cover</t>
  </si>
  <si>
    <t>K2TIPV11095047</t>
  </si>
  <si>
    <t>Emergency Escape Spoiler</t>
  </si>
  <si>
    <t>K2TIPV10835520</t>
  </si>
  <si>
    <t>APU ISO INSPECTION</t>
  </si>
  <si>
    <t>K2HIPV24556015</t>
  </si>
  <si>
    <t>26290A - E-3 PUMP AXIAL PISTON</t>
  </si>
  <si>
    <t>K2HIPV24556023</t>
  </si>
  <si>
    <t>69828A - B52 MAIN STEERING VALVE</t>
  </si>
  <si>
    <t>K2HIPV24556035</t>
  </si>
  <si>
    <t>46792A - KC135 ACTUATOR STAB</t>
  </si>
  <si>
    <t>K2HIPV24556039</t>
  </si>
  <si>
    <t>69901A - C5 MLG ELECT INSERT</t>
  </si>
  <si>
    <t>K2HIPV51298062</t>
  </si>
  <si>
    <t>18 QF Sarter</t>
  </si>
  <si>
    <t>72868A - C5 EMER ROTATION CLY</t>
  </si>
  <si>
    <t>27225A - A10 RUDDER ACTR</t>
  </si>
  <si>
    <t>17631A - A10 STRUT ACT</t>
  </si>
  <si>
    <t>81104A NLG &amp; MLG DOOR ACTUATOR</t>
  </si>
  <si>
    <t>C-130J</t>
  </si>
  <si>
    <t>K1WIPV11161003</t>
  </si>
  <si>
    <t>C-130J WING BOLT INSTALLATION KIT</t>
  </si>
  <si>
    <t>K1WIPV11161004</t>
  </si>
  <si>
    <t>C-130J CARGO FLOOR KIT</t>
  </si>
  <si>
    <t>K1WIPV11160000175</t>
  </si>
  <si>
    <t>MLG (GEAR)</t>
  </si>
  <si>
    <t>F-15 #2 Fuel Cell Kit</t>
  </si>
  <si>
    <t>K2HIPV24553549</t>
  </si>
  <si>
    <t>51058A - F-16 N Drag Brace L/W</t>
  </si>
  <si>
    <t>K2HIPV24556033</t>
  </si>
  <si>
    <t>91156A AND 29105A C130 BRAKE ASSY</t>
  </si>
  <si>
    <t>K2HIPV24556040</t>
  </si>
  <si>
    <t>K2HIPV24556041</t>
  </si>
  <si>
    <t>80002A - KC135 SPLR ACT ASSY</t>
  </si>
  <si>
    <t>K1WIPV11171001</t>
  </si>
  <si>
    <t>C-130J WING JOINT PANEL INSTALLATION KIT</t>
  </si>
  <si>
    <t>K1WIPV11171002</t>
  </si>
  <si>
    <t>C-130J INBOARD LIFE RAFT LINER KIT</t>
  </si>
  <si>
    <t>K2TIPV10313504</t>
  </si>
  <si>
    <t>Filter Kit for Hyd Contamination</t>
  </si>
  <si>
    <t>K2TIPV10892178</t>
  </si>
  <si>
    <t>TPG ECCENTRIC SHAFT</t>
  </si>
  <si>
    <t>K2TIPV11220256</t>
  </si>
  <si>
    <t>KC-135 WINDOW 5-71762-29 &amp; 5-71762-30</t>
  </si>
  <si>
    <t>K2HIPV24556042</t>
  </si>
  <si>
    <t>34019A/60484A B52 CYLINDER</t>
  </si>
  <si>
    <t>K1WIPV11160000176</t>
  </si>
  <si>
    <t>MLG (DOOR)</t>
  </si>
  <si>
    <t>K1WIPV11178000177</t>
  </si>
  <si>
    <t>VISOR DOOR LOCKS</t>
  </si>
  <si>
    <t>K1WIPV11178000178</t>
  </si>
  <si>
    <t>VISOR LOCK ACTUATOR INDICATORS</t>
  </si>
  <si>
    <t>K1WIPV11178000179</t>
  </si>
  <si>
    <t>VISOR DOOR ACTUATORS</t>
  </si>
  <si>
    <t>K1WIPV11179005</t>
  </si>
  <si>
    <t>C-130J INSTALL AILERONS</t>
  </si>
  <si>
    <t>K1WIPV11175005</t>
  </si>
  <si>
    <t>Carriage Overhaul Kit</t>
  </si>
  <si>
    <t>K1WIPV11178000180</t>
  </si>
  <si>
    <t xml:space="preserve">FWD RAMP   </t>
  </si>
  <si>
    <t>K1WIPV11178000181</t>
  </si>
  <si>
    <t>FWD RAMP EXTENSIONS</t>
  </si>
  <si>
    <t>K1WIPV11178000182</t>
  </si>
  <si>
    <t>FWD RAMP LOCK TRAIN</t>
  </si>
  <si>
    <t>K1WIPV11178000183</t>
  </si>
  <si>
    <t>AILERON SPAR WEB FASTENER</t>
  </si>
  <si>
    <t>K1WIPV11178000184</t>
  </si>
  <si>
    <t>NOSE WHEEL STEERING COVER</t>
  </si>
  <si>
    <t>K2HIPV24556045</t>
  </si>
  <si>
    <t>65356A - KC-135 LG SEQUENCE VALVE</t>
  </si>
  <si>
    <t>K2HIPV01878090</t>
  </si>
  <si>
    <t>F-16 PTO</t>
  </si>
  <si>
    <t>K2HIPV01878091</t>
  </si>
  <si>
    <t>F-15 PTO</t>
  </si>
  <si>
    <t>K2HIPV01878092</t>
  </si>
  <si>
    <t>F-22 PTO</t>
  </si>
  <si>
    <t>K1WIPV11162004</t>
  </si>
  <si>
    <t>K2TIPV31200043</t>
  </si>
  <si>
    <t>REV A</t>
  </si>
  <si>
    <t>K1WIPV11179006</t>
  </si>
  <si>
    <t>C-130J INSTALL ELEVATORS</t>
  </si>
  <si>
    <t>K1WIPV11179007</t>
  </si>
  <si>
    <t>C-130J INSTALL FLAPS</t>
  </si>
  <si>
    <t>K1WIPV11189008</t>
  </si>
  <si>
    <t>C-130J INSTALL RUDDER</t>
  </si>
  <si>
    <t>K1WIPV11199009</t>
  </si>
  <si>
    <t>C-130J C2 FILTER/PACKING KIT</t>
  </si>
  <si>
    <t>K1WIPV11199010</t>
  </si>
  <si>
    <t>C-130J AUXILLARY FUEL TANK INSTALLATION KIT</t>
  </si>
  <si>
    <t>K1WIPV11202011</t>
  </si>
  <si>
    <t>C-130J AFT NACELLE INSTALLATION KIT</t>
  </si>
  <si>
    <t>K2TIPV11402319</t>
  </si>
  <si>
    <t>ELEVATOR CONTROL CABLE</t>
  </si>
  <si>
    <t>K2TIPV11452320</t>
  </si>
  <si>
    <t>CONTROL CABLE</t>
  </si>
  <si>
    <t>K2HIPV24553548</t>
  </si>
  <si>
    <t>Grease Fitting Kit (2 Day Supply)</t>
  </si>
  <si>
    <t>K2HIPV24553562</t>
  </si>
  <si>
    <t>Helicoil  Kit</t>
  </si>
  <si>
    <t>K2HIPV24553074</t>
  </si>
  <si>
    <t>51320A  B-2 AXIAL PISTON PUMP</t>
  </si>
  <si>
    <t>K2HIPV24556027</t>
  </si>
  <si>
    <t>35156A - E-3 PUMP AXL PISTON</t>
  </si>
  <si>
    <t>K2HIPV24556044</t>
  </si>
  <si>
    <t>49598A - C5 HYD CARGO WINCH</t>
  </si>
  <si>
    <t>K2TIPV11961325</t>
  </si>
  <si>
    <t>WHITE EXTRUDED HALF RING</t>
  </si>
  <si>
    <t>K2TIPV10540251</t>
  </si>
  <si>
    <t>F-15E SNAP KIT 50091A</t>
  </si>
  <si>
    <t>K2TIPV11430254</t>
  </si>
  <si>
    <t>A-10 SNAP</t>
  </si>
  <si>
    <t>K2TIPV11430255</t>
  </si>
  <si>
    <t>F-16 AB SNAP</t>
  </si>
  <si>
    <t>K2TIPV10285513</t>
  </si>
  <si>
    <t>MLG Walking Beams</t>
  </si>
  <si>
    <t>K2TIPV10285514</t>
  </si>
  <si>
    <t>MLG Emer. Door Release Crank</t>
  </si>
  <si>
    <t>K2TIPV10285516</t>
  </si>
  <si>
    <t>MLG Emergency Ext.</t>
  </si>
  <si>
    <t>K2TIPV10285517</t>
  </si>
  <si>
    <t>NLG Emergency Ext</t>
  </si>
  <si>
    <t>K2HIPV24553557</t>
  </si>
  <si>
    <t>K2HIPV24553558</t>
  </si>
  <si>
    <t>K2HIPV24553559</t>
  </si>
  <si>
    <t>K2HIPV24553560</t>
  </si>
  <si>
    <t>K2HIPV24553561</t>
  </si>
  <si>
    <t>K2HIPV24553550</t>
  </si>
  <si>
    <t>K2HIPV24553551</t>
  </si>
  <si>
    <t>K2HIPV24553552</t>
  </si>
  <si>
    <t>K2HIPV24553553</t>
  </si>
  <si>
    <t>K2HIPV24553554</t>
  </si>
  <si>
    <t>K2HIPV24553555</t>
  </si>
  <si>
    <t>K2HIPV24553563</t>
  </si>
  <si>
    <t>K2HIPV24553564</t>
  </si>
  <si>
    <t>K2HIPV24553565</t>
  </si>
  <si>
    <t>K2HIPV24553566</t>
  </si>
  <si>
    <t>K2HIPV24553567</t>
  </si>
  <si>
    <t>F-15M CRANK ASSY O/S SUB KIT</t>
  </si>
  <si>
    <t>K2HIPV24553568</t>
  </si>
  <si>
    <t>K2HIPV24553569</t>
  </si>
  <si>
    <t>K2HIPV24553570</t>
  </si>
  <si>
    <t>SMALL STRUT TEST KIT</t>
  </si>
  <si>
    <t>K1WIPV11215012</t>
  </si>
  <si>
    <t>C-130J NOSE LANDING GEAR INSTALLATION KIT</t>
  </si>
  <si>
    <t>K1WIPV11224013</t>
  </si>
  <si>
    <t>EXTERNAL PYLON TANK INSTALLATION KIT</t>
  </si>
  <si>
    <t>K1WIPV11224014</t>
  </si>
  <si>
    <t>VERTICAL STAB LEADING EDGE INSTALLATION KIT</t>
  </si>
  <si>
    <t>K1WIPV11236015</t>
  </si>
  <si>
    <t>HORIZONTAL STAB LEADING EDGE INSTALLATION KIT</t>
  </si>
  <si>
    <t>K1WIPV11236016</t>
  </si>
  <si>
    <t>WING LEADING EDGE INSTALLATION KIT</t>
  </si>
  <si>
    <t>K2TIPV83100088</t>
  </si>
  <si>
    <t>VALVE KIT</t>
  </si>
  <si>
    <t>K2TIPV90350094</t>
  </si>
  <si>
    <t>C-5 Bleed Air Control Valve</t>
  </si>
  <si>
    <t>K2TIPV90350095</t>
  </si>
  <si>
    <t>Butterfly Valve</t>
  </si>
  <si>
    <t>K2TIPV90350096</t>
  </si>
  <si>
    <t>Air Start Valve</t>
  </si>
  <si>
    <t>K2TIPV92640198</t>
  </si>
  <si>
    <t>Actuator/Valve Kit</t>
  </si>
  <si>
    <t>K2TIPV93430213</t>
  </si>
  <si>
    <t>CABIN AIR PRESSURE SAFETY VALVE</t>
  </si>
  <si>
    <t>B52</t>
  </si>
  <si>
    <t>B1</t>
  </si>
  <si>
    <t>C130</t>
  </si>
  <si>
    <t>KC135</t>
  </si>
  <si>
    <t>KC10</t>
  </si>
  <si>
    <t>K1WIPV11255000185</t>
  </si>
  <si>
    <t>SEALS AND WINDOWS</t>
  </si>
  <si>
    <t>K2HIPV24556046</t>
  </si>
  <si>
    <t>24060A - F-15 MANIFOLD ANTENNA</t>
  </si>
  <si>
    <t>K2HIPV24556047</t>
  </si>
  <si>
    <t>20031A - KC135 VALVE SYL</t>
  </si>
  <si>
    <t>K2TIPV11600257</t>
  </si>
  <si>
    <t>TRANSMITTER, FUEL FLOW SNAP KIT</t>
  </si>
  <si>
    <t>K2TIPV11600258</t>
  </si>
  <si>
    <t>SHUT-OFF VALVE SNAP KIT</t>
  </si>
  <si>
    <t>K2TIPV11600259</t>
  </si>
  <si>
    <t>TRANSMITTER SNAP KIT</t>
  </si>
  <si>
    <t>K1WIPV11228066</t>
  </si>
  <si>
    <t>C-130 LOWER PYLON ATTACH BOLT KIT</t>
  </si>
  <si>
    <t>K2HIPV24556048</t>
  </si>
  <si>
    <t>35125A/31202A - T-38/F-5 AILERON ACT</t>
  </si>
  <si>
    <t>K2HIPV24556049</t>
  </si>
  <si>
    <t>31106A/52494A - KC-135 VALVE</t>
  </si>
  <si>
    <t>K2HIPV24556050</t>
  </si>
  <si>
    <t>21150A - E3A PIST MLG ASSY</t>
  </si>
  <si>
    <t>K2TIPV11792325</t>
  </si>
  <si>
    <t>A/C PACK INSTALL</t>
  </si>
  <si>
    <t>K2TIPV11992368</t>
  </si>
  <si>
    <t>DUCTS AFT OF AREA 5</t>
  </si>
  <si>
    <t>K2TIPV12801326</t>
  </si>
  <si>
    <t>#1 &amp; #2 GENERATOR HARNESS LUG INSTL</t>
  </si>
  <si>
    <t>B-52 MAIN STRUT AFT/17143A</t>
  </si>
  <si>
    <t>C-5 M PISTON ASSY 17687A</t>
  </si>
  <si>
    <t>K1WIPV11279005</t>
  </si>
  <si>
    <t>F-15 C Model Wing Bolt</t>
  </si>
  <si>
    <t>K1WIPV11279006</t>
  </si>
  <si>
    <t>F-15 E Model Wing Bolt</t>
  </si>
  <si>
    <t>K1WIPV11280007</t>
  </si>
  <si>
    <t>F-15 E Model Nose Landing Gear</t>
  </si>
  <si>
    <t>K1WIPV11280008</t>
  </si>
  <si>
    <t>F-15 E Model Main Landing Gear</t>
  </si>
  <si>
    <t>K1WIPV11280009</t>
  </si>
  <si>
    <t>F-15 C Model Main Landing Gear</t>
  </si>
  <si>
    <t>K2HIPV24556034</t>
  </si>
  <si>
    <t>27393A AND 86180A C5 BRAKE</t>
  </si>
  <si>
    <t>K2HIPV24556038</t>
  </si>
  <si>
    <t>59008A and 91174A WINCH C130-A</t>
  </si>
  <si>
    <t>K2HIPV83208010</t>
  </si>
  <si>
    <t xml:space="preserve"> C-130 H - 62456A/75315A</t>
  </si>
  <si>
    <t>K2TIPV11961326</t>
  </si>
  <si>
    <t>SPINDLE AND LINE BLOCK HARDWARE</t>
  </si>
  <si>
    <t>K2TIPV92640191</t>
  </si>
  <si>
    <t>K2TIPV92640190</t>
  </si>
  <si>
    <t>K2TIPV92710208</t>
  </si>
  <si>
    <t>Valve Actuator kit</t>
  </si>
  <si>
    <t>K2TIPV90350097</t>
  </si>
  <si>
    <t>3" Press Reg Valve</t>
  </si>
  <si>
    <t>K2TIPV92640180</t>
  </si>
  <si>
    <t>K2TIPV91330132</t>
  </si>
  <si>
    <t>K2TIPV91270124</t>
  </si>
  <si>
    <t>Turbine O/H Kit</t>
  </si>
  <si>
    <t>K2TIPV92570179</t>
  </si>
  <si>
    <t>Valve Kit</t>
  </si>
  <si>
    <t>K2HIPV24556024</t>
  </si>
  <si>
    <t xml:space="preserve">22281A  E-3 AXIAL PUMP </t>
  </si>
  <si>
    <t>K2TIPV83100086</t>
  </si>
  <si>
    <t>K2TIPV83100087</t>
  </si>
  <si>
    <t>K2TIPV83100092</t>
  </si>
  <si>
    <t>K2TIPV91270121</t>
  </si>
  <si>
    <t>K2TIPV91270123</t>
  </si>
  <si>
    <t>K2TIPV91270127</t>
  </si>
  <si>
    <t>K2TIPV92570156</t>
  </si>
  <si>
    <t>Actuator Kit</t>
  </si>
  <si>
    <t>K2TIPV92570160</t>
  </si>
  <si>
    <t>Actuator/O-Ring Kit</t>
  </si>
  <si>
    <t>K2TIPV92600178</t>
  </si>
  <si>
    <t>Regulator Valve Kit</t>
  </si>
  <si>
    <t>K2TIPV92640182</t>
  </si>
  <si>
    <t>K2TIPV92640188</t>
  </si>
  <si>
    <t>K2TIPV93430214</t>
  </si>
  <si>
    <t>COMPRESSOR AIRFLOW MODULATING SHUTOFF VALVE</t>
  </si>
  <si>
    <t>K2TIPV93430215</t>
  </si>
  <si>
    <t>SHUT-OFF VALVE</t>
  </si>
  <si>
    <t>K2TIPV93430216</t>
  </si>
  <si>
    <t>Equipment Cooling Flow Modulating Control Valve</t>
  </si>
  <si>
    <t>K2TIPV93430217</t>
  </si>
  <si>
    <t>REGULATOR</t>
  </si>
  <si>
    <t>K2TIPV92640192</t>
  </si>
  <si>
    <t>K1WIPV11312010</t>
  </si>
  <si>
    <t>F-15 Longeron Kit</t>
  </si>
  <si>
    <t>K2TIPV83100089</t>
  </si>
  <si>
    <t>K2TIPV90610103</t>
  </si>
  <si>
    <t>Valve</t>
  </si>
  <si>
    <t>K2TIPV92570173</t>
  </si>
  <si>
    <t>K2TIPV92640185</t>
  </si>
  <si>
    <t>K2TIPV92640194</t>
  </si>
  <si>
    <t>K2HIPV24553577</t>
  </si>
  <si>
    <t>37457A - B-2 Truck Assy</t>
  </si>
  <si>
    <t>K2HIPV24556052</t>
  </si>
  <si>
    <t>28037A - F-15 MANIFOLD</t>
  </si>
  <si>
    <t>K2HIPV24556054</t>
  </si>
  <si>
    <t>70565A - A-10 BRAKE ACT</t>
  </si>
  <si>
    <t>K2HIPV24556055</t>
  </si>
  <si>
    <t>78574A - C-5 TUBE ASSY</t>
  </si>
  <si>
    <t>K2HIPV24556056</t>
  </si>
  <si>
    <t>K2HIPV24556057</t>
  </si>
  <si>
    <t>84459A - KC-135 VALVE</t>
  </si>
  <si>
    <t>K2HIPV24556058</t>
  </si>
  <si>
    <t>25123A - KC-135 VALVE LG DOOR</t>
  </si>
  <si>
    <t>K2HIPV24556064</t>
  </si>
  <si>
    <t>42413A - KC-135 ACTUATOR</t>
  </si>
  <si>
    <t>K2HIPV24556051</t>
  </si>
  <si>
    <t>41583A C-130 VALVE</t>
  </si>
  <si>
    <t>K2HIPV24556066</t>
  </si>
  <si>
    <t>K2HIPV24556069</t>
  </si>
  <si>
    <t>56378A - C-130 DIRECTION CONTROL</t>
  </si>
  <si>
    <t>K2HIPV24556079</t>
  </si>
  <si>
    <t>97065A - A-10 SLAT VALVE</t>
  </si>
  <si>
    <t>K2HIPV02698093</t>
  </si>
  <si>
    <t>F-15 FUEL CONTROL</t>
  </si>
  <si>
    <t>K2TIPV11961327</t>
  </si>
  <si>
    <t>HORIZ. STAB PUSH ROD INSTALL</t>
  </si>
  <si>
    <t>K2TIPV10365519</t>
  </si>
  <si>
    <t>Cargo door BS 420 Frame</t>
  </si>
  <si>
    <t>K2TIPV90350093</t>
  </si>
  <si>
    <t>Drive/Shutoff Valve Kit</t>
  </si>
  <si>
    <t>K2TIPV90610107</t>
  </si>
  <si>
    <t>Apu Iso Valve</t>
  </si>
  <si>
    <t>K2TIPV90610108</t>
  </si>
  <si>
    <t>Water Bypass Valve</t>
  </si>
  <si>
    <t>K2TIPV90610110</t>
  </si>
  <si>
    <t>Air Cycle Mach Bypass Valve</t>
  </si>
  <si>
    <t>6" Air Flow Reg</t>
  </si>
  <si>
    <t>K2TIPV91270116</t>
  </si>
  <si>
    <t>K2TIPV91330146</t>
  </si>
  <si>
    <t>K2TIPV92570157</t>
  </si>
  <si>
    <t>ACTUATOR</t>
  </si>
  <si>
    <t>K2TIPV92570158</t>
  </si>
  <si>
    <t>K2TIPV92570159</t>
  </si>
  <si>
    <t>K2TIPV92570161</t>
  </si>
  <si>
    <t>K2TIPV92570167</t>
  </si>
  <si>
    <t>Regulator Kit</t>
  </si>
  <si>
    <t>K2TIPV92570170</t>
  </si>
  <si>
    <t>K2TIPV92570175</t>
  </si>
  <si>
    <t>K2TIPV92710203</t>
  </si>
  <si>
    <t>Valve Actuator</t>
  </si>
  <si>
    <t>K2TIPV92710205</t>
  </si>
  <si>
    <t>Valve Actuator Kit</t>
  </si>
  <si>
    <t>K2TIPV93430212</t>
  </si>
  <si>
    <t>EXTERNAL FUEL TANK PRESSURE REGULATOR</t>
  </si>
  <si>
    <t>K2TIPV03116000</t>
  </si>
  <si>
    <t>BASELINE</t>
  </si>
  <si>
    <t>ENGINE MOUNT INSTALLATION</t>
  </si>
  <si>
    <t>K2TIPV03116001</t>
  </si>
  <si>
    <t>(AG) #2 &amp; #5 CW BACKING BOARDS</t>
  </si>
  <si>
    <t>K2TIPV03116002</t>
  </si>
  <si>
    <t>(AG AFC123) #1 CW BLADDER</t>
  </si>
  <si>
    <t>K2TIPV03116003</t>
  </si>
  <si>
    <t>(AG AFC123) #2 CW BLADDER</t>
  </si>
  <si>
    <t>K2TIPV03116004</t>
  </si>
  <si>
    <t>(AG AFC123) #3 CW BLADDER</t>
  </si>
  <si>
    <t>K2TIPV03116005</t>
  </si>
  <si>
    <t>(AG AFC123) #4 CW BLADDER</t>
  </si>
  <si>
    <t>K2TIPV03116006</t>
  </si>
  <si>
    <t>(AG AFC123) #5 CW BLADDER</t>
  </si>
  <si>
    <t>K2TIPV03116007</t>
  </si>
  <si>
    <t>(AG AFC123) #6 CW BLADDER</t>
  </si>
  <si>
    <t>K2TIPV03116008</t>
  </si>
  <si>
    <t>(AG AFC123) #7 CW BLADDER</t>
  </si>
  <si>
    <t>K2TIPV03126009</t>
  </si>
  <si>
    <t>FAN COWL ASSY, LH &amp; RH</t>
  </si>
  <si>
    <t>K2TIPV03126010</t>
  </si>
  <si>
    <t>THRUST REVERSER ASSY, LH &amp; RH</t>
  </si>
  <si>
    <t>K2TIPV03226011</t>
  </si>
  <si>
    <t>(AYC1496) L/R Horizontal Stabilizer</t>
  </si>
  <si>
    <t>K2HIPV24556059</t>
  </si>
  <si>
    <t>25530A/32412A F-15 MANIFOLD ASSY</t>
  </si>
  <si>
    <t>K2HIPV24556060</t>
  </si>
  <si>
    <t>22283A -  F-16 SOLENOID VALVE</t>
  </si>
  <si>
    <t>K2HIPV24556061</t>
  </si>
  <si>
    <t>82120A - KC-135 MANIFOLD</t>
  </si>
  <si>
    <t>K2HIPV24556070</t>
  </si>
  <si>
    <t>40079A/28402A - T-38/F-5 SERVO CYL</t>
  </si>
  <si>
    <t>K2HIPV24556073</t>
  </si>
  <si>
    <t>38180A -  F-15 PRESSURE VALVE</t>
  </si>
  <si>
    <t>K2HIPV24556074</t>
  </si>
  <si>
    <t>47064A - KC-135 BOOM FUEL DUMP</t>
  </si>
  <si>
    <t>K2HIPV24556078</t>
  </si>
  <si>
    <t>24381A - T-38 ACTUATOR CYL</t>
  </si>
  <si>
    <t>K2HIPV24556081</t>
  </si>
  <si>
    <t>80474A - A-10 SPEED BRAKE</t>
  </si>
  <si>
    <t>K2HIPV24556082</t>
  </si>
  <si>
    <t>96021A - C-130 PNU VALVE</t>
  </si>
  <si>
    <t>K2HIPV24556084</t>
  </si>
  <si>
    <t>53206A - KC-135 RUDDER FLUTTER</t>
  </si>
  <si>
    <t>K2HIPV24556086</t>
  </si>
  <si>
    <t>99063A -  KC-135 ACTUATOR</t>
  </si>
  <si>
    <t>K2HIPV24556087</t>
  </si>
  <si>
    <t>34470A -  A-10 WING CONTROL</t>
  </si>
  <si>
    <t>K2TIPV83100091</t>
  </si>
  <si>
    <t>K2TIPV92570162</t>
  </si>
  <si>
    <t>K1WIPV11347000186</t>
  </si>
  <si>
    <t>#1 Pylon Install</t>
  </si>
  <si>
    <t>K1WIPV11347000187</t>
  </si>
  <si>
    <t>#2 Pylon Install</t>
  </si>
  <si>
    <t>K1WIPV11347000188</t>
  </si>
  <si>
    <t>#3 Pylon Install</t>
  </si>
  <si>
    <t>K1WIPV11347000189</t>
  </si>
  <si>
    <t>#4 Pylon Install</t>
  </si>
  <si>
    <t>K1WIPV11347000190</t>
  </si>
  <si>
    <t>#1 Engine Install</t>
  </si>
  <si>
    <t>K1WIPV11347000191</t>
  </si>
  <si>
    <t>#2 Engine Install</t>
  </si>
  <si>
    <t>K1WIPV11347000192</t>
  </si>
  <si>
    <t>#3 Engine Install</t>
  </si>
  <si>
    <t>K1WIPV11347000193</t>
  </si>
  <si>
    <t>#4 Engine Install</t>
  </si>
  <si>
    <t>K1WIPV11339011</t>
  </si>
  <si>
    <t>F-15 Stab Kit</t>
  </si>
  <si>
    <t>K1WIPV11339012</t>
  </si>
  <si>
    <t>F-15 IFR Kit</t>
  </si>
  <si>
    <t>K1WIPV11339013</t>
  </si>
  <si>
    <t>F-15 Speedbrake Kit</t>
  </si>
  <si>
    <t>K1WIPV11339014</t>
  </si>
  <si>
    <t>F-15 Flap Kit</t>
  </si>
  <si>
    <t>K1WIPV11339015</t>
  </si>
  <si>
    <t>F-15 Launcher Kit</t>
  </si>
  <si>
    <t>K1WIPV11339016</t>
  </si>
  <si>
    <t>F-15 Rudder Kit</t>
  </si>
  <si>
    <t>K1WIPV11339017</t>
  </si>
  <si>
    <t>F-15 Aileron Kit</t>
  </si>
  <si>
    <t>K1WIPV11332007</t>
  </si>
  <si>
    <t>C-17</t>
  </si>
  <si>
    <t>C-17 27-002 RUDDER KIT A</t>
  </si>
  <si>
    <t>K1WIPV11332008</t>
  </si>
  <si>
    <t>C-17 FLEET 23-001 STATIC DISCHARGER KIT</t>
  </si>
  <si>
    <t>K1WIPV11335011</t>
  </si>
  <si>
    <t>C-17 27-001 AILERON KIT A</t>
  </si>
  <si>
    <t>K1WIPV11346012</t>
  </si>
  <si>
    <t>K1WIPV11346013</t>
  </si>
  <si>
    <t xml:space="preserve">C-17 FLEET 27-008 FLAP VANE KIT </t>
  </si>
  <si>
    <t>K2TIPV91270118</t>
  </si>
  <si>
    <t>K2TIPV92570169</t>
  </si>
  <si>
    <t>Black Box Kit</t>
  </si>
  <si>
    <t>K2TIPV92570174</t>
  </si>
  <si>
    <t>K2HIPV24553574</t>
  </si>
  <si>
    <t>F-15E NLG MASS DAMPNER 94496A</t>
  </si>
  <si>
    <t>K2HIPV24556076</t>
  </si>
  <si>
    <t>51072A - A-10 HYD ACCT AYL</t>
  </si>
  <si>
    <t>K2TIPV13560290</t>
  </si>
  <si>
    <t>K2TIPV13560291</t>
  </si>
  <si>
    <t>K2TIPV90610099</t>
  </si>
  <si>
    <t>K2TIPV91330143</t>
  </si>
  <si>
    <t>K2TIPV91670155</t>
  </si>
  <si>
    <t>K2TIPV92570165</t>
  </si>
  <si>
    <t>K2TIPV92570168</t>
  </si>
  <si>
    <t>K2TIPV92570172</t>
  </si>
  <si>
    <t>K2TIPV92570176</t>
  </si>
  <si>
    <t>K2TIPV92710199</t>
  </si>
  <si>
    <t>Actuator</t>
  </si>
  <si>
    <t>K1WIPV12019001</t>
  </si>
  <si>
    <t>C-17 Fleet 78-9200 Thrust Reverser Caps &amp; Plugs</t>
  </si>
  <si>
    <t>K2HIPV24553575</t>
  </si>
  <si>
    <t xml:space="preserve">B-52 Bungee Spring </t>
  </si>
  <si>
    <t>K2HIPV10053349</t>
  </si>
  <si>
    <t>K2HIPV60043398</t>
  </si>
  <si>
    <t>A-10 NOSE WHEEL/15686A (New)</t>
  </si>
  <si>
    <t>K2HIPV24556043</t>
  </si>
  <si>
    <t>K2HIPV24556063</t>
  </si>
  <si>
    <t>K2HIPV24556065</t>
  </si>
  <si>
    <t>23079A - F-16 VALVE MLG</t>
  </si>
  <si>
    <t>K2HIPV24556068</t>
  </si>
  <si>
    <t>45471A - KC-135 HOIST VALVE</t>
  </si>
  <si>
    <t>K2HIPV24556071</t>
  </si>
  <si>
    <t>23504A - C-130 VALVE</t>
  </si>
  <si>
    <t>K2HIPV24556075</t>
  </si>
  <si>
    <t>28461A - C-5 CONTROL VALVE</t>
  </si>
  <si>
    <t>K2HIPV24556077</t>
  </si>
  <si>
    <t>50051A - F-15 MLG ACT</t>
  </si>
  <si>
    <t>K2HIPV24556083</t>
  </si>
  <si>
    <t>29008A - E3 FLOW REGULATOR</t>
  </si>
  <si>
    <t>K2HIPV24556093</t>
  </si>
  <si>
    <t>K2HIPV24556094</t>
  </si>
  <si>
    <t>K2HIPV24556095</t>
  </si>
  <si>
    <t>K2TIPV20263302</t>
  </si>
  <si>
    <t>LOW % REFUEL MANIFOLD</t>
  </si>
  <si>
    <t>K2TIPV13400269</t>
  </si>
  <si>
    <t>C5-F SNAP</t>
  </si>
  <si>
    <t>K2TIPV13400270</t>
  </si>
  <si>
    <t>B-52 SNAP</t>
  </si>
  <si>
    <t>K2TIPV13400271</t>
  </si>
  <si>
    <t>C5-E SNAP</t>
  </si>
  <si>
    <t>K2TIPV13400272</t>
  </si>
  <si>
    <t>E8 SNAP</t>
  </si>
  <si>
    <t>K2TIPV13400273</t>
  </si>
  <si>
    <t>E-3 IDG SNAP</t>
  </si>
  <si>
    <t>K2TIPV91420150</t>
  </si>
  <si>
    <t>K1WIPV12041000194</t>
  </si>
  <si>
    <t>Cargo Blanket Tie Back</t>
  </si>
  <si>
    <t>K1WIPV12033018</t>
  </si>
  <si>
    <t>F-15 C Model Nose Landing Gear</t>
  </si>
  <si>
    <t>K2TIPV11861323</t>
  </si>
  <si>
    <t>Panel 6433-01</t>
  </si>
  <si>
    <t>K2TIPV11861324</t>
  </si>
  <si>
    <t>Panel 6443-01</t>
  </si>
  <si>
    <t>K2TIPV12283508</t>
  </si>
  <si>
    <t>REAR SPAR FITTING BOLTS</t>
  </si>
  <si>
    <t>K2TIPV01730260</t>
  </si>
  <si>
    <t>K2TIPV01730261</t>
  </si>
  <si>
    <t>K2TIPV12760264</t>
  </si>
  <si>
    <t>VALVE, BUTTERFLY SNAP KIT</t>
  </si>
  <si>
    <t>K2HIPV24556089</t>
  </si>
  <si>
    <t>K2HIPV24556090</t>
  </si>
  <si>
    <t>24097A/41356A/63066A/99202A C-5 Inline Drive</t>
  </si>
  <si>
    <t>K2HIPV24556092</t>
  </si>
  <si>
    <t>76313A F-16 NITE VALVE</t>
  </si>
  <si>
    <t>GEARBOX AND SHAFT LH FWD MLG</t>
  </si>
  <si>
    <t>GEARBOX AND SHAFT RH FWD MLG</t>
  </si>
  <si>
    <t>K2TIPV11241320</t>
  </si>
  <si>
    <t>TCTO 1395 (2)</t>
  </si>
  <si>
    <t>K2TIPV12285521</t>
  </si>
  <si>
    <t>MLG Installation RH/LH</t>
  </si>
  <si>
    <t>K2TIPV13540277</t>
  </si>
  <si>
    <t>K2TIPV90610100</t>
  </si>
  <si>
    <t>K2HIPV24556067</t>
  </si>
  <si>
    <t>53374A - SNUBBER</t>
  </si>
  <si>
    <t>K2HIPV24556072</t>
  </si>
  <si>
    <t>23166A - F-16 SPEED BRAKE</t>
  </si>
  <si>
    <t>K2HIPV24556098</t>
  </si>
  <si>
    <t>91407A - F-15 PNU VALVE</t>
  </si>
  <si>
    <t>K2HIPV24556101</t>
  </si>
  <si>
    <t>93480A - F-16 GAS GENERATOR</t>
  </si>
  <si>
    <t>K2HIPV24556102</t>
  </si>
  <si>
    <t>26585A - C-5 HYD VALVE</t>
  </si>
  <si>
    <t>K2HIPV24556103</t>
  </si>
  <si>
    <t>20454A - F-16 LANDING GEAR</t>
  </si>
  <si>
    <t>K2HIPV24556104</t>
  </si>
  <si>
    <t>26575A - A-10 PUMP MOTOR</t>
  </si>
  <si>
    <t>K2HIPV24556109</t>
  </si>
  <si>
    <t>51124A - A-10 SHUTOFF</t>
  </si>
  <si>
    <t>K1WIPV12058002</t>
  </si>
  <si>
    <t>C-17 FLEET 001 ENGINE PYLONS #1-4</t>
  </si>
  <si>
    <t>K1WIPV12058003</t>
  </si>
  <si>
    <t>C-17 27-004 A&amp;B FLAP HINGE INSPECTION</t>
  </si>
  <si>
    <t>K1WIPV12058004</t>
  </si>
  <si>
    <t>C-17 27-005 SPOILER HINGE INSPECTION</t>
  </si>
  <si>
    <t>K1WIPV12058005</t>
  </si>
  <si>
    <t>C-17 27-006 SLAT TRACKS</t>
  </si>
  <si>
    <t>K1WIPV12058006</t>
  </si>
  <si>
    <t>C-17 27-009 Horizontal Stab Pivot Bolts</t>
  </si>
  <si>
    <t>K1WIPV12058009</t>
  </si>
  <si>
    <t>C-17 28-001 FUEL DUMP MAST ASSEMBLY</t>
  </si>
  <si>
    <t>K1WIPV12058010</t>
  </si>
  <si>
    <t>C-17 32-010 MLG UPPER &amp; LOWER CROSS SHAFTS</t>
  </si>
  <si>
    <t>K1WIPV12058014</t>
  </si>
  <si>
    <t>C-17 32-012 MLG HYD TUBE &amp; ELEC COMPONENTS</t>
  </si>
  <si>
    <t>K1WIPV12058015</t>
  </si>
  <si>
    <t>C-17 32-015 MLG LWR DOOR TORQUE TUBE</t>
  </si>
  <si>
    <t>K1WIPV12058016</t>
  </si>
  <si>
    <t>C-17 39-001 PYLON ELECTRICAL CONNECTOR</t>
  </si>
  <si>
    <t>K1WIPV12058017</t>
  </si>
  <si>
    <t>C-17 52-001 MLG DOOR HINGE</t>
  </si>
  <si>
    <t>K1WIPV12058018</t>
  </si>
  <si>
    <t>C-17 78-9200 AOR MEAT FAM TR DICT ASSY</t>
  </si>
  <si>
    <t>K1WIPV12058019</t>
  </si>
  <si>
    <t>C-17 78-9201 LH NEAT FIXED DUCT SUB ASSY</t>
  </si>
  <si>
    <t>K1WIPV12058020</t>
  </si>
  <si>
    <t>C-17 78-9211 LH NEAT TRANSLATING SLEEVE</t>
  </si>
  <si>
    <t>K1WIPV12058021</t>
  </si>
  <si>
    <t>C-17 78-9272 TRANSLATING SLEEVE OUTER DUCT WALL SLIDER SUPPORT</t>
  </si>
  <si>
    <t>K1WIPV12060028</t>
  </si>
  <si>
    <t>C-17 TCTO 1686 INBOARD FLAP ASSEMBLIES</t>
  </si>
  <si>
    <t>K2TIPV13330293</t>
  </si>
  <si>
    <t>C5 ATM Drive Unit- 9P12-8-3</t>
  </si>
  <si>
    <t>K2HIPV82593525</t>
  </si>
  <si>
    <t>K2HIPV24556100</t>
  </si>
  <si>
    <t>K2HIPV24556107</t>
  </si>
  <si>
    <t>K2HIPV24556108</t>
  </si>
  <si>
    <t>K2HIPV24556110</t>
  </si>
  <si>
    <t>K2HIPV24556111</t>
  </si>
  <si>
    <t>NO. 1 PYLON CONNECT</t>
  </si>
  <si>
    <t>NO. 2 PYLON CONNECT</t>
  </si>
  <si>
    <t>NO. 3 PYLON CONNECT</t>
  </si>
  <si>
    <t>NO. 4 PYLON CONNECT</t>
  </si>
  <si>
    <t>F-4 BRAKE 41416A</t>
  </si>
  <si>
    <t>K2HIPV24556106</t>
  </si>
  <si>
    <t>K2HIPV24556113</t>
  </si>
  <si>
    <t>K2TIPV12975002</t>
  </si>
  <si>
    <t>Stab trim mech pins</t>
  </si>
  <si>
    <t>K2TIPV20602072</t>
  </si>
  <si>
    <t>TPG UPLOCK INSTALL</t>
  </si>
  <si>
    <t>K2TIPV13121033</t>
  </si>
  <si>
    <t>INSTL L/H OVERWING AFT FAIRING</t>
  </si>
  <si>
    <t>K2TIPV13121034</t>
  </si>
  <si>
    <t>INSTL R/H OVERWING AFT FAIRING</t>
  </si>
  <si>
    <t>K2TIPV13121042</t>
  </si>
  <si>
    <t>TCTO 1B-1B-1457</t>
  </si>
  <si>
    <t>K2TIPV13540286</t>
  </si>
  <si>
    <t>K2TIPV90610104</t>
  </si>
  <si>
    <t>Valve, Manifold</t>
  </si>
  <si>
    <t>K2TIPV90610153</t>
  </si>
  <si>
    <t>K2TIPV91270117</t>
  </si>
  <si>
    <t>K2TIPV91270128</t>
  </si>
  <si>
    <t>K2TIPV92640189</t>
  </si>
  <si>
    <t>K2HIPV24556112</t>
  </si>
  <si>
    <t>K2TIPV90610102</t>
  </si>
  <si>
    <t>K2TIPV91270119</t>
  </si>
  <si>
    <t>K2TIPV92570163</t>
  </si>
  <si>
    <t>K2TIPV92570164</t>
  </si>
  <si>
    <t>K2TIPV92570166</t>
  </si>
  <si>
    <t>K2TIPV92710204</t>
  </si>
  <si>
    <t>K2TIPV92710206</t>
  </si>
  <si>
    <t>K2TIPV93240209</t>
  </si>
  <si>
    <t>BORON REPAIR AFT OF No. 2 OR No. 3 ENGINES</t>
  </si>
  <si>
    <t xml:space="preserve">H-MODEL GUNSHIP BOOTH INSTALLATION </t>
  </si>
  <si>
    <t>C-130 ENGINE INSTALLATION 1340 CENTER WING KIT</t>
  </si>
  <si>
    <t>TERMINATION A/E HARDWARE TRAY</t>
  </si>
  <si>
    <t>INBOARD PYLON LEADING EDGE AND FAIRING PANELS</t>
  </si>
  <si>
    <t>LATRINE (GASKET, SEALS, O-RINGS)</t>
  </si>
  <si>
    <t>FILTER ELEVATOR MANIFOLDS (LT)</t>
  </si>
  <si>
    <t>FILTER ELEVATOR MANIFOLDS (RT)</t>
  </si>
  <si>
    <t>AILERON MANIFOLD</t>
  </si>
  <si>
    <t>NLG ACTUATION TORQUE TUBE BUSHING</t>
  </si>
  <si>
    <t xml:space="preserve"> Wing Shop E Model Upper Inboard Forward Torque Box Panel</t>
  </si>
  <si>
    <t>Wing Shop E Model Outboard Access Covers</t>
  </si>
  <si>
    <t>Wing Shop A Model Outboard Mold Line Fairing Covers</t>
  </si>
  <si>
    <t xml:space="preserve">C-17 FLEET 27-003 ELEVATOR KIT </t>
  </si>
  <si>
    <t>F-16 L/W BRAKE/52595A</t>
  </si>
  <si>
    <t>B-2 MLG RH/LH STRUT ASSY/81526A/75070A</t>
  </si>
  <si>
    <t>LH AFT MLG AFT SLOT DOORS</t>
  </si>
  <si>
    <t>K2HIPV24553578</t>
  </si>
  <si>
    <t>F - 15 MAIN SHAFT SUB KIT</t>
  </si>
  <si>
    <t>K2HIPV22143398</t>
  </si>
  <si>
    <t>A-10 NOSE WHEEL/41416A</t>
  </si>
  <si>
    <t>K2HIPV24556097</t>
  </si>
  <si>
    <t>97519A - F-16 HYDRAZINE TANK</t>
  </si>
  <si>
    <t>K2HIPV24556114</t>
  </si>
  <si>
    <t>22232A - F-16 TPU</t>
  </si>
  <si>
    <t>K2HIPV24556116</t>
  </si>
  <si>
    <t>39129A - C-130 PILOT VALVE</t>
  </si>
  <si>
    <t>K2HIPV24556117</t>
  </si>
  <si>
    <t>57542A - F-15 MLG DOOR CYL</t>
  </si>
  <si>
    <t>K2HIPV24556119</t>
  </si>
  <si>
    <t>27593A - LANDING GEAR CTRL</t>
  </si>
  <si>
    <t>K2HIPV24556120</t>
  </si>
  <si>
    <t>K2TIPV20360305</t>
  </si>
  <si>
    <t>K2TIPV20360306</t>
  </si>
  <si>
    <t>K2TIPV20360307</t>
  </si>
  <si>
    <t>K2TIPV90610098</t>
  </si>
  <si>
    <t>K2TIPV90610113</t>
  </si>
  <si>
    <t>K2TIPV91330137</t>
  </si>
  <si>
    <t>K2TIPV91330138</t>
  </si>
  <si>
    <t>K2TIPV92570171</t>
  </si>
  <si>
    <t>K2TIPV92640181</t>
  </si>
  <si>
    <t>K2TIPV20192060</t>
  </si>
  <si>
    <t>I/B DIFFERENTIAL</t>
  </si>
  <si>
    <t>K2TIPV90610101</t>
  </si>
  <si>
    <t>Pump, Rotary</t>
  </si>
  <si>
    <t>K2TIPV91270122</t>
  </si>
  <si>
    <t>K2TIPV91270126</t>
  </si>
  <si>
    <t>K2TIPV91270129</t>
  </si>
  <si>
    <t>K2TIPV91330134</t>
  </si>
  <si>
    <t>ACTUATOR-4810-00-400-0300RK</t>
  </si>
  <si>
    <t>K2TIPV91330135</t>
  </si>
  <si>
    <t>Valve-4820-01-143-7827TP</t>
  </si>
  <si>
    <t>K2TIPV91330136</t>
  </si>
  <si>
    <t>Actuator- 4810-01-178-7724RK</t>
  </si>
  <si>
    <t>K2TIPV91330140</t>
  </si>
  <si>
    <t>VALVE ACTUATOR</t>
  </si>
  <si>
    <t>K2TIPV91330141</t>
  </si>
  <si>
    <t>K2TIPV91330142</t>
  </si>
  <si>
    <t>K2TIPV91490152</t>
  </si>
  <si>
    <t>K2TIPV91490154</t>
  </si>
  <si>
    <t>K2TIPV92570177</t>
  </si>
  <si>
    <t>K2HIPV24556099</t>
  </si>
  <si>
    <t>85559A - E3 PNU SOLENOID</t>
  </si>
  <si>
    <t>K2HIPV24556118</t>
  </si>
  <si>
    <t>32464A - F-16 FUEL CONTROL</t>
  </si>
  <si>
    <t>35186A - B-52 SLND VALVE</t>
  </si>
  <si>
    <t>56389A - F-15 DIRECTION CONTROL</t>
  </si>
  <si>
    <t>38178A - E-3 ACTUATOR</t>
  </si>
  <si>
    <t>78533A - KC-135 PNU VALVE</t>
  </si>
  <si>
    <t>56096A - F-15 BRAKE VALVE</t>
  </si>
  <si>
    <t>74490A - F-15 LINEAR VALVE</t>
  </si>
  <si>
    <t>44421A - F-15 CONTROL VALVE</t>
  </si>
  <si>
    <t>K2TIPV13540278</t>
  </si>
  <si>
    <t>K2TIPV13540287</t>
  </si>
  <si>
    <t>VALVE KIT-15A2-3-67-3 &amp; 15A2-2-138-3</t>
  </si>
  <si>
    <t>K2TIPV20870296</t>
  </si>
  <si>
    <t>Actuator 4810-00-673-2727YQ</t>
  </si>
  <si>
    <t>K2HIPV24556122</t>
  </si>
  <si>
    <t>39475A - C-5 BRAKE ASSY</t>
  </si>
  <si>
    <t>K2HIPV24556123</t>
  </si>
  <si>
    <t xml:space="preserve">28292A - B1B COOLING BLOWER </t>
  </si>
  <si>
    <t>K2HIPV24556127</t>
  </si>
  <si>
    <t>71928A - F-16  NLG DOOR ACT</t>
  </si>
  <si>
    <t>K2TIPV20192061</t>
  </si>
  <si>
    <t>O/B DIFFERENTIAL</t>
  </si>
  <si>
    <t>K2TIPV20360304</t>
  </si>
  <si>
    <t>K2TIPV13540280</t>
  </si>
  <si>
    <t>K2TIPV91420133</t>
  </si>
  <si>
    <t>94084A-VALVE</t>
  </si>
  <si>
    <t>K2HIPV24556121</t>
  </si>
  <si>
    <t>K2HIPV24556124</t>
  </si>
  <si>
    <t>40232A - F-16 NLG RETRACT</t>
  </si>
  <si>
    <t>K2HIPV24556125</t>
  </si>
  <si>
    <t>20022A - C-5 SLAT ACT</t>
  </si>
  <si>
    <t>K2HIPV24556126</t>
  </si>
  <si>
    <t>57194A - B-1B AIR REC BLOWER</t>
  </si>
  <si>
    <t>K2HIPV24556131</t>
  </si>
  <si>
    <t>89252A - F-15 NLG DOOR UPLATCH</t>
  </si>
  <si>
    <t>K2HIPV24556133</t>
  </si>
  <si>
    <t>33573A - F-15 NLG BUNGEE</t>
  </si>
  <si>
    <t>K2HIPV24556130</t>
  </si>
  <si>
    <t>32552A/86696A - F-16 MLG DOOR</t>
  </si>
  <si>
    <t>K2HIPV24556115</t>
  </si>
  <si>
    <t>26176A - ROTARY ASSY</t>
  </si>
  <si>
    <t>K2HIPV24556128</t>
  </si>
  <si>
    <t>67599A - C-5 ACTUATOR</t>
  </si>
  <si>
    <t>K2TIPV21211039</t>
  </si>
  <si>
    <t>VALLEY PNLS 6193-03/6194-03</t>
  </si>
  <si>
    <t>K2TIPV21211044</t>
  </si>
  <si>
    <t>UPR FUEL ACCESS PANELS</t>
  </si>
  <si>
    <t>K2TIPV21221045</t>
  </si>
  <si>
    <t>LH/RH MLG STRUT DOORS</t>
  </si>
  <si>
    <t>K2TIPV90610111</t>
  </si>
  <si>
    <t>K2TIPV91270131</t>
  </si>
  <si>
    <t>K2TIPV91330147</t>
  </si>
  <si>
    <t>K2TIPV91330148</t>
  </si>
  <si>
    <t>K2TIPV92640183</t>
  </si>
  <si>
    <t>K2TIPV92640187</t>
  </si>
  <si>
    <t>K2TIPV92640193</t>
  </si>
  <si>
    <t>K2TIPV92640195</t>
  </si>
  <si>
    <t>K2TIPV92640197</t>
  </si>
  <si>
    <t>K1WIPV12179065</t>
  </si>
  <si>
    <t>C-17 NOSE RADOME KIT</t>
  </si>
  <si>
    <t>K2TIPV02600245</t>
  </si>
  <si>
    <t>HPC Rotor, F101-102 / F118-100 Generic Kit</t>
  </si>
  <si>
    <t>K2HIPV24556135</t>
  </si>
  <si>
    <t>49073A - ROTARY ASSY</t>
  </si>
  <si>
    <t>K2HIPV24556134</t>
  </si>
  <si>
    <t>21274A - B-52 MOTOR</t>
  </si>
  <si>
    <t>K2HIPV24556137</t>
  </si>
  <si>
    <t>K2HIPV63338094</t>
  </si>
  <si>
    <t>97C  MOD VALVE</t>
  </si>
  <si>
    <t>K2TIPV02600309</t>
  </si>
  <si>
    <t>HPT Rotor F108-100 and F108-200 Generic Kit</t>
  </si>
  <si>
    <t>K2TIPV20360300</t>
  </si>
  <si>
    <t>P102C/P103 HSC KIT</t>
  </si>
  <si>
    <t>K2TIPV20360301</t>
  </si>
  <si>
    <t>P100 HSC KIT</t>
  </si>
  <si>
    <t>K2TIPV20360302</t>
  </si>
  <si>
    <t>P103 LSC KIT</t>
  </si>
  <si>
    <t>K2TIPV20360303</t>
  </si>
  <si>
    <t>P102C LSC KIT</t>
  </si>
  <si>
    <t>K2TIPV20970320</t>
  </si>
  <si>
    <t>KC 135 AFT SLEEVE KIT</t>
  </si>
  <si>
    <t>OB CARRIAGE OB FLAP</t>
  </si>
  <si>
    <t>K2TIPV91270130</t>
  </si>
  <si>
    <t>Reservoir Kit</t>
  </si>
  <si>
    <t>K2HIPV24556136</t>
  </si>
  <si>
    <t>42537A - C-5 A  GEAR BOX</t>
  </si>
  <si>
    <t>K2HIPV24556139</t>
  </si>
  <si>
    <t>93547A - E-3 FLAP ACT ASSY</t>
  </si>
  <si>
    <t>K2TIPV13540283</t>
  </si>
  <si>
    <t>K2TIPV92640184</t>
  </si>
  <si>
    <t>K2TIPV92710207</t>
  </si>
  <si>
    <t>K2HIPV24556140</t>
  </si>
  <si>
    <t>K2HIPV24556129</t>
  </si>
  <si>
    <t>35488A/57576A/83082A/95283A/95484A - C-5 SLAT</t>
  </si>
  <si>
    <t>75315A/62456A/ - C-130 ACTUATOR</t>
  </si>
  <si>
    <t>K2HIPV24556141</t>
  </si>
  <si>
    <t>K2HIPV24556143</t>
  </si>
  <si>
    <t>67298A - ROD END ASSY</t>
  </si>
  <si>
    <t>K2HIPV24556145</t>
  </si>
  <si>
    <t>IB AILERON BALANCE PANELS</t>
  </si>
  <si>
    <t>OB AILERON BALANCE PANELS</t>
  </si>
  <si>
    <t>K2TIPV20170294</t>
  </si>
  <si>
    <t>K2TIPV20170295</t>
  </si>
  <si>
    <t>P100 LSC KIT</t>
  </si>
  <si>
    <t>P103 LST KIT</t>
  </si>
  <si>
    <t>P102C LST KIT</t>
  </si>
  <si>
    <t>P100 LST KIT</t>
  </si>
  <si>
    <t>Compressor, 4th &amp; 5th Stator Assy; F100-220/220E</t>
  </si>
  <si>
    <t xml:space="preserve">F-100-229 Intermediate Case </t>
  </si>
  <si>
    <t xml:space="preserve">F-100-229 Diffuser Case </t>
  </si>
  <si>
    <t xml:space="preserve">F101 HPC Rotor </t>
  </si>
  <si>
    <t>LH-RH STAB HINGE PIN/HOUSING</t>
  </si>
  <si>
    <t>FIREWALL S/O VALVE HOSE 3/4/5/6 ENG</t>
  </si>
  <si>
    <t>ENG INSTL / LWR LINKS #3</t>
  </si>
  <si>
    <t>ENG INSTL / LWR LINKS #2</t>
  </si>
  <si>
    <t>ENG INSTL / LWR LINKS #1</t>
  </si>
  <si>
    <t>FLAP SCREW INSTALL 1/8</t>
  </si>
  <si>
    <t>SPLINES - NOSE RADOME LH/RH</t>
  </si>
  <si>
    <t>REV B</t>
  </si>
  <si>
    <t>FLAP SCREW INSTALL 4/5</t>
  </si>
  <si>
    <t>FLAP SCREW INSTALL 3/6</t>
  </si>
  <si>
    <t>FLAP SCREW INSTALL 2/7</t>
  </si>
  <si>
    <t>LATERAL CONTROL PULLEYS LH / RH</t>
  </si>
  <si>
    <t>FIREWALL 3 &amp; 5 PRESS LINES / FTNGS</t>
  </si>
  <si>
    <t>R/H - L/H SPOILER SEGMENTS</t>
  </si>
  <si>
    <t>NO 1 - NO 2 NOSE COWL INSTALL</t>
  </si>
  <si>
    <t>LWR SPOILER SUPPORTS</t>
  </si>
  <si>
    <t xml:space="preserve">Rev A </t>
  </si>
  <si>
    <t>L/H - R/H ELEVATOR</t>
  </si>
  <si>
    <t>RUDDER CABLE RB-7</t>
  </si>
  <si>
    <t>K2HIPV24556132</t>
  </si>
  <si>
    <t>89191A - LIGHT INDICATOR</t>
  </si>
  <si>
    <t>K2HIPV24556138</t>
  </si>
  <si>
    <t>K2HIPV24556144</t>
  </si>
  <si>
    <t>28546A 48223A 80180A - C-5 SLAT</t>
  </si>
  <si>
    <t>K2HIPV24556146</t>
  </si>
  <si>
    <t>K2HIPV24556147</t>
  </si>
  <si>
    <t>19557A - SHOULDER HARNESS</t>
  </si>
  <si>
    <t>K2HIPV24556148</t>
  </si>
  <si>
    <t>K2TIPV12631021</t>
  </si>
  <si>
    <t>Defuel,Drain, Depuddle</t>
  </si>
  <si>
    <t>K1WIPV12251067</t>
  </si>
  <si>
    <t>C-17 FLIGHT CONTROL REPAIR KIT</t>
  </si>
  <si>
    <t>K2TIPV20731033</t>
  </si>
  <si>
    <t>LOCALIZER/GLIDE SLOPE ANTENNA</t>
  </si>
  <si>
    <t>K2TIPV20741034</t>
  </si>
  <si>
    <t>WAVEGUIDE INSTL - AEB CRACK</t>
  </si>
  <si>
    <t>K2TIPV22081333</t>
  </si>
  <si>
    <t>ENG. MEC. INSTALL</t>
  </si>
  <si>
    <t>K2TIPV22223101</t>
  </si>
  <si>
    <t>ISOLATOR, DIELECTRIC CABLE</t>
  </si>
  <si>
    <t>E6</t>
  </si>
  <si>
    <t>K2TIPV13540279</t>
  </si>
  <si>
    <t>ENG INSTL / LWR LINKS #4</t>
  </si>
  <si>
    <t xml:space="preserve"> 22588A/35546A/49258A - KC135/C130 MOTOR </t>
  </si>
  <si>
    <t>54368A/82051A C-130 PUMP</t>
  </si>
  <si>
    <t>K2TIPV21835060</t>
  </si>
  <si>
    <t>960 Web Repair</t>
  </si>
  <si>
    <t>K2TIPV10833501</t>
  </si>
  <si>
    <t>1B3 L &amp; R MLG UPLOCK SUPPORT</t>
  </si>
  <si>
    <t>K1WIPV12251066</t>
  </si>
  <si>
    <t>C-17 TAIL RADOME KIT</t>
  </si>
  <si>
    <t>K2HIPV24553080</t>
  </si>
  <si>
    <t>K2HIPV24556153</t>
  </si>
  <si>
    <t>81139A  67154A -  F-16 HYD RES</t>
  </si>
  <si>
    <t>K2HIPV24556155</t>
  </si>
  <si>
    <t>24120A - C-5 BRAKE ASSY LAP</t>
  </si>
  <si>
    <t>K1WIPV62510051</t>
  </si>
  <si>
    <t>K2HIPV24556150</t>
  </si>
  <si>
    <t>20516A  32236A  44381A - BEARINGS</t>
  </si>
  <si>
    <t>K2HIPV24556151</t>
  </si>
  <si>
    <t>82208A - T -38 PUMP</t>
  </si>
  <si>
    <t>K2HIPV24556152</t>
  </si>
  <si>
    <t>45144A - T-38 PUMP</t>
  </si>
  <si>
    <t>K2HIPV24556156</t>
  </si>
  <si>
    <t>24404A MANIFOLD ASSY</t>
  </si>
  <si>
    <t>K1WIPV12283019</t>
  </si>
  <si>
    <t>F-15 Primary Heat Exchange</t>
  </si>
  <si>
    <t>K2HIPV24556142</t>
  </si>
  <si>
    <t>31047A - PITCH RATIO CHANGER ASSY</t>
  </si>
  <si>
    <t>K2HIPV24556149</t>
  </si>
  <si>
    <t>79267A - E-3A  ANTENNA DRIVE</t>
  </si>
  <si>
    <t>K2HIPV24556161</t>
  </si>
  <si>
    <t>K2HIPV24556163</t>
  </si>
  <si>
    <t>K2TIPV21735118</t>
  </si>
  <si>
    <t>AFT BACKING BOARD</t>
  </si>
  <si>
    <t>K2TIPV21835287</t>
  </si>
  <si>
    <t>CENTER WING BACKING BOARDS</t>
  </si>
  <si>
    <t>K2TIPV21845459</t>
  </si>
  <si>
    <t>FWD BACKING BOARDS</t>
  </si>
  <si>
    <t>K2HIPV24556158</t>
  </si>
  <si>
    <t>K2HIPV24556166</t>
  </si>
  <si>
    <t>79597A - EMERGENCY PRESS</t>
  </si>
  <si>
    <t>K2TIPV21361061</t>
  </si>
  <si>
    <t>RH Fuel Lines, Dry Bay Area</t>
  </si>
  <si>
    <t>K2TIPV22330324</t>
  </si>
  <si>
    <t>K2TIPV22330325</t>
  </si>
  <si>
    <t>229 CORE KIT 3 TOBI</t>
  </si>
  <si>
    <t>229 CORE KIT 4 ARMS MANIFOLD</t>
  </si>
  <si>
    <t>K2TIPV23060299</t>
  </si>
  <si>
    <t>F100/HPT 229 KIT</t>
  </si>
  <si>
    <t>K2TIPV13540125</t>
  </si>
  <si>
    <t>K2TIPV90610114</t>
  </si>
  <si>
    <t>K2TIPV92640186</t>
  </si>
  <si>
    <t>K2TIPV92640196</t>
  </si>
  <si>
    <t>K2HIPV24556157</t>
  </si>
  <si>
    <t>39012A - C-130 BOMB EJ RK</t>
  </si>
  <si>
    <t>K2HIPV24556159</t>
  </si>
  <si>
    <t>K2HIPV24556162</t>
  </si>
  <si>
    <t>64298A 83228A  PTC-E KIT</t>
  </si>
  <si>
    <t>K2HIPV24556164</t>
  </si>
  <si>
    <t>30157A - C-5 DAMPENER</t>
  </si>
  <si>
    <t>K2HIPV24556165</t>
  </si>
  <si>
    <t>38023A - PISTON HEAD ASSY</t>
  </si>
  <si>
    <t>K2HIPV24556167</t>
  </si>
  <si>
    <t>22581A - F-4 DRAG BRACE</t>
  </si>
  <si>
    <t>K2HIPV24556168</t>
  </si>
  <si>
    <t>24029A - F-16 RETRACT ACT</t>
  </si>
  <si>
    <t>K1WIPV12282067</t>
  </si>
  <si>
    <t>C-130 RAINBOW FITTING TASK KIT</t>
  </si>
  <si>
    <t>K1WIPV12307068</t>
  </si>
  <si>
    <t xml:space="preserve"> C-130 RIGHT AUX FUEL BLADDER</t>
  </si>
  <si>
    <t>K1WIPV12307069</t>
  </si>
  <si>
    <t xml:space="preserve"> C-130 LEFT AUX FUEL BLADDER</t>
  </si>
  <si>
    <t>K1WIPV12277017</t>
  </si>
  <si>
    <t>C-130J FILTER KIT</t>
  </si>
  <si>
    <t>K1WIPV12277018</t>
  </si>
  <si>
    <t>C-130J MAIN LANDING GEAR INSTALLATION KIT</t>
  </si>
  <si>
    <t>K1WIPV12296020</t>
  </si>
  <si>
    <t>F-15 3A Fuel Tank Field Kit</t>
  </si>
  <si>
    <t>K2TIPV22330322</t>
  </si>
  <si>
    <t>229 CORE KIT 1 INTERMEDIATE</t>
  </si>
  <si>
    <t>K2TIPV22330323</t>
  </si>
  <si>
    <t>229 CORE KIT 2 SPLIT CASE</t>
  </si>
  <si>
    <t>K2TIPV11101329</t>
  </si>
  <si>
    <t>Fuel Doors 6532-01/-03; 6632-01/-03</t>
  </si>
  <si>
    <t>K2TIPV11101330</t>
  </si>
  <si>
    <t>Lwr Fuel Access Doors</t>
  </si>
  <si>
    <t>K2TIPV21361030</t>
  </si>
  <si>
    <t>LH Fuel Lines, Dry Bay Area</t>
  </si>
  <si>
    <t>K2TIPV01873371</t>
  </si>
  <si>
    <t>ANT. PEDESTAL AFT SPAR FAIRING</t>
  </si>
  <si>
    <t>K2TIPV02013502</t>
  </si>
  <si>
    <t>R/H MLG TRUCK LEVELING SWITCH</t>
  </si>
  <si>
    <t>K2TIPV22743154</t>
  </si>
  <si>
    <t>(1B11)CLOSE-OUT PANEL ASSY 9223-04</t>
  </si>
  <si>
    <t>K2TIPV22410310</t>
  </si>
  <si>
    <t>K2HIPV24556154</t>
  </si>
  <si>
    <t>K2HIPV24556160</t>
  </si>
  <si>
    <t>53438A -  C-130 GEARBOX</t>
  </si>
  <si>
    <t>165 Mod Valve</t>
  </si>
  <si>
    <t>24312A / 21123A - F-15 E Nose PDM</t>
  </si>
  <si>
    <t>83594A 81274A - F-15 PRIMARY CNT HYD</t>
  </si>
  <si>
    <t xml:space="preserve">26300A - A-19 BOOTSTRAP </t>
  </si>
  <si>
    <t>78083A - F-4 VALVE SOLENOID HYD SELECTOR</t>
  </si>
  <si>
    <t xml:space="preserve">Cooling Fan Shutoff Valve </t>
  </si>
  <si>
    <t>SNAP RATE OF TRANSMITTER</t>
  </si>
  <si>
    <t>Shut-Off VENTURI-TYPE Air Flow Regulator</t>
  </si>
  <si>
    <t xml:space="preserve">C-130 Chemical Toilet Kit </t>
  </si>
  <si>
    <t xml:space="preserve">C-130 Chemical Toilet (A/C 16-5313 and up) </t>
  </si>
  <si>
    <t>K2HIPV61143400</t>
  </si>
  <si>
    <t>B-2 NOSE WHEEL/91720A</t>
  </si>
  <si>
    <t>63195A &amp; 23234A  KC-135 BOOM EXTENSION</t>
  </si>
  <si>
    <t>38322A F-15 VALVE LANDING GEAR</t>
  </si>
  <si>
    <t>K2TIPV13113026</t>
  </si>
  <si>
    <t>LOW%/SUMP PLUGS/FUEL DRAIN VALVE</t>
  </si>
  <si>
    <t>K2TIPV21653006</t>
  </si>
  <si>
    <t>100%1B90 GASKET/O-RING</t>
  </si>
  <si>
    <t>K2TIPV21723061</t>
  </si>
  <si>
    <t>(AE Task 1A) Egress</t>
  </si>
  <si>
    <t>K2TIPV22253087</t>
  </si>
  <si>
    <t>(1B120 AA) Toilet Tank Top Kit</t>
  </si>
  <si>
    <t>K2TIPV22403015</t>
  </si>
  <si>
    <t>Switchlight Guard Assy</t>
  </si>
  <si>
    <t>K2TIPV23183058</t>
  </si>
  <si>
    <t>(1B20 AA) Install Toilet Shroud</t>
  </si>
  <si>
    <t>K2TIPV22710330</t>
  </si>
  <si>
    <t>F110-129 GEARBOX</t>
  </si>
  <si>
    <t>K2TIPV23480327</t>
  </si>
  <si>
    <t>F100-229 FINAL</t>
  </si>
  <si>
    <t>K2TIPV12490276</t>
  </si>
  <si>
    <t>KC-135 Aileron Control SNAP</t>
  </si>
  <si>
    <t>K2HIPV24556169</t>
  </si>
  <si>
    <t>K2HIPV24556170</t>
  </si>
  <si>
    <t>K2HIPV24556171</t>
  </si>
  <si>
    <t>K2HIPV24556173</t>
  </si>
  <si>
    <t>K2HIPV24556179</t>
  </si>
  <si>
    <t>K2HIPV24556180</t>
  </si>
  <si>
    <t>K2HIPV24556181</t>
  </si>
  <si>
    <t>K2HIPV24556185</t>
  </si>
  <si>
    <t>30162A 58561A - C-5 ACT ASSY</t>
  </si>
  <si>
    <t>31047A - ROLL RATIO CHANGER</t>
  </si>
  <si>
    <t>61097A - RACK BOMB EJECTOR</t>
  </si>
  <si>
    <t>53553A - STAB KIT</t>
  </si>
  <si>
    <t>82448A - B1B HYD FILTER ASSY</t>
  </si>
  <si>
    <t xml:space="preserve">25062A - KC-135 AFT THRUST </t>
  </si>
  <si>
    <t>37103A 91424A - KC-135 FWD THRUST</t>
  </si>
  <si>
    <t>26038A - C-5 SPRING ASSY</t>
  </si>
  <si>
    <t>K2HIPV24556172</t>
  </si>
  <si>
    <t>75280A - E3A STAB TRIM</t>
  </si>
  <si>
    <t>K2HIPV24556177</t>
  </si>
  <si>
    <t>K2HIPV24556178</t>
  </si>
  <si>
    <t>25500A - B1B POPPET</t>
  </si>
  <si>
    <t>K2HIPV24556182</t>
  </si>
  <si>
    <t>77108A - C-130 VALVE</t>
  </si>
  <si>
    <t>K2HIPV24556183</t>
  </si>
  <si>
    <t>28340A - F-16 HYD NOSE GEAR STEERING</t>
  </si>
  <si>
    <t>K2HIPV24556191</t>
  </si>
  <si>
    <t>69405A - F-15 GENERATOR</t>
  </si>
  <si>
    <t>K2TIPV13121043</t>
  </si>
  <si>
    <t>K2TIPV23490311</t>
  </si>
  <si>
    <t>SHUTOFF VALVE</t>
  </si>
  <si>
    <t>K2TIPV23490312</t>
  </si>
  <si>
    <t>CABIN OUTFLOW VALVE</t>
  </si>
  <si>
    <t>RAMP SEAL KIT</t>
  </si>
  <si>
    <t>K1WIPV13042070</t>
  </si>
  <si>
    <t xml:space="preserve"> C-130 INSTALL LEFT OUTER WING</t>
  </si>
  <si>
    <t>K1WIPV13042071</t>
  </si>
  <si>
    <t xml:space="preserve"> C-130 INSTALL RIGHT OUTER WING</t>
  </si>
  <si>
    <t>K2HIPV24556188</t>
  </si>
  <si>
    <t>27342A - F-15 SLIPWAY DOOR ACT</t>
  </si>
  <si>
    <t>K2HIPV24556192</t>
  </si>
  <si>
    <t>28292A - HOUSING</t>
  </si>
  <si>
    <t>K2TIPV20150275</t>
  </si>
  <si>
    <t>B1-B SNAP</t>
  </si>
  <si>
    <t>K1WIPV13014021</t>
  </si>
  <si>
    <t>F-15  Fuel Cell #1 Kit</t>
  </si>
  <si>
    <t>K1WIPV13038022</t>
  </si>
  <si>
    <t>F-15  Panel Installation Kit A</t>
  </si>
  <si>
    <t>K1WIPV13038023</t>
  </si>
  <si>
    <t>F-15  Panel Installation Kit B</t>
  </si>
  <si>
    <t>K1WIPV13038024</t>
  </si>
  <si>
    <t>F-15  Panel Installation Kit C</t>
  </si>
  <si>
    <t>K1WIPV13038025</t>
  </si>
  <si>
    <t>F-15  Panel Installation Kit D</t>
  </si>
  <si>
    <t>K1WIPV13038026</t>
  </si>
  <si>
    <t>F-15  Panel Installation Kit E</t>
  </si>
  <si>
    <t>K1WIPV13038027</t>
  </si>
  <si>
    <t>F-15  Panel Installation Kit F</t>
  </si>
  <si>
    <t>K1WIPV13038030</t>
  </si>
  <si>
    <t>F-15  Panel Installation Kit I</t>
  </si>
  <si>
    <t>K1WIPV13053032</t>
  </si>
  <si>
    <t>F-15  Wind Screen Kit</t>
  </si>
  <si>
    <t>K2HIPV24556186</t>
  </si>
  <si>
    <t>47457A - B-52 VALVE</t>
  </si>
  <si>
    <t>K2HIPV24556187</t>
  </si>
  <si>
    <t>K2HIPV24556189</t>
  </si>
  <si>
    <t>33524A - C-130 VALVE 4 WAY</t>
  </si>
  <si>
    <t>K2HIPV24556190</t>
  </si>
  <si>
    <t>72864A - C-5 BOGIE PITCH</t>
  </si>
  <si>
    <t xml:space="preserve">K2HIPV24556196 </t>
  </si>
  <si>
    <t>21083A - F-16 RECOIL ADAPTER</t>
  </si>
  <si>
    <t xml:space="preserve">K2HIPV24556197 </t>
  </si>
  <si>
    <t xml:space="preserve">K2HIPV24556198 </t>
  </si>
  <si>
    <t>75289A - F-15 LUBRICATOR</t>
  </si>
  <si>
    <t xml:space="preserve">K2HIPV24556199 </t>
  </si>
  <si>
    <t>43376A - F-16 ACCESS UNIT</t>
  </si>
  <si>
    <t>K2HIPV24556200</t>
  </si>
  <si>
    <t>82288A - 20 MM FEEDER</t>
  </si>
  <si>
    <t>K2HIPV24556201</t>
  </si>
  <si>
    <t>K2HIPV24556208</t>
  </si>
  <si>
    <t>K2TIPV30140282</t>
  </si>
  <si>
    <t>HPT AFT Seal Support IPV Kit</t>
  </si>
  <si>
    <t>K2TIPV30140284</t>
  </si>
  <si>
    <t>HPT Support IPV Kit</t>
  </si>
  <si>
    <t>K2TIPV30140285</t>
  </si>
  <si>
    <t>Combustion Case IPV Kit</t>
  </si>
  <si>
    <t>K2TIPV30140288</t>
  </si>
  <si>
    <t>HPT IPV Kit</t>
  </si>
  <si>
    <t>K2TIPV30140308</t>
  </si>
  <si>
    <t>Rear Stator IPV Kit</t>
  </si>
  <si>
    <t>K2TIPV30140313</t>
  </si>
  <si>
    <t>Fuel Nozzle IPV Kit</t>
  </si>
  <si>
    <t>K2TIPV30140314</t>
  </si>
  <si>
    <t>HPT Nozzle IPV Kit</t>
  </si>
  <si>
    <t>K2TIPV30140315</t>
  </si>
  <si>
    <t>TCCV IPV Kit</t>
  </si>
  <si>
    <t>K2TIPV30140316</t>
  </si>
  <si>
    <t>HPT Shroud IPV Kit</t>
  </si>
  <si>
    <t>C-5 NOSE WHEEL/71169A</t>
  </si>
  <si>
    <t>75064A - A-10 FAU-8 LOAD ACCESS</t>
  </si>
  <si>
    <t>87162A - F-16 VALVE HYD SOLENOID</t>
  </si>
  <si>
    <t>85571A 60139A 30112A 97083A 22197A - F-16 HYD PWR UNIT</t>
  </si>
  <si>
    <t>80720A - KC-135 CENTERING CYL</t>
  </si>
  <si>
    <t>K2HIPV24556174</t>
  </si>
  <si>
    <t>89298A - C-5 GEARBOX</t>
  </si>
  <si>
    <t>K2HIPV24556176</t>
  </si>
  <si>
    <t>58246A - F-4 RUDDER</t>
  </si>
  <si>
    <t>K2HIPV24556203</t>
  </si>
  <si>
    <t>37561A - 30 MM TURN AROUND UNIT</t>
  </si>
  <si>
    <t>K2HIPV24556204</t>
  </si>
  <si>
    <t>58191A - 20 MM HOUSING</t>
  </si>
  <si>
    <t>K2HIPV24556205</t>
  </si>
  <si>
    <t>56344A - F-15 TRANSFER UNIT</t>
  </si>
  <si>
    <t>K2HIPV24556206</t>
  </si>
  <si>
    <t>99632A - 30 MM TRANSFER UNIT</t>
  </si>
  <si>
    <t>K2HIPV24556207</t>
  </si>
  <si>
    <t>22488A - F-15 ACCESS UNIT</t>
  </si>
  <si>
    <t>K2HIPV24556213</t>
  </si>
  <si>
    <t>37470A 23154A - F-15 ACCESS UNIT</t>
  </si>
  <si>
    <t>KC-135 BRAKE C/N 44592A</t>
  </si>
  <si>
    <t>K2TIPV22710328</t>
  </si>
  <si>
    <t>F110-100 GEARBOX</t>
  </si>
  <si>
    <t>K2TIPV22710329</t>
  </si>
  <si>
    <t>F118-100 GEARBOX</t>
  </si>
  <si>
    <t>K2TIPV30440005</t>
  </si>
  <si>
    <t>#1 LPT NOZZLE B/U</t>
  </si>
  <si>
    <t>K2TIPV30440006</t>
  </si>
  <si>
    <t>#2 LPT NOZZLE INSTALL</t>
  </si>
  <si>
    <t>K2TIPV30440007</t>
  </si>
  <si>
    <t>#2 BRNG HOUSING</t>
  </si>
  <si>
    <t>K2TIPV30440008</t>
  </si>
  <si>
    <t>CDN B/U</t>
  </si>
  <si>
    <t>K2TIPV30440009</t>
  </si>
  <si>
    <t>TURBINE FRAME B/U</t>
  </si>
  <si>
    <t>K2TIPV30440011</t>
  </si>
  <si>
    <t>VSV B/U</t>
  </si>
  <si>
    <t>K2TIPV30710014</t>
  </si>
  <si>
    <t>F100-229 INTERMEDIATE</t>
  </si>
  <si>
    <t>K2TIPV30710016</t>
  </si>
  <si>
    <t>F100-229 DIFFUSER CASE</t>
  </si>
  <si>
    <t>K2TIPV30620335</t>
  </si>
  <si>
    <t>VALVE/ACTUATOR</t>
  </si>
  <si>
    <t>3" DIA FLUID PRESS REG</t>
  </si>
  <si>
    <t>IB CARRIAGE IB FLAP</t>
  </si>
  <si>
    <t>95144A - DAMPERNER FLUTTER</t>
  </si>
  <si>
    <t>46448A - HYD E-3A DAMPER RUDDER</t>
  </si>
  <si>
    <t>21054A KC-135 M SNBR ASSY</t>
  </si>
  <si>
    <t>37337A - F-15 MTR PUMP</t>
  </si>
  <si>
    <t>F101 LPT Rotor</t>
  </si>
  <si>
    <t>Bleed Air Temp Valve</t>
  </si>
  <si>
    <t>6" Press Reg Valve</t>
  </si>
  <si>
    <t>K2HIPV81893385</t>
  </si>
  <si>
    <t>K2HIPV30873579</t>
  </si>
  <si>
    <t>F-15 CD RESTRICTOR VALVE  94296A</t>
  </si>
  <si>
    <t>K2HIPV30873580</t>
  </si>
  <si>
    <t>F-15 E RESTRICTOR VALVE 36175A</t>
  </si>
  <si>
    <t>K2HIPV24556193</t>
  </si>
  <si>
    <t xml:space="preserve">67288A - F-15 VALVE REGULATOR </t>
  </si>
  <si>
    <t>K2HIPV24556194</t>
  </si>
  <si>
    <t>66680A - C-130 VALVE LINEAR</t>
  </si>
  <si>
    <t>K2HIPV24556210</t>
  </si>
  <si>
    <t>75548A - TURRET COBRA HELICOPTER NAVY</t>
  </si>
  <si>
    <t>K2HIPV24556212</t>
  </si>
  <si>
    <t>76240A - C-5 MOTOR</t>
  </si>
  <si>
    <t>K2TIPV30140281</t>
  </si>
  <si>
    <t>AGB/TGB ASSEMBLY KIT</t>
  </si>
  <si>
    <t>K2TIPV30660274</t>
  </si>
  <si>
    <t>F108 NO. 1 AND 2 BRG SUPPORT</t>
  </si>
  <si>
    <t>K2TIPV30420318</t>
  </si>
  <si>
    <t>COOLING TURBINE</t>
  </si>
  <si>
    <t>K2TIPV30620319</t>
  </si>
  <si>
    <t>FUEL VENT VALVE IPV KIT</t>
  </si>
  <si>
    <t>K2TIPV30620321</t>
  </si>
  <si>
    <t>K2TIPV30620331</t>
  </si>
  <si>
    <t>K2TIPV30620332</t>
  </si>
  <si>
    <t>B-2 AIR BEARING TURBINE</t>
  </si>
  <si>
    <t>K2TIPV30620333</t>
  </si>
  <si>
    <t>K2TIPV30620334</t>
  </si>
  <si>
    <t>K2TIPV51050044</t>
  </si>
  <si>
    <t>F110-100/100B Fan Rotor</t>
  </si>
  <si>
    <t>K2TIPV51050045</t>
  </si>
  <si>
    <t>Valve Kit 38363A</t>
  </si>
  <si>
    <t>LH &amp; RH Upr AIF Tunnel Sys Pnl 6271-05</t>
  </si>
  <si>
    <t>INST FWD LWR WING PIVOT FAIRINGS</t>
  </si>
  <si>
    <t>INST LH UPR FWD WING PIVOT FAIRINGS</t>
  </si>
  <si>
    <t>TK 3B/3C FWD DOORS 6171-21 / 6172-21</t>
  </si>
  <si>
    <t>TK 4 FUEL ACCESS PANEL 6181-13</t>
  </si>
  <si>
    <t>FWD FUSELAGE ACCESS PANEL</t>
  </si>
  <si>
    <t>MAIN FUEL PANELS 6152-01 &amp; 6151-01</t>
  </si>
  <si>
    <t xml:space="preserve">23177A - E3 MLG Truck Assembly </t>
  </si>
  <si>
    <t xml:space="preserve">27296A - E3 Trunnion Assembly L/H </t>
  </si>
  <si>
    <t xml:space="preserve">57929A/72368A - E3 M Upper Universal L/H &amp; R/H </t>
  </si>
  <si>
    <t xml:space="preserve">71784A/96488A - E3 M Upper Side Strut L/H &amp; R/H </t>
  </si>
  <si>
    <t xml:space="preserve"> 66432A - E3 Drag Strut</t>
  </si>
  <si>
    <t xml:space="preserve">20968A - KC135M Side Strut UPR LH </t>
  </si>
  <si>
    <t xml:space="preserve">35216A - KC135M RH Upper Universal </t>
  </si>
  <si>
    <t xml:space="preserve">36712A - KC135M Actuator Beam </t>
  </si>
  <si>
    <t xml:space="preserve">58352A - KC135M Side Strut UPR RH </t>
  </si>
  <si>
    <t xml:space="preserve">63376A - KC135M LH Upper Universal </t>
  </si>
  <si>
    <t>F-16 COLLAR 19314A/41025A/27036A/66364A</t>
  </si>
  <si>
    <t xml:space="preserve">94187A - F-16 N Drag Brace LINK SUB KIT </t>
  </si>
  <si>
    <t xml:space="preserve">51319A - F-15 Trunnion Collar </t>
  </si>
  <si>
    <t xml:space="preserve">15862A - F-16 L/W NOSE BOLT SET </t>
  </si>
  <si>
    <t>15M CRANK ASSY SUB KIT 79073AF</t>
  </si>
  <si>
    <t>F-16 B-40 NOSE AXLE BOLT SET 30360A</t>
  </si>
  <si>
    <t xml:space="preserve">65872A - E3 Actuator Beam  </t>
  </si>
  <si>
    <t xml:space="preserve">32173A - E - 3 ACT ASSY </t>
  </si>
  <si>
    <t>53464A/57213A - LEAD EDGE FLAP ACT</t>
  </si>
  <si>
    <t>37076A 48285A - F-5 ACT CYL</t>
  </si>
  <si>
    <t>43348A/86478A - E-3 HYD LE FLAP</t>
  </si>
  <si>
    <t>77532A/86377A - C-5A AFT SIDE CARGO DR</t>
  </si>
  <si>
    <t>80272A - 30 MM ENT UNIT</t>
  </si>
  <si>
    <t>30155A  50274A - T-38 F-5 HORIZ STAB</t>
  </si>
  <si>
    <t>K1WIPV13099072</t>
  </si>
  <si>
    <t xml:space="preserve"> C-130 I/R Tubs &amp; Rails Install</t>
  </si>
  <si>
    <t>K1WIPV13044000195</t>
  </si>
  <si>
    <t>C-5 CHAIN BOX KIT</t>
  </si>
  <si>
    <t>K1WIPV13105000196</t>
  </si>
  <si>
    <t>C-5 MBAPTT M-MODEL ISO KIT</t>
  </si>
  <si>
    <t>K1WIPV13105000197</t>
  </si>
  <si>
    <t>C-5 MBAPTT M-MODEL INBOARD KIT</t>
  </si>
  <si>
    <t>K1WIPV13105000198</t>
  </si>
  <si>
    <t>C-5 MBAPTT M-MODEL OUTBOARD KIT</t>
  </si>
  <si>
    <t>K2TIPV21023349</t>
  </si>
  <si>
    <t>Electrical Dust Caps ESD</t>
  </si>
  <si>
    <t>K2TIPV22743153</t>
  </si>
  <si>
    <t>(1B11)RUDDER CONTROL ACCESS PNL</t>
  </si>
  <si>
    <t>K2TIPV30223509</t>
  </si>
  <si>
    <t>K2TIPV30453510</t>
  </si>
  <si>
    <t>#1 Strut Side Access Panels</t>
  </si>
  <si>
    <t>K2TIPV30453511</t>
  </si>
  <si>
    <t>#2 Strut Side Access Panels</t>
  </si>
  <si>
    <t>K2TIPV30453512</t>
  </si>
  <si>
    <t>#3 Strut Side Access Panels</t>
  </si>
  <si>
    <t>K2TIPV30453513</t>
  </si>
  <si>
    <t>#4 Strut Side Access Panels</t>
  </si>
  <si>
    <t>K2TIPV21445094</t>
  </si>
  <si>
    <t>Sailboat Blowout Disks</t>
  </si>
  <si>
    <t>K2TIPV22555062</t>
  </si>
  <si>
    <t>HORIZ/VERTICAL LINKS</t>
  </si>
  <si>
    <t>K2TIPV30515522</t>
  </si>
  <si>
    <t>P2 Skin</t>
  </si>
  <si>
    <t>K2TIPV22750297</t>
  </si>
  <si>
    <t>IB AILERON TAB INSTALLATION</t>
  </si>
  <si>
    <t>K2TIPV22750298</t>
  </si>
  <si>
    <t>CRANK ASSY - AILERON TAB PUSHROD</t>
  </si>
  <si>
    <t>K2TIPV30420317</t>
  </si>
  <si>
    <t>K2HIPV24556195</t>
  </si>
  <si>
    <t>92552A - UNLOAD DRIVE ASSY</t>
  </si>
  <si>
    <t>K2HIPV24556214</t>
  </si>
  <si>
    <t xml:space="preserve">40480A - C-5 ELECTRICAL </t>
  </si>
  <si>
    <t>K2HIPV24556215</t>
  </si>
  <si>
    <t>24508A - F-4 MOTOR</t>
  </si>
  <si>
    <t>55369A 94434A 45299A 34598A 22268A C-5 SLAT ACT</t>
  </si>
  <si>
    <t>K2TIPV21663007</t>
  </si>
  <si>
    <t>replacement (1B90)</t>
  </si>
  <si>
    <t>K2TIPV23063030</t>
  </si>
  <si>
    <t>AREA 11 ACCESS DOOR SEAL INSTL</t>
  </si>
  <si>
    <t>K2TIPV23313197</t>
  </si>
  <si>
    <t>360 KIT</t>
  </si>
  <si>
    <t>K2TIPV30233314</t>
  </si>
  <si>
    <t>(1B38) RADAR ROTODOME</t>
  </si>
  <si>
    <t>K2TIPV30233315</t>
  </si>
  <si>
    <t>(1B39) IFF ROTODOME</t>
  </si>
  <si>
    <t>K2TIPV93430218</t>
  </si>
  <si>
    <t>Shut-Off Air Flow Regulator</t>
  </si>
  <si>
    <t>K2TIPV93430219</t>
  </si>
  <si>
    <t>CABIN AIR PRESSURE REGULATOR</t>
  </si>
  <si>
    <t>K2TIPV93430220</t>
  </si>
  <si>
    <t>K1WIPV13108033</t>
  </si>
  <si>
    <t>F-15  Transducer Kit</t>
  </si>
  <si>
    <t>K2HIPV24556202</t>
  </si>
  <si>
    <t>29508A - 73095A - B1B FILTER ASSY</t>
  </si>
  <si>
    <t>K2HIPV24556209</t>
  </si>
  <si>
    <t>ROLL BOOSTER KIT</t>
  </si>
  <si>
    <t>K2HIPV24556211</t>
  </si>
  <si>
    <t>87406A - C-5 BALL SCREEN</t>
  </si>
  <si>
    <t>K2HIPV24556216</t>
  </si>
  <si>
    <t>82272A - B1B GANGED FILTER</t>
  </si>
  <si>
    <t>K2HIPV24556217</t>
  </si>
  <si>
    <t>62384A - A-10 HYD SUPPLY PKG</t>
  </si>
  <si>
    <t>K2HIPV24556218</t>
  </si>
  <si>
    <t>86161A - B1B ROTARY SELECTOR VALVE</t>
  </si>
  <si>
    <t>K2HIPV24556219</t>
  </si>
  <si>
    <t>29236A - B1B OWF ACT CONT MOD</t>
  </si>
  <si>
    <t>32521A F-15 ACT ALN NWL</t>
  </si>
  <si>
    <t>K2HIPV24556220</t>
  </si>
  <si>
    <t>79513A - A-10 VALVE SOLENOID</t>
  </si>
  <si>
    <t>K1WIPV13126028</t>
  </si>
  <si>
    <t>F-15  Panel Installation Kit G</t>
  </si>
  <si>
    <t>K1WIPV13126029</t>
  </si>
  <si>
    <t>F-15  Panel Installation Kit H</t>
  </si>
  <si>
    <t>Turbine O/H Kit - Cooling Turbine</t>
  </si>
  <si>
    <t>AIR CYCLE TURBINE</t>
  </si>
  <si>
    <t>I</t>
  </si>
  <si>
    <t>K1WIPV13127034</t>
  </si>
  <si>
    <t>F-15 Ramp Stringer Kit</t>
  </si>
  <si>
    <t>K1WIPV13142035</t>
  </si>
  <si>
    <t>F-15 ECS Bay Build Up Kit (Bldg 48)</t>
  </si>
  <si>
    <t>K1WIPV13144036</t>
  </si>
  <si>
    <t>F-15 Fuel Tank Liners Kit</t>
  </si>
  <si>
    <t>K1WIPV13161037</t>
  </si>
  <si>
    <t>F-15 Taxi Light Kit</t>
  </si>
  <si>
    <t>K1WIPV13161038</t>
  </si>
  <si>
    <t>F-15 Landing Kight Kit</t>
  </si>
  <si>
    <t>25055A/31047A/83288A - ROLL CHANGER KIT</t>
  </si>
  <si>
    <t>40480A - C-5 WINCH (509)</t>
  </si>
  <si>
    <t>99256A - C-130 MOTOR</t>
  </si>
  <si>
    <t>K2HIPV24556221</t>
  </si>
  <si>
    <t>42454A - F-15 ARRESTING HOOK ACT CYL</t>
  </si>
  <si>
    <t>K2HIPV24556222</t>
  </si>
  <si>
    <t>25508A 25515A - F-15 CANOPY ACT CYL</t>
  </si>
  <si>
    <t>K2HIPV24556223</t>
  </si>
  <si>
    <t>71593A - C-130 WINCH</t>
  </si>
  <si>
    <t>K2TIPV23180326</t>
  </si>
  <si>
    <t>F100/229 TOBI KIT</t>
  </si>
  <si>
    <t>K2TIPV31290263</t>
  </si>
  <si>
    <t>STARTER VALVE</t>
  </si>
  <si>
    <t>38422A - C-130 4-WAY VALVE</t>
  </si>
  <si>
    <t>38091A/30169A/68541A/91250B-52 PNU VALVE</t>
  </si>
  <si>
    <t>47112A - KC-135 ACTUATOR</t>
  </si>
  <si>
    <t>38060A/74205A - E-3A FLAP ACTUATOR</t>
  </si>
  <si>
    <t>K2TIPV22750292</t>
  </si>
  <si>
    <t>OB AILERON TAB INSTALLATION</t>
  </si>
  <si>
    <t>K2HIPV24556224</t>
  </si>
  <si>
    <t>63337A - F-15 ACT CYL ASSY</t>
  </si>
  <si>
    <t>K2HIPV24556225</t>
  </si>
  <si>
    <t>22296A - C-130 WINCH MOTOR</t>
  </si>
  <si>
    <t>K1WIPV13162001</t>
  </si>
  <si>
    <t>EMXG</t>
  </si>
  <si>
    <t>EMXG-90267A/27279A</t>
  </si>
  <si>
    <t>K1WIPV13162002</t>
  </si>
  <si>
    <t>EMXG-62456A</t>
  </si>
  <si>
    <t>K1WIPV13162003</t>
  </si>
  <si>
    <t>EMXG-96880A</t>
  </si>
  <si>
    <t>K1WIPV13162004</t>
  </si>
  <si>
    <t>EMXG-37465A</t>
  </si>
  <si>
    <t>K2TIPV31410262</t>
  </si>
  <si>
    <t>K1WIPV13172039</t>
  </si>
  <si>
    <t>F-15 C MODEL LEFT AUX TANK</t>
  </si>
  <si>
    <t>K1WIPV13191040</t>
  </si>
  <si>
    <t>F-15 TCTO 1628 Kit</t>
  </si>
  <si>
    <t>K1WIPV13196041</t>
  </si>
  <si>
    <t>F-15 Ram Air Scoop Kit</t>
  </si>
  <si>
    <t>Sites</t>
  </si>
  <si>
    <t>Total</t>
  </si>
  <si>
    <t>ALL</t>
  </si>
  <si>
    <t>Month Totals</t>
  </si>
  <si>
    <t>Cumulative</t>
  </si>
  <si>
    <t>K1WIPV13192068</t>
  </si>
  <si>
    <t>C-17 TCTO 2057</t>
  </si>
  <si>
    <t>K1WIPV13193069</t>
  </si>
  <si>
    <t>C-17 TCTO 2049</t>
  </si>
  <si>
    <t>K1WIPV13217000199</t>
  </si>
  <si>
    <t>C-5 Aileron Pad Bolt Kit (Remove) LT &amp; RT</t>
  </si>
  <si>
    <t>K1WIPV13217000200</t>
  </si>
  <si>
    <t>C-5 Flap Pad Bolt Kit (Remove)</t>
  </si>
  <si>
    <t>K1WIPV13217000201</t>
  </si>
  <si>
    <t>C-5 Flap Pad Bolt Kit (Install)</t>
  </si>
  <si>
    <t>K1WIPV13217000202</t>
  </si>
  <si>
    <t>C-5 Slat Pad Bolt Kit (Remove)</t>
  </si>
  <si>
    <t>K1WIPV13217000203</t>
  </si>
  <si>
    <t>C-5 Slat Pad Bolt Kit (Install)</t>
  </si>
  <si>
    <t>K1WIPV13217000204</t>
  </si>
  <si>
    <t>C-5 #1 Left Flap Installation Kit</t>
  </si>
  <si>
    <t>K1WIPV13217000205</t>
  </si>
  <si>
    <t>C-5 #2 Left Flap Installation Kit</t>
  </si>
  <si>
    <t>K1WIPV13217000206</t>
  </si>
  <si>
    <t>C-5 #3 Left Flap Installation Kit</t>
  </si>
  <si>
    <t>K1WIPV13217000207</t>
  </si>
  <si>
    <t>C-5 #4 Left Flap Installation Kit</t>
  </si>
  <si>
    <t>K1WIPV13217000208</t>
  </si>
  <si>
    <t>C-5 #5 Left Flap Installation Kit</t>
  </si>
  <si>
    <t>K1WIPV13217000209</t>
  </si>
  <si>
    <t>C-5 #6 Left Flap Installation Kit</t>
  </si>
  <si>
    <t>K1WIPV13217000210</t>
  </si>
  <si>
    <t>C-5 #1 Right Flap Installation Kit</t>
  </si>
  <si>
    <t>K1WIPV13217000211</t>
  </si>
  <si>
    <t>C-5 #2 Right Flap Installation Kit</t>
  </si>
  <si>
    <t>K1WIPV13217000212</t>
  </si>
  <si>
    <t>C-5 #3 Right Flap Installation Kit</t>
  </si>
  <si>
    <t>K1WIPV13217000213</t>
  </si>
  <si>
    <t>C-5 #4 Right Flap Installation Kit</t>
  </si>
  <si>
    <t>K1WIPV13217000214</t>
  </si>
  <si>
    <t>C-5 #5 Right Flap Installation Kit</t>
  </si>
  <si>
    <t>K1WIPV13217000215</t>
  </si>
  <si>
    <t>C-5 #6 Right Flap Installation Kit</t>
  </si>
  <si>
    <t>K2HIPV24556226</t>
  </si>
  <si>
    <t>39482A - C-5 HYDRAULIC ACC</t>
  </si>
  <si>
    <t>K2TIPV90610105</t>
  </si>
  <si>
    <t>5 1/2 PRESS REG VALVE</t>
  </si>
  <si>
    <t>K2TIPV30140317</t>
  </si>
  <si>
    <t>K2HIPV24556227</t>
  </si>
  <si>
    <t>20145 - F-15  HEAT EXCHANGER CYLINDER</t>
  </si>
  <si>
    <t>K2HIPV24556228</t>
  </si>
  <si>
    <t>79267A - E-3A  PLUG KIT</t>
  </si>
  <si>
    <t>Fwd Compressor Stator Split Lines 2 PC Cases Titanium</t>
  </si>
  <si>
    <t>K2TIPV31520266</t>
  </si>
  <si>
    <t>Fwd Compressor Stator Split  Lines 1 PC Cases Steel Config 1</t>
  </si>
  <si>
    <t>K2TIPV31520267</t>
  </si>
  <si>
    <t>Fwd Compressor Stator Split  Lines 1 PC Cases Steel Config 2</t>
  </si>
  <si>
    <t>K2TIPV31520268</t>
  </si>
  <si>
    <t>VSV Actuator Mount Hardware Steel Fwd Case</t>
  </si>
  <si>
    <t>K2TIPV31520289</t>
  </si>
  <si>
    <t>VSV Actuator Mount Hardware Titanium Fwd Case</t>
  </si>
  <si>
    <t xml:space="preserve"> K2TIPV31520265</t>
  </si>
  <si>
    <t>K1WIPV13310073</t>
  </si>
  <si>
    <t>C-130 MLG SWIVEL BRACKET</t>
  </si>
  <si>
    <t>K1WIPV13337001</t>
  </si>
  <si>
    <t>C-130 AMXG</t>
  </si>
  <si>
    <t xml:space="preserve"> C-130 #1 OUTBOARD NACELLE</t>
  </si>
  <si>
    <t>K1WIPV13337002</t>
  </si>
  <si>
    <t xml:space="preserve"> C-130 #4 OUTBOARD NACELLE</t>
  </si>
  <si>
    <t>K1WIPV13337003</t>
  </si>
  <si>
    <t xml:space="preserve"> C-130 #2 INBOARD NACELLE</t>
  </si>
  <si>
    <t>K1WIPV13337004</t>
  </si>
  <si>
    <t xml:space="preserve"> C-130 #3 INBOARD NACELLE</t>
  </si>
  <si>
    <t>;</t>
  </si>
  <si>
    <t>K1WIPV13330042</t>
  </si>
  <si>
    <t>F-15 Intake Fretting Fasteners Kit</t>
  </si>
  <si>
    <t>K1WIPV13330043</t>
  </si>
  <si>
    <t>F-15 LH MLG AFT Door Hinge Kit</t>
  </si>
  <si>
    <t>K1WIPV13330044</t>
  </si>
  <si>
    <t>F-15 RH MLG AFT Door Hinge Kit</t>
  </si>
  <si>
    <t>K1WIPV13228000216</t>
  </si>
  <si>
    <t>C-5 MBAPTT M-MODEL #2 ISO KIT</t>
  </si>
  <si>
    <t>K1WIPV13228000217</t>
  </si>
  <si>
    <t>C-5 MBAPTT M-MODEL #3 ISO KIT</t>
  </si>
  <si>
    <t>K1WIPV13228000218</t>
  </si>
  <si>
    <t>C-5 MBAPTT M-MODEL #4 ISO KIT</t>
  </si>
  <si>
    <t>K1WIPV14023045</t>
  </si>
  <si>
    <t>F-15  Panel Installation Kit 15-K</t>
  </si>
  <si>
    <t>K1WIPV14023046</t>
  </si>
  <si>
    <t>F-15  Panel Installation Kit 17-L</t>
  </si>
  <si>
    <t>K1WIPV14023047</t>
  </si>
  <si>
    <t>F-15  Panel Installation Kit 66</t>
  </si>
  <si>
    <t>K1WIPV14037048</t>
  </si>
  <si>
    <t>F-15  ECS Bay Hardware Kit (Rewire)</t>
  </si>
  <si>
    <t>K2TIPV31273250</t>
  </si>
  <si>
    <t>FLOOR BOARD SCREWS</t>
  </si>
  <si>
    <t>K2TIPV32610063</t>
  </si>
  <si>
    <t>F108 FAN &amp; BOOSTER</t>
  </si>
  <si>
    <t>K1WIPV14065049</t>
  </si>
  <si>
    <t>F-15  Cockpit Instrument Panel Kit</t>
  </si>
  <si>
    <t>K2HIPV24553581</t>
  </si>
  <si>
    <t>E3 - STEER KNUCKLE ASSY/71200A</t>
  </si>
  <si>
    <t>K2HIPV24553582</t>
  </si>
  <si>
    <t>E3 - TOE COLLAR ASSY/71200A</t>
  </si>
  <si>
    <t>K2HIPV24553571</t>
  </si>
  <si>
    <t>F-4 NOSE STRUT - 83531A</t>
  </si>
  <si>
    <t>K2HIPV24553572</t>
  </si>
  <si>
    <t>F-4 NOSE SUB KIT - 83531A</t>
  </si>
  <si>
    <t>K2HIPV24556229</t>
  </si>
  <si>
    <t>44192A - B52 VALVE</t>
  </si>
  <si>
    <t>K2HIPV24556230</t>
  </si>
  <si>
    <t>39000A  83307A -  ROLL BOOST UPA</t>
  </si>
  <si>
    <t>K1WIPV14078005</t>
  </si>
  <si>
    <t>EMXG  Navigation Pod</t>
  </si>
  <si>
    <t>K1WIPV14072050</t>
  </si>
  <si>
    <t>F-15  Panel 24L &amp; 32L AV Kit</t>
  </si>
  <si>
    <t>K1WIPV14099000219</t>
  </si>
  <si>
    <t xml:space="preserve">C-5  APU/ATM SERVICING KIT M-MODEL </t>
  </si>
  <si>
    <t>K1WIPV14105051</t>
  </si>
  <si>
    <t>F-15  Left Wing Leading Edge AV Kit</t>
  </si>
  <si>
    <t>K1WIPV14105052</t>
  </si>
  <si>
    <t>F-15  Right Wing Leading Edge AV Kit</t>
  </si>
  <si>
    <t>K1WIPV14105053</t>
  </si>
  <si>
    <t>F-15  Left Wing Disconnect Box AV Kit</t>
  </si>
  <si>
    <t>K1WIPV14105054</t>
  </si>
  <si>
    <t>F-15  Right Wing Disconnect Box AV Kit</t>
  </si>
  <si>
    <t>K1WIPV14105055</t>
  </si>
  <si>
    <t>F-15  Trailing Edge AV Wing Kit</t>
  </si>
  <si>
    <t>K2TIPV40433257</t>
  </si>
  <si>
    <t>1B125 STAB TRIM SPK</t>
  </si>
  <si>
    <t>K2TIPV41075050</t>
  </si>
  <si>
    <t>Horizontal A - Arm LH or RH</t>
  </si>
  <si>
    <t>K2TIPV13003025</t>
  </si>
  <si>
    <t>NLG DEFLECTOR</t>
  </si>
  <si>
    <t>K2TIPV41355461</t>
  </si>
  <si>
    <t>APU EXHAUST DUCT GASKET</t>
  </si>
  <si>
    <t>RevC</t>
  </si>
  <si>
    <t>K2TIPV33360404</t>
  </si>
  <si>
    <t>F16 C/D INPUT HOUSING</t>
  </si>
  <si>
    <t>K2TIPV33360405</t>
  </si>
  <si>
    <t>F16 C/D CENTER HOUSING AND DIFFERENTIAL</t>
  </si>
  <si>
    <t>K2TIPV33360406</t>
  </si>
  <si>
    <t>F16 C/D PUMP AND MOTOR</t>
  </si>
  <si>
    <t>K1WIPV14121056</t>
  </si>
  <si>
    <t>F-15 R2 Post Wit Kit</t>
  </si>
  <si>
    <t>K1WIPV14125057</t>
  </si>
  <si>
    <t>F-15 Splice Kit</t>
  </si>
  <si>
    <t>K1WIPV14129058</t>
  </si>
  <si>
    <t>F-15 ICS Installation Kit</t>
  </si>
  <si>
    <t>K2HIPV72834149</t>
  </si>
  <si>
    <t>C-130 Truss Mount Lower Tangs 1, 4</t>
  </si>
  <si>
    <t>K2HIPV72834150</t>
  </si>
  <si>
    <t>C-130 Truss Mount Lower Tangs 2, 3</t>
  </si>
  <si>
    <t>K2HIPV72834151</t>
  </si>
  <si>
    <t xml:space="preserve">C-130 INBD Tangs </t>
  </si>
  <si>
    <t>K2HIPV72834152</t>
  </si>
  <si>
    <t>C-130 INDB Tangs</t>
  </si>
  <si>
    <t>K2HIPV72834153</t>
  </si>
  <si>
    <t>C-130 Truss Mount Upper Tangs 2, 3</t>
  </si>
  <si>
    <t>K2HIPV72834154</t>
  </si>
  <si>
    <t>C-130 Truss Mount Upper Tangs 1, 4</t>
  </si>
  <si>
    <t>K2TIPV31273217</t>
  </si>
  <si>
    <t>PRESSURE BOX DUCT INSTL</t>
  </si>
  <si>
    <t>K2TIPV31343252</t>
  </si>
  <si>
    <t>L/H &amp; R/H OTBD SPOILER CASTING</t>
  </si>
  <si>
    <t>K2TIPV32053253</t>
  </si>
  <si>
    <t>1B38 RADAR RADOME</t>
  </si>
  <si>
    <t>K2TIPV32053254</t>
  </si>
  <si>
    <t>1B39 IFF RADOME</t>
  </si>
  <si>
    <t>K2TIPV32473219</t>
  </si>
  <si>
    <t>TRUNNION END FITTING</t>
  </si>
  <si>
    <t>K2TIPV40273071</t>
  </si>
  <si>
    <t>ACI 1038</t>
  </si>
  <si>
    <t>K2TIPV22743248</t>
  </si>
  <si>
    <t>(1B11)RUDDER CONTROL RIG</t>
  </si>
  <si>
    <t>K2TIPV40930395</t>
  </si>
  <si>
    <t>Fan Weight Balance</t>
  </si>
  <si>
    <t>K2TIPV40930396</t>
  </si>
  <si>
    <t>HPC Balance Weight</t>
  </si>
  <si>
    <t>K2TIPV40930398</t>
  </si>
  <si>
    <t>LPT Balance Weight</t>
  </si>
  <si>
    <t>K2TIPV41250012</t>
  </si>
  <si>
    <t>F100-229 Fan Drive Turbine</t>
  </si>
  <si>
    <t>K2TIPV51050046</t>
  </si>
  <si>
    <t>K2HIPV30873583</t>
  </si>
  <si>
    <t xml:space="preserve">F-16 BLOCK 40 SHIM </t>
  </si>
  <si>
    <t>K2HIPV24556231</t>
  </si>
  <si>
    <t>49593A PRC KIT</t>
  </si>
  <si>
    <t>K2HIPV24556232</t>
  </si>
  <si>
    <t>63218A - C-130 BRAKE ASSY</t>
  </si>
  <si>
    <t>K2HIPV24556233</t>
  </si>
  <si>
    <t>75508A - B-1B SOLENOID</t>
  </si>
  <si>
    <t>K2HIPV24556234</t>
  </si>
  <si>
    <t>48255A B-1B POSITION BLOCK</t>
  </si>
  <si>
    <t>B53</t>
  </si>
  <si>
    <t>K2TIPV20542071</t>
  </si>
  <si>
    <t>AFSATCOM ANTENNA INSTALL</t>
  </si>
  <si>
    <t>K2TIPV41531004</t>
  </si>
  <si>
    <t>LWR FLOATING FAIRING</t>
  </si>
  <si>
    <t>K2TIPV41083072</t>
  </si>
  <si>
    <t>1440 CLOVER LEAF INS</t>
  </si>
  <si>
    <t>K2TIPV40415003</t>
  </si>
  <si>
    <t>MLG SELECTOR VALVE INSTALL</t>
  </si>
  <si>
    <t xml:space="preserve">OC </t>
  </si>
  <si>
    <t>K2TIPV13121017</t>
  </si>
  <si>
    <t>K2TIPV41263075</t>
  </si>
  <si>
    <t>K2TIPV41703066</t>
  </si>
  <si>
    <t>ISO FIRE DETECTION KIT</t>
  </si>
  <si>
    <t>K2TIPV33360457</t>
  </si>
  <si>
    <t>KC-135R MODULE 1: PUMP AND MOTOR</t>
  </si>
  <si>
    <t>K2TIPV33360458</t>
  </si>
  <si>
    <t>KC-135R MODULE 2: SUB ASSY</t>
  </si>
  <si>
    <t>K2TIPV33360459</t>
  </si>
  <si>
    <t>KC-135R MODULE 3: END HOUSING</t>
  </si>
  <si>
    <t>K2TIPV33360460</t>
  </si>
  <si>
    <t>KC-135R MODULE 4: STATOR HOUSING</t>
  </si>
  <si>
    <t>K2TIPV33360461</t>
  </si>
  <si>
    <t>KC-135R MODULE 4: FINAL ASSY</t>
  </si>
  <si>
    <t>K2HIPV24556235</t>
  </si>
  <si>
    <t xml:space="preserve">87608A F-16 NWS  ACTUATOR </t>
  </si>
  <si>
    <t>K2HIPV24556237</t>
  </si>
  <si>
    <t>57149A  -  B-1B VALVE</t>
  </si>
  <si>
    <t>K1WIPV14164006</t>
  </si>
  <si>
    <t>EMXG F-15 Antenna Kit</t>
  </si>
  <si>
    <t>K1WIPV14182006</t>
  </si>
  <si>
    <t>F-15 Inboard Pylon</t>
  </si>
  <si>
    <t>K1WIPV14182007</t>
  </si>
  <si>
    <t>F-15 Centerline Pylon</t>
  </si>
  <si>
    <t>K2TIPV41395055</t>
  </si>
  <si>
    <t>P2 Skin Collars</t>
  </si>
  <si>
    <t>K2TIPV41395056</t>
  </si>
  <si>
    <t>P2 Skin Rivets</t>
  </si>
  <si>
    <t>K2TIPV41395057</t>
  </si>
  <si>
    <t>P2 Skin Nuts and Washers</t>
  </si>
  <si>
    <t>K2TIPV41395058</t>
  </si>
  <si>
    <t>P2 Skin Hi Locs</t>
  </si>
  <si>
    <t>K2TIPV90610106</t>
  </si>
  <si>
    <t>b</t>
  </si>
  <si>
    <t>Solenoid Valve</t>
  </si>
  <si>
    <t>K2HIPV24556238</t>
  </si>
  <si>
    <t>25864A - F-16 CYL ASSY ACT</t>
  </si>
  <si>
    <t>K2HIPV24556239</t>
  </si>
  <si>
    <t>35427A - C-5 SEQUENCE VAL 3H</t>
  </si>
  <si>
    <t>K2HIPV24556240</t>
  </si>
  <si>
    <t>54066A - C-5 LOCK CYL ASSY</t>
  </si>
  <si>
    <t>K2HIPV24556241</t>
  </si>
  <si>
    <t>97407A - C-5 MLG LOCK CYL ASSY</t>
  </si>
  <si>
    <t>K2HIPV24556242</t>
  </si>
  <si>
    <t>17884A - BRAKE METERING VALVE</t>
  </si>
  <si>
    <t>K2HIPV24556243</t>
  </si>
  <si>
    <t>21188A - F-5 SOLENOID VALVE</t>
  </si>
  <si>
    <t>K2HIPV24556244</t>
  </si>
  <si>
    <t>59328A 72068A 92050A -  F-5 LINEAR ACT</t>
  </si>
  <si>
    <t>K2HIPV24556245</t>
  </si>
  <si>
    <t>72365A - B1-B EXHAUST DOOR ACT</t>
  </si>
  <si>
    <t>K2HIPV24556236</t>
  </si>
  <si>
    <t>56142A - F-15 LINEAR CANOPY ACT CYL</t>
  </si>
  <si>
    <t>K2HIPV72834155</t>
  </si>
  <si>
    <t>C-130 EXTERNAL O RING</t>
  </si>
  <si>
    <t>K2HIPV72834156</t>
  </si>
  <si>
    <t>C-130 OUTBOARD DRY BAY O RING</t>
  </si>
  <si>
    <t>K2HIPV72834157</t>
  </si>
  <si>
    <t>C-130 INBOARD DRY BAY O RING</t>
  </si>
  <si>
    <t>K2HIPV72834158</t>
  </si>
  <si>
    <t xml:space="preserve">C-130 CENTER DRY BAY O RING </t>
  </si>
  <si>
    <t>K2HIPV72834159</t>
  </si>
  <si>
    <t>C-130 OUTBOARD MAIN O RING</t>
  </si>
  <si>
    <t>K2HIPV72834160</t>
  </si>
  <si>
    <t xml:space="preserve">C-130 INBOARD MAIN O RING </t>
  </si>
  <si>
    <t>K2HIPV72834161</t>
  </si>
  <si>
    <t>C-130 A.F. TRAILING EDGE O RING</t>
  </si>
  <si>
    <t>K2HIPV72834162</t>
  </si>
  <si>
    <t>C-130 NAVY TRAILING EDGE O RING</t>
  </si>
  <si>
    <t xml:space="preserve">K2HIPV72834163 </t>
  </si>
  <si>
    <t xml:space="preserve">C-130 AUX O RING </t>
  </si>
  <si>
    <t>K1WIPV14210000220</t>
  </si>
  <si>
    <t>C-5  AFT Side Window Kit(Left &amp; Right)</t>
  </si>
  <si>
    <t>K1WIPV14210000221</t>
  </si>
  <si>
    <t>C-5  Pilot and Co-Pilot Window Kit</t>
  </si>
  <si>
    <t>K1WIPV14210000222</t>
  </si>
  <si>
    <t>C-5 Center Window Kit</t>
  </si>
  <si>
    <t>K1WIPV14210000223</t>
  </si>
  <si>
    <t>C-5  Clear Vision Sliding Window (Left &amp; Right)</t>
  </si>
  <si>
    <t>K1WIPV14204059</t>
  </si>
  <si>
    <t>F-15 Engine Bay Doors</t>
  </si>
  <si>
    <t>K2TIPV41890004</t>
  </si>
  <si>
    <t>FAN</t>
  </si>
  <si>
    <t>K2HIPV24556246</t>
  </si>
  <si>
    <t>37067A - EMER BRAKE SEL VALVE</t>
  </si>
  <si>
    <t>K2HIPV24556247</t>
  </si>
  <si>
    <t>62348A - B-1B CONTROL MODULE AUX</t>
  </si>
  <si>
    <t>K2HIPV24556248</t>
  </si>
  <si>
    <t>62003A - B-52 BRAKE METERING VALVE</t>
  </si>
  <si>
    <t>K2HIPV24556249</t>
  </si>
  <si>
    <t>70170A - C-5 SEQUENCE VALVE</t>
  </si>
  <si>
    <t>K2HIPV24556250</t>
  </si>
  <si>
    <t>58430A - C-130 ASSEMBLY</t>
  </si>
  <si>
    <t>K2HIPV24556251</t>
  </si>
  <si>
    <t>26026A - F-16 ARREST HOOK DAMPER ASSY</t>
  </si>
  <si>
    <t>K2HIPV24556253</t>
  </si>
  <si>
    <t>70288A 72068A 92050A F-5 ELEC HYD SERVO</t>
  </si>
  <si>
    <t>K2HIPV24556254</t>
  </si>
  <si>
    <t>48269A - KC-135 DOOR ACT ASSY</t>
  </si>
  <si>
    <t>K2HIPV24556255</t>
  </si>
  <si>
    <t>80377A - B-1B CONTROL VALVE ASSY</t>
  </si>
  <si>
    <t>F-15 Pylon Shop</t>
  </si>
  <si>
    <t>K2TIPV42382019</t>
  </si>
  <si>
    <t>INSTALL JACKS AND JACK AIRCRAFT</t>
  </si>
  <si>
    <t>K1WIPV14240060</t>
  </si>
  <si>
    <t>F-15 C-Model Wing Panel-Up Kit</t>
  </si>
  <si>
    <t>K1WIPV14240061</t>
  </si>
  <si>
    <t>F-15 E-Model Wing Panel-Up Kit</t>
  </si>
  <si>
    <t>K1WIPV14237000224</t>
  </si>
  <si>
    <t>C-5 "Y" Fitting Kit R/H</t>
  </si>
  <si>
    <t>K1WIPV14237000225</t>
  </si>
  <si>
    <t>C-5 "Y" Fitting Kit L/H</t>
  </si>
  <si>
    <t>K1WIPV14237000226</t>
  </si>
  <si>
    <t>C-5  Trapezoid Kit</t>
  </si>
  <si>
    <t>K2TIPV42581010</t>
  </si>
  <si>
    <t>APU Start Module Filter</t>
  </si>
  <si>
    <t>K2TIPV41295063</t>
  </si>
  <si>
    <t>R/H Web Repair</t>
  </si>
  <si>
    <t>K2TIPV42662958</t>
  </si>
  <si>
    <t>Cooler / Mounts</t>
  </si>
  <si>
    <t>K2TIPV42591055</t>
  </si>
  <si>
    <t>Overwing Pivot Fairing</t>
  </si>
  <si>
    <t>K2TIPV42653488</t>
  </si>
  <si>
    <t>ISO APU Filters</t>
  </si>
  <si>
    <t>K2TIPV40930394</t>
  </si>
  <si>
    <t>Booster Balance Weight</t>
  </si>
  <si>
    <t>K2TIPV40930397</t>
  </si>
  <si>
    <t>HPT Balance Weight</t>
  </si>
  <si>
    <t>K1WIPV14296062</t>
  </si>
  <si>
    <t>K1WIPV14287063</t>
  </si>
  <si>
    <t>K1WIPV14287064</t>
  </si>
  <si>
    <t>K1WIPV14287065</t>
  </si>
  <si>
    <t>K1WIPV14287066</t>
  </si>
  <si>
    <t>F-15 Wing Panel (Sub) Kit</t>
  </si>
  <si>
    <t>F-15 E-Model Main Landing Harness-Gear Kit</t>
  </si>
  <si>
    <t>F-15 E-Model Nose Landing Harness-Gear Kit</t>
  </si>
  <si>
    <t>F-15 C-Model Main Landing Harness-Gear Kit</t>
  </si>
  <si>
    <t>F-15 C-Model Nose Landing Harness-Gear Kit</t>
  </si>
  <si>
    <t>K2TIPV41830020</t>
  </si>
  <si>
    <t>K2TIPV42510082</t>
  </si>
  <si>
    <t>K2TIPV42680211</t>
  </si>
  <si>
    <t>PRSOV Valve</t>
  </si>
  <si>
    <t>K1WIPV14269074</t>
  </si>
  <si>
    <t xml:space="preserve"> C-130 MCAR Fastener Kit</t>
  </si>
  <si>
    <t>K1WIPV14267031</t>
  </si>
  <si>
    <t>F-15 P.H.E Instrument Panel L &amp; R</t>
  </si>
  <si>
    <t>K2HIPV24556256</t>
  </si>
  <si>
    <t>K2HIPV24556257</t>
  </si>
  <si>
    <t>K2HIPV24556258</t>
  </si>
  <si>
    <t>25031A - B-52 ACT ASSY</t>
  </si>
  <si>
    <t>25072A - C-130 CARGO DOOR SNUBBER</t>
  </si>
  <si>
    <t>40561A - KC-135  SERVO</t>
  </si>
  <si>
    <t>K2HIPV24556259</t>
  </si>
  <si>
    <t>K2HIPV24556260</t>
  </si>
  <si>
    <t>K2HIPV24556261</t>
  </si>
  <si>
    <t>K2HIPV24556262</t>
  </si>
  <si>
    <t>K2HIPV24556263</t>
  </si>
  <si>
    <t>K2HIPV24556264</t>
  </si>
  <si>
    <t>97659A  97709A - KC-135 CYL</t>
  </si>
  <si>
    <t>35355A - PUMP OVERHAUL</t>
  </si>
  <si>
    <t>19838A - T-38 STR DMPR</t>
  </si>
  <si>
    <t>23129A - F-16 TRANSFER UNIT</t>
  </si>
  <si>
    <t>43680A - B-52 MISC FMPI</t>
  </si>
  <si>
    <t>29460A - RECIPROCAL KIT</t>
  </si>
  <si>
    <t>K1WIPV14336005</t>
  </si>
  <si>
    <t>F-15 AMXG</t>
  </si>
  <si>
    <t>F-15 AMAD KIT</t>
  </si>
  <si>
    <t>K2HIPV24556265</t>
  </si>
  <si>
    <t>23018A - B-52 TOGGLE ACT ASSY</t>
  </si>
  <si>
    <t>K2HIPV24556266</t>
  </si>
  <si>
    <t>30027A - NOSE GEAR ACT</t>
  </si>
  <si>
    <t>K2HIPV24556267</t>
  </si>
  <si>
    <t>40561A - KC - 135 RUDDER ACT</t>
  </si>
  <si>
    <t>LUBE OIL FILTER</t>
  </si>
  <si>
    <t>F15M Mod 1</t>
  </si>
  <si>
    <t>F15M Mod 2</t>
  </si>
  <si>
    <t>F15M Mod 3</t>
  </si>
  <si>
    <t>K1WIPV14335067</t>
  </si>
  <si>
    <t>F-15 Titanium 46/17M Panel Install</t>
  </si>
  <si>
    <t>K2TIPV43503473</t>
  </si>
  <si>
    <t>1B101 FLP Valve RPL 01</t>
  </si>
  <si>
    <t>K2TIPV43503474</t>
  </si>
  <si>
    <t>1B101 FLP Valve RPL 02</t>
  </si>
  <si>
    <t>K2TIPV43503475</t>
  </si>
  <si>
    <t>1B101 FLP Valve RPL 03</t>
  </si>
  <si>
    <t>Jan15 Total</t>
  </si>
  <si>
    <t>2015 CUMULATIVE KITS THROUGH JAN</t>
  </si>
  <si>
    <t>Feb15 Total</t>
  </si>
  <si>
    <t>2015 CUMULATIVE KITS THROUGH FEB</t>
  </si>
  <si>
    <t>Mar15 Total</t>
  </si>
  <si>
    <t>2015 CUMULATIVE KITS THROUGH MAR</t>
  </si>
  <si>
    <t>Apr15 Total</t>
  </si>
  <si>
    <t>May15 Total</t>
  </si>
  <si>
    <t>June15 Total</t>
  </si>
  <si>
    <t>July15 Total</t>
  </si>
  <si>
    <t>Aug15 Total</t>
  </si>
  <si>
    <t>Sep15 Total</t>
  </si>
  <si>
    <t>Oct15 Total</t>
  </si>
  <si>
    <t>Nov15 Total</t>
  </si>
  <si>
    <t>Dec15 Total</t>
  </si>
  <si>
    <t>2015 CUMULATIVE KITS THROUGH APR</t>
  </si>
  <si>
    <t>2015 CUMULATIVE KITS THROUGH MAY</t>
  </si>
  <si>
    <t>2015 CUMULATIVE KITS THROUGH JUNE</t>
  </si>
  <si>
    <t>2015 CUMULATIVE KITS THROUGH JULY</t>
  </si>
  <si>
    <t>2015 CUMULATIVE KITS THROUGH AUG</t>
  </si>
  <si>
    <t>2015 CUMULATIVE KITS THROUGH SEP</t>
  </si>
  <si>
    <t>2015 CUMULATIVE KITS THROUGH OCT</t>
  </si>
  <si>
    <t>2015 CUMULATIVE KITS THROUGH NOV</t>
  </si>
  <si>
    <t>2015 CUMULATIVE KITS THROUGH DEC</t>
  </si>
  <si>
    <t>2015 CUMULATIVE KITS THROUGH SEPTEMBER</t>
  </si>
  <si>
    <t>K2TIPV50153228</t>
  </si>
  <si>
    <t>ISO 960 Web</t>
  </si>
  <si>
    <t>K2TIPV50153229</t>
  </si>
  <si>
    <t>K2TIPV50153230</t>
  </si>
  <si>
    <t>K2TIPV50153231</t>
  </si>
  <si>
    <t>K2TIPV50153232</t>
  </si>
  <si>
    <t>K2TIPV50153233</t>
  </si>
  <si>
    <t>K2HIPV24556269</t>
  </si>
  <si>
    <t>K2HIPV24556270</t>
  </si>
  <si>
    <t>32235A - E-3A CYL ASSY</t>
  </si>
  <si>
    <t>31048A - A-10 ACC DRIVE UNIT</t>
  </si>
  <si>
    <t>K1WIPV14358007</t>
  </si>
  <si>
    <t>EMXG  F-15 Radar Elevation Coupler (3271403-1)</t>
  </si>
  <si>
    <t>K1WIPV14358008</t>
  </si>
  <si>
    <t>EMXG  F-15 Elevation Readout (3402062-11)</t>
  </si>
  <si>
    <t>K1WIPV14358009</t>
  </si>
  <si>
    <t>EMXG  F-15 Radar Roll Coupler (3271404-1)</t>
  </si>
  <si>
    <t>K1WIPV14358010</t>
  </si>
  <si>
    <t>EMXG  F-15 Roll Readout (3402133)</t>
  </si>
  <si>
    <t>K1WIPV14358011</t>
  </si>
  <si>
    <t>EMXG  F-15 Radar Azmuth Coupler (3271413-1)</t>
  </si>
  <si>
    <t>K1WIPV14358012</t>
  </si>
  <si>
    <t>EMXG  F-15 Azmuth Readout (3402065-2)</t>
  </si>
  <si>
    <t>K2TIPV10963507</t>
  </si>
  <si>
    <t>CONTROL TAB ON RH</t>
  </si>
  <si>
    <t>K2TIPV50163234</t>
  </si>
  <si>
    <t>LCS Ground Cooler</t>
  </si>
  <si>
    <t>K2TIPV50275131</t>
  </si>
  <si>
    <t>Term Fitting Back Shop Kit</t>
  </si>
  <si>
    <t>K2TIPV42120151</t>
  </si>
  <si>
    <t>TF33 P100 EXHAUST CASE KIT</t>
  </si>
  <si>
    <t>K2TIPV42120200</t>
  </si>
  <si>
    <t>TF33 P100 Elevator Kit</t>
  </si>
  <si>
    <t>K2TIPV42120201</t>
  </si>
  <si>
    <t>TF33 P102C Elevator Kit</t>
  </si>
  <si>
    <t>K2TIPV42120202</t>
  </si>
  <si>
    <t>TF33 P103 Elevator Kit</t>
  </si>
  <si>
    <t>K2TIPV42120210</t>
  </si>
  <si>
    <t>TF33 P102C Exhaust Case Kit</t>
  </si>
  <si>
    <t>K2TIPV42120230</t>
  </si>
  <si>
    <t>TF33 P103 Exhaust Case Kit</t>
  </si>
  <si>
    <t>K2TIPV50403235</t>
  </si>
  <si>
    <t>ISO Outflow Valve</t>
  </si>
  <si>
    <t>K2TIPV50230347</t>
  </si>
  <si>
    <t>K2TIPV50230348</t>
  </si>
  <si>
    <t>K2TIPV50230349</t>
  </si>
  <si>
    <t>F108 INLET TRANSFER BOLT KIT</t>
  </si>
  <si>
    <t>F108 INLET GEARBOX BOLT KIT</t>
  </si>
  <si>
    <t>F108 ACCESSORY GEARBOX BOLT KIT</t>
  </si>
  <si>
    <t>K1WIPV15034075</t>
  </si>
  <si>
    <t xml:space="preserve"> C-130 In-Tank Coupling Tank 1</t>
  </si>
  <si>
    <t>K1WIPV15034076</t>
  </si>
  <si>
    <t xml:space="preserve"> C-130 In-Tank Coupling Tank 2</t>
  </si>
  <si>
    <t>K1WIPV15034077</t>
  </si>
  <si>
    <t xml:space="preserve"> C-130 In-Tank Coupling Tank 3</t>
  </si>
  <si>
    <t>K1WIPV15034078</t>
  </si>
  <si>
    <t xml:space="preserve"> C-130 In-Tank Coupling Tank 4</t>
  </si>
  <si>
    <t>K2TIPV33360408</t>
  </si>
  <si>
    <t>K2TIPV33360409</t>
  </si>
  <si>
    <t>K2TIPV33360410</t>
  </si>
  <si>
    <t>K2TIPV43360342</t>
  </si>
  <si>
    <t>MOD 1-6</t>
  </si>
  <si>
    <t>K2TIPV43360343</t>
  </si>
  <si>
    <t>VBV MOD</t>
  </si>
  <si>
    <t>K2TIPV43360344</t>
  </si>
  <si>
    <t>CIT MOD</t>
  </si>
  <si>
    <t>K2TIPV43360345</t>
  </si>
  <si>
    <t>HOUSING MOD</t>
  </si>
  <si>
    <t>K2TIPV43360346</t>
  </si>
  <si>
    <t>PILOT VALVE PLATE MOD</t>
  </si>
  <si>
    <t>K2TIPV31232006</t>
  </si>
  <si>
    <t>LATERAL DRUM</t>
  </si>
  <si>
    <t>K2TIPV71020083</t>
  </si>
  <si>
    <t>F110-129 MEC</t>
  </si>
  <si>
    <t>K2TIPV71020084</t>
  </si>
  <si>
    <t>K</t>
  </si>
  <si>
    <t xml:space="preserve">  F110-100 MEC</t>
  </si>
  <si>
    <t>K2TIPV83100085</t>
  </si>
  <si>
    <t>K1WIPV15048006</t>
  </si>
  <si>
    <t>C-17 AMXG</t>
  </si>
  <si>
    <t>C-17 Fairing Kit (Translating)</t>
  </si>
  <si>
    <t>K1WIPV15048007</t>
  </si>
  <si>
    <t>C-17 Fairing Kit (Fixed)</t>
  </si>
  <si>
    <t>K1WIPV15044000227</t>
  </si>
  <si>
    <t>C-5 Detent Mechanism Kit</t>
  </si>
  <si>
    <t>K1WIPV15055068</t>
  </si>
  <si>
    <t>F-15 Fuel Line O-ring Replacement</t>
  </si>
  <si>
    <t>K2TIPV41890042</t>
  </si>
  <si>
    <t>MAIN OIL PUMP</t>
  </si>
  <si>
    <t>K2TIPV41890057</t>
  </si>
  <si>
    <t>K2TIPV41890090</t>
  </si>
  <si>
    <t>BLEED ACTUATOR</t>
  </si>
  <si>
    <t>K2TIPV41890109</t>
  </si>
  <si>
    <t>OIL FILTER</t>
  </si>
  <si>
    <t>K2TIPV41890115</t>
  </si>
  <si>
    <t>K2TIPV41890120</t>
  </si>
  <si>
    <t>OIL STRAINER</t>
  </si>
  <si>
    <t>K2TIPV41890139</t>
  </si>
  <si>
    <t>LUBE &amp; SCAV</t>
  </si>
  <si>
    <t>K2TIPV41890144</t>
  </si>
  <si>
    <t>B52 MLG UPLOCK</t>
  </si>
  <si>
    <t>K2TIPV41910145</t>
  </si>
  <si>
    <t>LUBE AND SCAV</t>
  </si>
  <si>
    <t>K2TIPV41910149</t>
  </si>
  <si>
    <t>LUBE UNIT</t>
  </si>
  <si>
    <t>K2HIPV24556271</t>
  </si>
  <si>
    <t>89465A 26400A - E-3 NOSE GEAR LOCK ASSY</t>
  </si>
  <si>
    <t>K2HIPV24556272</t>
  </si>
  <si>
    <t>57364A 29578A - KC-135 SLIPWAY DOOR ACT</t>
  </si>
  <si>
    <t>K2HIPV24556273</t>
  </si>
  <si>
    <t>42072A - E-3A RUDDER PWR PKG</t>
  </si>
  <si>
    <t>K2HIPV24556274</t>
  </si>
  <si>
    <t>93346A - C-5 CLUTCH AND BRAKE ASSY</t>
  </si>
  <si>
    <t>K2HIPV24556275</t>
  </si>
  <si>
    <t>53287A - 20 MM M197  NAVY</t>
  </si>
  <si>
    <t>K1WIPV15069069</t>
  </si>
  <si>
    <t>F-15 C&amp;E Nose Landing Gear AFT Door Linkage Kit</t>
  </si>
  <si>
    <t>K1WIPV15069070</t>
  </si>
  <si>
    <t>F-15 C&amp;E LH&amp;RH Main Landing Gear AFT Door Linkage Kit</t>
  </si>
  <si>
    <t>K2TIPV50575489</t>
  </si>
  <si>
    <t>BELLY SKIN RIVETS</t>
  </si>
  <si>
    <t>K1WIPV15056013</t>
  </si>
  <si>
    <t>EMXG  Bucket Hardware Kit (57598A)</t>
  </si>
  <si>
    <t>K1WIPV15058014</t>
  </si>
  <si>
    <t>EMXG  C-5 Nose Landing Gear (T8442A 44A &amp; T6859A 52A)</t>
  </si>
  <si>
    <t>K1WIPV15058015</t>
  </si>
  <si>
    <t>EMXG  C-5 Left Landing Gear (T3145A 44A &amp; T4384A 52A)</t>
  </si>
  <si>
    <t>K1WIPV15058016</t>
  </si>
  <si>
    <t>EMXG  C-5 Right Landing Gear (T4213A 44A &amp; T8840A 52A)</t>
  </si>
  <si>
    <t>K2TIPV51002015</t>
  </si>
  <si>
    <t>GASKET</t>
  </si>
  <si>
    <t>K2TIPV51002017</t>
  </si>
  <si>
    <t>SHEILDING GASKET</t>
  </si>
  <si>
    <t>K2TIPV51002019</t>
  </si>
  <si>
    <t>HD-766A COOLER</t>
  </si>
  <si>
    <t>K2TIPV51045436</t>
  </si>
  <si>
    <t>1B78 TRIM BS BULKHEAD</t>
  </si>
  <si>
    <t>F-15 AD SNAP</t>
  </si>
  <si>
    <t>DELETED</t>
  </si>
  <si>
    <t>K2HIPV24556276</t>
  </si>
  <si>
    <t>26103A - F-4 MOTOR PARTS KIT</t>
  </si>
  <si>
    <t>K1WIPV15112079</t>
  </si>
  <si>
    <t xml:space="preserve"> C-130 1&amp;4 Dog House Cap Kit (Poly)</t>
  </si>
  <si>
    <t>K1WIPV15112080</t>
  </si>
  <si>
    <t xml:space="preserve"> C-130 2&amp;3 Tank Cap Kit (Poly)</t>
  </si>
  <si>
    <t>K1WIPV15119081</t>
  </si>
  <si>
    <t xml:space="preserve"> C-130 1&amp;4 Tank Outboard Cap Kit (Poly)</t>
  </si>
  <si>
    <t>K1WIPV15119082</t>
  </si>
  <si>
    <t xml:space="preserve"> C-130 1&amp;4 Dog House Cap Kit (Not Poly)</t>
  </si>
  <si>
    <t>K1WIPV15119083</t>
  </si>
  <si>
    <t xml:space="preserve"> C-130 1&amp;4 Tank Outboard Cap Kit (Not Poly)</t>
  </si>
  <si>
    <t>K1WIPV15119084</t>
  </si>
  <si>
    <t xml:space="preserve"> C-130 2&amp;3 Tank Cap Kit (Not Poly)</t>
  </si>
  <si>
    <t>K1WIPV15119085</t>
  </si>
  <si>
    <t xml:space="preserve"> C-130 1&amp;4 Tank Dry Bay Cap Kit (Poly &amp; Not Poly)</t>
  </si>
  <si>
    <t>K1WIPV15119086</t>
  </si>
  <si>
    <t xml:space="preserve"> C-130 2&amp;3 Tank Dry Bay Cap Kit (Poly &amp; Not Poly)</t>
  </si>
  <si>
    <t>K1WIPV15119087</t>
  </si>
  <si>
    <t xml:space="preserve"> C-130 #5 Dry Bay Cap Kit (Right Side)</t>
  </si>
  <si>
    <t>K1WIPV15119088</t>
  </si>
  <si>
    <t xml:space="preserve"> C-130 #5 Dry Bay Cap Kit (Left Side)</t>
  </si>
  <si>
    <t>K1WIPV15114000228</t>
  </si>
  <si>
    <t>C-5  FWD &amp; AFT Ramp Installation  Kit</t>
  </si>
  <si>
    <t>K2TIPV50865072</t>
  </si>
  <si>
    <t>ACI 1090</t>
  </si>
  <si>
    <t>K2TIPV31570352</t>
  </si>
  <si>
    <t>F101-102 ALUMINUM GEARBOX</t>
  </si>
  <si>
    <t>K2TIPV31570353</t>
  </si>
  <si>
    <t>F101-102 MAG THORIUM GEARBOX</t>
  </si>
  <si>
    <t>K2TIPV50680350</t>
  </si>
  <si>
    <t>F108 SUPPORT &amp; HANGER</t>
  </si>
  <si>
    <t>K2TIPV50680351</t>
  </si>
  <si>
    <t>FRONT STATOR CASE</t>
  </si>
  <si>
    <t>K1WIPV15111000229</t>
  </si>
  <si>
    <t>C-5 "M" Model Engine Preservation Kit</t>
  </si>
  <si>
    <t>K1WIPV15135230</t>
  </si>
  <si>
    <t xml:space="preserve">C-5 Batman Fitting Doubler Install Kit </t>
  </si>
  <si>
    <t>K1WIPV15135231</t>
  </si>
  <si>
    <t>C-5 Batman Fitting Nut and Washer kit</t>
  </si>
  <si>
    <t>K1WIPV15135232</t>
  </si>
  <si>
    <t>C-5 Batman Fitting Drag Angle / antenas / Inbd Fitting</t>
  </si>
  <si>
    <t>K1WIPV15135233</t>
  </si>
  <si>
    <t>C-5 Batman Fitting Web Plates Stiffeners</t>
  </si>
  <si>
    <t>K1WIPV15135234</t>
  </si>
  <si>
    <t>C-5 Batman Fitting Web Plates</t>
  </si>
  <si>
    <t>K1WIPV15135235</t>
  </si>
  <si>
    <t>C-5 Batman Fitting Dagger Installation Kit</t>
  </si>
  <si>
    <t>K1WIPV15135236</t>
  </si>
  <si>
    <t>C-5 Batman Fitting Dorsal Shelf Kit</t>
  </si>
  <si>
    <t>K1WIPV15135237</t>
  </si>
  <si>
    <t>C-5 Batman Fitting Splice Plate kit</t>
  </si>
  <si>
    <t>K1WIPV15135238</t>
  </si>
  <si>
    <t>C-5 Batman Fitting Cold Working Kit</t>
  </si>
  <si>
    <t>K2TIPV51252099</t>
  </si>
  <si>
    <t>INSTALL #3 STRUT</t>
  </si>
  <si>
    <t>K2TIPV51523247</t>
  </si>
  <si>
    <t>E-25/E-26 Gaskets</t>
  </si>
  <si>
    <t>K2TIPV32810021</t>
  </si>
  <si>
    <t>PRESSURE REGULATOR AND SHUTOFF VALVE</t>
  </si>
  <si>
    <t>K2TIPV32810024</t>
  </si>
  <si>
    <t>K2TIPV32810026</t>
  </si>
  <si>
    <t>VALVE</t>
  </si>
  <si>
    <t>K2TIPV32810028</t>
  </si>
  <si>
    <t>CABIN PRESSURE SAFETY VALVE</t>
  </si>
  <si>
    <t>K2TIPV32810030</t>
  </si>
  <si>
    <t>CABIN PRESSURE RELIEF AND DUMP VALVE</t>
  </si>
  <si>
    <t>K2TIPV32810031</t>
  </si>
  <si>
    <t>SENSOR</t>
  </si>
  <si>
    <t>K2TIPV32810033</t>
  </si>
  <si>
    <t>CABIN PRESSURE REGULATOR</t>
  </si>
  <si>
    <t>K1WIPV15149071</t>
  </si>
  <si>
    <t>F-15 Titanium 46/17N Panel Install</t>
  </si>
  <si>
    <t>K1WIPV15160017</t>
  </si>
  <si>
    <t>EMXG  F-15 Disp. Switch Assy (ALE-45)</t>
  </si>
  <si>
    <t>K1WIPV15162008</t>
  </si>
  <si>
    <t>F-15 Flap and Aileron Kit</t>
  </si>
  <si>
    <t>K2TIPV52021041</t>
  </si>
  <si>
    <t>ADG FILTER REPLACEMENT</t>
  </si>
  <si>
    <t>K2TIPV51983236</t>
  </si>
  <si>
    <t>1B29 #4 RESERVE FUEL PNLS</t>
  </si>
  <si>
    <t>K2TIPV52013240</t>
  </si>
  <si>
    <t>1B29 #1 MAIN FUEL TANK</t>
  </si>
  <si>
    <t>K2TIPV52013241</t>
  </si>
  <si>
    <t>1B29 #1 RESERVE FUEL PNLS</t>
  </si>
  <si>
    <t>K2TIPV52013242</t>
  </si>
  <si>
    <t>1B29 L/H CENTER WING</t>
  </si>
  <si>
    <t>K2TIPV52013243</t>
  </si>
  <si>
    <t>1B29 R/H CENTER WING</t>
  </si>
  <si>
    <t>K2TIPV52023246</t>
  </si>
  <si>
    <t>1B29 #3 MAIN FUEL TANK</t>
  </si>
  <si>
    <t>K2TIPV52023249</t>
  </si>
  <si>
    <t>1B29 #4 MAIN FUEL TANK</t>
  </si>
  <si>
    <t>K2TIPV52023258</t>
  </si>
  <si>
    <t>1B29 #2 MAIN FUEL TANK</t>
  </si>
  <si>
    <t>K2TIPV42510355</t>
  </si>
  <si>
    <t>K2TIPV42510356</t>
  </si>
  <si>
    <t>K2TIPV52233093</t>
  </si>
  <si>
    <t>1B29 #3 MAIN BOOST PUMP</t>
  </si>
  <si>
    <t>K2TIPV52233306</t>
  </si>
  <si>
    <t>1B29 #1 MAIN BOOST PUMP</t>
  </si>
  <si>
    <t>K2TIPV52233272</t>
  </si>
  <si>
    <t>1B29 #4 MAIN BOOST PUMP</t>
  </si>
  <si>
    <t>K2TIPV52233291</t>
  </si>
  <si>
    <t>K2TIPV52233482</t>
  </si>
  <si>
    <t>K2TIPV52233483</t>
  </si>
  <si>
    <t>K1WIPV15209009</t>
  </si>
  <si>
    <t>F-15 QRL Cockpit Kit</t>
  </si>
  <si>
    <t>K1WIPV15223008</t>
  </si>
  <si>
    <t>F-15 Canopy Shop</t>
  </si>
  <si>
    <t>F-15 Canopy Seal (1 seat)</t>
  </si>
  <si>
    <t>K1WIPV15223009</t>
  </si>
  <si>
    <t>F-15 Canopy Seal (2 seat)</t>
  </si>
  <si>
    <t>K2TIPV50842211</t>
  </si>
  <si>
    <t>DOOR ASSY TE L/H WING</t>
  </si>
  <si>
    <t>K2HIPV24556277</t>
  </si>
  <si>
    <t>20167A - F-15 LNG ACT CYL ASSY</t>
  </si>
  <si>
    <t>K2HIPV24556278</t>
  </si>
  <si>
    <t>83307A - F-15 RATIO KIT</t>
  </si>
  <si>
    <t>K2HIPV24556279</t>
  </si>
  <si>
    <t>40872A - F-22 SPINDLE ASSY</t>
  </si>
  <si>
    <t>K2HIPV24556280</t>
  </si>
  <si>
    <t>98429H - F-16 MANIFOLD ISA</t>
  </si>
  <si>
    <t>K2HIPV24556281</t>
  </si>
  <si>
    <t>98492H -  F-16 ISA RUDDER ACT</t>
  </si>
  <si>
    <t>K2HIPV24556282</t>
  </si>
  <si>
    <t>38493A - KC-135 ACCUMULATOR</t>
  </si>
  <si>
    <t>F-15 RH Fuselage Fuel Tank Cap Kit</t>
  </si>
  <si>
    <t>F-15 LH Fuselage Fuel Tank Cap Kit</t>
  </si>
  <si>
    <t>F-15 RH AUX Fuel Tank Cap Kit</t>
  </si>
  <si>
    <t>F-15 LH AUX Fuel Tank Cap Kit</t>
  </si>
  <si>
    <t>F-15 #1 Fuel Tank Cap Kit</t>
  </si>
  <si>
    <t>F-15 #2 Fuel Tank Cap Kit</t>
  </si>
  <si>
    <t>F-15 #3A Fuel Tank Cap Kit</t>
  </si>
  <si>
    <t>K2TIPV31550336</t>
  </si>
  <si>
    <t>TF33-P103 REAR HOUSING GEARBOX</t>
  </si>
  <si>
    <t>K2TIPV31550337</t>
  </si>
  <si>
    <t>TF33-P100 REAR HOUSING GEARBOX</t>
  </si>
  <si>
    <t>K2TIPV31550338</t>
  </si>
  <si>
    <t>TF33-P102 REAR HOUSING GEARBOX</t>
  </si>
  <si>
    <t>K2TIPV31550339</t>
  </si>
  <si>
    <t>TF33-P102 FRONT HOUSING GEARBOX</t>
  </si>
  <si>
    <t>K2TIPV31550340</t>
  </si>
  <si>
    <t>TF33-P100 FRONT HOUSING GEARBOX</t>
  </si>
  <si>
    <t>K2TIPV31550341</t>
  </si>
  <si>
    <t>TF33-P103 FRONT HOUSING GEARBOX</t>
  </si>
  <si>
    <t>K2TIPV51820357</t>
  </si>
  <si>
    <t>F110/F129 SHIM KIT</t>
  </si>
  <si>
    <t>K2TIPV52290252</t>
  </si>
  <si>
    <t>BOOM NOZZLE</t>
  </si>
  <si>
    <t>K1WIPV15231072</t>
  </si>
  <si>
    <t>K1WIPV15231073</t>
  </si>
  <si>
    <t>K1WIPV15231074</t>
  </si>
  <si>
    <t>K1WIPV15231075</t>
  </si>
  <si>
    <t>K1WIPV15231076</t>
  </si>
  <si>
    <t>K1WIPV15231077</t>
  </si>
  <si>
    <t>K1WIPV15231078</t>
  </si>
  <si>
    <t>K1WIPV15265089</t>
  </si>
  <si>
    <t xml:space="preserve"> C-130 TCTO 2150 NLG Fitting Drag Brace</t>
  </si>
  <si>
    <t>K1WIPV15271090</t>
  </si>
  <si>
    <t xml:space="preserve"> C-130 External Tank AC Kit</t>
  </si>
  <si>
    <t>K1WIPV15271091</t>
  </si>
  <si>
    <t xml:space="preserve"> C-130 External Tank AV Skill Kit</t>
  </si>
  <si>
    <t>K1WIPV15266079</t>
  </si>
  <si>
    <t>F-15 C/D Canopy Seal Longeron Kit</t>
  </si>
  <si>
    <t>K1WIPV15266080</t>
  </si>
  <si>
    <t>F-15 E Canopy Seal Longeron Kit</t>
  </si>
  <si>
    <t>K2TIPV01181306</t>
  </si>
  <si>
    <t>ADG/IDG HEAT EXCHANGER PURGE</t>
  </si>
  <si>
    <t>Spoiler Hinge IPV Kit</t>
  </si>
  <si>
    <t>K2TIPV02031310</t>
  </si>
  <si>
    <t>NOSE WHEEL STEERING</t>
  </si>
  <si>
    <t>K2TIPV02881311</t>
  </si>
  <si>
    <t>SMCS VANE</t>
  </si>
  <si>
    <t>K2TIPV10131289</t>
  </si>
  <si>
    <t>RAM AIR SCOOP</t>
  </si>
  <si>
    <t>K2TIPV10131291</t>
  </si>
  <si>
    <t>AFT RADOME MOUNT HARDWARE</t>
  </si>
  <si>
    <t>K2TIPV10251293</t>
  </si>
  <si>
    <t>Nacelle Skin Repair TCTO 1335</t>
  </si>
  <si>
    <t>K2TIPV10311316</t>
  </si>
  <si>
    <t>LEFT ADG HYDRAULIC FILTERS</t>
  </si>
  <si>
    <t>K2TIPV10311317</t>
  </si>
  <si>
    <t>AEB FRAME CRACK REPAIR</t>
  </si>
  <si>
    <t>K2TIPV10841296</t>
  </si>
  <si>
    <t>RIGHT ENGINES AND NACELLE</t>
  </si>
  <si>
    <t>K2TIPV10911298</t>
  </si>
  <si>
    <t>INSTALL #3 BRAKE TEMP SENSOR</t>
  </si>
  <si>
    <t>K2TIPV10911299</t>
  </si>
  <si>
    <t>INSTALL #5 BRAKE TEMP SENSOR</t>
  </si>
  <si>
    <t>K2TIPV10911300</t>
  </si>
  <si>
    <t>INSTALL #4 BRAKE TEMP SENSOR</t>
  </si>
  <si>
    <t>K2TIPV10911301</t>
  </si>
  <si>
    <t>INSTALL #6 BRAKE TEMP SENSOR</t>
  </si>
  <si>
    <t>K2TIPV10911302</t>
  </si>
  <si>
    <t>INSTALL #7 BRAKE TEMP SENSOR</t>
  </si>
  <si>
    <t>K2TIPV10911303</t>
  </si>
  <si>
    <t>INSTALL #9 BRAKE TEMP SENSOR</t>
  </si>
  <si>
    <t>K2TIPV10911304</t>
  </si>
  <si>
    <t>INSTALL #8 BRAKE TEMP SENSOR</t>
  </si>
  <si>
    <t>K2TIPV10911305</t>
  </si>
  <si>
    <t>INSTALL #10 BRAKE TEMP SENSOR</t>
  </si>
  <si>
    <t>K2TIPV31273251</t>
  </si>
  <si>
    <t>L/H &amp; R/H INBD SPOILER CASTING</t>
  </si>
  <si>
    <t>K2TIPV51103227</t>
  </si>
  <si>
    <t>ISO HYDRAULIC FILTER</t>
  </si>
  <si>
    <t>K2TIPV52743485</t>
  </si>
  <si>
    <t>Trunnion End Fitting</t>
  </si>
  <si>
    <t>K2TIPV41890078</t>
  </si>
  <si>
    <t>LUBE METERING PUMP</t>
  </si>
  <si>
    <t>K2HIPV63173404</t>
  </si>
  <si>
    <t>B-52 TORSION LINK ASSY</t>
  </si>
  <si>
    <t>K2TIPV52922006</t>
  </si>
  <si>
    <t>Access Plates</t>
  </si>
  <si>
    <t>K2TIPV52922015</t>
  </si>
  <si>
    <t>Radius Fillers</t>
  </si>
  <si>
    <t>K1WIPV15258239</t>
  </si>
  <si>
    <t>C-5 #1 Torque deck Fastener Kit</t>
  </si>
  <si>
    <t>K1WIPV15258240</t>
  </si>
  <si>
    <t>C-5 #2 Torque deck Fastener Kit</t>
  </si>
  <si>
    <t>K1WIPV15258241</t>
  </si>
  <si>
    <t>C-5 #3 Torque deck Fastener Kit</t>
  </si>
  <si>
    <t>K1WIPV15258242</t>
  </si>
  <si>
    <t>C-5 #4 Torque deck Fastener Kit</t>
  </si>
  <si>
    <t>K1WIPV15258243</t>
  </si>
  <si>
    <t>C-5 #5 Torque deck Fastener Kit</t>
  </si>
  <si>
    <t>K1WIPV15258244</t>
  </si>
  <si>
    <t>C-5 #6 Torque deck Fastener Kit</t>
  </si>
  <si>
    <t>K1WIPV15258245</t>
  </si>
  <si>
    <t>C-5 #7 Torque deck Fastener Kit</t>
  </si>
  <si>
    <t>K1WIPV15258246</t>
  </si>
  <si>
    <t>C-5 #8 Torque deck Fastener Kit</t>
  </si>
  <si>
    <t>K1WIPV15258247</t>
  </si>
  <si>
    <t>C-5 #9 Torque deck Fastener Kit</t>
  </si>
  <si>
    <t>K1WIPV15258248</t>
  </si>
  <si>
    <t>C-5 7-8 Strap Kit</t>
  </si>
  <si>
    <t>K1WIPV15258249</t>
  </si>
  <si>
    <t>C-5 8-9 Strap Kit</t>
  </si>
  <si>
    <t>K1WIPV15258250</t>
  </si>
  <si>
    <t>C-5 6,7,8,9 Strap Kit</t>
  </si>
  <si>
    <t>K1WIPV15258251</t>
  </si>
  <si>
    <t>C-5 5-6 Strap Kit</t>
  </si>
  <si>
    <t>K1WIPV15258252</t>
  </si>
  <si>
    <t>C-5 4-5 Strap Kit</t>
  </si>
  <si>
    <t>K1WIPV15258253</t>
  </si>
  <si>
    <t>C-5 3-4 Angle Kit</t>
  </si>
  <si>
    <t>K1WIPV15258254</t>
  </si>
  <si>
    <t>C-5 2-3 Strap Kit</t>
  </si>
  <si>
    <t>K1WIPV15258255</t>
  </si>
  <si>
    <t>C-5 1-2 Strap Kit</t>
  </si>
  <si>
    <t>K1WIPV15258256</t>
  </si>
  <si>
    <t>C-5 1-2 Side Strap Kit</t>
  </si>
  <si>
    <t>K1WIPV15258257</t>
  </si>
  <si>
    <t>C-5 2-3 Side Strap Kit</t>
  </si>
  <si>
    <t>K1WIPV15288259</t>
  </si>
  <si>
    <t>C-5 Flight Control Pressure Seal Kit</t>
  </si>
  <si>
    <t>K1WIPV15288260</t>
  </si>
  <si>
    <t>C-5 Nose Radome Installation Kit</t>
  </si>
  <si>
    <t>K2TIPV50075234</t>
  </si>
  <si>
    <t>K1WIPV15309081</t>
  </si>
  <si>
    <t>F-15 Center Fuselage O-Ring Kit</t>
  </si>
  <si>
    <t>K2TIPV11101328</t>
  </si>
  <si>
    <t>TK 5A/5B SCAVENGE PUMP PANELS</t>
  </si>
  <si>
    <t>K1WIPV15328082</t>
  </si>
  <si>
    <t>F-15 Left 415 Bulk Head Ring Repair Kit</t>
  </si>
  <si>
    <t>K1WIPV15328083</t>
  </si>
  <si>
    <t>F-15 Right 415 Bulk Head Ring Repair Kit</t>
  </si>
  <si>
    <t>K2TIPV53491027</t>
  </si>
  <si>
    <t>Panel 6315-02</t>
  </si>
  <si>
    <t>K2TIPV53411072</t>
  </si>
  <si>
    <t>TCTO 1477</t>
  </si>
  <si>
    <t>K2TIPV53423270</t>
  </si>
  <si>
    <t>1B101 PNL 65-8761-62</t>
  </si>
  <si>
    <t>K2TIPV53423280</t>
  </si>
  <si>
    <t>TRUNNION TORQUE BOX</t>
  </si>
  <si>
    <t>K2HIPV24556284</t>
  </si>
  <si>
    <t>93095A - SPOILER AIR BR CYL</t>
  </si>
  <si>
    <t>K2HIPV24556285</t>
  </si>
  <si>
    <t>87552A - F - 16 BYPASS</t>
  </si>
  <si>
    <t>K2HIPV22874024</t>
  </si>
  <si>
    <t>C-130 NAVY PFR POD 'J' MODEL</t>
  </si>
  <si>
    <t>K1WIPV15307018</t>
  </si>
  <si>
    <t>EMXG Comm/Nav Coupler Seal Kit (07107)</t>
  </si>
  <si>
    <t>K2TIPV10260247</t>
  </si>
  <si>
    <t>K2TIPV10260248</t>
  </si>
  <si>
    <t>K2TIPV10260249</t>
  </si>
  <si>
    <t>K2TIPV10260250</t>
  </si>
  <si>
    <t>K2TIPV12760266</t>
  </si>
  <si>
    <t>K2TIPV51820358</t>
  </si>
  <si>
    <t>K1WIPV153350019</t>
  </si>
  <si>
    <t>EMXG A-10 -50 IEPU (64440A)</t>
  </si>
  <si>
    <t>K1WIPV15341084</t>
  </si>
  <si>
    <t>F-15 UHF Bracket Kit</t>
  </si>
  <si>
    <t>K2TIPV53075024</t>
  </si>
  <si>
    <t>1B34 Upper Wing Trailing</t>
  </si>
  <si>
    <t>BA</t>
  </si>
  <si>
    <t>K2TIPV21635306</t>
  </si>
  <si>
    <t>Non-Banded Vertical Build Up</t>
  </si>
  <si>
    <t>AA</t>
  </si>
  <si>
    <t>K2TIPV21655229</t>
  </si>
  <si>
    <t>Banded Vertical Build Up</t>
  </si>
  <si>
    <t>K2TIPV53365266</t>
  </si>
  <si>
    <t>COCKPIT TRIM (LH/RH)</t>
  </si>
  <si>
    <t>K2TIPV60265093</t>
  </si>
  <si>
    <t>2nd Ovr Term Bckshp kit</t>
  </si>
  <si>
    <t>AS</t>
  </si>
  <si>
    <t>K2TIPV63255351</t>
  </si>
  <si>
    <t>NOSE LANDING GEAR DAMPER ROD HDWRE</t>
  </si>
  <si>
    <t>AH</t>
  </si>
  <si>
    <t>K2TIPV80595479</t>
  </si>
  <si>
    <t>BACKING BOARDS</t>
  </si>
  <si>
    <t>AG</t>
  </si>
  <si>
    <t>K2TIPV91275494</t>
  </si>
  <si>
    <t>1 &amp; 4 Reserve Gravity feed valves</t>
  </si>
  <si>
    <t>K2TIPV92645502</t>
  </si>
  <si>
    <t>FWD BOOM OXYGEN REG</t>
  </si>
  <si>
    <t>FA</t>
  </si>
  <si>
    <t>Kit Levels</t>
  </si>
  <si>
    <t>Kits are being deleted, so no levels are required.</t>
  </si>
  <si>
    <t>Kit Level</t>
  </si>
  <si>
    <t xml:space="preserve">Note: the majority of repair accomplished is CSWS; the repair contractor provides their own kits the majority of the time.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</si>
</sst>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mm/dd/yy;@"/>
    <numFmt numFmtId="166" formatCode="[$-409]d\-mmm;@"/>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name val="Times New Roman"/>
      <family val="1"/>
    </font>
    <font>
      <sz val="11"/>
      <name val="Arial"/>
      <family val="2"/>
    </font>
    <font>
      <sz val="10"/>
      <name val="MS Sans Serif"/>
      <family val="2"/>
    </font>
    <font>
      <sz val="10"/>
      <name val="Arial"/>
      <family val="2"/>
    </font>
    <font>
      <sz val="11"/>
      <name val="Arial"/>
      <family val="2"/>
    </font>
    <font>
      <sz val="8"/>
      <name val="Times New Roman"/>
      <family val="1"/>
    </font>
    <font>
      <sz val="10"/>
      <name val="Times New Roman"/>
      <family val="1"/>
    </font>
    <font>
      <sz val="10"/>
      <name val="Arial"/>
      <family val="2"/>
    </font>
    <font>
      <b/>
      <sz val="9"/>
      <name val="Arial"/>
      <family val="2"/>
    </font>
    <font>
      <sz val="8"/>
      <name val="Arial"/>
      <family val="2"/>
    </font>
    <font>
      <b/>
      <sz val="10"/>
      <name val="Times New Roman"/>
      <family val="1"/>
    </font>
    <font>
      <b/>
      <sz val="11"/>
      <name val="Times New Roman"/>
      <family val="1"/>
    </font>
    <font>
      <sz val="11"/>
      <color theme="1"/>
      <name val="Times New Roman"/>
      <family val="1"/>
    </font>
    <font>
      <sz val="10"/>
      <name val="Arial"/>
      <family val="2"/>
    </font>
    <font>
      <sz val="10"/>
      <color rgb="FF000000"/>
      <name val="Arial"/>
      <family val="2"/>
    </font>
    <font>
      <sz val="11"/>
      <color indexed="8"/>
      <name val="Times New Roman"/>
      <family val="1"/>
    </font>
    <font>
      <sz val="10"/>
      <color indexed="8"/>
      <name val="Arial"/>
      <family val="2"/>
    </font>
    <font>
      <sz val="10"/>
      <color indexed="8"/>
      <name val="Arial"/>
      <family val="2"/>
    </font>
    <font>
      <sz val="10"/>
      <color theme="1"/>
      <name val="Arial"/>
      <family val="2"/>
    </font>
    <font>
      <sz val="11"/>
      <color theme="1"/>
      <name val="Arial"/>
      <family val="2"/>
    </font>
    <font>
      <sz val="11"/>
      <name val="Calibri"/>
      <family val="2"/>
      <scheme val="minor"/>
    </font>
    <font>
      <sz val="10"/>
      <color indexed="8"/>
      <name val="Arial"/>
      <family val="2"/>
    </font>
    <font>
      <sz val="11"/>
      <color indexed="8"/>
      <name val="Calibri"/>
      <family val="2"/>
      <scheme val="minor"/>
    </font>
  </fonts>
  <fills count="22">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0"/>
        <bgColor indexed="64"/>
      </patternFill>
    </fill>
    <fill>
      <patternFill patternType="solid">
        <fgColor indexed="46"/>
        <bgColor indexed="64"/>
      </patternFill>
    </fill>
    <fill>
      <patternFill patternType="solid">
        <fgColor rgb="FF00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CC9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auto="1"/>
      </left>
      <right style="hair">
        <color auto="1"/>
      </right>
      <top style="hair">
        <color auto="1"/>
      </top>
      <bottom style="hair">
        <color auto="1"/>
      </bottom>
      <diagonal/>
    </border>
  </borders>
  <cellStyleXfs count="24656">
    <xf numFmtId="0" fontId="0" fillId="0" borderId="0"/>
    <xf numFmtId="0" fontId="28" fillId="0" borderId="0"/>
    <xf numFmtId="0" fontId="27" fillId="0" borderId="0"/>
    <xf numFmtId="0" fontId="28" fillId="0" borderId="0"/>
    <xf numFmtId="0" fontId="23" fillId="0" borderId="0"/>
    <xf numFmtId="0" fontId="38" fillId="0" borderId="0"/>
    <xf numFmtId="0" fontId="23" fillId="0" borderId="0"/>
    <xf numFmtId="0" fontId="38" fillId="0" borderId="0"/>
    <xf numFmtId="0" fontId="23" fillId="0" borderId="0"/>
    <xf numFmtId="0" fontId="22" fillId="0" borderId="0"/>
    <xf numFmtId="0" fontId="39" fillId="0" borderId="0"/>
    <xf numFmtId="0" fontId="38" fillId="0" borderId="0"/>
    <xf numFmtId="0" fontId="21" fillId="0" borderId="0"/>
    <xf numFmtId="0" fontId="23" fillId="0" borderId="0"/>
    <xf numFmtId="0" fontId="20" fillId="0" borderId="0"/>
    <xf numFmtId="0" fontId="20" fillId="0" borderId="0"/>
    <xf numFmtId="0" fontId="20" fillId="0" borderId="0"/>
    <xf numFmtId="0" fontId="38" fillId="0" borderId="0"/>
    <xf numFmtId="0" fontId="23" fillId="0" borderId="0"/>
    <xf numFmtId="0" fontId="20" fillId="0" borderId="0"/>
    <xf numFmtId="0" fontId="20" fillId="0" borderId="0"/>
    <xf numFmtId="0" fontId="41" fillId="0" borderId="0"/>
    <xf numFmtId="0" fontId="23" fillId="0" borderId="0"/>
    <xf numFmtId="0" fontId="23" fillId="0" borderId="0"/>
    <xf numFmtId="0" fontId="19" fillId="0" borderId="0"/>
    <xf numFmtId="0" fontId="23"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42"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lignment vertical="top"/>
    </xf>
    <xf numFmtId="0" fontId="46"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alignment vertical="top"/>
    </xf>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517">
    <xf numFmtId="0" fontId="0" fillId="0" borderId="0" xfId="0"/>
    <xf numFmtId="0" fontId="24" fillId="2" borderId="1" xfId="0" applyFont="1" applyFill="1" applyBorder="1" applyAlignment="1">
      <alignment horizontal="center"/>
    </xf>
    <xf numFmtId="0" fontId="0" fillId="0" borderId="1" xfId="0" applyBorder="1"/>
    <xf numFmtId="0" fontId="24" fillId="3" borderId="1" xfId="0" applyFont="1" applyFill="1" applyBorder="1"/>
    <xf numFmtId="0" fontId="24" fillId="4" borderId="1" xfId="0" applyFont="1" applyFill="1" applyBorder="1"/>
    <xf numFmtId="0" fontId="0" fillId="5" borderId="0" xfId="0" applyFill="1"/>
    <xf numFmtId="15" fontId="0" fillId="2" borderId="2" xfId="0" applyNumberFormat="1" applyFill="1" applyBorder="1"/>
    <xf numFmtId="15" fontId="24" fillId="2" borderId="1" xfId="0" applyNumberFormat="1" applyFont="1" applyFill="1" applyBorder="1"/>
    <xf numFmtId="0" fontId="24" fillId="2" borderId="1" xfId="0" applyFont="1" applyFill="1" applyBorder="1"/>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6"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2" applyFont="1" applyFill="1" applyBorder="1" applyAlignment="1">
      <alignment horizontal="center" vertical="center"/>
    </xf>
    <xf numFmtId="0" fontId="25" fillId="0" borderId="1" xfId="0" applyFont="1" applyBorder="1" applyAlignment="1">
      <alignment horizontal="center" vertical="center"/>
    </xf>
    <xf numFmtId="0" fontId="25" fillId="6" borderId="1" xfId="0" applyFont="1" applyFill="1" applyBorder="1" applyAlignment="1">
      <alignment horizontal="center" shrinkToFit="1"/>
    </xf>
    <xf numFmtId="0" fontId="25" fillId="0" borderId="1" xfId="0" applyFont="1" applyFill="1" applyBorder="1" applyAlignment="1">
      <alignment horizontal="center"/>
    </xf>
    <xf numFmtId="0" fontId="0" fillId="0" borderId="1" xfId="0" applyFill="1" applyBorder="1" applyAlignment="1">
      <alignment horizontal="center"/>
    </xf>
    <xf numFmtId="15" fontId="28" fillId="0" borderId="1" xfId="0" applyNumberFormat="1" applyFont="1" applyFill="1" applyBorder="1" applyAlignment="1">
      <alignment horizont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3" borderId="6"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0" borderId="1" xfId="0" applyFont="1" applyFill="1" applyBorder="1" applyAlignment="1">
      <alignment horizontal="center"/>
    </xf>
    <xf numFmtId="0" fontId="26" fillId="3" borderId="1" xfId="0" applyFont="1" applyFill="1" applyBorder="1" applyAlignment="1">
      <alignment horizontal="center"/>
    </xf>
    <xf numFmtId="164" fontId="0" fillId="0" borderId="0" xfId="0" applyNumberFormat="1"/>
    <xf numFmtId="0" fontId="26"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15" fontId="25" fillId="0" borderId="1" xfId="0" applyNumberFormat="1" applyFont="1" applyFill="1" applyBorder="1" applyAlignment="1">
      <alignment horizontal="center" vertical="center"/>
    </xf>
    <xf numFmtId="1" fontId="28" fillId="0" borderId="1" xfId="0" applyNumberFormat="1" applyFont="1" applyBorder="1" applyAlignment="1">
      <alignment horizontal="center"/>
    </xf>
    <xf numFmtId="0" fontId="24" fillId="2" borderId="1" xfId="0" applyFont="1" applyFill="1" applyBorder="1" applyAlignment="1">
      <alignment horizontal="center" wrapText="1"/>
    </xf>
    <xf numFmtId="0" fontId="25" fillId="0" borderId="2" xfId="0" applyFont="1" applyBorder="1" applyAlignment="1">
      <alignment horizontal="center" vertical="center"/>
    </xf>
    <xf numFmtId="0" fontId="25" fillId="6" borderId="2" xfId="0" applyFont="1" applyFill="1" applyBorder="1" applyAlignment="1">
      <alignment horizontal="center" vertical="center"/>
    </xf>
    <xf numFmtId="0" fontId="25" fillId="0" borderId="2" xfId="0" applyFont="1" applyFill="1" applyBorder="1" applyAlignment="1">
      <alignment horizontal="center" vertical="center"/>
    </xf>
    <xf numFmtId="15" fontId="25" fillId="0" borderId="2"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1" xfId="2" applyFont="1" applyFill="1" applyBorder="1" applyAlignment="1">
      <alignment horizontal="center" vertical="center" wrapText="1"/>
    </xf>
    <xf numFmtId="0" fontId="26" fillId="0" borderId="1" xfId="0" applyFont="1" applyFill="1" applyBorder="1" applyAlignment="1">
      <alignment horizontal="center" wrapText="1"/>
    </xf>
    <xf numFmtId="0" fontId="25" fillId="0" borderId="0" xfId="2" applyFont="1" applyFill="1" applyBorder="1" applyAlignment="1">
      <alignment horizontal="center" vertical="center" wrapText="1"/>
    </xf>
    <xf numFmtId="0" fontId="25" fillId="0" borderId="3" xfId="0" applyFont="1" applyBorder="1" applyAlignment="1">
      <alignment horizontal="center"/>
    </xf>
    <xf numFmtId="0" fontId="25" fillId="0" borderId="4" xfId="0" applyFont="1" applyBorder="1" applyAlignment="1">
      <alignment horizontal="center"/>
    </xf>
    <xf numFmtId="0" fontId="25" fillId="6" borderId="1" xfId="0" applyFont="1" applyFill="1" applyBorder="1" applyAlignment="1">
      <alignment horizontal="center"/>
    </xf>
    <xf numFmtId="15" fontId="25" fillId="0" borderId="1" xfId="0" applyNumberFormat="1" applyFont="1" applyFill="1" applyBorder="1" applyAlignment="1">
      <alignment horizontal="center"/>
    </xf>
    <xf numFmtId="0" fontId="25" fillId="0" borderId="3" xfId="0" applyFont="1" applyFill="1" applyBorder="1" applyAlignment="1">
      <alignment horizontal="center"/>
    </xf>
    <xf numFmtId="0" fontId="25" fillId="0" borderId="4" xfId="0" applyFont="1" applyFill="1" applyBorder="1" applyAlignment="1">
      <alignment horizontal="center"/>
    </xf>
    <xf numFmtId="0" fontId="25" fillId="0" borderId="1" xfId="0" applyFont="1" applyFill="1" applyBorder="1" applyAlignment="1">
      <alignment horizontal="center" wrapText="1"/>
    </xf>
    <xf numFmtId="0" fontId="25" fillId="0" borderId="2" xfId="0" applyFont="1" applyFill="1" applyBorder="1" applyAlignment="1">
      <alignment horizontal="center"/>
    </xf>
    <xf numFmtId="0" fontId="25" fillId="0" borderId="1" xfId="0" applyFont="1" applyBorder="1" applyAlignment="1">
      <alignment horizontal="center"/>
    </xf>
    <xf numFmtId="0" fontId="25" fillId="0" borderId="0" xfId="0" applyFont="1" applyBorder="1" applyAlignment="1">
      <alignment horizontal="center"/>
    </xf>
    <xf numFmtId="0" fontId="25" fillId="0" borderId="0" xfId="0" applyFont="1" applyFill="1" applyBorder="1" applyAlignment="1">
      <alignment horizontal="center"/>
    </xf>
    <xf numFmtId="15" fontId="25" fillId="0" borderId="0" xfId="0" applyNumberFormat="1" applyFont="1" applyFill="1" applyBorder="1" applyAlignment="1">
      <alignment horizontal="center"/>
    </xf>
    <xf numFmtId="0" fontId="25" fillId="0" borderId="0" xfId="0" applyFont="1" applyBorder="1" applyAlignment="1">
      <alignment horizontal="center" wrapText="1"/>
    </xf>
    <xf numFmtId="0" fontId="25" fillId="0" borderId="8" xfId="0" applyFont="1" applyFill="1" applyBorder="1" applyAlignment="1">
      <alignment horizontal="center"/>
    </xf>
    <xf numFmtId="0" fontId="25" fillId="0" borderId="9" xfId="0" applyFont="1" applyFill="1" applyBorder="1" applyAlignment="1">
      <alignment horizontal="center"/>
    </xf>
    <xf numFmtId="0" fontId="25" fillId="6" borderId="10" xfId="0" applyFont="1" applyFill="1" applyBorder="1" applyAlignment="1">
      <alignment horizontal="center"/>
    </xf>
    <xf numFmtId="0" fontId="25" fillId="0" borderId="10" xfId="0" applyFont="1" applyFill="1" applyBorder="1" applyAlignment="1">
      <alignment horizontal="center"/>
    </xf>
    <xf numFmtId="15" fontId="25" fillId="0" borderId="10" xfId="0" applyNumberFormat="1" applyFont="1" applyFill="1" applyBorder="1" applyAlignment="1">
      <alignment horizontal="center"/>
    </xf>
    <xf numFmtId="0" fontId="29" fillId="0" borderId="0" xfId="0" applyFont="1" applyFill="1" applyBorder="1"/>
    <xf numFmtId="0" fontId="25" fillId="0" borderId="0" xfId="0" applyFont="1" applyFill="1" applyBorder="1" applyAlignment="1">
      <alignment horizontal="center" wrapText="1"/>
    </xf>
    <xf numFmtId="0" fontId="25" fillId="0" borderId="11" xfId="0" applyFont="1" applyFill="1" applyBorder="1" applyAlignment="1">
      <alignment horizontal="center"/>
    </xf>
    <xf numFmtId="0" fontId="25" fillId="0" borderId="1" xfId="0" applyFont="1" applyFill="1" applyBorder="1" applyAlignment="1">
      <alignment horizontal="center" shrinkToFit="1"/>
    </xf>
    <xf numFmtId="15" fontId="25" fillId="0" borderId="1" xfId="0" applyNumberFormat="1" applyFont="1" applyFill="1" applyBorder="1" applyAlignment="1">
      <alignment horizontal="center" shrinkToFit="1"/>
    </xf>
    <xf numFmtId="0" fontId="25" fillId="0" borderId="1" xfId="0" applyFont="1" applyFill="1" applyBorder="1" applyAlignment="1">
      <alignment horizontal="center" wrapText="1" shrinkToFit="1"/>
    </xf>
    <xf numFmtId="0" fontId="25" fillId="0" borderId="6" xfId="0" applyFont="1" applyFill="1" applyBorder="1" applyAlignment="1">
      <alignment horizontal="center"/>
    </xf>
    <xf numFmtId="0" fontId="25" fillId="6" borderId="6" xfId="0" applyFont="1" applyFill="1" applyBorder="1" applyAlignment="1">
      <alignment horizontal="center"/>
    </xf>
    <xf numFmtId="15" fontId="25" fillId="0" borderId="6" xfId="0" applyNumberFormat="1" applyFont="1" applyFill="1" applyBorder="1" applyAlignment="1">
      <alignment horizontal="center"/>
    </xf>
    <xf numFmtId="0" fontId="25" fillId="0" borderId="6" xfId="0" applyFont="1" applyFill="1" applyBorder="1" applyAlignment="1">
      <alignment horizontal="center" wrapText="1"/>
    </xf>
    <xf numFmtId="0" fontId="30" fillId="0" borderId="1" xfId="0" applyFont="1" applyFill="1" applyBorder="1" applyAlignment="1">
      <alignment horizontal="center" wrapText="1"/>
    </xf>
    <xf numFmtId="0" fontId="25" fillId="0" borderId="0" xfId="0" applyFont="1" applyFill="1" applyBorder="1" applyAlignment="1">
      <alignment horizontal="center" shrinkToFit="1"/>
    </xf>
    <xf numFmtId="15" fontId="25" fillId="0" borderId="0" xfId="0" applyNumberFormat="1" applyFont="1" applyFill="1" applyBorder="1" applyAlignment="1">
      <alignment horizontal="center" shrinkToFit="1"/>
    </xf>
    <xf numFmtId="0" fontId="25" fillId="0" borderId="0" xfId="0" applyFont="1" applyFill="1" applyBorder="1" applyAlignment="1">
      <alignment horizontal="center" wrapText="1" shrinkToFit="1"/>
    </xf>
    <xf numFmtId="0" fontId="0" fillId="0" borderId="1" xfId="0" applyFill="1" applyBorder="1"/>
    <xf numFmtId="15" fontId="0" fillId="0" borderId="1" xfId="0" applyNumberFormat="1" applyFill="1" applyBorder="1" applyAlignment="1">
      <alignment horizontal="center"/>
    </xf>
    <xf numFmtId="0" fontId="0" fillId="0" borderId="0" xfId="0" applyAlignment="1">
      <alignment horizontal="center"/>
    </xf>
    <xf numFmtId="15" fontId="25" fillId="0" borderId="1" xfId="0" applyNumberFormat="1" applyFont="1" applyBorder="1" applyAlignment="1">
      <alignment horizontal="center" vertical="center"/>
    </xf>
    <xf numFmtId="164" fontId="24" fillId="2" borderId="1" xfId="0" applyNumberFormat="1" applyFont="1" applyFill="1" applyBorder="1" applyAlignment="1">
      <alignment horizontal="center"/>
    </xf>
    <xf numFmtId="0" fontId="24" fillId="6" borderId="1" xfId="0" applyFont="1" applyFill="1" applyBorder="1"/>
    <xf numFmtId="0" fontId="0" fillId="0" borderId="0" xfId="0" applyAlignment="1">
      <alignment horizontal="right"/>
    </xf>
    <xf numFmtId="0" fontId="0" fillId="0" borderId="0" xfId="0" applyFill="1" applyBorder="1"/>
    <xf numFmtId="0" fontId="24" fillId="2" borderId="12" xfId="0" applyFont="1" applyFill="1" applyBorder="1"/>
    <xf numFmtId="0" fontId="0" fillId="5" borderId="0" xfId="0" applyFill="1" applyBorder="1"/>
    <xf numFmtId="0" fontId="0" fillId="0" borderId="0" xfId="0" applyFill="1"/>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26" fillId="3" borderId="1" xfId="0" applyFont="1" applyFill="1" applyBorder="1" applyAlignment="1">
      <alignment horizontal="center" wrapText="1"/>
    </xf>
    <xf numFmtId="0" fontId="0" fillId="0" borderId="0" xfId="0" applyBorder="1"/>
    <xf numFmtId="1" fontId="25" fillId="0" borderId="1" xfId="0" applyNumberFormat="1" applyFont="1" applyFill="1" applyBorder="1" applyAlignment="1">
      <alignment horizontal="center"/>
    </xf>
    <xf numFmtId="0" fontId="26" fillId="0" borderId="6" xfId="0" applyFont="1" applyFill="1" applyBorder="1" applyAlignment="1">
      <alignment horizontal="center"/>
    </xf>
    <xf numFmtId="0" fontId="26" fillId="0" borderId="0" xfId="0" applyFont="1" applyFill="1"/>
    <xf numFmtId="0" fontId="0" fillId="0" borderId="1" xfId="0" applyBorder="1" applyAlignment="1">
      <alignment horizont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26" fillId="0" borderId="2" xfId="0" applyFont="1" applyFill="1" applyBorder="1" applyAlignment="1">
      <alignment horizontal="center" vertical="center"/>
    </xf>
    <xf numFmtId="0" fontId="26" fillId="0" borderId="2" xfId="0" applyFont="1" applyFill="1" applyBorder="1" applyAlignment="1">
      <alignment horizontal="center"/>
    </xf>
    <xf numFmtId="0" fontId="31" fillId="0" borderId="0" xfId="0" applyFont="1" applyFill="1" applyBorder="1" applyAlignment="1">
      <alignment horizontal="center" vertical="center"/>
    </xf>
    <xf numFmtId="164"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26" fillId="0" borderId="8" xfId="0" applyFont="1" applyFill="1" applyBorder="1" applyAlignment="1">
      <alignment horizontal="center" vertical="center"/>
    </xf>
    <xf numFmtId="0" fontId="23" fillId="0" borderId="0" xfId="0" applyFont="1"/>
    <xf numFmtId="0" fontId="31" fillId="0" borderId="0"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64" fontId="31" fillId="0" borderId="1" xfId="0" applyNumberFormat="1" applyFont="1" applyFill="1" applyBorder="1" applyAlignment="1">
      <alignment horizontal="center" vertical="center"/>
    </xf>
    <xf numFmtId="49" fontId="31" fillId="0" borderId="1" xfId="0" applyNumberFormat="1"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Fill="1" applyBorder="1" applyAlignment="1">
      <alignment horizontal="center" vertical="center"/>
    </xf>
    <xf numFmtId="49" fontId="31" fillId="0" borderId="1" xfId="0" applyNumberFormat="1" applyFont="1" applyFill="1" applyBorder="1" applyAlignment="1">
      <alignment horizontal="center" vertical="center"/>
    </xf>
    <xf numFmtId="0" fontId="31" fillId="0" borderId="4" xfId="0" applyFont="1" applyFill="1" applyBorder="1" applyAlignment="1">
      <alignment horizontal="center" vertical="center"/>
    </xf>
    <xf numFmtId="0" fontId="32" fillId="0" borderId="0" xfId="0" applyFont="1" applyFill="1"/>
    <xf numFmtId="0" fontId="25" fillId="0" borderId="2" xfId="0" applyFont="1" applyFill="1" applyBorder="1" applyAlignment="1">
      <alignment horizontal="center" vertical="center" wrapText="1"/>
    </xf>
    <xf numFmtId="0" fontId="28" fillId="0" borderId="1" xfId="0" applyFont="1" applyFill="1" applyBorder="1" applyAlignment="1">
      <alignment horizontal="center"/>
    </xf>
    <xf numFmtId="0" fontId="25" fillId="0" borderId="0" xfId="0" applyFont="1" applyAlignment="1">
      <alignment horizontal="center"/>
    </xf>
    <xf numFmtId="0" fontId="36" fillId="2" borderId="1" xfId="0" applyFont="1" applyFill="1" applyBorder="1" applyAlignment="1">
      <alignment horizontal="center"/>
    </xf>
    <xf numFmtId="0" fontId="36" fillId="0" borderId="0" xfId="0" applyFont="1" applyFill="1" applyBorder="1" applyAlignment="1">
      <alignment horizontal="center"/>
    </xf>
    <xf numFmtId="0" fontId="26" fillId="3" borderId="6" xfId="0" applyFont="1" applyFill="1" applyBorder="1" applyAlignment="1">
      <alignment horizontal="center"/>
    </xf>
    <xf numFmtId="0" fontId="29" fillId="0" borderId="1" xfId="0" applyFont="1" applyBorder="1" applyAlignment="1">
      <alignment horizontal="center"/>
    </xf>
    <xf numFmtId="0" fontId="29" fillId="3" borderId="1" xfId="0" applyFont="1" applyFill="1" applyBorder="1" applyAlignment="1">
      <alignment horizontal="center" vertical="center"/>
    </xf>
    <xf numFmtId="0" fontId="0" fillId="7" borderId="0" xfId="0" applyFill="1"/>
    <xf numFmtId="0" fontId="23" fillId="0" borderId="0" xfId="0" applyFont="1" applyFill="1"/>
    <xf numFmtId="1" fontId="25" fillId="7" borderId="1" xfId="0" applyNumberFormat="1" applyFont="1" applyFill="1" applyBorder="1" applyAlignment="1">
      <alignment horizontal="center"/>
    </xf>
    <xf numFmtId="0" fontId="35" fillId="0" borderId="0" xfId="0" applyFont="1" applyFill="1" applyBorder="1" applyAlignment="1">
      <alignment horizontal="center" vertical="center"/>
    </xf>
    <xf numFmtId="0" fontId="24" fillId="2" borderId="2" xfId="0" applyFont="1" applyFill="1" applyBorder="1"/>
    <xf numFmtId="0" fontId="24" fillId="0" borderId="0" xfId="0" applyFont="1"/>
    <xf numFmtId="10" fontId="24" fillId="0" borderId="1" xfId="0" applyNumberFormat="1" applyFont="1" applyBorder="1"/>
    <xf numFmtId="10" fontId="24" fillId="5" borderId="1" xfId="0" applyNumberFormat="1" applyFont="1" applyFill="1" applyBorder="1"/>
    <xf numFmtId="0" fontId="24" fillId="0" borderId="0" xfId="0" applyFont="1" applyFill="1" applyBorder="1"/>
    <xf numFmtId="0" fontId="23" fillId="0" borderId="0" xfId="0" applyFont="1" applyFill="1" applyBorder="1"/>
    <xf numFmtId="0" fontId="26" fillId="0" borderId="10" xfId="0" applyFont="1" applyFill="1" applyBorder="1" applyAlignment="1">
      <alignment horizontal="center" vertic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29" fillId="0" borderId="0" xfId="0" applyFont="1" applyFill="1" applyBorder="1" applyAlignment="1">
      <alignment horizontal="center"/>
    </xf>
    <xf numFmtId="0" fontId="29" fillId="0" borderId="1" xfId="0" applyFont="1" applyFill="1" applyBorder="1" applyAlignment="1">
      <alignment horizontal="center"/>
    </xf>
    <xf numFmtId="0" fontId="28" fillId="0" borderId="0" xfId="0" applyFont="1" applyAlignment="1">
      <alignment horizontal="center"/>
    </xf>
    <xf numFmtId="15" fontId="31" fillId="0" borderId="1" xfId="0" applyNumberFormat="1" applyFont="1" applyFill="1" applyBorder="1" applyAlignment="1">
      <alignment horizontal="center" vertical="center"/>
    </xf>
    <xf numFmtId="0" fontId="31" fillId="0" borderId="1" xfId="0" applyFont="1" applyFill="1" applyBorder="1" applyAlignment="1">
      <alignment horizontal="center"/>
    </xf>
    <xf numFmtId="0" fontId="26" fillId="0" borderId="0" xfId="0" applyFont="1" applyFill="1" applyBorder="1" applyAlignment="1">
      <alignment horizontal="left"/>
    </xf>
    <xf numFmtId="0" fontId="31" fillId="0" borderId="1" xfId="0" applyFont="1" applyFill="1" applyBorder="1" applyAlignment="1">
      <alignment horizontal="center" wrapText="1"/>
    </xf>
    <xf numFmtId="165" fontId="25" fillId="0" borderId="1" xfId="0" applyNumberFormat="1" applyFont="1" applyFill="1" applyBorder="1" applyAlignment="1">
      <alignment horizontal="center" vertical="center"/>
    </xf>
    <xf numFmtId="164" fontId="25" fillId="0" borderId="1" xfId="0" applyNumberFormat="1" applyFont="1" applyFill="1" applyBorder="1" applyAlignment="1">
      <alignment horizontal="center"/>
    </xf>
    <xf numFmtId="0" fontId="31" fillId="0" borderId="2" xfId="0" applyFont="1" applyFill="1" applyBorder="1" applyAlignment="1">
      <alignment horizontal="center" vertical="center"/>
    </xf>
    <xf numFmtId="0" fontId="28" fillId="0" borderId="0" xfId="0" applyFont="1" applyAlignment="1">
      <alignment horizontal="right"/>
    </xf>
    <xf numFmtId="0" fontId="28" fillId="0" borderId="0" xfId="0" applyFont="1"/>
    <xf numFmtId="0" fontId="25" fillId="8" borderId="1" xfId="0" applyFont="1" applyFill="1" applyBorder="1" applyAlignment="1">
      <alignment horizontal="center" vertical="center"/>
    </xf>
    <xf numFmtId="0" fontId="24" fillId="0" borderId="0" xfId="0" applyFont="1" applyFill="1" applyAlignment="1"/>
    <xf numFmtId="15" fontId="25" fillId="8" borderId="1" xfId="0" applyNumberFormat="1" applyFont="1" applyFill="1" applyBorder="1" applyAlignment="1">
      <alignment horizontal="center" vertical="center"/>
    </xf>
    <xf numFmtId="0" fontId="25" fillId="8" borderId="1" xfId="0" applyFont="1" applyFill="1" applyBorder="1" applyAlignment="1">
      <alignment horizontal="center"/>
    </xf>
    <xf numFmtId="15" fontId="25" fillId="0" borderId="0" xfId="0" applyNumberFormat="1" applyFont="1" applyFill="1" applyBorder="1" applyAlignment="1">
      <alignment horizontal="center" vertical="center"/>
    </xf>
    <xf numFmtId="0" fontId="28" fillId="0" borderId="0" xfId="0" applyFont="1" applyFill="1" applyBorder="1" applyAlignment="1">
      <alignment horizontal="center"/>
    </xf>
    <xf numFmtId="0" fontId="33" fillId="2" borderId="2" xfId="0" applyFont="1" applyFill="1" applyBorder="1"/>
    <xf numFmtId="0" fontId="24" fillId="2" borderId="10"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14" xfId="0" applyFont="1" applyFill="1" applyBorder="1" applyAlignment="1">
      <alignment horizontal="center"/>
    </xf>
    <xf numFmtId="0" fontId="24" fillId="2" borderId="15" xfId="0" applyFont="1" applyFill="1" applyBorder="1" applyAlignment="1">
      <alignment horizontal="center"/>
    </xf>
    <xf numFmtId="0" fontId="24" fillId="2" borderId="15" xfId="0" applyFont="1" applyFill="1" applyBorder="1" applyAlignment="1">
      <alignment horizontal="center" vertical="center"/>
    </xf>
    <xf numFmtId="0" fontId="0" fillId="8" borderId="1" xfId="0" applyFill="1" applyBorder="1" applyAlignment="1">
      <alignment horizontal="center"/>
    </xf>
    <xf numFmtId="0" fontId="26" fillId="0" borderId="3" xfId="3" applyFont="1" applyFill="1" applyBorder="1" applyAlignment="1">
      <alignment horizontal="center" vertical="center"/>
    </xf>
    <xf numFmtId="0" fontId="26" fillId="3" borderId="1" xfId="3" applyFont="1" applyFill="1" applyBorder="1" applyAlignment="1">
      <alignment horizontal="center"/>
    </xf>
    <xf numFmtId="0" fontId="26" fillId="0" borderId="1" xfId="3" applyFont="1" applyFill="1" applyBorder="1" applyAlignment="1">
      <alignment horizontal="center"/>
    </xf>
    <xf numFmtId="0" fontId="28" fillId="0" borderId="0" xfId="0" applyFont="1" applyFill="1"/>
    <xf numFmtId="1" fontId="28" fillId="5" borderId="0" xfId="0" applyNumberFormat="1" applyFont="1" applyFill="1"/>
    <xf numFmtId="1" fontId="28" fillId="0" borderId="0" xfId="0" applyNumberFormat="1" applyFont="1" applyFill="1"/>
    <xf numFmtId="0" fontId="26" fillId="0" borderId="3" xfId="3" applyFont="1" applyFill="1" applyBorder="1" applyAlignment="1">
      <alignment horizontal="center"/>
    </xf>
    <xf numFmtId="0" fontId="26" fillId="0" borderId="7"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1" xfId="3" applyFont="1" applyFill="1" applyBorder="1" applyAlignment="1">
      <alignment horizontal="center" vertical="center"/>
    </xf>
    <xf numFmtId="0" fontId="25" fillId="0" borderId="3" xfId="3" applyFont="1" applyFill="1" applyBorder="1" applyAlignment="1">
      <alignment horizontal="center" vertical="center"/>
    </xf>
    <xf numFmtId="0" fontId="25" fillId="0" borderId="4" xfId="3" applyFont="1" applyFill="1" applyBorder="1" applyAlignment="1">
      <alignment horizontal="center" vertical="center"/>
    </xf>
    <xf numFmtId="0" fontId="26" fillId="3" borderId="1" xfId="3" applyFont="1" applyFill="1" applyBorder="1" applyAlignment="1">
      <alignment horizontal="center" vertical="center"/>
    </xf>
    <xf numFmtId="15" fontId="25" fillId="0" borderId="0" xfId="0" applyNumberFormat="1" applyFont="1" applyFill="1" applyAlignment="1">
      <alignment horizontal="center" vertical="center"/>
    </xf>
    <xf numFmtId="1" fontId="28" fillId="0" borderId="1" xfId="0" applyNumberFormat="1" applyFont="1" applyFill="1" applyBorder="1" applyAlignment="1">
      <alignment horizontal="center"/>
    </xf>
    <xf numFmtId="0" fontId="25" fillId="8" borderId="1" xfId="0" applyFont="1" applyFill="1" applyBorder="1" applyAlignment="1">
      <alignment horizontal="center" shrinkToFi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xf>
    <xf numFmtId="0" fontId="25" fillId="8" borderId="4" xfId="0" applyFont="1" applyFill="1" applyBorder="1" applyAlignment="1">
      <alignment horizontal="center" vertical="center"/>
    </xf>
    <xf numFmtId="0" fontId="0" fillId="0" borderId="0" xfId="0" applyBorder="1" applyAlignment="1">
      <alignment horizontal="center"/>
    </xf>
    <xf numFmtId="0" fontId="25" fillId="0" borderId="2" xfId="0" applyFont="1" applyBorder="1" applyAlignment="1">
      <alignment horizontal="center"/>
    </xf>
    <xf numFmtId="0" fontId="25" fillId="0" borderId="2" xfId="2" applyFont="1" applyFill="1" applyBorder="1" applyAlignment="1">
      <alignment horizontal="center" vertical="center" wrapText="1"/>
    </xf>
    <xf numFmtId="0" fontId="26" fillId="0" borderId="12" xfId="3" applyFont="1" applyFill="1" applyBorder="1" applyAlignment="1">
      <alignment horizontal="center" vertical="center"/>
    </xf>
    <xf numFmtId="0" fontId="25" fillId="0" borderId="1" xfId="3" applyFont="1" applyFill="1" applyBorder="1" applyAlignment="1">
      <alignment horizontal="center" vertical="center"/>
    </xf>
    <xf numFmtId="0" fontId="30" fillId="0" borderId="1" xfId="0" applyFont="1" applyFill="1" applyBorder="1" applyAlignment="1">
      <alignment horizontal="center"/>
    </xf>
    <xf numFmtId="1" fontId="23" fillId="0" borderId="1" xfId="0" applyNumberFormat="1" applyFont="1" applyBorder="1" applyAlignment="1">
      <alignment horizontal="center"/>
    </xf>
    <xf numFmtId="0" fontId="23" fillId="0" borderId="1" xfId="0" applyFont="1" applyFill="1" applyBorder="1" applyAlignment="1">
      <alignment horizontal="center"/>
    </xf>
    <xf numFmtId="0" fontId="26" fillId="0" borderId="0" xfId="0" applyFont="1"/>
    <xf numFmtId="0" fontId="26" fillId="0" borderId="0" xfId="0" applyFont="1" applyAlignment="1">
      <alignment horizontal="left"/>
    </xf>
    <xf numFmtId="0" fontId="26" fillId="3" borderId="1" xfId="3" applyFont="1" applyFill="1" applyBorder="1" applyAlignment="1">
      <alignment horizontal="left"/>
    </xf>
    <xf numFmtId="10" fontId="24" fillId="0" borderId="1" xfId="0" applyNumberFormat="1" applyFont="1" applyFill="1" applyBorder="1"/>
    <xf numFmtId="15" fontId="0" fillId="2" borderId="2" xfId="0" applyNumberFormat="1" applyFill="1" applyBorder="1" applyAlignment="1">
      <alignment horizontal="center"/>
    </xf>
    <xf numFmtId="0" fontId="26" fillId="3" borderId="1" xfId="3" applyFont="1" applyFill="1" applyBorder="1" applyAlignment="1">
      <alignment horizontal="left" vertical="center"/>
    </xf>
    <xf numFmtId="15" fontId="24" fillId="2" borderId="0" xfId="0" applyNumberFormat="1" applyFont="1" applyFill="1"/>
    <xf numFmtId="15" fontId="24" fillId="2" borderId="2" xfId="0" applyNumberFormat="1" applyFont="1" applyFill="1" applyBorder="1"/>
    <xf numFmtId="0" fontId="24" fillId="0" borderId="0" xfId="0" applyFont="1" applyFill="1"/>
    <xf numFmtId="0" fontId="24" fillId="2" borderId="4" xfId="0" applyFont="1" applyFill="1" applyBorder="1"/>
    <xf numFmtId="0" fontId="24" fillId="2" borderId="0" xfId="0" applyFont="1" applyFill="1"/>
    <xf numFmtId="0" fontId="31" fillId="0" borderId="1" xfId="3" applyFont="1" applyFill="1" applyBorder="1" applyAlignment="1">
      <alignment horizontal="center" vertical="center"/>
    </xf>
    <xf numFmtId="0" fontId="31" fillId="8" borderId="1" xfId="0" applyFont="1" applyFill="1" applyBorder="1" applyAlignment="1">
      <alignment horizontal="center"/>
    </xf>
    <xf numFmtId="0" fontId="23" fillId="0" borderId="1" xfId="0" applyFont="1" applyBorder="1" applyAlignment="1">
      <alignment horizontal="center"/>
    </xf>
    <xf numFmtId="0" fontId="23" fillId="0" borderId="6" xfId="0" applyFont="1" applyFill="1" applyBorder="1" applyAlignment="1">
      <alignment horizontal="center"/>
    </xf>
    <xf numFmtId="0" fontId="23" fillId="5" borderId="0" xfId="0" applyFont="1" applyFill="1"/>
    <xf numFmtId="0" fontId="23" fillId="0" borderId="0" xfId="0" applyFont="1" applyAlignment="1">
      <alignment horizontal="center"/>
    </xf>
    <xf numFmtId="0" fontId="23" fillId="0" borderId="0" xfId="0" applyFont="1" applyFill="1" applyAlignment="1">
      <alignment horizontal="center"/>
    </xf>
    <xf numFmtId="0" fontId="23" fillId="0" borderId="0" xfId="0" applyFont="1" applyFill="1" applyBorder="1" applyAlignment="1">
      <alignment horizontal="left" vertical="center"/>
    </xf>
    <xf numFmtId="0" fontId="25" fillId="0" borderId="0" xfId="0" applyFont="1" applyFill="1"/>
    <xf numFmtId="0" fontId="25" fillId="0" borderId="0" xfId="0" applyFont="1"/>
    <xf numFmtId="165" fontId="25" fillId="0" borderId="1" xfId="0" applyNumberFormat="1" applyFont="1" applyFill="1" applyBorder="1"/>
    <xf numFmtId="0" fontId="40" fillId="0" borderId="1" xfId="0" applyFont="1" applyFill="1" applyBorder="1" applyAlignment="1">
      <alignment horizontal="center"/>
    </xf>
    <xf numFmtId="0" fontId="23" fillId="0" borderId="0" xfId="0" applyFont="1" applyBorder="1" applyAlignment="1">
      <alignment horizontal="center"/>
    </xf>
    <xf numFmtId="0" fontId="23" fillId="0" borderId="0" xfId="0" applyFont="1" applyBorder="1"/>
    <xf numFmtId="0" fontId="26" fillId="0" borderId="1" xfId="0" applyFont="1" applyBorder="1"/>
    <xf numFmtId="0" fontId="26" fillId="0" borderId="1" xfId="0" applyFont="1" applyBorder="1" applyAlignment="1">
      <alignment horizontal="center"/>
    </xf>
    <xf numFmtId="0" fontId="0" fillId="0" borderId="6" xfId="0" applyFill="1" applyBorder="1" applyAlignment="1">
      <alignment horizontal="center"/>
    </xf>
    <xf numFmtId="0" fontId="25" fillId="0" borderId="1" xfId="0" applyFont="1" applyFill="1" applyBorder="1"/>
    <xf numFmtId="0" fontId="0" fillId="5" borderId="0" xfId="0" applyFill="1"/>
    <xf numFmtId="0" fontId="0" fillId="0" borderId="1" xfId="0" applyFill="1" applyBorder="1" applyAlignment="1">
      <alignment horizontal="center"/>
    </xf>
    <xf numFmtId="0" fontId="0" fillId="0" borderId="0" xfId="0" applyFill="1"/>
    <xf numFmtId="0" fontId="0" fillId="0" borderId="1" xfId="0" applyBorder="1" applyAlignment="1">
      <alignment horizontal="center"/>
    </xf>
    <xf numFmtId="1" fontId="23" fillId="0" borderId="1" xfId="8" applyNumberFormat="1" applyFont="1" applyFill="1" applyBorder="1" applyAlignment="1">
      <alignment horizontal="center"/>
    </xf>
    <xf numFmtId="1" fontId="23" fillId="0" borderId="1" xfId="8" applyNumberFormat="1" applyFont="1" applyBorder="1" applyAlignment="1">
      <alignment horizontal="center"/>
    </xf>
    <xf numFmtId="0" fontId="0" fillId="0" borderId="0" xfId="0"/>
    <xf numFmtId="0" fontId="25" fillId="0" borderId="1" xfId="0" applyFont="1" applyFill="1" applyBorder="1" applyAlignment="1">
      <alignment horizontal="center"/>
    </xf>
    <xf numFmtId="0" fontId="25" fillId="6" borderId="1" xfId="0" applyFont="1" applyFill="1" applyBorder="1" applyAlignment="1">
      <alignment horizontal="center"/>
    </xf>
    <xf numFmtId="15" fontId="25" fillId="0" borderId="1" xfId="0" applyNumberFormat="1" applyFont="1" applyFill="1" applyBorder="1" applyAlignment="1">
      <alignment horizontal="center"/>
    </xf>
    <xf numFmtId="0" fontId="25" fillId="0" borderId="1" xfId="0" applyFont="1" applyBorder="1" applyAlignment="1">
      <alignment horizontal="center"/>
    </xf>
    <xf numFmtId="1" fontId="25" fillId="0" borderId="1" xfId="0" applyNumberFormat="1" applyFont="1" applyFill="1" applyBorder="1" applyAlignment="1">
      <alignment horizontal="center"/>
    </xf>
    <xf numFmtId="1" fontId="25" fillId="7" borderId="1" xfId="0" applyNumberFormat="1"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0" xfId="0" applyFill="1"/>
    <xf numFmtId="0" fontId="0" fillId="8" borderId="1" xfId="0" applyFill="1" applyBorder="1" applyAlignment="1">
      <alignment horizontal="center"/>
    </xf>
    <xf numFmtId="0" fontId="0" fillId="5" borderId="0" xfId="0" applyFill="1"/>
    <xf numFmtId="0" fontId="0" fillId="0" borderId="1" xfId="0" applyBorder="1" applyAlignment="1">
      <alignment horizontal="center"/>
    </xf>
    <xf numFmtId="0" fontId="0" fillId="5" borderId="0" xfId="0" applyFill="1"/>
    <xf numFmtId="0" fontId="0" fillId="0" borderId="1" xfId="0" applyFill="1" applyBorder="1" applyAlignment="1">
      <alignment horizontal="center"/>
    </xf>
    <xf numFmtId="0" fontId="43" fillId="0" borderId="1" xfId="38" applyFont="1" applyFill="1" applyBorder="1" applyAlignment="1">
      <alignment horizontal="center"/>
    </xf>
    <xf numFmtId="0" fontId="26" fillId="0" borderId="1" xfId="38" applyFont="1" applyFill="1" applyBorder="1" applyAlignment="1">
      <alignment horizontal="center" vertical="center"/>
    </xf>
    <xf numFmtId="0" fontId="26" fillId="3" borderId="1" xfId="38" applyFont="1" applyFill="1" applyBorder="1" applyAlignment="1">
      <alignment horizontal="center" vertical="center"/>
    </xf>
    <xf numFmtId="0" fontId="0" fillId="0" borderId="1" xfId="0" applyBorder="1"/>
    <xf numFmtId="0" fontId="0" fillId="5" borderId="0" xfId="0" applyFill="1"/>
    <xf numFmtId="0" fontId="25" fillId="0" borderId="1" xfId="0" applyFont="1" applyFill="1" applyBorder="1" applyAlignment="1">
      <alignment horizontal="center" vertical="center"/>
    </xf>
    <xf numFmtId="0" fontId="0" fillId="0" borderId="1" xfId="0" applyFill="1" applyBorder="1" applyAlignment="1">
      <alignment horizontal="center"/>
    </xf>
    <xf numFmtId="0" fontId="26" fillId="0" borderId="6"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15" fontId="25" fillId="0" borderId="1" xfId="0" applyNumberFormat="1" applyFont="1" applyFill="1" applyBorder="1" applyAlignment="1">
      <alignment horizontal="center" vertical="center"/>
    </xf>
    <xf numFmtId="1" fontId="23" fillId="0" borderId="1" xfId="0" applyNumberFormat="1" applyFont="1" applyBorder="1" applyAlignment="1">
      <alignment horizontal="center"/>
    </xf>
    <xf numFmtId="0" fontId="0" fillId="0" borderId="0" xfId="0" applyFill="1"/>
    <xf numFmtId="0" fontId="0" fillId="0" borderId="1" xfId="0" applyBorder="1" applyAlignment="1">
      <alignment horizontal="center"/>
    </xf>
    <xf numFmtId="0" fontId="23" fillId="0" borderId="0" xfId="0" applyFont="1"/>
    <xf numFmtId="164" fontId="31" fillId="0" borderId="1" xfId="0" applyNumberFormat="1" applyFont="1" applyFill="1" applyBorder="1" applyAlignment="1">
      <alignment horizontal="center" vertical="center"/>
    </xf>
    <xf numFmtId="0" fontId="23" fillId="0" borderId="0" xfId="0" applyFont="1" applyFill="1"/>
    <xf numFmtId="15" fontId="31" fillId="0" borderId="1" xfId="0" applyNumberFormat="1" applyFont="1" applyFill="1" applyBorder="1" applyAlignment="1">
      <alignment horizontal="center" vertical="center"/>
    </xf>
    <xf numFmtId="0" fontId="31" fillId="0" borderId="1" xfId="0" applyFont="1" applyFill="1" applyBorder="1" applyAlignment="1">
      <alignment horizontal="center"/>
    </xf>
    <xf numFmtId="0" fontId="25" fillId="8" borderId="1" xfId="0" applyFont="1" applyFill="1" applyBorder="1" applyAlignment="1">
      <alignment horizontal="center"/>
    </xf>
    <xf numFmtId="0" fontId="23" fillId="5" borderId="0" xfId="0" applyFont="1" applyFill="1"/>
    <xf numFmtId="0" fontId="16" fillId="0" borderId="1" xfId="54" applyFill="1" applyBorder="1" applyAlignment="1">
      <alignment horizontal="center"/>
    </xf>
    <xf numFmtId="0" fontId="0" fillId="5" borderId="0" xfId="0" applyFill="1"/>
    <xf numFmtId="0" fontId="0" fillId="0" borderId="1" xfId="0" applyFill="1" applyBorder="1" applyAlignment="1">
      <alignment horizontal="center"/>
    </xf>
    <xf numFmtId="0" fontId="0" fillId="0" borderId="1" xfId="0" applyBorder="1" applyAlignment="1">
      <alignment horizontal="center"/>
    </xf>
    <xf numFmtId="0" fontId="23" fillId="0" borderId="1" xfId="0" applyFont="1" applyFill="1" applyBorder="1" applyAlignment="1">
      <alignment horizontal="center"/>
    </xf>
    <xf numFmtId="0" fontId="23" fillId="8" borderId="1" xfId="0" applyFont="1" applyFill="1" applyBorder="1" applyAlignment="1">
      <alignment horizontal="center"/>
    </xf>
    <xf numFmtId="0" fontId="0" fillId="0" borderId="0" xfId="0"/>
    <xf numFmtId="1" fontId="23" fillId="0" borderId="1" xfId="0" applyNumberFormat="1" applyFont="1" applyBorder="1" applyAlignment="1">
      <alignment horizontal="center"/>
    </xf>
    <xf numFmtId="0" fontId="23" fillId="0" borderId="0" xfId="0" applyFont="1"/>
    <xf numFmtId="1" fontId="25" fillId="7" borderId="1" xfId="0" applyNumberFormat="1" applyFont="1" applyFill="1" applyBorder="1" applyAlignment="1">
      <alignment horizontal="center"/>
    </xf>
    <xf numFmtId="0" fontId="31" fillId="8" borderId="1" xfId="0" applyFont="1" applyFill="1" applyBorder="1" applyAlignment="1">
      <alignment horizontal="center" vertical="center"/>
    </xf>
    <xf numFmtId="164" fontId="31" fillId="8" borderId="1" xfId="0" applyNumberFormat="1" applyFont="1" applyFill="1" applyBorder="1" applyAlignment="1">
      <alignment horizontal="center" vertical="center"/>
    </xf>
    <xf numFmtId="1" fontId="23" fillId="0" borderId="1" xfId="0" applyNumberFormat="1" applyFont="1" applyFill="1" applyBorder="1" applyAlignment="1">
      <alignment horizontal="center"/>
    </xf>
    <xf numFmtId="49" fontId="31" fillId="8" borderId="1" xfId="0" applyNumberFormat="1" applyFont="1" applyFill="1" applyBorder="1" applyAlignment="1">
      <alignment horizontal="center" vertical="center"/>
    </xf>
    <xf numFmtId="0" fontId="43" fillId="0" borderId="1" xfId="54" applyFont="1" applyFill="1" applyBorder="1" applyAlignment="1">
      <alignment horizontal="center"/>
    </xf>
    <xf numFmtId="0" fontId="43" fillId="8" borderId="1" xfId="54" applyFont="1"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15" fontId="31" fillId="8" borderId="1" xfId="0" applyNumberFormat="1" applyFont="1" applyFill="1" applyBorder="1" applyAlignment="1">
      <alignment horizontal="center" vertical="center"/>
    </xf>
    <xf numFmtId="1" fontId="23" fillId="5" borderId="0" xfId="0" applyNumberFormat="1" applyFont="1" applyFill="1"/>
    <xf numFmtId="1" fontId="23" fillId="0" borderId="0" xfId="0" applyNumberFormat="1" applyFont="1" applyFill="1"/>
    <xf numFmtId="0" fontId="44" fillId="0" borderId="1" xfId="0" applyFont="1" applyBorder="1"/>
    <xf numFmtId="0" fontId="0" fillId="5" borderId="0" xfId="0" applyFill="1" applyAlignment="1">
      <alignment horizontal="center"/>
    </xf>
    <xf numFmtId="0" fontId="0" fillId="8" borderId="1" xfId="0" applyFill="1" applyBorder="1" applyAlignment="1">
      <alignment horizontal="center" vertical="center"/>
    </xf>
    <xf numFmtId="16" fontId="24" fillId="2" borderId="1" xfId="0" applyNumberFormat="1" applyFont="1" applyFill="1" applyBorder="1" applyAlignment="1">
      <alignment horizontal="center"/>
    </xf>
    <xf numFmtId="166" fontId="24" fillId="2" borderId="1" xfId="0" applyNumberFormat="1" applyFont="1" applyFill="1" applyBorder="1" applyAlignment="1">
      <alignment horizontal="center"/>
    </xf>
    <xf numFmtId="0" fontId="0" fillId="10" borderId="0" xfId="0" applyFill="1"/>
    <xf numFmtId="1" fontId="28" fillId="0" borderId="4" xfId="0" applyNumberFormat="1" applyFont="1" applyFill="1" applyBorder="1" applyAlignment="1">
      <alignment horizontal="center"/>
    </xf>
    <xf numFmtId="1" fontId="28" fillId="0" borderId="4" xfId="0" applyNumberFormat="1" applyFont="1" applyBorder="1" applyAlignment="1">
      <alignment horizontal="center"/>
    </xf>
    <xf numFmtId="0" fontId="26" fillId="0" borderId="1" xfId="18" applyFont="1" applyFill="1" applyBorder="1" applyAlignment="1">
      <alignment horizontal="center" vertical="center"/>
    </xf>
    <xf numFmtId="0" fontId="24" fillId="2" borderId="1" xfId="0" applyFont="1" applyFill="1" applyBorder="1" applyAlignment="1">
      <alignment horizontal="right"/>
    </xf>
    <xf numFmtId="0" fontId="0" fillId="0" borderId="1" xfId="0" applyBorder="1" applyAlignment="1">
      <alignment horizontal="right"/>
    </xf>
    <xf numFmtId="0" fontId="0" fillId="5" borderId="0" xfId="0" applyFill="1" applyAlignment="1">
      <alignment horizontal="right"/>
    </xf>
    <xf numFmtId="0" fontId="23" fillId="0" borderId="4" xfId="0" applyFont="1" applyFill="1" applyBorder="1" applyAlignment="1">
      <alignment horizontal="center"/>
    </xf>
    <xf numFmtId="0" fontId="25" fillId="0" borderId="3" xfId="18" applyFont="1" applyFill="1" applyBorder="1" applyAlignment="1">
      <alignment horizontal="center" vertical="center"/>
    </xf>
    <xf numFmtId="0" fontId="25" fillId="0" borderId="4" xfId="18" applyFont="1" applyFill="1" applyBorder="1" applyAlignment="1">
      <alignment horizontal="center" vertical="center"/>
    </xf>
    <xf numFmtId="0" fontId="25" fillId="0" borderId="1" xfId="18" applyFont="1" applyFill="1" applyBorder="1" applyAlignment="1">
      <alignment horizontal="center" vertical="center"/>
    </xf>
    <xf numFmtId="0" fontId="37" fillId="0" borderId="1" xfId="0" applyFont="1" applyFill="1" applyBorder="1" applyAlignment="1">
      <alignment horizontal="center"/>
    </xf>
    <xf numFmtId="14" fontId="31" fillId="0" borderId="1" xfId="0" applyNumberFormat="1" applyFont="1" applyFill="1" applyBorder="1" applyAlignment="1">
      <alignment horizontal="center" vertical="center"/>
    </xf>
    <xf numFmtId="0" fontId="0" fillId="0" borderId="4" xfId="0" applyFill="1" applyBorder="1" applyAlignment="1">
      <alignment horizontal="center"/>
    </xf>
    <xf numFmtId="3" fontId="0" fillId="0" borderId="1" xfId="0" applyNumberFormat="1" applyBorder="1"/>
    <xf numFmtId="0" fontId="31" fillId="8" borderId="3" xfId="0" applyFont="1" applyFill="1" applyBorder="1" applyAlignment="1">
      <alignment horizontal="center" vertical="center"/>
    </xf>
    <xf numFmtId="0" fontId="31" fillId="8" borderId="4" xfId="0" applyFont="1" applyFill="1" applyBorder="1" applyAlignment="1">
      <alignment horizontal="center" vertical="center"/>
    </xf>
    <xf numFmtId="15" fontId="31" fillId="0" borderId="0" xfId="0" applyNumberFormat="1" applyFont="1" applyFill="1" applyBorder="1" applyAlignment="1">
      <alignment horizontal="center" vertical="center"/>
    </xf>
    <xf numFmtId="1" fontId="23" fillId="0" borderId="1" xfId="0" applyNumberFormat="1" applyFont="1" applyFill="1" applyBorder="1"/>
    <xf numFmtId="0" fontId="26" fillId="0" borderId="1" xfId="18" applyFont="1" applyFill="1" applyBorder="1"/>
    <xf numFmtId="0" fontId="26" fillId="9" borderId="1" xfId="18" applyFont="1" applyFill="1" applyBorder="1" applyAlignment="1">
      <alignment horizontal="center"/>
    </xf>
    <xf numFmtId="0" fontId="26" fillId="0" borderId="1" xfId="18" applyFont="1" applyFill="1" applyBorder="1" applyAlignment="1">
      <alignment horizontal="center"/>
    </xf>
    <xf numFmtId="0" fontId="24" fillId="2" borderId="0" xfId="0" applyFont="1" applyFill="1" applyBorder="1"/>
    <xf numFmtId="0" fontId="31" fillId="11" borderId="1" xfId="0" applyFont="1" applyFill="1" applyBorder="1" applyAlignment="1">
      <alignment horizontal="center" vertical="center"/>
    </xf>
    <xf numFmtId="0" fontId="35" fillId="0" borderId="0" xfId="0" applyFont="1" applyBorder="1" applyAlignment="1">
      <alignment horizontal="center" vertical="center"/>
    </xf>
    <xf numFmtId="0" fontId="23" fillId="0" borderId="0" xfId="0" applyFont="1" applyAlignment="1">
      <alignment horizontal="right"/>
    </xf>
    <xf numFmtId="1" fontId="23" fillId="10" borderId="0" xfId="0" applyNumberFormat="1" applyFont="1" applyFill="1"/>
    <xf numFmtId="10" fontId="24" fillId="10" borderId="1" xfId="0" applyNumberFormat="1" applyFont="1" applyFill="1" applyBorder="1"/>
    <xf numFmtId="15" fontId="25" fillId="8" borderId="1" xfId="0" applyNumberFormat="1" applyFont="1" applyFill="1" applyBorder="1" applyAlignment="1">
      <alignment horizontal="center"/>
    </xf>
    <xf numFmtId="0" fontId="25" fillId="8" borderId="1" xfId="0" applyFont="1" applyFill="1" applyBorder="1" applyAlignment="1">
      <alignment horizontal="center" wrapText="1"/>
    </xf>
    <xf numFmtId="0" fontId="26" fillId="0" borderId="0" xfId="0" applyFont="1" applyFill="1" applyBorder="1"/>
    <xf numFmtId="0" fontId="31" fillId="8" borderId="2" xfId="0" applyFont="1" applyFill="1" applyBorder="1" applyAlignment="1">
      <alignment horizontal="center" vertical="center"/>
    </xf>
    <xf numFmtId="15" fontId="31" fillId="8" borderId="2" xfId="0" applyNumberFormat="1" applyFont="1" applyFill="1" applyBorder="1" applyAlignment="1">
      <alignment horizontal="center" vertical="center"/>
    </xf>
    <xf numFmtId="164" fontId="31" fillId="8" borderId="2" xfId="0" applyNumberFormat="1" applyFont="1" applyFill="1" applyBorder="1" applyAlignment="1">
      <alignment horizontal="center" vertical="center"/>
    </xf>
    <xf numFmtId="1" fontId="23" fillId="0" borderId="2" xfId="0" applyNumberFormat="1" applyFont="1" applyFill="1" applyBorder="1" applyAlignment="1">
      <alignment horizontal="center"/>
    </xf>
    <xf numFmtId="0" fontId="26" fillId="0" borderId="3" xfId="18" applyFont="1" applyFill="1" applyBorder="1" applyAlignment="1">
      <alignment horizontal="center" vertical="center"/>
    </xf>
    <xf numFmtId="0" fontId="26" fillId="0" borderId="4" xfId="3" applyFont="1" applyFill="1" applyBorder="1" applyAlignment="1">
      <alignment horizontal="center" vertical="center"/>
    </xf>
    <xf numFmtId="0" fontId="25" fillId="0" borderId="9" xfId="0" applyFont="1" applyFill="1" applyBorder="1" applyAlignment="1">
      <alignment horizontal="center" vertical="center"/>
    </xf>
    <xf numFmtId="0" fontId="26" fillId="3" borderId="1" xfId="18" applyFont="1" applyFill="1" applyBorder="1" applyAlignment="1">
      <alignment horizontal="center" vertical="center"/>
    </xf>
    <xf numFmtId="0" fontId="26" fillId="8" borderId="3" xfId="18" applyFont="1" applyFill="1" applyBorder="1" applyAlignment="1">
      <alignment horizontal="center" vertical="center"/>
    </xf>
    <xf numFmtId="0" fontId="26" fillId="8" borderId="1" xfId="18" applyFont="1" applyFill="1" applyBorder="1" applyAlignment="1">
      <alignment horizontal="center" vertical="center"/>
    </xf>
    <xf numFmtId="0" fontId="26" fillId="0" borderId="12" xfId="0" applyFont="1" applyFill="1" applyBorder="1" applyAlignment="1">
      <alignment horizontal="center"/>
    </xf>
    <xf numFmtId="0" fontId="26" fillId="9" borderId="1" xfId="18" applyFont="1" applyFill="1" applyBorder="1" applyAlignment="1">
      <alignment horizontal="center" vertical="center"/>
    </xf>
    <xf numFmtId="49" fontId="23" fillId="0" borderId="1" xfId="0" applyNumberFormat="1" applyFont="1" applyFill="1" applyBorder="1"/>
    <xf numFmtId="49" fontId="23" fillId="0" borderId="1" xfId="0" applyNumberFormat="1" applyFont="1" applyBorder="1"/>
    <xf numFmtId="49" fontId="23" fillId="5" borderId="1" xfId="0" applyNumberFormat="1" applyFont="1" applyFill="1" applyBorder="1"/>
    <xf numFmtId="0" fontId="0" fillId="0" borderId="1" xfId="0" applyFont="1" applyBorder="1" applyAlignment="1">
      <alignment horizontal="center"/>
    </xf>
    <xf numFmtId="1" fontId="0" fillId="0" borderId="0" xfId="0" applyNumberFormat="1" applyFill="1"/>
    <xf numFmtId="0" fontId="0" fillId="0" borderId="1" xfId="0" applyFont="1" applyFill="1" applyBorder="1" applyAlignment="1">
      <alignment horizontal="center"/>
    </xf>
    <xf numFmtId="0" fontId="0" fillId="0" borderId="1" xfId="0" applyBorder="1"/>
    <xf numFmtId="0" fontId="0" fillId="0" borderId="1" xfId="0" applyBorder="1" applyAlignment="1">
      <alignment horizontal="center"/>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0" fontId="31" fillId="8" borderId="1" xfId="0" applyFont="1" applyFill="1" applyBorder="1" applyAlignment="1">
      <alignment horizontal="center" vertical="center"/>
    </xf>
    <xf numFmtId="164" fontId="31" fillId="8" borderId="1" xfId="0" applyNumberFormat="1" applyFont="1" applyFill="1" applyBorder="1" applyAlignment="1">
      <alignment horizontal="center" vertical="center"/>
    </xf>
    <xf numFmtId="15" fontId="31" fillId="8" borderId="1" xfId="0" applyNumberFormat="1" applyFont="1" applyFill="1" applyBorder="1" applyAlignment="1">
      <alignment horizontal="center" vertical="center"/>
    </xf>
    <xf numFmtId="49" fontId="31" fillId="8" borderId="2" xfId="0" applyNumberFormat="1" applyFont="1" applyFill="1" applyBorder="1" applyAlignment="1">
      <alignment horizontal="center" vertical="center"/>
    </xf>
    <xf numFmtId="1" fontId="23" fillId="0" borderId="2" xfId="8" applyNumberFormat="1" applyFont="1" applyFill="1" applyBorder="1" applyAlignment="1">
      <alignment horizontal="center"/>
    </xf>
    <xf numFmtId="1" fontId="23" fillId="0" borderId="20" xfId="0" applyNumberFormat="1" applyFont="1" applyFill="1" applyBorder="1" applyAlignment="1">
      <alignment horizontal="center"/>
    </xf>
    <xf numFmtId="0" fontId="28" fillId="0" borderId="1" xfId="0" applyFont="1" applyBorder="1"/>
    <xf numFmtId="0" fontId="28" fillId="0" borderId="0" xfId="0" applyFont="1" applyBorder="1"/>
    <xf numFmtId="0" fontId="0" fillId="14" borderId="1" xfId="0" applyFill="1" applyBorder="1"/>
    <xf numFmtId="0" fontId="26" fillId="3" borderId="1" xfId="18" applyFont="1" applyFill="1" applyBorder="1" applyAlignment="1">
      <alignment horizontal="left" vertical="center"/>
    </xf>
    <xf numFmtId="0" fontId="26" fillId="14" borderId="1" xfId="18" applyFont="1" applyFill="1" applyBorder="1" applyAlignment="1">
      <alignment horizontal="center" vertical="center"/>
    </xf>
    <xf numFmtId="0" fontId="45" fillId="0" borderId="1" xfId="0" applyFont="1" applyFill="1" applyBorder="1" applyAlignment="1">
      <alignment horizontal="center" vertical="center"/>
    </xf>
    <xf numFmtId="164" fontId="45" fillId="0" borderId="1" xfId="0" applyNumberFormat="1" applyFont="1" applyFill="1" applyBorder="1" applyAlignment="1">
      <alignment horizontal="center" vertical="center"/>
    </xf>
    <xf numFmtId="0" fontId="45" fillId="0" borderId="4" xfId="0" applyFont="1" applyFill="1" applyBorder="1" applyAlignment="1">
      <alignment horizontal="center" vertical="center"/>
    </xf>
    <xf numFmtId="0" fontId="45" fillId="0" borderId="3" xfId="0" applyFont="1" applyFill="1" applyBorder="1" applyAlignment="1">
      <alignment horizontal="center" vertical="center"/>
    </xf>
    <xf numFmtId="15" fontId="45" fillId="0" borderId="1" xfId="0" applyNumberFormat="1" applyFont="1" applyFill="1" applyBorder="1" applyAlignment="1">
      <alignment horizontal="center" vertical="center"/>
    </xf>
    <xf numFmtId="0" fontId="47" fillId="0" borderId="1" xfId="0" applyFont="1" applyFill="1" applyBorder="1" applyAlignment="1">
      <alignment horizontal="center"/>
    </xf>
    <xf numFmtId="0" fontId="23" fillId="0" borderId="1" xfId="0" applyFont="1" applyBorder="1"/>
    <xf numFmtId="0" fontId="23" fillId="0" borderId="1" xfId="59" applyFill="1" applyBorder="1"/>
    <xf numFmtId="0" fontId="23" fillId="0" borderId="0" xfId="0" applyFont="1" applyFill="1" applyBorder="1" applyAlignment="1">
      <alignment horizontal="center"/>
    </xf>
    <xf numFmtId="0" fontId="25" fillId="0" borderId="12" xfId="0" applyFont="1" applyFill="1" applyBorder="1" applyAlignment="1">
      <alignment horizontal="center"/>
    </xf>
    <xf numFmtId="0" fontId="0" fillId="5" borderId="1" xfId="0" applyFill="1" applyBorder="1"/>
    <xf numFmtId="0" fontId="0" fillId="7" borderId="1" xfId="0" applyFill="1" applyBorder="1"/>
    <xf numFmtId="0" fontId="0" fillId="16" borderId="1" xfId="0" applyFill="1" applyBorder="1" applyAlignment="1">
      <alignment horizontal="center"/>
    </xf>
    <xf numFmtId="0" fontId="23" fillId="10" borderId="0" xfId="0" applyFont="1" applyFill="1" applyBorder="1" applyAlignment="1">
      <alignment horizontal="center"/>
    </xf>
    <xf numFmtId="0" fontId="0" fillId="15" borderId="0" xfId="0" applyFill="1"/>
    <xf numFmtId="164" fontId="25" fillId="0" borderId="1" xfId="0" applyNumberFormat="1" applyFont="1" applyFill="1" applyBorder="1" applyAlignment="1">
      <alignment horizontal="center" vertical="center"/>
    </xf>
    <xf numFmtId="1" fontId="41" fillId="0" borderId="1" xfId="0" applyNumberFormat="1" applyFont="1" applyFill="1" applyBorder="1" applyAlignment="1">
      <alignment horizontal="center"/>
    </xf>
    <xf numFmtId="0" fontId="23" fillId="10" borderId="0" xfId="0" applyFont="1" applyFill="1"/>
    <xf numFmtId="1" fontId="0" fillId="10" borderId="0" xfId="0" applyNumberFormat="1" applyFill="1"/>
    <xf numFmtId="0" fontId="25" fillId="0" borderId="0" xfId="0" applyFont="1" applyFill="1" applyBorder="1"/>
    <xf numFmtId="0" fontId="45" fillId="0" borderId="0" xfId="0" applyFont="1" applyFill="1" applyBorder="1" applyAlignment="1">
      <alignment horizontal="center" vertical="center"/>
    </xf>
    <xf numFmtId="0" fontId="25" fillId="17" borderId="1" xfId="0" applyFont="1" applyFill="1" applyBorder="1" applyAlignment="1">
      <alignment horizontal="center"/>
    </xf>
    <xf numFmtId="0" fontId="25" fillId="17" borderId="1" xfId="0" applyFont="1" applyFill="1" applyBorder="1" applyAlignment="1">
      <alignment horizontal="center" vertical="center"/>
    </xf>
    <xf numFmtId="0" fontId="45" fillId="17" borderId="1" xfId="0" applyFont="1" applyFill="1" applyBorder="1" applyAlignment="1">
      <alignment horizontal="center" vertical="center"/>
    </xf>
    <xf numFmtId="0" fontId="31" fillId="11" borderId="2" xfId="0" applyFont="1" applyFill="1" applyBorder="1" applyAlignment="1">
      <alignment horizontal="center" vertical="center"/>
    </xf>
    <xf numFmtId="0" fontId="24" fillId="0" borderId="1" xfId="0" applyFont="1" applyFill="1" applyBorder="1"/>
    <xf numFmtId="0" fontId="24" fillId="0" borderId="1" xfId="0" applyFont="1" applyFill="1" applyBorder="1" applyAlignment="1">
      <alignment horizontal="center"/>
    </xf>
    <xf numFmtId="0" fontId="31" fillId="0" borderId="1" xfId="0" applyFont="1" applyFill="1" applyBorder="1"/>
    <xf numFmtId="164" fontId="25" fillId="0" borderId="1" xfId="3" applyNumberFormat="1" applyFont="1" applyFill="1" applyBorder="1" applyAlignment="1">
      <alignment horizontal="center" vertical="center"/>
    </xf>
    <xf numFmtId="1" fontId="31" fillId="0" borderId="1" xfId="0" applyNumberFormat="1" applyFont="1" applyFill="1" applyBorder="1" applyAlignment="1">
      <alignment horizontal="center"/>
    </xf>
    <xf numFmtId="164" fontId="25" fillId="0" borderId="4" xfId="0" applyNumberFormat="1" applyFont="1" applyFill="1" applyBorder="1" applyAlignment="1">
      <alignment horizontal="center"/>
    </xf>
    <xf numFmtId="0" fontId="31" fillId="0" borderId="0" xfId="0" applyFont="1" applyFill="1" applyAlignment="1">
      <alignment horizontal="center"/>
    </xf>
    <xf numFmtId="0" fontId="31" fillId="0" borderId="0" xfId="0" applyFont="1" applyFill="1"/>
    <xf numFmtId="0" fontId="25" fillId="9" borderId="1" xfId="0" applyFont="1" applyFill="1" applyBorder="1" applyAlignment="1">
      <alignment horizontal="center"/>
    </xf>
    <xf numFmtId="0" fontId="25" fillId="9" borderId="1" xfId="3" applyFont="1" applyFill="1" applyBorder="1" applyAlignment="1">
      <alignment horizontal="center"/>
    </xf>
    <xf numFmtId="0" fontId="25" fillId="9" borderId="1" xfId="3" applyFont="1" applyFill="1" applyBorder="1" applyAlignment="1">
      <alignment horizontal="center" vertical="center"/>
    </xf>
    <xf numFmtId="0" fontId="37" fillId="9" borderId="1" xfId="0" applyFont="1" applyFill="1" applyBorder="1" applyAlignment="1">
      <alignment horizontal="center"/>
    </xf>
    <xf numFmtId="0" fontId="25" fillId="9" borderId="1" xfId="0" applyFont="1" applyFill="1" applyBorder="1" applyAlignment="1">
      <alignment horizontal="center" vertical="center"/>
    </xf>
    <xf numFmtId="0" fontId="25" fillId="9" borderId="1" xfId="18" applyFont="1" applyFill="1" applyBorder="1" applyAlignment="1">
      <alignment horizontal="center" vertical="center"/>
    </xf>
    <xf numFmtId="164" fontId="25" fillId="9" borderId="1" xfId="0" applyNumberFormat="1" applyFont="1" applyFill="1" applyBorder="1" applyAlignment="1">
      <alignment horizontal="center"/>
    </xf>
    <xf numFmtId="0" fontId="31" fillId="8" borderId="1" xfId="0" applyFont="1" applyFill="1" applyBorder="1" applyAlignment="1">
      <alignment horizontal="center" vertical="center"/>
    </xf>
    <xf numFmtId="164" fontId="31" fillId="8" borderId="1" xfId="0" applyNumberFormat="1" applyFont="1" applyFill="1" applyBorder="1" applyAlignment="1">
      <alignment horizontal="center" vertical="center"/>
    </xf>
    <xf numFmtId="49" fontId="31" fillId="8" borderId="1" xfId="0" applyNumberFormat="1" applyFont="1" applyFill="1" applyBorder="1" applyAlignment="1">
      <alignment horizontal="center" vertical="center"/>
    </xf>
    <xf numFmtId="0" fontId="0" fillId="0" borderId="0" xfId="0" applyBorder="1"/>
    <xf numFmtId="1" fontId="23" fillId="0" borderId="1" xfId="0" applyNumberFormat="1" applyFont="1" applyFill="1" applyBorder="1" applyAlignment="1">
      <alignment horizontal="center"/>
    </xf>
    <xf numFmtId="0" fontId="31" fillId="8" borderId="1" xfId="0" applyFont="1" applyFill="1" applyBorder="1" applyAlignment="1">
      <alignment horizontal="center" vertical="center"/>
    </xf>
    <xf numFmtId="164" fontId="31" fillId="8" borderId="1" xfId="0" applyNumberFormat="1" applyFont="1" applyFill="1" applyBorder="1" applyAlignment="1">
      <alignment horizontal="center" vertical="center"/>
    </xf>
    <xf numFmtId="15" fontId="31" fillId="8" borderId="1" xfId="0" applyNumberFormat="1" applyFont="1" applyFill="1" applyBorder="1" applyAlignment="1">
      <alignment horizontal="center" vertical="center"/>
    </xf>
    <xf numFmtId="1" fontId="28" fillId="0" borderId="0" xfId="0" applyNumberFormat="1" applyFont="1" applyFill="1" applyAlignment="1">
      <alignment horizontal="center"/>
    </xf>
    <xf numFmtId="1" fontId="28" fillId="5" borderId="0" xfId="0" applyNumberFormat="1" applyFont="1" applyFill="1" applyAlignment="1">
      <alignment horizontal="center"/>
    </xf>
    <xf numFmtId="0" fontId="28" fillId="0" borderId="1" xfId="0" applyFont="1" applyBorder="1" applyAlignment="1">
      <alignment horizontal="center"/>
    </xf>
    <xf numFmtId="0" fontId="28" fillId="0" borderId="0" xfId="0" applyFont="1" applyFill="1" applyAlignment="1">
      <alignment horizontal="center"/>
    </xf>
    <xf numFmtId="0" fontId="25" fillId="18" borderId="1" xfId="59" applyFont="1" applyFill="1" applyBorder="1" applyAlignment="1">
      <alignment horizontal="center" vertical="center"/>
    </xf>
    <xf numFmtId="15" fontId="25" fillId="18" borderId="1" xfId="59" applyNumberFormat="1" applyFont="1" applyFill="1" applyBorder="1" applyAlignment="1">
      <alignment horizontal="center" vertical="center"/>
    </xf>
    <xf numFmtId="15" fontId="25" fillId="18" borderId="1" xfId="0" applyNumberFormat="1" applyFont="1" applyFill="1" applyBorder="1" applyAlignment="1">
      <alignment horizontal="center" vertical="center"/>
    </xf>
    <xf numFmtId="0" fontId="25" fillId="18" borderId="1" xfId="0" applyFont="1" applyFill="1" applyBorder="1" applyAlignment="1">
      <alignment horizontal="center" vertical="center"/>
    </xf>
    <xf numFmtId="49" fontId="31" fillId="8" borderId="12" xfId="0" applyNumberFormat="1" applyFont="1" applyFill="1" applyBorder="1" applyAlignment="1">
      <alignment horizontal="center" vertical="center"/>
    </xf>
    <xf numFmtId="0" fontId="28" fillId="0" borderId="0" xfId="0" applyFont="1" applyBorder="1" applyAlignment="1">
      <alignment horizontal="center"/>
    </xf>
    <xf numFmtId="164" fontId="31" fillId="0" borderId="2" xfId="0" applyNumberFormat="1" applyFont="1" applyFill="1" applyBorder="1" applyAlignment="1">
      <alignment horizontal="center" vertical="center"/>
    </xf>
    <xf numFmtId="0" fontId="31" fillId="0" borderId="2" xfId="0" applyFont="1" applyFill="1" applyBorder="1" applyAlignment="1">
      <alignment horizontal="center"/>
    </xf>
    <xf numFmtId="1" fontId="28" fillId="5" borderId="1" xfId="0" applyNumberFormat="1" applyFont="1" applyFill="1" applyBorder="1"/>
    <xf numFmtId="15" fontId="31" fillId="0" borderId="2" xfId="0" applyNumberFormat="1" applyFont="1" applyFill="1" applyBorder="1" applyAlignment="1">
      <alignment horizontal="center" vertical="center"/>
    </xf>
    <xf numFmtId="0" fontId="25" fillId="20" borderId="1" xfId="0" applyFont="1" applyFill="1" applyBorder="1" applyAlignment="1">
      <alignment horizontal="center" vertical="center"/>
    </xf>
    <xf numFmtId="0" fontId="25" fillId="19" borderId="1" xfId="0" applyFont="1" applyFill="1" applyBorder="1" applyAlignment="1">
      <alignment horizontal="center" vertical="center"/>
    </xf>
    <xf numFmtId="15" fontId="25" fillId="19" borderId="1" xfId="0" applyNumberFormat="1" applyFont="1" applyFill="1" applyBorder="1" applyAlignment="1">
      <alignment horizontal="center" vertical="center"/>
    </xf>
    <xf numFmtId="0" fontId="25" fillId="19" borderId="1" xfId="2" applyFont="1" applyFill="1" applyBorder="1" applyAlignment="1">
      <alignment horizontal="center" vertical="center" wrapText="1"/>
    </xf>
    <xf numFmtId="0" fontId="25" fillId="19" borderId="3" xfId="0" applyFont="1" applyFill="1" applyBorder="1" applyAlignment="1">
      <alignment horizontal="center" vertical="center"/>
    </xf>
    <xf numFmtId="0" fontId="25" fillId="19" borderId="4" xfId="0" applyFont="1" applyFill="1" applyBorder="1" applyAlignment="1">
      <alignment horizontal="center" vertical="center"/>
    </xf>
    <xf numFmtId="0" fontId="25" fillId="19" borderId="1" xfId="0" applyFont="1" applyFill="1" applyBorder="1" applyAlignment="1">
      <alignment horizontal="center" vertical="center" wrapText="1"/>
    </xf>
    <xf numFmtId="0" fontId="31" fillId="19" borderId="1" xfId="2" applyFont="1" applyFill="1" applyBorder="1" applyAlignment="1">
      <alignment horizontal="center" vertical="center" wrapText="1"/>
    </xf>
    <xf numFmtId="0" fontId="0" fillId="19" borderId="0" xfId="0" applyFill="1"/>
    <xf numFmtId="0" fontId="30" fillId="19" borderId="1" xfId="2" applyFont="1" applyFill="1" applyBorder="1" applyAlignment="1">
      <alignment horizontal="center" vertical="center" wrapText="1"/>
    </xf>
    <xf numFmtId="0" fontId="25" fillId="19" borderId="2" xfId="2" applyFont="1" applyFill="1" applyBorder="1" applyAlignment="1">
      <alignment horizontal="center" vertical="center" wrapText="1"/>
    </xf>
    <xf numFmtId="1" fontId="23" fillId="0" borderId="0" xfId="0" applyNumberFormat="1" applyFont="1" applyFill="1" applyBorder="1"/>
    <xf numFmtId="1" fontId="23" fillId="0" borderId="0" xfId="0" applyNumberFormat="1" applyFont="1" applyFill="1" applyBorder="1" applyAlignment="1">
      <alignment horizontal="center"/>
    </xf>
    <xf numFmtId="1" fontId="23" fillId="0" borderId="0" xfId="8" applyNumberFormat="1" applyFont="1" applyFill="1" applyBorder="1" applyAlignment="1">
      <alignment horizontal="center"/>
    </xf>
    <xf numFmtId="1" fontId="23" fillId="0" borderId="4" xfId="0" applyNumberFormat="1" applyFont="1" applyFill="1" applyBorder="1" applyAlignment="1">
      <alignment horizontal="center"/>
    </xf>
    <xf numFmtId="0" fontId="35" fillId="0" borderId="0" xfId="0" applyFont="1" applyFill="1" applyBorder="1" applyAlignment="1">
      <alignment horizontal="left" vertical="center"/>
    </xf>
    <xf numFmtId="0" fontId="24" fillId="0" borderId="0" xfId="0" applyFont="1" applyAlignment="1">
      <alignment horizontal="left"/>
    </xf>
    <xf numFmtId="1" fontId="23" fillId="19" borderId="1" xfId="0" applyNumberFormat="1" applyFont="1" applyFill="1" applyBorder="1" applyAlignment="1">
      <alignment horizontal="center"/>
    </xf>
    <xf numFmtId="1" fontId="28" fillId="19" borderId="1" xfId="0" applyNumberFormat="1" applyFont="1" applyFill="1" applyBorder="1"/>
    <xf numFmtId="1" fontId="0" fillId="21" borderId="0" xfId="0" applyNumberFormat="1" applyFill="1"/>
    <xf numFmtId="0" fontId="23" fillId="0" borderId="2" xfId="0" applyFont="1" applyBorder="1" applyAlignment="1">
      <alignment horizontal="center"/>
    </xf>
    <xf numFmtId="0" fontId="23" fillId="10" borderId="1" xfId="0" applyFont="1" applyFill="1" applyBorder="1"/>
    <xf numFmtId="0" fontId="31" fillId="8" borderId="2" xfId="0" applyFont="1" applyFill="1" applyBorder="1" applyAlignment="1">
      <alignment horizontal="center"/>
    </xf>
    <xf numFmtId="1" fontId="28" fillId="19" borderId="1" xfId="0" applyNumberFormat="1" applyFont="1" applyFill="1" applyBorder="1" applyAlignment="1">
      <alignment horizontal="center"/>
    </xf>
    <xf numFmtId="0" fontId="24" fillId="19" borderId="1" xfId="0" applyFont="1" applyFill="1" applyBorder="1" applyAlignment="1">
      <alignment horizontal="center"/>
    </xf>
    <xf numFmtId="0" fontId="24" fillId="2" borderId="21" xfId="0" applyFont="1" applyFill="1" applyBorder="1" applyAlignment="1">
      <alignment horizontal="center"/>
    </xf>
    <xf numFmtId="0" fontId="24" fillId="2" borderId="22" xfId="0" applyFont="1" applyFill="1" applyBorder="1" applyAlignment="1">
      <alignment horizontal="center"/>
    </xf>
    <xf numFmtId="0" fontId="24" fillId="2" borderId="22" xfId="0" applyFont="1" applyFill="1" applyBorder="1" applyAlignment="1">
      <alignment horizontal="center" vertical="center"/>
    </xf>
    <xf numFmtId="0" fontId="24" fillId="2" borderId="2" xfId="0" applyFont="1" applyFill="1" applyBorder="1" applyAlignment="1">
      <alignment horizontal="center"/>
    </xf>
    <xf numFmtId="0" fontId="0" fillId="0" borderId="6" xfId="0" applyBorder="1" applyAlignment="1">
      <alignment horizontal="center"/>
    </xf>
    <xf numFmtId="0" fontId="0" fillId="0" borderId="6" xfId="0" applyBorder="1"/>
    <xf numFmtId="0" fontId="0" fillId="19" borderId="1" xfId="0" applyFill="1" applyBorder="1"/>
    <xf numFmtId="0" fontId="26" fillId="3" borderId="1" xfId="18" applyFont="1" applyFill="1" applyBorder="1" applyAlignment="1">
      <alignment horizontal="center"/>
    </xf>
    <xf numFmtId="0" fontId="0" fillId="19" borderId="0" xfId="0" applyFill="1" applyBorder="1"/>
    <xf numFmtId="0" fontId="0" fillId="0" borderId="12" xfId="0" applyBorder="1" applyAlignment="1">
      <alignment horizontal="center"/>
    </xf>
    <xf numFmtId="0" fontId="0" fillId="0" borderId="23" xfId="0" applyBorder="1"/>
    <xf numFmtId="0" fontId="0" fillId="19" borderId="23" xfId="0" applyFill="1" applyBorder="1"/>
    <xf numFmtId="0" fontId="26" fillId="0" borderId="23" xfId="0" applyFont="1" applyFill="1" applyBorder="1"/>
    <xf numFmtId="0" fontId="0" fillId="0" borderId="23" xfId="0" applyFill="1" applyBorder="1"/>
    <xf numFmtId="0" fontId="23" fillId="0" borderId="23" xfId="0" applyFont="1" applyBorder="1"/>
    <xf numFmtId="15" fontId="24" fillId="2" borderId="2" xfId="0" applyNumberFormat="1" applyFont="1" applyFill="1" applyBorder="1" applyAlignment="1">
      <alignment horizontal="center"/>
    </xf>
    <xf numFmtId="0" fontId="23" fillId="19" borderId="1" xfId="0" applyFont="1" applyFill="1" applyBorder="1" applyAlignment="1">
      <alignment horizontal="center"/>
    </xf>
    <xf numFmtId="0" fontId="26" fillId="13" borderId="1" xfId="0" applyFont="1" applyFill="1" applyBorder="1" applyAlignment="1">
      <alignment horizontal="center" vertical="center"/>
    </xf>
    <xf numFmtId="164" fontId="26" fillId="0" borderId="1" xfId="0" applyNumberFormat="1" applyFont="1" applyFill="1" applyBorder="1" applyAlignment="1">
      <alignment horizontal="center" vertical="center"/>
    </xf>
    <xf numFmtId="15" fontId="26" fillId="0" borderId="1" xfId="0" applyNumberFormat="1" applyFont="1" applyFill="1" applyBorder="1" applyAlignment="1">
      <alignment horizontal="center" vertical="center"/>
    </xf>
    <xf numFmtId="0" fontId="25" fillId="20" borderId="1" xfId="0" applyFont="1" applyFill="1" applyBorder="1" applyAlignment="1">
      <alignment horizontal="center"/>
    </xf>
    <xf numFmtId="0" fontId="0" fillId="0" borderId="10" xfId="0" applyFill="1" applyBorder="1" applyAlignment="1">
      <alignment horizontal="center"/>
    </xf>
    <xf numFmtId="0" fontId="44" fillId="0" borderId="1" xfId="0" applyFont="1" applyBorder="1" applyAlignment="1">
      <alignment horizontal="center"/>
    </xf>
    <xf numFmtId="0" fontId="44" fillId="13" borderId="1" xfId="0" applyFont="1" applyFill="1" applyBorder="1" applyAlignment="1">
      <alignment horizontal="center"/>
    </xf>
    <xf numFmtId="0" fontId="44" fillId="14" borderId="1" xfId="0" applyFont="1" applyFill="1" applyBorder="1" applyAlignment="1">
      <alignment horizontal="center"/>
    </xf>
    <xf numFmtId="0" fontId="23" fillId="0" borderId="6" xfId="0" applyFont="1" applyBorder="1" applyAlignment="1">
      <alignment horizontal="center"/>
    </xf>
    <xf numFmtId="1" fontId="28" fillId="19" borderId="4" xfId="0" applyNumberFormat="1" applyFont="1" applyFill="1" applyBorder="1"/>
    <xf numFmtId="1" fontId="28" fillId="19" borderId="20" xfId="0" applyNumberFormat="1" applyFont="1" applyFill="1" applyBorder="1"/>
    <xf numFmtId="0" fontId="28" fillId="0" borderId="2" xfId="0" applyFont="1" applyBorder="1" applyAlignment="1">
      <alignment horizontal="center"/>
    </xf>
    <xf numFmtId="1" fontId="0" fillId="21" borderId="0" xfId="0" applyNumberFormat="1" applyFill="1" applyAlignment="1">
      <alignment horizontal="center"/>
    </xf>
    <xf numFmtId="164" fontId="26" fillId="0" borderId="1" xfId="0" applyNumberFormat="1" applyFont="1" applyFill="1" applyBorder="1" applyAlignment="1">
      <alignment horizontal="center"/>
    </xf>
    <xf numFmtId="0" fontId="26" fillId="0" borderId="1" xfId="0" applyFont="1" applyFill="1" applyBorder="1" applyAlignment="1">
      <alignment horizontal="left" vertical="center"/>
    </xf>
    <xf numFmtId="0" fontId="26" fillId="13" borderId="1" xfId="18" applyFont="1" applyFill="1" applyBorder="1" applyAlignment="1">
      <alignment horizontal="center"/>
    </xf>
    <xf numFmtId="0" fontId="26" fillId="13" borderId="1" xfId="18" applyFont="1" applyFill="1" applyBorder="1" applyAlignment="1">
      <alignment horizontal="center" vertical="center"/>
    </xf>
    <xf numFmtId="0" fontId="26" fillId="0" borderId="1" xfId="18" applyFont="1" applyFill="1" applyBorder="1" applyAlignment="1">
      <alignment horizontal="left" vertical="center"/>
    </xf>
    <xf numFmtId="0" fontId="26" fillId="0" borderId="1" xfId="0" applyFont="1" applyFill="1" applyBorder="1" applyAlignment="1">
      <alignment horizontal="left"/>
    </xf>
    <xf numFmtId="1" fontId="0" fillId="0" borderId="0" xfId="0" applyNumberFormat="1"/>
    <xf numFmtId="1" fontId="23" fillId="0" borderId="23" xfId="0" applyNumberFormat="1" applyFont="1" applyBorder="1"/>
    <xf numFmtId="1" fontId="0" fillId="0" borderId="23" xfId="0" applyNumberFormat="1" applyBorder="1"/>
    <xf numFmtId="1" fontId="23" fillId="0" borderId="0" xfId="0" applyNumberFormat="1" applyFont="1"/>
    <xf numFmtId="0" fontId="44" fillId="0" borderId="1" xfId="0" applyFont="1" applyFill="1" applyBorder="1" applyAlignment="1">
      <alignment horizontal="center"/>
    </xf>
    <xf numFmtId="0" fontId="26" fillId="0" borderId="1" xfId="8" applyFont="1" applyFill="1" applyBorder="1" applyAlignment="1">
      <alignment horizontal="center"/>
    </xf>
    <xf numFmtId="0" fontId="26" fillId="0" borderId="1" xfId="8" applyFont="1" applyFill="1" applyBorder="1" applyAlignment="1">
      <alignment horizontal="center" vertical="center"/>
    </xf>
    <xf numFmtId="1" fontId="25" fillId="0" borderId="0" xfId="0" applyNumberFormat="1" applyFont="1"/>
    <xf numFmtId="1" fontId="28" fillId="0" borderId="0" xfId="0" applyNumberFormat="1" applyFont="1"/>
    <xf numFmtId="1" fontId="23" fillId="11" borderId="0" xfId="0" applyNumberFormat="1" applyFont="1" applyFill="1"/>
    <xf numFmtId="1" fontId="0" fillId="11" borderId="0" xfId="0" applyNumberFormat="1" applyFill="1"/>
    <xf numFmtId="1" fontId="28" fillId="11" borderId="0" xfId="0" applyNumberFormat="1" applyFont="1" applyFill="1" applyAlignment="1">
      <alignment horizontal="center"/>
    </xf>
    <xf numFmtId="1" fontId="28" fillId="11" borderId="0" xfId="0" applyNumberFormat="1" applyFont="1" applyFill="1" applyBorder="1" applyAlignment="1">
      <alignment horizontal="center"/>
    </xf>
    <xf numFmtId="1" fontId="0" fillId="11" borderId="0" xfId="0" applyNumberFormat="1" applyFill="1" applyBorder="1"/>
    <xf numFmtId="0" fontId="0" fillId="11" borderId="0" xfId="0" applyFill="1"/>
    <xf numFmtId="1" fontId="26" fillId="11" borderId="0" xfId="0" applyNumberFormat="1" applyFont="1" applyFill="1"/>
    <xf numFmtId="1" fontId="0" fillId="11" borderId="23" xfId="0" applyNumberFormat="1" applyFill="1" applyBorder="1"/>
    <xf numFmtId="1" fontId="26" fillId="11" borderId="23" xfId="0" applyNumberFormat="1" applyFont="1" applyFill="1" applyBorder="1"/>
    <xf numFmtId="0" fontId="0" fillId="11" borderId="10" xfId="0" applyFill="1" applyBorder="1" applyAlignment="1">
      <alignment horizontal="center"/>
    </xf>
    <xf numFmtId="0" fontId="23" fillId="11" borderId="0" xfId="0" applyFont="1" applyFill="1"/>
    <xf numFmtId="1" fontId="28" fillId="11" borderId="0" xfId="0" applyNumberFormat="1" applyFont="1" applyFill="1"/>
    <xf numFmtId="0" fontId="24" fillId="11" borderId="0" xfId="0" applyFont="1" applyFill="1" applyAlignment="1">
      <alignment horizontal="center"/>
    </xf>
    <xf numFmtId="0" fontId="24" fillId="12" borderId="0" xfId="0" applyFont="1" applyFill="1" applyAlignment="1">
      <alignment horizontal="center"/>
    </xf>
    <xf numFmtId="0" fontId="33" fillId="2" borderId="1" xfId="0" applyFont="1" applyFill="1" applyBorder="1" applyAlignment="1">
      <alignment horizontal="center"/>
    </xf>
    <xf numFmtId="0" fontId="33" fillId="2" borderId="19" xfId="0" applyFont="1" applyFill="1" applyBorder="1" applyAlignment="1">
      <alignment horizontal="center"/>
    </xf>
    <xf numFmtId="0" fontId="33" fillId="2" borderId="13"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4" fontId="0" fillId="0" borderId="16" xfId="0" applyNumberFormat="1"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26" fillId="0" borderId="0" xfId="0" applyFont="1" applyFill="1" applyBorder="1" applyAlignment="1">
      <alignment vertical="center" wrapText="1"/>
    </xf>
    <xf numFmtId="0" fontId="0" fillId="0" borderId="0" xfId="0" applyAlignment="1">
      <alignment vertical="center" wrapText="1"/>
    </xf>
    <xf numFmtId="0" fontId="23" fillId="0" borderId="13" xfId="0" applyFont="1" applyBorder="1" applyAlignment="1">
      <alignment horizontal="center"/>
    </xf>
    <xf numFmtId="0" fontId="23" fillId="0" borderId="18" xfId="0" applyFont="1" applyBorder="1" applyAlignment="1">
      <alignment horizontal="center"/>
    </xf>
    <xf numFmtId="0" fontId="28" fillId="0" borderId="13" xfId="0" applyFont="1" applyBorder="1" applyAlignment="1">
      <alignment horizontal="center"/>
    </xf>
    <xf numFmtId="0" fontId="28" fillId="0" borderId="18" xfId="0" applyFont="1" applyBorder="1" applyAlignment="1">
      <alignment horizontal="center"/>
    </xf>
  </cellXfs>
  <cellStyles count="24656">
    <cellStyle name="Normal" xfId="0" builtinId="0"/>
    <cellStyle name="Normal 10" xfId="12"/>
    <cellStyle name="Normal 10 10" xfId="537"/>
    <cellStyle name="Normal 10 10 2" xfId="1561"/>
    <cellStyle name="Normal 10 10 2 2" xfId="4639"/>
    <cellStyle name="Normal 10 10 2 2 2" xfId="10793"/>
    <cellStyle name="Normal 10 10 2 2 2 2" xfId="23101"/>
    <cellStyle name="Normal 10 10 2 2 3" xfId="16947"/>
    <cellStyle name="Normal 10 10 2 3" xfId="7716"/>
    <cellStyle name="Normal 10 10 2 3 2" xfId="20024"/>
    <cellStyle name="Normal 10 10 2 4" xfId="13870"/>
    <cellStyle name="Normal 10 10 3" xfId="2585"/>
    <cellStyle name="Normal 10 10 3 2" xfId="5663"/>
    <cellStyle name="Normal 10 10 3 2 2" xfId="11817"/>
    <cellStyle name="Normal 10 10 3 2 2 2" xfId="24125"/>
    <cellStyle name="Normal 10 10 3 2 3" xfId="17971"/>
    <cellStyle name="Normal 10 10 3 3" xfId="8740"/>
    <cellStyle name="Normal 10 10 3 3 2" xfId="21048"/>
    <cellStyle name="Normal 10 10 3 4" xfId="14894"/>
    <cellStyle name="Normal 10 10 4" xfId="3615"/>
    <cellStyle name="Normal 10 10 4 2" xfId="9769"/>
    <cellStyle name="Normal 10 10 4 2 2" xfId="22077"/>
    <cellStyle name="Normal 10 10 4 3" xfId="15923"/>
    <cellStyle name="Normal 10 10 5" xfId="6692"/>
    <cellStyle name="Normal 10 10 5 2" xfId="19000"/>
    <cellStyle name="Normal 10 10 6" xfId="12846"/>
    <cellStyle name="Normal 10 11" xfId="1049"/>
    <cellStyle name="Normal 10 11 2" xfId="4127"/>
    <cellStyle name="Normal 10 11 2 2" xfId="10281"/>
    <cellStyle name="Normal 10 11 2 2 2" xfId="22589"/>
    <cellStyle name="Normal 10 11 2 3" xfId="16435"/>
    <cellStyle name="Normal 10 11 3" xfId="7204"/>
    <cellStyle name="Normal 10 11 3 2" xfId="19512"/>
    <cellStyle name="Normal 10 11 4" xfId="13358"/>
    <cellStyle name="Normal 10 12" xfId="2073"/>
    <cellStyle name="Normal 10 12 2" xfId="5151"/>
    <cellStyle name="Normal 10 12 2 2" xfId="11305"/>
    <cellStyle name="Normal 10 12 2 2 2" xfId="23613"/>
    <cellStyle name="Normal 10 12 2 3" xfId="17459"/>
    <cellStyle name="Normal 10 12 3" xfId="8228"/>
    <cellStyle name="Normal 10 12 3 2" xfId="20536"/>
    <cellStyle name="Normal 10 12 4" xfId="14382"/>
    <cellStyle name="Normal 10 13" xfId="3103"/>
    <cellStyle name="Normal 10 13 2" xfId="9257"/>
    <cellStyle name="Normal 10 13 2 2" xfId="21565"/>
    <cellStyle name="Normal 10 13 3" xfId="15411"/>
    <cellStyle name="Normal 10 14" xfId="6180"/>
    <cellStyle name="Normal 10 14 2" xfId="18488"/>
    <cellStyle name="Normal 10 15" xfId="12334"/>
    <cellStyle name="Normal 10 2" xfId="20"/>
    <cellStyle name="Normal 10 2 10" xfId="3108"/>
    <cellStyle name="Normal 10 2 10 2" xfId="9262"/>
    <cellStyle name="Normal 10 2 10 2 2" xfId="21570"/>
    <cellStyle name="Normal 10 2 10 3" xfId="15416"/>
    <cellStyle name="Normal 10 2 11" xfId="6185"/>
    <cellStyle name="Normal 10 2 11 2" xfId="18493"/>
    <cellStyle name="Normal 10 2 12" xfId="12339"/>
    <cellStyle name="Normal 10 2 2" xfId="33"/>
    <cellStyle name="Normal 10 2 2 10" xfId="6194"/>
    <cellStyle name="Normal 10 2 2 10 2" xfId="18502"/>
    <cellStyle name="Normal 10 2 2 11" xfId="12348"/>
    <cellStyle name="Normal 10 2 2 2" xfId="54"/>
    <cellStyle name="Normal 10 2 2 2 10" xfId="3137"/>
    <cellStyle name="Normal 10 2 2 2 10 2" xfId="9291"/>
    <cellStyle name="Normal 10 2 2 2 10 2 2" xfId="21599"/>
    <cellStyle name="Normal 10 2 2 2 10 3" xfId="15445"/>
    <cellStyle name="Normal 10 2 2 2 11" xfId="6214"/>
    <cellStyle name="Normal 10 2 2 2 11 2" xfId="18522"/>
    <cellStyle name="Normal 10 2 2 2 12" xfId="12368"/>
    <cellStyle name="Normal 10 2 2 2 13" xfId="24645"/>
    <cellStyle name="Normal 10 2 2 2 14" xfId="24650"/>
    <cellStyle name="Normal 10 2 2 2 15" xfId="24655"/>
    <cellStyle name="Normal 10 2 2 2 2" xfId="96"/>
    <cellStyle name="Normal 10 2 2 2 2 10" xfId="12408"/>
    <cellStyle name="Normal 10 2 2 2 2 2" xfId="268"/>
    <cellStyle name="Normal 10 2 2 2 2 2 2" xfId="526"/>
    <cellStyle name="Normal 10 2 2 2 2 2 2 2" xfId="1039"/>
    <cellStyle name="Normal 10 2 2 2 2 2 2 2 2" xfId="2063"/>
    <cellStyle name="Normal 10 2 2 2 2 2 2 2 2 2" xfId="5141"/>
    <cellStyle name="Normal 10 2 2 2 2 2 2 2 2 2 2" xfId="11295"/>
    <cellStyle name="Normal 10 2 2 2 2 2 2 2 2 2 2 2" xfId="23603"/>
    <cellStyle name="Normal 10 2 2 2 2 2 2 2 2 2 3" xfId="17449"/>
    <cellStyle name="Normal 10 2 2 2 2 2 2 2 2 3" xfId="8218"/>
    <cellStyle name="Normal 10 2 2 2 2 2 2 2 2 3 2" xfId="20526"/>
    <cellStyle name="Normal 10 2 2 2 2 2 2 2 2 4" xfId="14372"/>
    <cellStyle name="Normal 10 2 2 2 2 2 2 2 3" xfId="3087"/>
    <cellStyle name="Normal 10 2 2 2 2 2 2 2 3 2" xfId="6165"/>
    <cellStyle name="Normal 10 2 2 2 2 2 2 2 3 2 2" xfId="12319"/>
    <cellStyle name="Normal 10 2 2 2 2 2 2 2 3 2 2 2" xfId="24627"/>
    <cellStyle name="Normal 10 2 2 2 2 2 2 2 3 2 3" xfId="18473"/>
    <cellStyle name="Normal 10 2 2 2 2 2 2 2 3 3" xfId="9242"/>
    <cellStyle name="Normal 10 2 2 2 2 2 2 2 3 3 2" xfId="21550"/>
    <cellStyle name="Normal 10 2 2 2 2 2 2 2 3 4" xfId="15396"/>
    <cellStyle name="Normal 10 2 2 2 2 2 2 2 4" xfId="4117"/>
    <cellStyle name="Normal 10 2 2 2 2 2 2 2 4 2" xfId="10271"/>
    <cellStyle name="Normal 10 2 2 2 2 2 2 2 4 2 2" xfId="22579"/>
    <cellStyle name="Normal 10 2 2 2 2 2 2 2 4 3" xfId="16425"/>
    <cellStyle name="Normal 10 2 2 2 2 2 2 2 5" xfId="7194"/>
    <cellStyle name="Normal 10 2 2 2 2 2 2 2 5 2" xfId="19502"/>
    <cellStyle name="Normal 10 2 2 2 2 2 2 2 6" xfId="13348"/>
    <cellStyle name="Normal 10 2 2 2 2 2 2 3" xfId="1551"/>
    <cellStyle name="Normal 10 2 2 2 2 2 2 3 2" xfId="4629"/>
    <cellStyle name="Normal 10 2 2 2 2 2 2 3 2 2" xfId="10783"/>
    <cellStyle name="Normal 10 2 2 2 2 2 2 3 2 2 2" xfId="23091"/>
    <cellStyle name="Normal 10 2 2 2 2 2 2 3 2 3" xfId="16937"/>
    <cellStyle name="Normal 10 2 2 2 2 2 2 3 3" xfId="7706"/>
    <cellStyle name="Normal 10 2 2 2 2 2 2 3 3 2" xfId="20014"/>
    <cellStyle name="Normal 10 2 2 2 2 2 2 3 4" xfId="13860"/>
    <cellStyle name="Normal 10 2 2 2 2 2 2 4" xfId="2575"/>
    <cellStyle name="Normal 10 2 2 2 2 2 2 4 2" xfId="5653"/>
    <cellStyle name="Normal 10 2 2 2 2 2 2 4 2 2" xfId="11807"/>
    <cellStyle name="Normal 10 2 2 2 2 2 2 4 2 2 2" xfId="24115"/>
    <cellStyle name="Normal 10 2 2 2 2 2 2 4 2 3" xfId="17961"/>
    <cellStyle name="Normal 10 2 2 2 2 2 2 4 3" xfId="8730"/>
    <cellStyle name="Normal 10 2 2 2 2 2 2 4 3 2" xfId="21038"/>
    <cellStyle name="Normal 10 2 2 2 2 2 2 4 4" xfId="14884"/>
    <cellStyle name="Normal 10 2 2 2 2 2 2 5" xfId="3605"/>
    <cellStyle name="Normal 10 2 2 2 2 2 2 5 2" xfId="9759"/>
    <cellStyle name="Normal 10 2 2 2 2 2 2 5 2 2" xfId="22067"/>
    <cellStyle name="Normal 10 2 2 2 2 2 2 5 3" xfId="15913"/>
    <cellStyle name="Normal 10 2 2 2 2 2 2 6" xfId="6682"/>
    <cellStyle name="Normal 10 2 2 2 2 2 2 6 2" xfId="18990"/>
    <cellStyle name="Normal 10 2 2 2 2 2 2 7" xfId="12836"/>
    <cellStyle name="Normal 10 2 2 2 2 2 3" xfId="783"/>
    <cellStyle name="Normal 10 2 2 2 2 2 3 2" xfId="1807"/>
    <cellStyle name="Normal 10 2 2 2 2 2 3 2 2" xfId="4885"/>
    <cellStyle name="Normal 10 2 2 2 2 2 3 2 2 2" xfId="11039"/>
    <cellStyle name="Normal 10 2 2 2 2 2 3 2 2 2 2" xfId="23347"/>
    <cellStyle name="Normal 10 2 2 2 2 2 3 2 2 3" xfId="17193"/>
    <cellStyle name="Normal 10 2 2 2 2 2 3 2 3" xfId="7962"/>
    <cellStyle name="Normal 10 2 2 2 2 2 3 2 3 2" xfId="20270"/>
    <cellStyle name="Normal 10 2 2 2 2 2 3 2 4" xfId="14116"/>
    <cellStyle name="Normal 10 2 2 2 2 2 3 3" xfId="2831"/>
    <cellStyle name="Normal 10 2 2 2 2 2 3 3 2" xfId="5909"/>
    <cellStyle name="Normal 10 2 2 2 2 2 3 3 2 2" xfId="12063"/>
    <cellStyle name="Normal 10 2 2 2 2 2 3 3 2 2 2" xfId="24371"/>
    <cellStyle name="Normal 10 2 2 2 2 2 3 3 2 3" xfId="18217"/>
    <cellStyle name="Normal 10 2 2 2 2 2 3 3 3" xfId="8986"/>
    <cellStyle name="Normal 10 2 2 2 2 2 3 3 3 2" xfId="21294"/>
    <cellStyle name="Normal 10 2 2 2 2 2 3 3 4" xfId="15140"/>
    <cellStyle name="Normal 10 2 2 2 2 2 3 4" xfId="3861"/>
    <cellStyle name="Normal 10 2 2 2 2 2 3 4 2" xfId="10015"/>
    <cellStyle name="Normal 10 2 2 2 2 2 3 4 2 2" xfId="22323"/>
    <cellStyle name="Normal 10 2 2 2 2 2 3 4 3" xfId="16169"/>
    <cellStyle name="Normal 10 2 2 2 2 2 3 5" xfId="6938"/>
    <cellStyle name="Normal 10 2 2 2 2 2 3 5 2" xfId="19246"/>
    <cellStyle name="Normal 10 2 2 2 2 2 3 6" xfId="13092"/>
    <cellStyle name="Normal 10 2 2 2 2 2 4" xfId="1295"/>
    <cellStyle name="Normal 10 2 2 2 2 2 4 2" xfId="4373"/>
    <cellStyle name="Normal 10 2 2 2 2 2 4 2 2" xfId="10527"/>
    <cellStyle name="Normal 10 2 2 2 2 2 4 2 2 2" xfId="22835"/>
    <cellStyle name="Normal 10 2 2 2 2 2 4 2 3" xfId="16681"/>
    <cellStyle name="Normal 10 2 2 2 2 2 4 3" xfId="7450"/>
    <cellStyle name="Normal 10 2 2 2 2 2 4 3 2" xfId="19758"/>
    <cellStyle name="Normal 10 2 2 2 2 2 4 4" xfId="13604"/>
    <cellStyle name="Normal 10 2 2 2 2 2 5" xfId="2319"/>
    <cellStyle name="Normal 10 2 2 2 2 2 5 2" xfId="5397"/>
    <cellStyle name="Normal 10 2 2 2 2 2 5 2 2" xfId="11551"/>
    <cellStyle name="Normal 10 2 2 2 2 2 5 2 2 2" xfId="23859"/>
    <cellStyle name="Normal 10 2 2 2 2 2 5 2 3" xfId="17705"/>
    <cellStyle name="Normal 10 2 2 2 2 2 5 3" xfId="8474"/>
    <cellStyle name="Normal 10 2 2 2 2 2 5 3 2" xfId="20782"/>
    <cellStyle name="Normal 10 2 2 2 2 2 5 4" xfId="14628"/>
    <cellStyle name="Normal 10 2 2 2 2 2 6" xfId="3349"/>
    <cellStyle name="Normal 10 2 2 2 2 2 6 2" xfId="9503"/>
    <cellStyle name="Normal 10 2 2 2 2 2 6 2 2" xfId="21811"/>
    <cellStyle name="Normal 10 2 2 2 2 2 6 3" xfId="15657"/>
    <cellStyle name="Normal 10 2 2 2 2 2 7" xfId="6426"/>
    <cellStyle name="Normal 10 2 2 2 2 2 7 2" xfId="18734"/>
    <cellStyle name="Normal 10 2 2 2 2 2 8" xfId="12580"/>
    <cellStyle name="Normal 10 2 2 2 2 3" xfId="183"/>
    <cellStyle name="Normal 10 2 2 2 2 3 2" xfId="441"/>
    <cellStyle name="Normal 10 2 2 2 2 3 2 2" xfId="954"/>
    <cellStyle name="Normal 10 2 2 2 2 3 2 2 2" xfId="1978"/>
    <cellStyle name="Normal 10 2 2 2 2 3 2 2 2 2" xfId="5056"/>
    <cellStyle name="Normal 10 2 2 2 2 3 2 2 2 2 2" xfId="11210"/>
    <cellStyle name="Normal 10 2 2 2 2 3 2 2 2 2 2 2" xfId="23518"/>
    <cellStyle name="Normal 10 2 2 2 2 3 2 2 2 2 3" xfId="17364"/>
    <cellStyle name="Normal 10 2 2 2 2 3 2 2 2 3" xfId="8133"/>
    <cellStyle name="Normal 10 2 2 2 2 3 2 2 2 3 2" xfId="20441"/>
    <cellStyle name="Normal 10 2 2 2 2 3 2 2 2 4" xfId="14287"/>
    <cellStyle name="Normal 10 2 2 2 2 3 2 2 3" xfId="3002"/>
    <cellStyle name="Normal 10 2 2 2 2 3 2 2 3 2" xfId="6080"/>
    <cellStyle name="Normal 10 2 2 2 2 3 2 2 3 2 2" xfId="12234"/>
    <cellStyle name="Normal 10 2 2 2 2 3 2 2 3 2 2 2" xfId="24542"/>
    <cellStyle name="Normal 10 2 2 2 2 3 2 2 3 2 3" xfId="18388"/>
    <cellStyle name="Normal 10 2 2 2 2 3 2 2 3 3" xfId="9157"/>
    <cellStyle name="Normal 10 2 2 2 2 3 2 2 3 3 2" xfId="21465"/>
    <cellStyle name="Normal 10 2 2 2 2 3 2 2 3 4" xfId="15311"/>
    <cellStyle name="Normal 10 2 2 2 2 3 2 2 4" xfId="4032"/>
    <cellStyle name="Normal 10 2 2 2 2 3 2 2 4 2" xfId="10186"/>
    <cellStyle name="Normal 10 2 2 2 2 3 2 2 4 2 2" xfId="22494"/>
    <cellStyle name="Normal 10 2 2 2 2 3 2 2 4 3" xfId="16340"/>
    <cellStyle name="Normal 10 2 2 2 2 3 2 2 5" xfId="7109"/>
    <cellStyle name="Normal 10 2 2 2 2 3 2 2 5 2" xfId="19417"/>
    <cellStyle name="Normal 10 2 2 2 2 3 2 2 6" xfId="13263"/>
    <cellStyle name="Normal 10 2 2 2 2 3 2 3" xfId="1466"/>
    <cellStyle name="Normal 10 2 2 2 2 3 2 3 2" xfId="4544"/>
    <cellStyle name="Normal 10 2 2 2 2 3 2 3 2 2" xfId="10698"/>
    <cellStyle name="Normal 10 2 2 2 2 3 2 3 2 2 2" xfId="23006"/>
    <cellStyle name="Normal 10 2 2 2 2 3 2 3 2 3" xfId="16852"/>
    <cellStyle name="Normal 10 2 2 2 2 3 2 3 3" xfId="7621"/>
    <cellStyle name="Normal 10 2 2 2 2 3 2 3 3 2" xfId="19929"/>
    <cellStyle name="Normal 10 2 2 2 2 3 2 3 4" xfId="13775"/>
    <cellStyle name="Normal 10 2 2 2 2 3 2 4" xfId="2490"/>
    <cellStyle name="Normal 10 2 2 2 2 3 2 4 2" xfId="5568"/>
    <cellStyle name="Normal 10 2 2 2 2 3 2 4 2 2" xfId="11722"/>
    <cellStyle name="Normal 10 2 2 2 2 3 2 4 2 2 2" xfId="24030"/>
    <cellStyle name="Normal 10 2 2 2 2 3 2 4 2 3" xfId="17876"/>
    <cellStyle name="Normal 10 2 2 2 2 3 2 4 3" xfId="8645"/>
    <cellStyle name="Normal 10 2 2 2 2 3 2 4 3 2" xfId="20953"/>
    <cellStyle name="Normal 10 2 2 2 2 3 2 4 4" xfId="14799"/>
    <cellStyle name="Normal 10 2 2 2 2 3 2 5" xfId="3520"/>
    <cellStyle name="Normal 10 2 2 2 2 3 2 5 2" xfId="9674"/>
    <cellStyle name="Normal 10 2 2 2 2 3 2 5 2 2" xfId="21982"/>
    <cellStyle name="Normal 10 2 2 2 2 3 2 5 3" xfId="15828"/>
    <cellStyle name="Normal 10 2 2 2 2 3 2 6" xfId="6597"/>
    <cellStyle name="Normal 10 2 2 2 2 3 2 6 2" xfId="18905"/>
    <cellStyle name="Normal 10 2 2 2 2 3 2 7" xfId="12751"/>
    <cellStyle name="Normal 10 2 2 2 2 3 3" xfId="698"/>
    <cellStyle name="Normal 10 2 2 2 2 3 3 2" xfId="1722"/>
    <cellStyle name="Normal 10 2 2 2 2 3 3 2 2" xfId="4800"/>
    <cellStyle name="Normal 10 2 2 2 2 3 3 2 2 2" xfId="10954"/>
    <cellStyle name="Normal 10 2 2 2 2 3 3 2 2 2 2" xfId="23262"/>
    <cellStyle name="Normal 10 2 2 2 2 3 3 2 2 3" xfId="17108"/>
    <cellStyle name="Normal 10 2 2 2 2 3 3 2 3" xfId="7877"/>
    <cellStyle name="Normal 10 2 2 2 2 3 3 2 3 2" xfId="20185"/>
    <cellStyle name="Normal 10 2 2 2 2 3 3 2 4" xfId="14031"/>
    <cellStyle name="Normal 10 2 2 2 2 3 3 3" xfId="2746"/>
    <cellStyle name="Normal 10 2 2 2 2 3 3 3 2" xfId="5824"/>
    <cellStyle name="Normal 10 2 2 2 2 3 3 3 2 2" xfId="11978"/>
    <cellStyle name="Normal 10 2 2 2 2 3 3 3 2 2 2" xfId="24286"/>
    <cellStyle name="Normal 10 2 2 2 2 3 3 3 2 3" xfId="18132"/>
    <cellStyle name="Normal 10 2 2 2 2 3 3 3 3" xfId="8901"/>
    <cellStyle name="Normal 10 2 2 2 2 3 3 3 3 2" xfId="21209"/>
    <cellStyle name="Normal 10 2 2 2 2 3 3 3 4" xfId="15055"/>
    <cellStyle name="Normal 10 2 2 2 2 3 3 4" xfId="3776"/>
    <cellStyle name="Normal 10 2 2 2 2 3 3 4 2" xfId="9930"/>
    <cellStyle name="Normal 10 2 2 2 2 3 3 4 2 2" xfId="22238"/>
    <cellStyle name="Normal 10 2 2 2 2 3 3 4 3" xfId="16084"/>
    <cellStyle name="Normal 10 2 2 2 2 3 3 5" xfId="6853"/>
    <cellStyle name="Normal 10 2 2 2 2 3 3 5 2" xfId="19161"/>
    <cellStyle name="Normal 10 2 2 2 2 3 3 6" xfId="13007"/>
    <cellStyle name="Normal 10 2 2 2 2 3 4" xfId="1210"/>
    <cellStyle name="Normal 10 2 2 2 2 3 4 2" xfId="4288"/>
    <cellStyle name="Normal 10 2 2 2 2 3 4 2 2" xfId="10442"/>
    <cellStyle name="Normal 10 2 2 2 2 3 4 2 2 2" xfId="22750"/>
    <cellStyle name="Normal 10 2 2 2 2 3 4 2 3" xfId="16596"/>
    <cellStyle name="Normal 10 2 2 2 2 3 4 3" xfId="7365"/>
    <cellStyle name="Normal 10 2 2 2 2 3 4 3 2" xfId="19673"/>
    <cellStyle name="Normal 10 2 2 2 2 3 4 4" xfId="13519"/>
    <cellStyle name="Normal 10 2 2 2 2 3 5" xfId="2234"/>
    <cellStyle name="Normal 10 2 2 2 2 3 5 2" xfId="5312"/>
    <cellStyle name="Normal 10 2 2 2 2 3 5 2 2" xfId="11466"/>
    <cellStyle name="Normal 10 2 2 2 2 3 5 2 2 2" xfId="23774"/>
    <cellStyle name="Normal 10 2 2 2 2 3 5 2 3" xfId="17620"/>
    <cellStyle name="Normal 10 2 2 2 2 3 5 3" xfId="8389"/>
    <cellStyle name="Normal 10 2 2 2 2 3 5 3 2" xfId="20697"/>
    <cellStyle name="Normal 10 2 2 2 2 3 5 4" xfId="14543"/>
    <cellStyle name="Normal 10 2 2 2 2 3 6" xfId="3264"/>
    <cellStyle name="Normal 10 2 2 2 2 3 6 2" xfId="9418"/>
    <cellStyle name="Normal 10 2 2 2 2 3 6 2 2" xfId="21726"/>
    <cellStyle name="Normal 10 2 2 2 2 3 6 3" xfId="15572"/>
    <cellStyle name="Normal 10 2 2 2 2 3 7" xfId="6341"/>
    <cellStyle name="Normal 10 2 2 2 2 3 7 2" xfId="18649"/>
    <cellStyle name="Normal 10 2 2 2 2 3 8" xfId="12495"/>
    <cellStyle name="Normal 10 2 2 2 2 4" xfId="354"/>
    <cellStyle name="Normal 10 2 2 2 2 4 2" xfId="867"/>
    <cellStyle name="Normal 10 2 2 2 2 4 2 2" xfId="1891"/>
    <cellStyle name="Normal 10 2 2 2 2 4 2 2 2" xfId="4969"/>
    <cellStyle name="Normal 10 2 2 2 2 4 2 2 2 2" xfId="11123"/>
    <cellStyle name="Normal 10 2 2 2 2 4 2 2 2 2 2" xfId="23431"/>
    <cellStyle name="Normal 10 2 2 2 2 4 2 2 2 3" xfId="17277"/>
    <cellStyle name="Normal 10 2 2 2 2 4 2 2 3" xfId="8046"/>
    <cellStyle name="Normal 10 2 2 2 2 4 2 2 3 2" xfId="20354"/>
    <cellStyle name="Normal 10 2 2 2 2 4 2 2 4" xfId="14200"/>
    <cellStyle name="Normal 10 2 2 2 2 4 2 3" xfId="2915"/>
    <cellStyle name="Normal 10 2 2 2 2 4 2 3 2" xfId="5993"/>
    <cellStyle name="Normal 10 2 2 2 2 4 2 3 2 2" xfId="12147"/>
    <cellStyle name="Normal 10 2 2 2 2 4 2 3 2 2 2" xfId="24455"/>
    <cellStyle name="Normal 10 2 2 2 2 4 2 3 2 3" xfId="18301"/>
    <cellStyle name="Normal 10 2 2 2 2 4 2 3 3" xfId="9070"/>
    <cellStyle name="Normal 10 2 2 2 2 4 2 3 3 2" xfId="21378"/>
    <cellStyle name="Normal 10 2 2 2 2 4 2 3 4" xfId="15224"/>
    <cellStyle name="Normal 10 2 2 2 2 4 2 4" xfId="3945"/>
    <cellStyle name="Normal 10 2 2 2 2 4 2 4 2" xfId="10099"/>
    <cellStyle name="Normal 10 2 2 2 2 4 2 4 2 2" xfId="22407"/>
    <cellStyle name="Normal 10 2 2 2 2 4 2 4 3" xfId="16253"/>
    <cellStyle name="Normal 10 2 2 2 2 4 2 5" xfId="7022"/>
    <cellStyle name="Normal 10 2 2 2 2 4 2 5 2" xfId="19330"/>
    <cellStyle name="Normal 10 2 2 2 2 4 2 6" xfId="13176"/>
    <cellStyle name="Normal 10 2 2 2 2 4 3" xfId="1379"/>
    <cellStyle name="Normal 10 2 2 2 2 4 3 2" xfId="4457"/>
    <cellStyle name="Normal 10 2 2 2 2 4 3 2 2" xfId="10611"/>
    <cellStyle name="Normal 10 2 2 2 2 4 3 2 2 2" xfId="22919"/>
    <cellStyle name="Normal 10 2 2 2 2 4 3 2 3" xfId="16765"/>
    <cellStyle name="Normal 10 2 2 2 2 4 3 3" xfId="7534"/>
    <cellStyle name="Normal 10 2 2 2 2 4 3 3 2" xfId="19842"/>
    <cellStyle name="Normal 10 2 2 2 2 4 3 4" xfId="13688"/>
    <cellStyle name="Normal 10 2 2 2 2 4 4" xfId="2403"/>
    <cellStyle name="Normal 10 2 2 2 2 4 4 2" xfId="5481"/>
    <cellStyle name="Normal 10 2 2 2 2 4 4 2 2" xfId="11635"/>
    <cellStyle name="Normal 10 2 2 2 2 4 4 2 2 2" xfId="23943"/>
    <cellStyle name="Normal 10 2 2 2 2 4 4 2 3" xfId="17789"/>
    <cellStyle name="Normal 10 2 2 2 2 4 4 3" xfId="8558"/>
    <cellStyle name="Normal 10 2 2 2 2 4 4 3 2" xfId="20866"/>
    <cellStyle name="Normal 10 2 2 2 2 4 4 4" xfId="14712"/>
    <cellStyle name="Normal 10 2 2 2 2 4 5" xfId="3433"/>
    <cellStyle name="Normal 10 2 2 2 2 4 5 2" xfId="9587"/>
    <cellStyle name="Normal 10 2 2 2 2 4 5 2 2" xfId="21895"/>
    <cellStyle name="Normal 10 2 2 2 2 4 5 3" xfId="15741"/>
    <cellStyle name="Normal 10 2 2 2 2 4 6" xfId="6510"/>
    <cellStyle name="Normal 10 2 2 2 2 4 6 2" xfId="18818"/>
    <cellStyle name="Normal 10 2 2 2 2 4 7" xfId="12664"/>
    <cellStyle name="Normal 10 2 2 2 2 5" xfId="611"/>
    <cellStyle name="Normal 10 2 2 2 2 5 2" xfId="1635"/>
    <cellStyle name="Normal 10 2 2 2 2 5 2 2" xfId="4713"/>
    <cellStyle name="Normal 10 2 2 2 2 5 2 2 2" xfId="10867"/>
    <cellStyle name="Normal 10 2 2 2 2 5 2 2 2 2" xfId="23175"/>
    <cellStyle name="Normal 10 2 2 2 2 5 2 2 3" xfId="17021"/>
    <cellStyle name="Normal 10 2 2 2 2 5 2 3" xfId="7790"/>
    <cellStyle name="Normal 10 2 2 2 2 5 2 3 2" xfId="20098"/>
    <cellStyle name="Normal 10 2 2 2 2 5 2 4" xfId="13944"/>
    <cellStyle name="Normal 10 2 2 2 2 5 3" xfId="2659"/>
    <cellStyle name="Normal 10 2 2 2 2 5 3 2" xfId="5737"/>
    <cellStyle name="Normal 10 2 2 2 2 5 3 2 2" xfId="11891"/>
    <cellStyle name="Normal 10 2 2 2 2 5 3 2 2 2" xfId="24199"/>
    <cellStyle name="Normal 10 2 2 2 2 5 3 2 3" xfId="18045"/>
    <cellStyle name="Normal 10 2 2 2 2 5 3 3" xfId="8814"/>
    <cellStyle name="Normal 10 2 2 2 2 5 3 3 2" xfId="21122"/>
    <cellStyle name="Normal 10 2 2 2 2 5 3 4" xfId="14968"/>
    <cellStyle name="Normal 10 2 2 2 2 5 4" xfId="3689"/>
    <cellStyle name="Normal 10 2 2 2 2 5 4 2" xfId="9843"/>
    <cellStyle name="Normal 10 2 2 2 2 5 4 2 2" xfId="22151"/>
    <cellStyle name="Normal 10 2 2 2 2 5 4 3" xfId="15997"/>
    <cellStyle name="Normal 10 2 2 2 2 5 5" xfId="6766"/>
    <cellStyle name="Normal 10 2 2 2 2 5 5 2" xfId="19074"/>
    <cellStyle name="Normal 10 2 2 2 2 5 6" xfId="12920"/>
    <cellStyle name="Normal 10 2 2 2 2 6" xfId="1123"/>
    <cellStyle name="Normal 10 2 2 2 2 6 2" xfId="4201"/>
    <cellStyle name="Normal 10 2 2 2 2 6 2 2" xfId="10355"/>
    <cellStyle name="Normal 10 2 2 2 2 6 2 2 2" xfId="22663"/>
    <cellStyle name="Normal 10 2 2 2 2 6 2 3" xfId="16509"/>
    <cellStyle name="Normal 10 2 2 2 2 6 3" xfId="7278"/>
    <cellStyle name="Normal 10 2 2 2 2 6 3 2" xfId="19586"/>
    <cellStyle name="Normal 10 2 2 2 2 6 4" xfId="13432"/>
    <cellStyle name="Normal 10 2 2 2 2 7" xfId="2147"/>
    <cellStyle name="Normal 10 2 2 2 2 7 2" xfId="5225"/>
    <cellStyle name="Normal 10 2 2 2 2 7 2 2" xfId="11379"/>
    <cellStyle name="Normal 10 2 2 2 2 7 2 2 2" xfId="23687"/>
    <cellStyle name="Normal 10 2 2 2 2 7 2 3" xfId="17533"/>
    <cellStyle name="Normal 10 2 2 2 2 7 3" xfId="8302"/>
    <cellStyle name="Normal 10 2 2 2 2 7 3 2" xfId="20610"/>
    <cellStyle name="Normal 10 2 2 2 2 7 4" xfId="14456"/>
    <cellStyle name="Normal 10 2 2 2 2 8" xfId="3177"/>
    <cellStyle name="Normal 10 2 2 2 2 8 2" xfId="9331"/>
    <cellStyle name="Normal 10 2 2 2 2 8 2 2" xfId="21639"/>
    <cellStyle name="Normal 10 2 2 2 2 8 3" xfId="15485"/>
    <cellStyle name="Normal 10 2 2 2 2 9" xfId="6254"/>
    <cellStyle name="Normal 10 2 2 2 2 9 2" xfId="18562"/>
    <cellStyle name="Normal 10 2 2 2 3" xfId="109"/>
    <cellStyle name="Normal 10 2 2 2 3 2" xfId="196"/>
    <cellStyle name="Normal 10 2 2 2 3 2 2" xfId="454"/>
    <cellStyle name="Normal 10 2 2 2 3 2 2 2" xfId="967"/>
    <cellStyle name="Normal 10 2 2 2 3 2 2 2 2" xfId="1991"/>
    <cellStyle name="Normal 10 2 2 2 3 2 2 2 2 2" xfId="5069"/>
    <cellStyle name="Normal 10 2 2 2 3 2 2 2 2 2 2" xfId="11223"/>
    <cellStyle name="Normal 10 2 2 2 3 2 2 2 2 2 2 2" xfId="23531"/>
    <cellStyle name="Normal 10 2 2 2 3 2 2 2 2 2 3" xfId="17377"/>
    <cellStyle name="Normal 10 2 2 2 3 2 2 2 2 3" xfId="8146"/>
    <cellStyle name="Normal 10 2 2 2 3 2 2 2 2 3 2" xfId="20454"/>
    <cellStyle name="Normal 10 2 2 2 3 2 2 2 2 4" xfId="14300"/>
    <cellStyle name="Normal 10 2 2 2 3 2 2 2 3" xfId="3015"/>
    <cellStyle name="Normal 10 2 2 2 3 2 2 2 3 2" xfId="6093"/>
    <cellStyle name="Normal 10 2 2 2 3 2 2 2 3 2 2" xfId="12247"/>
    <cellStyle name="Normal 10 2 2 2 3 2 2 2 3 2 2 2" xfId="24555"/>
    <cellStyle name="Normal 10 2 2 2 3 2 2 2 3 2 3" xfId="18401"/>
    <cellStyle name="Normal 10 2 2 2 3 2 2 2 3 3" xfId="9170"/>
    <cellStyle name="Normal 10 2 2 2 3 2 2 2 3 3 2" xfId="21478"/>
    <cellStyle name="Normal 10 2 2 2 3 2 2 2 3 4" xfId="15324"/>
    <cellStyle name="Normal 10 2 2 2 3 2 2 2 4" xfId="4045"/>
    <cellStyle name="Normal 10 2 2 2 3 2 2 2 4 2" xfId="10199"/>
    <cellStyle name="Normal 10 2 2 2 3 2 2 2 4 2 2" xfId="22507"/>
    <cellStyle name="Normal 10 2 2 2 3 2 2 2 4 3" xfId="16353"/>
    <cellStyle name="Normal 10 2 2 2 3 2 2 2 5" xfId="7122"/>
    <cellStyle name="Normal 10 2 2 2 3 2 2 2 5 2" xfId="19430"/>
    <cellStyle name="Normal 10 2 2 2 3 2 2 2 6" xfId="13276"/>
    <cellStyle name="Normal 10 2 2 2 3 2 2 3" xfId="1479"/>
    <cellStyle name="Normal 10 2 2 2 3 2 2 3 2" xfId="4557"/>
    <cellStyle name="Normal 10 2 2 2 3 2 2 3 2 2" xfId="10711"/>
    <cellStyle name="Normal 10 2 2 2 3 2 2 3 2 2 2" xfId="23019"/>
    <cellStyle name="Normal 10 2 2 2 3 2 2 3 2 3" xfId="16865"/>
    <cellStyle name="Normal 10 2 2 2 3 2 2 3 3" xfId="7634"/>
    <cellStyle name="Normal 10 2 2 2 3 2 2 3 3 2" xfId="19942"/>
    <cellStyle name="Normal 10 2 2 2 3 2 2 3 4" xfId="13788"/>
    <cellStyle name="Normal 10 2 2 2 3 2 2 4" xfId="2503"/>
    <cellStyle name="Normal 10 2 2 2 3 2 2 4 2" xfId="5581"/>
    <cellStyle name="Normal 10 2 2 2 3 2 2 4 2 2" xfId="11735"/>
    <cellStyle name="Normal 10 2 2 2 3 2 2 4 2 2 2" xfId="24043"/>
    <cellStyle name="Normal 10 2 2 2 3 2 2 4 2 3" xfId="17889"/>
    <cellStyle name="Normal 10 2 2 2 3 2 2 4 3" xfId="8658"/>
    <cellStyle name="Normal 10 2 2 2 3 2 2 4 3 2" xfId="20966"/>
    <cellStyle name="Normal 10 2 2 2 3 2 2 4 4" xfId="14812"/>
    <cellStyle name="Normal 10 2 2 2 3 2 2 5" xfId="3533"/>
    <cellStyle name="Normal 10 2 2 2 3 2 2 5 2" xfId="9687"/>
    <cellStyle name="Normal 10 2 2 2 3 2 2 5 2 2" xfId="21995"/>
    <cellStyle name="Normal 10 2 2 2 3 2 2 5 3" xfId="15841"/>
    <cellStyle name="Normal 10 2 2 2 3 2 2 6" xfId="6610"/>
    <cellStyle name="Normal 10 2 2 2 3 2 2 6 2" xfId="18918"/>
    <cellStyle name="Normal 10 2 2 2 3 2 2 7" xfId="12764"/>
    <cellStyle name="Normal 10 2 2 2 3 2 3" xfId="711"/>
    <cellStyle name="Normal 10 2 2 2 3 2 3 2" xfId="1735"/>
    <cellStyle name="Normal 10 2 2 2 3 2 3 2 2" xfId="4813"/>
    <cellStyle name="Normal 10 2 2 2 3 2 3 2 2 2" xfId="10967"/>
    <cellStyle name="Normal 10 2 2 2 3 2 3 2 2 2 2" xfId="23275"/>
    <cellStyle name="Normal 10 2 2 2 3 2 3 2 2 3" xfId="17121"/>
    <cellStyle name="Normal 10 2 2 2 3 2 3 2 3" xfId="7890"/>
    <cellStyle name="Normal 10 2 2 2 3 2 3 2 3 2" xfId="20198"/>
    <cellStyle name="Normal 10 2 2 2 3 2 3 2 4" xfId="14044"/>
    <cellStyle name="Normal 10 2 2 2 3 2 3 3" xfId="2759"/>
    <cellStyle name="Normal 10 2 2 2 3 2 3 3 2" xfId="5837"/>
    <cellStyle name="Normal 10 2 2 2 3 2 3 3 2 2" xfId="11991"/>
    <cellStyle name="Normal 10 2 2 2 3 2 3 3 2 2 2" xfId="24299"/>
    <cellStyle name="Normal 10 2 2 2 3 2 3 3 2 3" xfId="18145"/>
    <cellStyle name="Normal 10 2 2 2 3 2 3 3 3" xfId="8914"/>
    <cellStyle name="Normal 10 2 2 2 3 2 3 3 3 2" xfId="21222"/>
    <cellStyle name="Normal 10 2 2 2 3 2 3 3 4" xfId="15068"/>
    <cellStyle name="Normal 10 2 2 2 3 2 3 4" xfId="3789"/>
    <cellStyle name="Normal 10 2 2 2 3 2 3 4 2" xfId="9943"/>
    <cellStyle name="Normal 10 2 2 2 3 2 3 4 2 2" xfId="22251"/>
    <cellStyle name="Normal 10 2 2 2 3 2 3 4 3" xfId="16097"/>
    <cellStyle name="Normal 10 2 2 2 3 2 3 5" xfId="6866"/>
    <cellStyle name="Normal 10 2 2 2 3 2 3 5 2" xfId="19174"/>
    <cellStyle name="Normal 10 2 2 2 3 2 3 6" xfId="13020"/>
    <cellStyle name="Normal 10 2 2 2 3 2 4" xfId="1223"/>
    <cellStyle name="Normal 10 2 2 2 3 2 4 2" xfId="4301"/>
    <cellStyle name="Normal 10 2 2 2 3 2 4 2 2" xfId="10455"/>
    <cellStyle name="Normal 10 2 2 2 3 2 4 2 2 2" xfId="22763"/>
    <cellStyle name="Normal 10 2 2 2 3 2 4 2 3" xfId="16609"/>
    <cellStyle name="Normal 10 2 2 2 3 2 4 3" xfId="7378"/>
    <cellStyle name="Normal 10 2 2 2 3 2 4 3 2" xfId="19686"/>
    <cellStyle name="Normal 10 2 2 2 3 2 4 4" xfId="13532"/>
    <cellStyle name="Normal 10 2 2 2 3 2 5" xfId="2247"/>
    <cellStyle name="Normal 10 2 2 2 3 2 5 2" xfId="5325"/>
    <cellStyle name="Normal 10 2 2 2 3 2 5 2 2" xfId="11479"/>
    <cellStyle name="Normal 10 2 2 2 3 2 5 2 2 2" xfId="23787"/>
    <cellStyle name="Normal 10 2 2 2 3 2 5 2 3" xfId="17633"/>
    <cellStyle name="Normal 10 2 2 2 3 2 5 3" xfId="8402"/>
    <cellStyle name="Normal 10 2 2 2 3 2 5 3 2" xfId="20710"/>
    <cellStyle name="Normal 10 2 2 2 3 2 5 4" xfId="14556"/>
    <cellStyle name="Normal 10 2 2 2 3 2 6" xfId="3277"/>
    <cellStyle name="Normal 10 2 2 2 3 2 6 2" xfId="9431"/>
    <cellStyle name="Normal 10 2 2 2 3 2 6 2 2" xfId="21739"/>
    <cellStyle name="Normal 10 2 2 2 3 2 6 3" xfId="15585"/>
    <cellStyle name="Normal 10 2 2 2 3 2 7" xfId="6354"/>
    <cellStyle name="Normal 10 2 2 2 3 2 7 2" xfId="18662"/>
    <cellStyle name="Normal 10 2 2 2 3 2 8" xfId="12508"/>
    <cellStyle name="Normal 10 2 2 2 3 3" xfId="367"/>
    <cellStyle name="Normal 10 2 2 2 3 3 2" xfId="880"/>
    <cellStyle name="Normal 10 2 2 2 3 3 2 2" xfId="1904"/>
    <cellStyle name="Normal 10 2 2 2 3 3 2 2 2" xfId="4982"/>
    <cellStyle name="Normal 10 2 2 2 3 3 2 2 2 2" xfId="11136"/>
    <cellStyle name="Normal 10 2 2 2 3 3 2 2 2 2 2" xfId="23444"/>
    <cellStyle name="Normal 10 2 2 2 3 3 2 2 2 3" xfId="17290"/>
    <cellStyle name="Normal 10 2 2 2 3 3 2 2 3" xfId="8059"/>
    <cellStyle name="Normal 10 2 2 2 3 3 2 2 3 2" xfId="20367"/>
    <cellStyle name="Normal 10 2 2 2 3 3 2 2 4" xfId="14213"/>
    <cellStyle name="Normal 10 2 2 2 3 3 2 3" xfId="2928"/>
    <cellStyle name="Normal 10 2 2 2 3 3 2 3 2" xfId="6006"/>
    <cellStyle name="Normal 10 2 2 2 3 3 2 3 2 2" xfId="12160"/>
    <cellStyle name="Normal 10 2 2 2 3 3 2 3 2 2 2" xfId="24468"/>
    <cellStyle name="Normal 10 2 2 2 3 3 2 3 2 3" xfId="18314"/>
    <cellStyle name="Normal 10 2 2 2 3 3 2 3 3" xfId="9083"/>
    <cellStyle name="Normal 10 2 2 2 3 3 2 3 3 2" xfId="21391"/>
    <cellStyle name="Normal 10 2 2 2 3 3 2 3 4" xfId="15237"/>
    <cellStyle name="Normal 10 2 2 2 3 3 2 4" xfId="3958"/>
    <cellStyle name="Normal 10 2 2 2 3 3 2 4 2" xfId="10112"/>
    <cellStyle name="Normal 10 2 2 2 3 3 2 4 2 2" xfId="22420"/>
    <cellStyle name="Normal 10 2 2 2 3 3 2 4 3" xfId="16266"/>
    <cellStyle name="Normal 10 2 2 2 3 3 2 5" xfId="7035"/>
    <cellStyle name="Normal 10 2 2 2 3 3 2 5 2" xfId="19343"/>
    <cellStyle name="Normal 10 2 2 2 3 3 2 6" xfId="13189"/>
    <cellStyle name="Normal 10 2 2 2 3 3 3" xfId="1392"/>
    <cellStyle name="Normal 10 2 2 2 3 3 3 2" xfId="4470"/>
    <cellStyle name="Normal 10 2 2 2 3 3 3 2 2" xfId="10624"/>
    <cellStyle name="Normal 10 2 2 2 3 3 3 2 2 2" xfId="22932"/>
    <cellStyle name="Normal 10 2 2 2 3 3 3 2 3" xfId="16778"/>
    <cellStyle name="Normal 10 2 2 2 3 3 3 3" xfId="7547"/>
    <cellStyle name="Normal 10 2 2 2 3 3 3 3 2" xfId="19855"/>
    <cellStyle name="Normal 10 2 2 2 3 3 3 4" xfId="13701"/>
    <cellStyle name="Normal 10 2 2 2 3 3 4" xfId="2416"/>
    <cellStyle name="Normal 10 2 2 2 3 3 4 2" xfId="5494"/>
    <cellStyle name="Normal 10 2 2 2 3 3 4 2 2" xfId="11648"/>
    <cellStyle name="Normal 10 2 2 2 3 3 4 2 2 2" xfId="23956"/>
    <cellStyle name="Normal 10 2 2 2 3 3 4 2 3" xfId="17802"/>
    <cellStyle name="Normal 10 2 2 2 3 3 4 3" xfId="8571"/>
    <cellStyle name="Normal 10 2 2 2 3 3 4 3 2" xfId="20879"/>
    <cellStyle name="Normal 10 2 2 2 3 3 4 4" xfId="14725"/>
    <cellStyle name="Normal 10 2 2 2 3 3 5" xfId="3446"/>
    <cellStyle name="Normal 10 2 2 2 3 3 5 2" xfId="9600"/>
    <cellStyle name="Normal 10 2 2 2 3 3 5 2 2" xfId="21908"/>
    <cellStyle name="Normal 10 2 2 2 3 3 5 3" xfId="15754"/>
    <cellStyle name="Normal 10 2 2 2 3 3 6" xfId="6523"/>
    <cellStyle name="Normal 10 2 2 2 3 3 6 2" xfId="18831"/>
    <cellStyle name="Normal 10 2 2 2 3 3 7" xfId="12677"/>
    <cellStyle name="Normal 10 2 2 2 3 4" xfId="624"/>
    <cellStyle name="Normal 10 2 2 2 3 4 2" xfId="1648"/>
    <cellStyle name="Normal 10 2 2 2 3 4 2 2" xfId="4726"/>
    <cellStyle name="Normal 10 2 2 2 3 4 2 2 2" xfId="10880"/>
    <cellStyle name="Normal 10 2 2 2 3 4 2 2 2 2" xfId="23188"/>
    <cellStyle name="Normal 10 2 2 2 3 4 2 2 3" xfId="17034"/>
    <cellStyle name="Normal 10 2 2 2 3 4 2 3" xfId="7803"/>
    <cellStyle name="Normal 10 2 2 2 3 4 2 3 2" xfId="20111"/>
    <cellStyle name="Normal 10 2 2 2 3 4 2 4" xfId="13957"/>
    <cellStyle name="Normal 10 2 2 2 3 4 3" xfId="2672"/>
    <cellStyle name="Normal 10 2 2 2 3 4 3 2" xfId="5750"/>
    <cellStyle name="Normal 10 2 2 2 3 4 3 2 2" xfId="11904"/>
    <cellStyle name="Normal 10 2 2 2 3 4 3 2 2 2" xfId="24212"/>
    <cellStyle name="Normal 10 2 2 2 3 4 3 2 3" xfId="18058"/>
    <cellStyle name="Normal 10 2 2 2 3 4 3 3" xfId="8827"/>
    <cellStyle name="Normal 10 2 2 2 3 4 3 3 2" xfId="21135"/>
    <cellStyle name="Normal 10 2 2 2 3 4 3 4" xfId="14981"/>
    <cellStyle name="Normal 10 2 2 2 3 4 4" xfId="3702"/>
    <cellStyle name="Normal 10 2 2 2 3 4 4 2" xfId="9856"/>
    <cellStyle name="Normal 10 2 2 2 3 4 4 2 2" xfId="22164"/>
    <cellStyle name="Normal 10 2 2 2 3 4 4 3" xfId="16010"/>
    <cellStyle name="Normal 10 2 2 2 3 4 5" xfId="6779"/>
    <cellStyle name="Normal 10 2 2 2 3 4 5 2" xfId="19087"/>
    <cellStyle name="Normal 10 2 2 2 3 4 6" xfId="12933"/>
    <cellStyle name="Normal 10 2 2 2 3 5" xfId="1136"/>
    <cellStyle name="Normal 10 2 2 2 3 5 2" xfId="4214"/>
    <cellStyle name="Normal 10 2 2 2 3 5 2 2" xfId="10368"/>
    <cellStyle name="Normal 10 2 2 2 3 5 2 2 2" xfId="22676"/>
    <cellStyle name="Normal 10 2 2 2 3 5 2 3" xfId="16522"/>
    <cellStyle name="Normal 10 2 2 2 3 5 3" xfId="7291"/>
    <cellStyle name="Normal 10 2 2 2 3 5 3 2" xfId="19599"/>
    <cellStyle name="Normal 10 2 2 2 3 5 4" xfId="13445"/>
    <cellStyle name="Normal 10 2 2 2 3 6" xfId="2160"/>
    <cellStyle name="Normal 10 2 2 2 3 6 2" xfId="5238"/>
    <cellStyle name="Normal 10 2 2 2 3 6 2 2" xfId="11392"/>
    <cellStyle name="Normal 10 2 2 2 3 6 2 2 2" xfId="23700"/>
    <cellStyle name="Normal 10 2 2 2 3 6 2 3" xfId="17546"/>
    <cellStyle name="Normal 10 2 2 2 3 6 3" xfId="8315"/>
    <cellStyle name="Normal 10 2 2 2 3 6 3 2" xfId="20623"/>
    <cellStyle name="Normal 10 2 2 2 3 6 4" xfId="14469"/>
    <cellStyle name="Normal 10 2 2 2 3 7" xfId="3190"/>
    <cellStyle name="Normal 10 2 2 2 3 7 2" xfId="9344"/>
    <cellStyle name="Normal 10 2 2 2 3 7 2 2" xfId="21652"/>
    <cellStyle name="Normal 10 2 2 2 3 7 3" xfId="15498"/>
    <cellStyle name="Normal 10 2 2 2 3 8" xfId="6267"/>
    <cellStyle name="Normal 10 2 2 2 3 8 2" xfId="18575"/>
    <cellStyle name="Normal 10 2 2 2 3 9" xfId="12421"/>
    <cellStyle name="Normal 10 2 2 2 4" xfId="114"/>
    <cellStyle name="Normal 10 2 2 2 4 2" xfId="372"/>
    <cellStyle name="Normal 10 2 2 2 4 2 2" xfId="885"/>
    <cellStyle name="Normal 10 2 2 2 4 2 2 2" xfId="1909"/>
    <cellStyle name="Normal 10 2 2 2 4 2 2 2 2" xfId="4987"/>
    <cellStyle name="Normal 10 2 2 2 4 2 2 2 2 2" xfId="11141"/>
    <cellStyle name="Normal 10 2 2 2 4 2 2 2 2 2 2" xfId="23449"/>
    <cellStyle name="Normal 10 2 2 2 4 2 2 2 2 3" xfId="17295"/>
    <cellStyle name="Normal 10 2 2 2 4 2 2 2 3" xfId="8064"/>
    <cellStyle name="Normal 10 2 2 2 4 2 2 2 3 2" xfId="20372"/>
    <cellStyle name="Normal 10 2 2 2 4 2 2 2 4" xfId="14218"/>
    <cellStyle name="Normal 10 2 2 2 4 2 2 3" xfId="2933"/>
    <cellStyle name="Normal 10 2 2 2 4 2 2 3 2" xfId="6011"/>
    <cellStyle name="Normal 10 2 2 2 4 2 2 3 2 2" xfId="12165"/>
    <cellStyle name="Normal 10 2 2 2 4 2 2 3 2 2 2" xfId="24473"/>
    <cellStyle name="Normal 10 2 2 2 4 2 2 3 2 3" xfId="18319"/>
    <cellStyle name="Normal 10 2 2 2 4 2 2 3 3" xfId="9088"/>
    <cellStyle name="Normal 10 2 2 2 4 2 2 3 3 2" xfId="21396"/>
    <cellStyle name="Normal 10 2 2 2 4 2 2 3 4" xfId="15242"/>
    <cellStyle name="Normal 10 2 2 2 4 2 2 4" xfId="3963"/>
    <cellStyle name="Normal 10 2 2 2 4 2 2 4 2" xfId="10117"/>
    <cellStyle name="Normal 10 2 2 2 4 2 2 4 2 2" xfId="22425"/>
    <cellStyle name="Normal 10 2 2 2 4 2 2 4 3" xfId="16271"/>
    <cellStyle name="Normal 10 2 2 2 4 2 2 5" xfId="7040"/>
    <cellStyle name="Normal 10 2 2 2 4 2 2 5 2" xfId="19348"/>
    <cellStyle name="Normal 10 2 2 2 4 2 2 6" xfId="13194"/>
    <cellStyle name="Normal 10 2 2 2 4 2 3" xfId="1397"/>
    <cellStyle name="Normal 10 2 2 2 4 2 3 2" xfId="4475"/>
    <cellStyle name="Normal 10 2 2 2 4 2 3 2 2" xfId="10629"/>
    <cellStyle name="Normal 10 2 2 2 4 2 3 2 2 2" xfId="22937"/>
    <cellStyle name="Normal 10 2 2 2 4 2 3 2 3" xfId="16783"/>
    <cellStyle name="Normal 10 2 2 2 4 2 3 3" xfId="7552"/>
    <cellStyle name="Normal 10 2 2 2 4 2 3 3 2" xfId="19860"/>
    <cellStyle name="Normal 10 2 2 2 4 2 3 4" xfId="13706"/>
    <cellStyle name="Normal 10 2 2 2 4 2 4" xfId="2421"/>
    <cellStyle name="Normal 10 2 2 2 4 2 4 2" xfId="5499"/>
    <cellStyle name="Normal 10 2 2 2 4 2 4 2 2" xfId="11653"/>
    <cellStyle name="Normal 10 2 2 2 4 2 4 2 2 2" xfId="23961"/>
    <cellStyle name="Normal 10 2 2 2 4 2 4 2 3" xfId="17807"/>
    <cellStyle name="Normal 10 2 2 2 4 2 4 3" xfId="8576"/>
    <cellStyle name="Normal 10 2 2 2 4 2 4 3 2" xfId="20884"/>
    <cellStyle name="Normal 10 2 2 2 4 2 4 4" xfId="14730"/>
    <cellStyle name="Normal 10 2 2 2 4 2 5" xfId="3451"/>
    <cellStyle name="Normal 10 2 2 2 4 2 5 2" xfId="9605"/>
    <cellStyle name="Normal 10 2 2 2 4 2 5 2 2" xfId="21913"/>
    <cellStyle name="Normal 10 2 2 2 4 2 5 3" xfId="15759"/>
    <cellStyle name="Normal 10 2 2 2 4 2 6" xfId="6528"/>
    <cellStyle name="Normal 10 2 2 2 4 2 6 2" xfId="18836"/>
    <cellStyle name="Normal 10 2 2 2 4 2 7" xfId="12682"/>
    <cellStyle name="Normal 10 2 2 2 4 3" xfId="629"/>
    <cellStyle name="Normal 10 2 2 2 4 3 2" xfId="1653"/>
    <cellStyle name="Normal 10 2 2 2 4 3 2 2" xfId="4731"/>
    <cellStyle name="Normal 10 2 2 2 4 3 2 2 2" xfId="10885"/>
    <cellStyle name="Normal 10 2 2 2 4 3 2 2 2 2" xfId="23193"/>
    <cellStyle name="Normal 10 2 2 2 4 3 2 2 3" xfId="17039"/>
    <cellStyle name="Normal 10 2 2 2 4 3 2 3" xfId="7808"/>
    <cellStyle name="Normal 10 2 2 2 4 3 2 3 2" xfId="20116"/>
    <cellStyle name="Normal 10 2 2 2 4 3 2 4" xfId="13962"/>
    <cellStyle name="Normal 10 2 2 2 4 3 3" xfId="2677"/>
    <cellStyle name="Normal 10 2 2 2 4 3 3 2" xfId="5755"/>
    <cellStyle name="Normal 10 2 2 2 4 3 3 2 2" xfId="11909"/>
    <cellStyle name="Normal 10 2 2 2 4 3 3 2 2 2" xfId="24217"/>
    <cellStyle name="Normal 10 2 2 2 4 3 3 2 3" xfId="18063"/>
    <cellStyle name="Normal 10 2 2 2 4 3 3 3" xfId="8832"/>
    <cellStyle name="Normal 10 2 2 2 4 3 3 3 2" xfId="21140"/>
    <cellStyle name="Normal 10 2 2 2 4 3 3 4" xfId="14986"/>
    <cellStyle name="Normal 10 2 2 2 4 3 4" xfId="3707"/>
    <cellStyle name="Normal 10 2 2 2 4 3 4 2" xfId="9861"/>
    <cellStyle name="Normal 10 2 2 2 4 3 4 2 2" xfId="22169"/>
    <cellStyle name="Normal 10 2 2 2 4 3 4 3" xfId="16015"/>
    <cellStyle name="Normal 10 2 2 2 4 3 5" xfId="6784"/>
    <cellStyle name="Normal 10 2 2 2 4 3 5 2" xfId="19092"/>
    <cellStyle name="Normal 10 2 2 2 4 3 6" xfId="12938"/>
    <cellStyle name="Normal 10 2 2 2 4 4" xfId="1141"/>
    <cellStyle name="Normal 10 2 2 2 4 4 2" xfId="4219"/>
    <cellStyle name="Normal 10 2 2 2 4 4 2 2" xfId="10373"/>
    <cellStyle name="Normal 10 2 2 2 4 4 2 2 2" xfId="22681"/>
    <cellStyle name="Normal 10 2 2 2 4 4 2 3" xfId="16527"/>
    <cellStyle name="Normal 10 2 2 2 4 4 3" xfId="7296"/>
    <cellStyle name="Normal 10 2 2 2 4 4 3 2" xfId="19604"/>
    <cellStyle name="Normal 10 2 2 2 4 4 4" xfId="13450"/>
    <cellStyle name="Normal 10 2 2 2 4 5" xfId="2165"/>
    <cellStyle name="Normal 10 2 2 2 4 5 2" xfId="5243"/>
    <cellStyle name="Normal 10 2 2 2 4 5 2 2" xfId="11397"/>
    <cellStyle name="Normal 10 2 2 2 4 5 2 2 2" xfId="23705"/>
    <cellStyle name="Normal 10 2 2 2 4 5 2 3" xfId="17551"/>
    <cellStyle name="Normal 10 2 2 2 4 5 3" xfId="8320"/>
    <cellStyle name="Normal 10 2 2 2 4 5 3 2" xfId="20628"/>
    <cellStyle name="Normal 10 2 2 2 4 5 4" xfId="14474"/>
    <cellStyle name="Normal 10 2 2 2 4 6" xfId="3195"/>
    <cellStyle name="Normal 10 2 2 2 4 6 2" xfId="9349"/>
    <cellStyle name="Normal 10 2 2 2 4 6 2 2" xfId="21657"/>
    <cellStyle name="Normal 10 2 2 2 4 6 3" xfId="15503"/>
    <cellStyle name="Normal 10 2 2 2 4 7" xfId="6272"/>
    <cellStyle name="Normal 10 2 2 2 4 7 2" xfId="18580"/>
    <cellStyle name="Normal 10 2 2 2 4 8" xfId="12426"/>
    <cellStyle name="Normal 10 2 2 2 5" xfId="314"/>
    <cellStyle name="Normal 10 2 2 2 5 2" xfId="827"/>
    <cellStyle name="Normal 10 2 2 2 5 2 2" xfId="1851"/>
    <cellStyle name="Normal 10 2 2 2 5 2 2 2" xfId="4929"/>
    <cellStyle name="Normal 10 2 2 2 5 2 2 2 2" xfId="11083"/>
    <cellStyle name="Normal 10 2 2 2 5 2 2 2 2 2" xfId="23391"/>
    <cellStyle name="Normal 10 2 2 2 5 2 2 2 3" xfId="17237"/>
    <cellStyle name="Normal 10 2 2 2 5 2 2 3" xfId="8006"/>
    <cellStyle name="Normal 10 2 2 2 5 2 2 3 2" xfId="20314"/>
    <cellStyle name="Normal 10 2 2 2 5 2 2 4" xfId="14160"/>
    <cellStyle name="Normal 10 2 2 2 5 2 3" xfId="2875"/>
    <cellStyle name="Normal 10 2 2 2 5 2 3 2" xfId="5953"/>
    <cellStyle name="Normal 10 2 2 2 5 2 3 2 2" xfId="12107"/>
    <cellStyle name="Normal 10 2 2 2 5 2 3 2 2 2" xfId="24415"/>
    <cellStyle name="Normal 10 2 2 2 5 2 3 2 3" xfId="18261"/>
    <cellStyle name="Normal 10 2 2 2 5 2 3 3" xfId="9030"/>
    <cellStyle name="Normal 10 2 2 2 5 2 3 3 2" xfId="21338"/>
    <cellStyle name="Normal 10 2 2 2 5 2 3 4" xfId="15184"/>
    <cellStyle name="Normal 10 2 2 2 5 2 4" xfId="3905"/>
    <cellStyle name="Normal 10 2 2 2 5 2 4 2" xfId="10059"/>
    <cellStyle name="Normal 10 2 2 2 5 2 4 2 2" xfId="22367"/>
    <cellStyle name="Normal 10 2 2 2 5 2 4 3" xfId="16213"/>
    <cellStyle name="Normal 10 2 2 2 5 2 5" xfId="6982"/>
    <cellStyle name="Normal 10 2 2 2 5 2 5 2" xfId="19290"/>
    <cellStyle name="Normal 10 2 2 2 5 2 6" xfId="13136"/>
    <cellStyle name="Normal 10 2 2 2 5 3" xfId="1339"/>
    <cellStyle name="Normal 10 2 2 2 5 3 2" xfId="4417"/>
    <cellStyle name="Normal 10 2 2 2 5 3 2 2" xfId="10571"/>
    <cellStyle name="Normal 10 2 2 2 5 3 2 2 2" xfId="22879"/>
    <cellStyle name="Normal 10 2 2 2 5 3 2 3" xfId="16725"/>
    <cellStyle name="Normal 10 2 2 2 5 3 3" xfId="7494"/>
    <cellStyle name="Normal 10 2 2 2 5 3 3 2" xfId="19802"/>
    <cellStyle name="Normal 10 2 2 2 5 3 4" xfId="13648"/>
    <cellStyle name="Normal 10 2 2 2 5 4" xfId="2363"/>
    <cellStyle name="Normal 10 2 2 2 5 4 2" xfId="5441"/>
    <cellStyle name="Normal 10 2 2 2 5 4 2 2" xfId="11595"/>
    <cellStyle name="Normal 10 2 2 2 5 4 2 2 2" xfId="23903"/>
    <cellStyle name="Normal 10 2 2 2 5 4 2 3" xfId="17749"/>
    <cellStyle name="Normal 10 2 2 2 5 4 3" xfId="8518"/>
    <cellStyle name="Normal 10 2 2 2 5 4 3 2" xfId="20826"/>
    <cellStyle name="Normal 10 2 2 2 5 4 4" xfId="14672"/>
    <cellStyle name="Normal 10 2 2 2 5 5" xfId="3393"/>
    <cellStyle name="Normal 10 2 2 2 5 5 2" xfId="9547"/>
    <cellStyle name="Normal 10 2 2 2 5 5 2 2" xfId="21855"/>
    <cellStyle name="Normal 10 2 2 2 5 5 3" xfId="15701"/>
    <cellStyle name="Normal 10 2 2 2 5 6" xfId="6470"/>
    <cellStyle name="Normal 10 2 2 2 5 6 2" xfId="18778"/>
    <cellStyle name="Normal 10 2 2 2 5 7" xfId="12624"/>
    <cellStyle name="Normal 10 2 2 2 6" xfId="571"/>
    <cellStyle name="Normal 10 2 2 2 6 2" xfId="1595"/>
    <cellStyle name="Normal 10 2 2 2 6 2 2" xfId="4673"/>
    <cellStyle name="Normal 10 2 2 2 6 2 2 2" xfId="10827"/>
    <cellStyle name="Normal 10 2 2 2 6 2 2 2 2" xfId="23135"/>
    <cellStyle name="Normal 10 2 2 2 6 2 2 3" xfId="16981"/>
    <cellStyle name="Normal 10 2 2 2 6 2 3" xfId="7750"/>
    <cellStyle name="Normal 10 2 2 2 6 2 3 2" xfId="20058"/>
    <cellStyle name="Normal 10 2 2 2 6 2 4" xfId="13904"/>
    <cellStyle name="Normal 10 2 2 2 6 3" xfId="2619"/>
    <cellStyle name="Normal 10 2 2 2 6 3 2" xfId="5697"/>
    <cellStyle name="Normal 10 2 2 2 6 3 2 2" xfId="11851"/>
    <cellStyle name="Normal 10 2 2 2 6 3 2 2 2" xfId="24159"/>
    <cellStyle name="Normal 10 2 2 2 6 3 2 3" xfId="18005"/>
    <cellStyle name="Normal 10 2 2 2 6 3 3" xfId="8774"/>
    <cellStyle name="Normal 10 2 2 2 6 3 3 2" xfId="21082"/>
    <cellStyle name="Normal 10 2 2 2 6 3 4" xfId="14928"/>
    <cellStyle name="Normal 10 2 2 2 6 4" xfId="3649"/>
    <cellStyle name="Normal 10 2 2 2 6 4 2" xfId="9803"/>
    <cellStyle name="Normal 10 2 2 2 6 4 2 2" xfId="22111"/>
    <cellStyle name="Normal 10 2 2 2 6 4 3" xfId="15957"/>
    <cellStyle name="Normal 10 2 2 2 6 5" xfId="6726"/>
    <cellStyle name="Normal 10 2 2 2 6 5 2" xfId="19034"/>
    <cellStyle name="Normal 10 2 2 2 6 6" xfId="12880"/>
    <cellStyle name="Normal 10 2 2 2 7" xfId="1083"/>
    <cellStyle name="Normal 10 2 2 2 7 2" xfId="4161"/>
    <cellStyle name="Normal 10 2 2 2 7 2 2" xfId="10315"/>
    <cellStyle name="Normal 10 2 2 2 7 2 2 2" xfId="22623"/>
    <cellStyle name="Normal 10 2 2 2 7 2 3" xfId="16469"/>
    <cellStyle name="Normal 10 2 2 2 7 3" xfId="7238"/>
    <cellStyle name="Normal 10 2 2 2 7 3 2" xfId="19546"/>
    <cellStyle name="Normal 10 2 2 2 7 4" xfId="13392"/>
    <cellStyle name="Normal 10 2 2 2 8" xfId="2107"/>
    <cellStyle name="Normal 10 2 2 2 8 2" xfId="5185"/>
    <cellStyle name="Normal 10 2 2 2 8 2 2" xfId="11339"/>
    <cellStyle name="Normal 10 2 2 2 8 2 2 2" xfId="23647"/>
    <cellStyle name="Normal 10 2 2 2 8 2 3" xfId="17493"/>
    <cellStyle name="Normal 10 2 2 2 8 3" xfId="8262"/>
    <cellStyle name="Normal 10 2 2 2 8 3 2" xfId="20570"/>
    <cellStyle name="Normal 10 2 2 2 8 4" xfId="14416"/>
    <cellStyle name="Normal 10 2 2 2 9" xfId="3101"/>
    <cellStyle name="Normal 10 2 2 2 9 2" xfId="6178"/>
    <cellStyle name="Normal 10 2 2 2 9 2 2" xfId="12332"/>
    <cellStyle name="Normal 10 2 2 2 9 2 2 2" xfId="24640"/>
    <cellStyle name="Normal 10 2 2 2 9 2 3" xfId="18486"/>
    <cellStyle name="Normal 10 2 2 2 9 3" xfId="9255"/>
    <cellStyle name="Normal 10 2 2 2 9 3 2" xfId="21563"/>
    <cellStyle name="Normal 10 2 2 2 9 4" xfId="15409"/>
    <cellStyle name="Normal 10 2 2 3" xfId="76"/>
    <cellStyle name="Normal 10 2 2 3 10" xfId="12388"/>
    <cellStyle name="Normal 10 2 2 3 2" xfId="248"/>
    <cellStyle name="Normal 10 2 2 3 2 2" xfId="506"/>
    <cellStyle name="Normal 10 2 2 3 2 2 2" xfId="1019"/>
    <cellStyle name="Normal 10 2 2 3 2 2 2 2" xfId="2043"/>
    <cellStyle name="Normal 10 2 2 3 2 2 2 2 2" xfId="5121"/>
    <cellStyle name="Normal 10 2 2 3 2 2 2 2 2 2" xfId="11275"/>
    <cellStyle name="Normal 10 2 2 3 2 2 2 2 2 2 2" xfId="23583"/>
    <cellStyle name="Normal 10 2 2 3 2 2 2 2 2 3" xfId="17429"/>
    <cellStyle name="Normal 10 2 2 3 2 2 2 2 3" xfId="8198"/>
    <cellStyle name="Normal 10 2 2 3 2 2 2 2 3 2" xfId="20506"/>
    <cellStyle name="Normal 10 2 2 3 2 2 2 2 4" xfId="14352"/>
    <cellStyle name="Normal 10 2 2 3 2 2 2 3" xfId="3067"/>
    <cellStyle name="Normal 10 2 2 3 2 2 2 3 2" xfId="6145"/>
    <cellStyle name="Normal 10 2 2 3 2 2 2 3 2 2" xfId="12299"/>
    <cellStyle name="Normal 10 2 2 3 2 2 2 3 2 2 2" xfId="24607"/>
    <cellStyle name="Normal 10 2 2 3 2 2 2 3 2 3" xfId="18453"/>
    <cellStyle name="Normal 10 2 2 3 2 2 2 3 3" xfId="9222"/>
    <cellStyle name="Normal 10 2 2 3 2 2 2 3 3 2" xfId="21530"/>
    <cellStyle name="Normal 10 2 2 3 2 2 2 3 4" xfId="15376"/>
    <cellStyle name="Normal 10 2 2 3 2 2 2 4" xfId="4097"/>
    <cellStyle name="Normal 10 2 2 3 2 2 2 4 2" xfId="10251"/>
    <cellStyle name="Normal 10 2 2 3 2 2 2 4 2 2" xfId="22559"/>
    <cellStyle name="Normal 10 2 2 3 2 2 2 4 3" xfId="16405"/>
    <cellStyle name="Normal 10 2 2 3 2 2 2 5" xfId="7174"/>
    <cellStyle name="Normal 10 2 2 3 2 2 2 5 2" xfId="19482"/>
    <cellStyle name="Normal 10 2 2 3 2 2 2 6" xfId="13328"/>
    <cellStyle name="Normal 10 2 2 3 2 2 3" xfId="1531"/>
    <cellStyle name="Normal 10 2 2 3 2 2 3 2" xfId="4609"/>
    <cellStyle name="Normal 10 2 2 3 2 2 3 2 2" xfId="10763"/>
    <cellStyle name="Normal 10 2 2 3 2 2 3 2 2 2" xfId="23071"/>
    <cellStyle name="Normal 10 2 2 3 2 2 3 2 3" xfId="16917"/>
    <cellStyle name="Normal 10 2 2 3 2 2 3 3" xfId="7686"/>
    <cellStyle name="Normal 10 2 2 3 2 2 3 3 2" xfId="19994"/>
    <cellStyle name="Normal 10 2 2 3 2 2 3 4" xfId="13840"/>
    <cellStyle name="Normal 10 2 2 3 2 2 4" xfId="2555"/>
    <cellStyle name="Normal 10 2 2 3 2 2 4 2" xfId="5633"/>
    <cellStyle name="Normal 10 2 2 3 2 2 4 2 2" xfId="11787"/>
    <cellStyle name="Normal 10 2 2 3 2 2 4 2 2 2" xfId="24095"/>
    <cellStyle name="Normal 10 2 2 3 2 2 4 2 3" xfId="17941"/>
    <cellStyle name="Normal 10 2 2 3 2 2 4 3" xfId="8710"/>
    <cellStyle name="Normal 10 2 2 3 2 2 4 3 2" xfId="21018"/>
    <cellStyle name="Normal 10 2 2 3 2 2 4 4" xfId="14864"/>
    <cellStyle name="Normal 10 2 2 3 2 2 5" xfId="3585"/>
    <cellStyle name="Normal 10 2 2 3 2 2 5 2" xfId="9739"/>
    <cellStyle name="Normal 10 2 2 3 2 2 5 2 2" xfId="22047"/>
    <cellStyle name="Normal 10 2 2 3 2 2 5 3" xfId="15893"/>
    <cellStyle name="Normal 10 2 2 3 2 2 6" xfId="6662"/>
    <cellStyle name="Normal 10 2 2 3 2 2 6 2" xfId="18970"/>
    <cellStyle name="Normal 10 2 2 3 2 2 7" xfId="12816"/>
    <cellStyle name="Normal 10 2 2 3 2 3" xfId="763"/>
    <cellStyle name="Normal 10 2 2 3 2 3 2" xfId="1787"/>
    <cellStyle name="Normal 10 2 2 3 2 3 2 2" xfId="4865"/>
    <cellStyle name="Normal 10 2 2 3 2 3 2 2 2" xfId="11019"/>
    <cellStyle name="Normal 10 2 2 3 2 3 2 2 2 2" xfId="23327"/>
    <cellStyle name="Normal 10 2 2 3 2 3 2 2 3" xfId="17173"/>
    <cellStyle name="Normal 10 2 2 3 2 3 2 3" xfId="7942"/>
    <cellStyle name="Normal 10 2 2 3 2 3 2 3 2" xfId="20250"/>
    <cellStyle name="Normal 10 2 2 3 2 3 2 4" xfId="14096"/>
    <cellStyle name="Normal 10 2 2 3 2 3 3" xfId="2811"/>
    <cellStyle name="Normal 10 2 2 3 2 3 3 2" xfId="5889"/>
    <cellStyle name="Normal 10 2 2 3 2 3 3 2 2" xfId="12043"/>
    <cellStyle name="Normal 10 2 2 3 2 3 3 2 2 2" xfId="24351"/>
    <cellStyle name="Normal 10 2 2 3 2 3 3 2 3" xfId="18197"/>
    <cellStyle name="Normal 10 2 2 3 2 3 3 3" xfId="8966"/>
    <cellStyle name="Normal 10 2 2 3 2 3 3 3 2" xfId="21274"/>
    <cellStyle name="Normal 10 2 2 3 2 3 3 4" xfId="15120"/>
    <cellStyle name="Normal 10 2 2 3 2 3 4" xfId="3841"/>
    <cellStyle name="Normal 10 2 2 3 2 3 4 2" xfId="9995"/>
    <cellStyle name="Normal 10 2 2 3 2 3 4 2 2" xfId="22303"/>
    <cellStyle name="Normal 10 2 2 3 2 3 4 3" xfId="16149"/>
    <cellStyle name="Normal 10 2 2 3 2 3 5" xfId="6918"/>
    <cellStyle name="Normal 10 2 2 3 2 3 5 2" xfId="19226"/>
    <cellStyle name="Normal 10 2 2 3 2 3 6" xfId="13072"/>
    <cellStyle name="Normal 10 2 2 3 2 4" xfId="1275"/>
    <cellStyle name="Normal 10 2 2 3 2 4 2" xfId="4353"/>
    <cellStyle name="Normal 10 2 2 3 2 4 2 2" xfId="10507"/>
    <cellStyle name="Normal 10 2 2 3 2 4 2 2 2" xfId="22815"/>
    <cellStyle name="Normal 10 2 2 3 2 4 2 3" xfId="16661"/>
    <cellStyle name="Normal 10 2 2 3 2 4 3" xfId="7430"/>
    <cellStyle name="Normal 10 2 2 3 2 4 3 2" xfId="19738"/>
    <cellStyle name="Normal 10 2 2 3 2 4 4" xfId="13584"/>
    <cellStyle name="Normal 10 2 2 3 2 5" xfId="2299"/>
    <cellStyle name="Normal 10 2 2 3 2 5 2" xfId="5377"/>
    <cellStyle name="Normal 10 2 2 3 2 5 2 2" xfId="11531"/>
    <cellStyle name="Normal 10 2 2 3 2 5 2 2 2" xfId="23839"/>
    <cellStyle name="Normal 10 2 2 3 2 5 2 3" xfId="17685"/>
    <cellStyle name="Normal 10 2 2 3 2 5 3" xfId="8454"/>
    <cellStyle name="Normal 10 2 2 3 2 5 3 2" xfId="20762"/>
    <cellStyle name="Normal 10 2 2 3 2 5 4" xfId="14608"/>
    <cellStyle name="Normal 10 2 2 3 2 6" xfId="3329"/>
    <cellStyle name="Normal 10 2 2 3 2 6 2" xfId="9483"/>
    <cellStyle name="Normal 10 2 2 3 2 6 2 2" xfId="21791"/>
    <cellStyle name="Normal 10 2 2 3 2 6 3" xfId="15637"/>
    <cellStyle name="Normal 10 2 2 3 2 7" xfId="6406"/>
    <cellStyle name="Normal 10 2 2 3 2 7 2" xfId="18714"/>
    <cellStyle name="Normal 10 2 2 3 2 8" xfId="12560"/>
    <cellStyle name="Normal 10 2 2 3 3" xfId="163"/>
    <cellStyle name="Normal 10 2 2 3 3 2" xfId="421"/>
    <cellStyle name="Normal 10 2 2 3 3 2 2" xfId="934"/>
    <cellStyle name="Normal 10 2 2 3 3 2 2 2" xfId="1958"/>
    <cellStyle name="Normal 10 2 2 3 3 2 2 2 2" xfId="5036"/>
    <cellStyle name="Normal 10 2 2 3 3 2 2 2 2 2" xfId="11190"/>
    <cellStyle name="Normal 10 2 2 3 3 2 2 2 2 2 2" xfId="23498"/>
    <cellStyle name="Normal 10 2 2 3 3 2 2 2 2 3" xfId="17344"/>
    <cellStyle name="Normal 10 2 2 3 3 2 2 2 3" xfId="8113"/>
    <cellStyle name="Normal 10 2 2 3 3 2 2 2 3 2" xfId="20421"/>
    <cellStyle name="Normal 10 2 2 3 3 2 2 2 4" xfId="14267"/>
    <cellStyle name="Normal 10 2 2 3 3 2 2 3" xfId="2982"/>
    <cellStyle name="Normal 10 2 2 3 3 2 2 3 2" xfId="6060"/>
    <cellStyle name="Normal 10 2 2 3 3 2 2 3 2 2" xfId="12214"/>
    <cellStyle name="Normal 10 2 2 3 3 2 2 3 2 2 2" xfId="24522"/>
    <cellStyle name="Normal 10 2 2 3 3 2 2 3 2 3" xfId="18368"/>
    <cellStyle name="Normal 10 2 2 3 3 2 2 3 3" xfId="9137"/>
    <cellStyle name="Normal 10 2 2 3 3 2 2 3 3 2" xfId="21445"/>
    <cellStyle name="Normal 10 2 2 3 3 2 2 3 4" xfId="15291"/>
    <cellStyle name="Normal 10 2 2 3 3 2 2 4" xfId="4012"/>
    <cellStyle name="Normal 10 2 2 3 3 2 2 4 2" xfId="10166"/>
    <cellStyle name="Normal 10 2 2 3 3 2 2 4 2 2" xfId="22474"/>
    <cellStyle name="Normal 10 2 2 3 3 2 2 4 3" xfId="16320"/>
    <cellStyle name="Normal 10 2 2 3 3 2 2 5" xfId="7089"/>
    <cellStyle name="Normal 10 2 2 3 3 2 2 5 2" xfId="19397"/>
    <cellStyle name="Normal 10 2 2 3 3 2 2 6" xfId="13243"/>
    <cellStyle name="Normal 10 2 2 3 3 2 3" xfId="1446"/>
    <cellStyle name="Normal 10 2 2 3 3 2 3 2" xfId="4524"/>
    <cellStyle name="Normal 10 2 2 3 3 2 3 2 2" xfId="10678"/>
    <cellStyle name="Normal 10 2 2 3 3 2 3 2 2 2" xfId="22986"/>
    <cellStyle name="Normal 10 2 2 3 3 2 3 2 3" xfId="16832"/>
    <cellStyle name="Normal 10 2 2 3 3 2 3 3" xfId="7601"/>
    <cellStyle name="Normal 10 2 2 3 3 2 3 3 2" xfId="19909"/>
    <cellStyle name="Normal 10 2 2 3 3 2 3 4" xfId="13755"/>
    <cellStyle name="Normal 10 2 2 3 3 2 4" xfId="2470"/>
    <cellStyle name="Normal 10 2 2 3 3 2 4 2" xfId="5548"/>
    <cellStyle name="Normal 10 2 2 3 3 2 4 2 2" xfId="11702"/>
    <cellStyle name="Normal 10 2 2 3 3 2 4 2 2 2" xfId="24010"/>
    <cellStyle name="Normal 10 2 2 3 3 2 4 2 3" xfId="17856"/>
    <cellStyle name="Normal 10 2 2 3 3 2 4 3" xfId="8625"/>
    <cellStyle name="Normal 10 2 2 3 3 2 4 3 2" xfId="20933"/>
    <cellStyle name="Normal 10 2 2 3 3 2 4 4" xfId="14779"/>
    <cellStyle name="Normal 10 2 2 3 3 2 5" xfId="3500"/>
    <cellStyle name="Normal 10 2 2 3 3 2 5 2" xfId="9654"/>
    <cellStyle name="Normal 10 2 2 3 3 2 5 2 2" xfId="21962"/>
    <cellStyle name="Normal 10 2 2 3 3 2 5 3" xfId="15808"/>
    <cellStyle name="Normal 10 2 2 3 3 2 6" xfId="6577"/>
    <cellStyle name="Normal 10 2 2 3 3 2 6 2" xfId="18885"/>
    <cellStyle name="Normal 10 2 2 3 3 2 7" xfId="12731"/>
    <cellStyle name="Normal 10 2 2 3 3 3" xfId="678"/>
    <cellStyle name="Normal 10 2 2 3 3 3 2" xfId="1702"/>
    <cellStyle name="Normal 10 2 2 3 3 3 2 2" xfId="4780"/>
    <cellStyle name="Normal 10 2 2 3 3 3 2 2 2" xfId="10934"/>
    <cellStyle name="Normal 10 2 2 3 3 3 2 2 2 2" xfId="23242"/>
    <cellStyle name="Normal 10 2 2 3 3 3 2 2 3" xfId="17088"/>
    <cellStyle name="Normal 10 2 2 3 3 3 2 3" xfId="7857"/>
    <cellStyle name="Normal 10 2 2 3 3 3 2 3 2" xfId="20165"/>
    <cellStyle name="Normal 10 2 2 3 3 3 2 4" xfId="14011"/>
    <cellStyle name="Normal 10 2 2 3 3 3 3" xfId="2726"/>
    <cellStyle name="Normal 10 2 2 3 3 3 3 2" xfId="5804"/>
    <cellStyle name="Normal 10 2 2 3 3 3 3 2 2" xfId="11958"/>
    <cellStyle name="Normal 10 2 2 3 3 3 3 2 2 2" xfId="24266"/>
    <cellStyle name="Normal 10 2 2 3 3 3 3 2 3" xfId="18112"/>
    <cellStyle name="Normal 10 2 2 3 3 3 3 3" xfId="8881"/>
    <cellStyle name="Normal 10 2 2 3 3 3 3 3 2" xfId="21189"/>
    <cellStyle name="Normal 10 2 2 3 3 3 3 4" xfId="15035"/>
    <cellStyle name="Normal 10 2 2 3 3 3 4" xfId="3756"/>
    <cellStyle name="Normal 10 2 2 3 3 3 4 2" xfId="9910"/>
    <cellStyle name="Normal 10 2 2 3 3 3 4 2 2" xfId="22218"/>
    <cellStyle name="Normal 10 2 2 3 3 3 4 3" xfId="16064"/>
    <cellStyle name="Normal 10 2 2 3 3 3 5" xfId="6833"/>
    <cellStyle name="Normal 10 2 2 3 3 3 5 2" xfId="19141"/>
    <cellStyle name="Normal 10 2 2 3 3 3 6" xfId="12987"/>
    <cellStyle name="Normal 10 2 2 3 3 4" xfId="1190"/>
    <cellStyle name="Normal 10 2 2 3 3 4 2" xfId="4268"/>
    <cellStyle name="Normal 10 2 2 3 3 4 2 2" xfId="10422"/>
    <cellStyle name="Normal 10 2 2 3 3 4 2 2 2" xfId="22730"/>
    <cellStyle name="Normal 10 2 2 3 3 4 2 3" xfId="16576"/>
    <cellStyle name="Normal 10 2 2 3 3 4 3" xfId="7345"/>
    <cellStyle name="Normal 10 2 2 3 3 4 3 2" xfId="19653"/>
    <cellStyle name="Normal 10 2 2 3 3 4 4" xfId="13499"/>
    <cellStyle name="Normal 10 2 2 3 3 5" xfId="2214"/>
    <cellStyle name="Normal 10 2 2 3 3 5 2" xfId="5292"/>
    <cellStyle name="Normal 10 2 2 3 3 5 2 2" xfId="11446"/>
    <cellStyle name="Normal 10 2 2 3 3 5 2 2 2" xfId="23754"/>
    <cellStyle name="Normal 10 2 2 3 3 5 2 3" xfId="17600"/>
    <cellStyle name="Normal 10 2 2 3 3 5 3" xfId="8369"/>
    <cellStyle name="Normal 10 2 2 3 3 5 3 2" xfId="20677"/>
    <cellStyle name="Normal 10 2 2 3 3 5 4" xfId="14523"/>
    <cellStyle name="Normal 10 2 2 3 3 6" xfId="3244"/>
    <cellStyle name="Normal 10 2 2 3 3 6 2" xfId="9398"/>
    <cellStyle name="Normal 10 2 2 3 3 6 2 2" xfId="21706"/>
    <cellStyle name="Normal 10 2 2 3 3 6 3" xfId="15552"/>
    <cellStyle name="Normal 10 2 2 3 3 7" xfId="6321"/>
    <cellStyle name="Normal 10 2 2 3 3 7 2" xfId="18629"/>
    <cellStyle name="Normal 10 2 2 3 3 8" xfId="12475"/>
    <cellStyle name="Normal 10 2 2 3 4" xfId="334"/>
    <cellStyle name="Normal 10 2 2 3 4 2" xfId="847"/>
    <cellStyle name="Normal 10 2 2 3 4 2 2" xfId="1871"/>
    <cellStyle name="Normal 10 2 2 3 4 2 2 2" xfId="4949"/>
    <cellStyle name="Normal 10 2 2 3 4 2 2 2 2" xfId="11103"/>
    <cellStyle name="Normal 10 2 2 3 4 2 2 2 2 2" xfId="23411"/>
    <cellStyle name="Normal 10 2 2 3 4 2 2 2 3" xfId="17257"/>
    <cellStyle name="Normal 10 2 2 3 4 2 2 3" xfId="8026"/>
    <cellStyle name="Normal 10 2 2 3 4 2 2 3 2" xfId="20334"/>
    <cellStyle name="Normal 10 2 2 3 4 2 2 4" xfId="14180"/>
    <cellStyle name="Normal 10 2 2 3 4 2 3" xfId="2895"/>
    <cellStyle name="Normal 10 2 2 3 4 2 3 2" xfId="5973"/>
    <cellStyle name="Normal 10 2 2 3 4 2 3 2 2" xfId="12127"/>
    <cellStyle name="Normal 10 2 2 3 4 2 3 2 2 2" xfId="24435"/>
    <cellStyle name="Normal 10 2 2 3 4 2 3 2 3" xfId="18281"/>
    <cellStyle name="Normal 10 2 2 3 4 2 3 3" xfId="9050"/>
    <cellStyle name="Normal 10 2 2 3 4 2 3 3 2" xfId="21358"/>
    <cellStyle name="Normal 10 2 2 3 4 2 3 4" xfId="15204"/>
    <cellStyle name="Normal 10 2 2 3 4 2 4" xfId="3925"/>
    <cellStyle name="Normal 10 2 2 3 4 2 4 2" xfId="10079"/>
    <cellStyle name="Normal 10 2 2 3 4 2 4 2 2" xfId="22387"/>
    <cellStyle name="Normal 10 2 2 3 4 2 4 3" xfId="16233"/>
    <cellStyle name="Normal 10 2 2 3 4 2 5" xfId="7002"/>
    <cellStyle name="Normal 10 2 2 3 4 2 5 2" xfId="19310"/>
    <cellStyle name="Normal 10 2 2 3 4 2 6" xfId="13156"/>
    <cellStyle name="Normal 10 2 2 3 4 3" xfId="1359"/>
    <cellStyle name="Normal 10 2 2 3 4 3 2" xfId="4437"/>
    <cellStyle name="Normal 10 2 2 3 4 3 2 2" xfId="10591"/>
    <cellStyle name="Normal 10 2 2 3 4 3 2 2 2" xfId="22899"/>
    <cellStyle name="Normal 10 2 2 3 4 3 2 3" xfId="16745"/>
    <cellStyle name="Normal 10 2 2 3 4 3 3" xfId="7514"/>
    <cellStyle name="Normal 10 2 2 3 4 3 3 2" xfId="19822"/>
    <cellStyle name="Normal 10 2 2 3 4 3 4" xfId="13668"/>
    <cellStyle name="Normal 10 2 2 3 4 4" xfId="2383"/>
    <cellStyle name="Normal 10 2 2 3 4 4 2" xfId="5461"/>
    <cellStyle name="Normal 10 2 2 3 4 4 2 2" xfId="11615"/>
    <cellStyle name="Normal 10 2 2 3 4 4 2 2 2" xfId="23923"/>
    <cellStyle name="Normal 10 2 2 3 4 4 2 3" xfId="17769"/>
    <cellStyle name="Normal 10 2 2 3 4 4 3" xfId="8538"/>
    <cellStyle name="Normal 10 2 2 3 4 4 3 2" xfId="20846"/>
    <cellStyle name="Normal 10 2 2 3 4 4 4" xfId="14692"/>
    <cellStyle name="Normal 10 2 2 3 4 5" xfId="3413"/>
    <cellStyle name="Normal 10 2 2 3 4 5 2" xfId="9567"/>
    <cellStyle name="Normal 10 2 2 3 4 5 2 2" xfId="21875"/>
    <cellStyle name="Normal 10 2 2 3 4 5 3" xfId="15721"/>
    <cellStyle name="Normal 10 2 2 3 4 6" xfId="6490"/>
    <cellStyle name="Normal 10 2 2 3 4 6 2" xfId="18798"/>
    <cellStyle name="Normal 10 2 2 3 4 7" xfId="12644"/>
    <cellStyle name="Normal 10 2 2 3 5" xfId="591"/>
    <cellStyle name="Normal 10 2 2 3 5 2" xfId="1615"/>
    <cellStyle name="Normal 10 2 2 3 5 2 2" xfId="4693"/>
    <cellStyle name="Normal 10 2 2 3 5 2 2 2" xfId="10847"/>
    <cellStyle name="Normal 10 2 2 3 5 2 2 2 2" xfId="23155"/>
    <cellStyle name="Normal 10 2 2 3 5 2 2 3" xfId="17001"/>
    <cellStyle name="Normal 10 2 2 3 5 2 3" xfId="7770"/>
    <cellStyle name="Normal 10 2 2 3 5 2 3 2" xfId="20078"/>
    <cellStyle name="Normal 10 2 2 3 5 2 4" xfId="13924"/>
    <cellStyle name="Normal 10 2 2 3 5 3" xfId="2639"/>
    <cellStyle name="Normal 10 2 2 3 5 3 2" xfId="5717"/>
    <cellStyle name="Normal 10 2 2 3 5 3 2 2" xfId="11871"/>
    <cellStyle name="Normal 10 2 2 3 5 3 2 2 2" xfId="24179"/>
    <cellStyle name="Normal 10 2 2 3 5 3 2 3" xfId="18025"/>
    <cellStyle name="Normal 10 2 2 3 5 3 3" xfId="8794"/>
    <cellStyle name="Normal 10 2 2 3 5 3 3 2" xfId="21102"/>
    <cellStyle name="Normal 10 2 2 3 5 3 4" xfId="14948"/>
    <cellStyle name="Normal 10 2 2 3 5 4" xfId="3669"/>
    <cellStyle name="Normal 10 2 2 3 5 4 2" xfId="9823"/>
    <cellStyle name="Normal 10 2 2 3 5 4 2 2" xfId="22131"/>
    <cellStyle name="Normal 10 2 2 3 5 4 3" xfId="15977"/>
    <cellStyle name="Normal 10 2 2 3 5 5" xfId="6746"/>
    <cellStyle name="Normal 10 2 2 3 5 5 2" xfId="19054"/>
    <cellStyle name="Normal 10 2 2 3 5 6" xfId="12900"/>
    <cellStyle name="Normal 10 2 2 3 6" xfId="1103"/>
    <cellStyle name="Normal 10 2 2 3 6 2" xfId="4181"/>
    <cellStyle name="Normal 10 2 2 3 6 2 2" xfId="10335"/>
    <cellStyle name="Normal 10 2 2 3 6 2 2 2" xfId="22643"/>
    <cellStyle name="Normal 10 2 2 3 6 2 3" xfId="16489"/>
    <cellStyle name="Normal 10 2 2 3 6 3" xfId="7258"/>
    <cellStyle name="Normal 10 2 2 3 6 3 2" xfId="19566"/>
    <cellStyle name="Normal 10 2 2 3 6 4" xfId="13412"/>
    <cellStyle name="Normal 10 2 2 3 7" xfId="2127"/>
    <cellStyle name="Normal 10 2 2 3 7 2" xfId="5205"/>
    <cellStyle name="Normal 10 2 2 3 7 2 2" xfId="11359"/>
    <cellStyle name="Normal 10 2 2 3 7 2 2 2" xfId="23667"/>
    <cellStyle name="Normal 10 2 2 3 7 2 3" xfId="17513"/>
    <cellStyle name="Normal 10 2 2 3 7 3" xfId="8282"/>
    <cellStyle name="Normal 10 2 2 3 7 3 2" xfId="20590"/>
    <cellStyle name="Normal 10 2 2 3 7 4" xfId="14436"/>
    <cellStyle name="Normal 10 2 2 3 8" xfId="3157"/>
    <cellStyle name="Normal 10 2 2 3 8 2" xfId="9311"/>
    <cellStyle name="Normal 10 2 2 3 8 2 2" xfId="21619"/>
    <cellStyle name="Normal 10 2 2 3 8 3" xfId="15465"/>
    <cellStyle name="Normal 10 2 2 3 9" xfId="6234"/>
    <cellStyle name="Normal 10 2 2 3 9 2" xfId="18542"/>
    <cellStyle name="Normal 10 2 2 4" xfId="211"/>
    <cellStyle name="Normal 10 2 2 4 2" xfId="469"/>
    <cellStyle name="Normal 10 2 2 4 2 2" xfId="982"/>
    <cellStyle name="Normal 10 2 2 4 2 2 2" xfId="2006"/>
    <cellStyle name="Normal 10 2 2 4 2 2 2 2" xfId="5084"/>
    <cellStyle name="Normal 10 2 2 4 2 2 2 2 2" xfId="11238"/>
    <cellStyle name="Normal 10 2 2 4 2 2 2 2 2 2" xfId="23546"/>
    <cellStyle name="Normal 10 2 2 4 2 2 2 2 3" xfId="17392"/>
    <cellStyle name="Normal 10 2 2 4 2 2 2 3" xfId="8161"/>
    <cellStyle name="Normal 10 2 2 4 2 2 2 3 2" xfId="20469"/>
    <cellStyle name="Normal 10 2 2 4 2 2 2 4" xfId="14315"/>
    <cellStyle name="Normal 10 2 2 4 2 2 3" xfId="3030"/>
    <cellStyle name="Normal 10 2 2 4 2 2 3 2" xfId="6108"/>
    <cellStyle name="Normal 10 2 2 4 2 2 3 2 2" xfId="12262"/>
    <cellStyle name="Normal 10 2 2 4 2 2 3 2 2 2" xfId="24570"/>
    <cellStyle name="Normal 10 2 2 4 2 2 3 2 3" xfId="18416"/>
    <cellStyle name="Normal 10 2 2 4 2 2 3 3" xfId="9185"/>
    <cellStyle name="Normal 10 2 2 4 2 2 3 3 2" xfId="21493"/>
    <cellStyle name="Normal 10 2 2 4 2 2 3 4" xfId="15339"/>
    <cellStyle name="Normal 10 2 2 4 2 2 4" xfId="4060"/>
    <cellStyle name="Normal 10 2 2 4 2 2 4 2" xfId="10214"/>
    <cellStyle name="Normal 10 2 2 4 2 2 4 2 2" xfId="22522"/>
    <cellStyle name="Normal 10 2 2 4 2 2 4 3" xfId="16368"/>
    <cellStyle name="Normal 10 2 2 4 2 2 5" xfId="7137"/>
    <cellStyle name="Normal 10 2 2 4 2 2 5 2" xfId="19445"/>
    <cellStyle name="Normal 10 2 2 4 2 2 6" xfId="13291"/>
    <cellStyle name="Normal 10 2 2 4 2 3" xfId="1494"/>
    <cellStyle name="Normal 10 2 2 4 2 3 2" xfId="4572"/>
    <cellStyle name="Normal 10 2 2 4 2 3 2 2" xfId="10726"/>
    <cellStyle name="Normal 10 2 2 4 2 3 2 2 2" xfId="23034"/>
    <cellStyle name="Normal 10 2 2 4 2 3 2 3" xfId="16880"/>
    <cellStyle name="Normal 10 2 2 4 2 3 3" xfId="7649"/>
    <cellStyle name="Normal 10 2 2 4 2 3 3 2" xfId="19957"/>
    <cellStyle name="Normal 10 2 2 4 2 3 4" xfId="13803"/>
    <cellStyle name="Normal 10 2 2 4 2 4" xfId="2518"/>
    <cellStyle name="Normal 10 2 2 4 2 4 2" xfId="5596"/>
    <cellStyle name="Normal 10 2 2 4 2 4 2 2" xfId="11750"/>
    <cellStyle name="Normal 10 2 2 4 2 4 2 2 2" xfId="24058"/>
    <cellStyle name="Normal 10 2 2 4 2 4 2 3" xfId="17904"/>
    <cellStyle name="Normal 10 2 2 4 2 4 3" xfId="8673"/>
    <cellStyle name="Normal 10 2 2 4 2 4 3 2" xfId="20981"/>
    <cellStyle name="Normal 10 2 2 4 2 4 4" xfId="14827"/>
    <cellStyle name="Normal 10 2 2 4 2 5" xfId="3548"/>
    <cellStyle name="Normal 10 2 2 4 2 5 2" xfId="9702"/>
    <cellStyle name="Normal 10 2 2 4 2 5 2 2" xfId="22010"/>
    <cellStyle name="Normal 10 2 2 4 2 5 3" xfId="15856"/>
    <cellStyle name="Normal 10 2 2 4 2 6" xfId="6625"/>
    <cellStyle name="Normal 10 2 2 4 2 6 2" xfId="18933"/>
    <cellStyle name="Normal 10 2 2 4 2 7" xfId="12779"/>
    <cellStyle name="Normal 10 2 2 4 3" xfId="726"/>
    <cellStyle name="Normal 10 2 2 4 3 2" xfId="1750"/>
    <cellStyle name="Normal 10 2 2 4 3 2 2" xfId="4828"/>
    <cellStyle name="Normal 10 2 2 4 3 2 2 2" xfId="10982"/>
    <cellStyle name="Normal 10 2 2 4 3 2 2 2 2" xfId="23290"/>
    <cellStyle name="Normal 10 2 2 4 3 2 2 3" xfId="17136"/>
    <cellStyle name="Normal 10 2 2 4 3 2 3" xfId="7905"/>
    <cellStyle name="Normal 10 2 2 4 3 2 3 2" xfId="20213"/>
    <cellStyle name="Normal 10 2 2 4 3 2 4" xfId="14059"/>
    <cellStyle name="Normal 10 2 2 4 3 3" xfId="2774"/>
    <cellStyle name="Normal 10 2 2 4 3 3 2" xfId="5852"/>
    <cellStyle name="Normal 10 2 2 4 3 3 2 2" xfId="12006"/>
    <cellStyle name="Normal 10 2 2 4 3 3 2 2 2" xfId="24314"/>
    <cellStyle name="Normal 10 2 2 4 3 3 2 3" xfId="18160"/>
    <cellStyle name="Normal 10 2 2 4 3 3 3" xfId="8929"/>
    <cellStyle name="Normal 10 2 2 4 3 3 3 2" xfId="21237"/>
    <cellStyle name="Normal 10 2 2 4 3 3 4" xfId="15083"/>
    <cellStyle name="Normal 10 2 2 4 3 4" xfId="3804"/>
    <cellStyle name="Normal 10 2 2 4 3 4 2" xfId="9958"/>
    <cellStyle name="Normal 10 2 2 4 3 4 2 2" xfId="22266"/>
    <cellStyle name="Normal 10 2 2 4 3 4 3" xfId="16112"/>
    <cellStyle name="Normal 10 2 2 4 3 5" xfId="6881"/>
    <cellStyle name="Normal 10 2 2 4 3 5 2" xfId="19189"/>
    <cellStyle name="Normal 10 2 2 4 3 6" xfId="13035"/>
    <cellStyle name="Normal 10 2 2 4 4" xfId="1238"/>
    <cellStyle name="Normal 10 2 2 4 4 2" xfId="4316"/>
    <cellStyle name="Normal 10 2 2 4 4 2 2" xfId="10470"/>
    <cellStyle name="Normal 10 2 2 4 4 2 2 2" xfId="22778"/>
    <cellStyle name="Normal 10 2 2 4 4 2 3" xfId="16624"/>
    <cellStyle name="Normal 10 2 2 4 4 3" xfId="7393"/>
    <cellStyle name="Normal 10 2 2 4 4 3 2" xfId="19701"/>
    <cellStyle name="Normal 10 2 2 4 4 4" xfId="13547"/>
    <cellStyle name="Normal 10 2 2 4 5" xfId="2262"/>
    <cellStyle name="Normal 10 2 2 4 5 2" xfId="5340"/>
    <cellStyle name="Normal 10 2 2 4 5 2 2" xfId="11494"/>
    <cellStyle name="Normal 10 2 2 4 5 2 2 2" xfId="23802"/>
    <cellStyle name="Normal 10 2 2 4 5 2 3" xfId="17648"/>
    <cellStyle name="Normal 10 2 2 4 5 3" xfId="8417"/>
    <cellStyle name="Normal 10 2 2 4 5 3 2" xfId="20725"/>
    <cellStyle name="Normal 10 2 2 4 5 4" xfId="14571"/>
    <cellStyle name="Normal 10 2 2 4 6" xfId="3292"/>
    <cellStyle name="Normal 10 2 2 4 6 2" xfId="9446"/>
    <cellStyle name="Normal 10 2 2 4 6 2 2" xfId="21754"/>
    <cellStyle name="Normal 10 2 2 4 6 3" xfId="15600"/>
    <cellStyle name="Normal 10 2 2 4 7" xfId="6369"/>
    <cellStyle name="Normal 10 2 2 4 7 2" xfId="18677"/>
    <cellStyle name="Normal 10 2 2 4 8" xfId="12523"/>
    <cellStyle name="Normal 10 2 2 5" xfId="294"/>
    <cellStyle name="Normal 10 2 2 5 2" xfId="807"/>
    <cellStyle name="Normal 10 2 2 5 2 2" xfId="1831"/>
    <cellStyle name="Normal 10 2 2 5 2 2 2" xfId="4909"/>
    <cellStyle name="Normal 10 2 2 5 2 2 2 2" xfId="11063"/>
    <cellStyle name="Normal 10 2 2 5 2 2 2 2 2" xfId="23371"/>
    <cellStyle name="Normal 10 2 2 5 2 2 2 3" xfId="17217"/>
    <cellStyle name="Normal 10 2 2 5 2 2 3" xfId="7986"/>
    <cellStyle name="Normal 10 2 2 5 2 2 3 2" xfId="20294"/>
    <cellStyle name="Normal 10 2 2 5 2 2 4" xfId="14140"/>
    <cellStyle name="Normal 10 2 2 5 2 3" xfId="2855"/>
    <cellStyle name="Normal 10 2 2 5 2 3 2" xfId="5933"/>
    <cellStyle name="Normal 10 2 2 5 2 3 2 2" xfId="12087"/>
    <cellStyle name="Normal 10 2 2 5 2 3 2 2 2" xfId="24395"/>
    <cellStyle name="Normal 10 2 2 5 2 3 2 3" xfId="18241"/>
    <cellStyle name="Normal 10 2 2 5 2 3 3" xfId="9010"/>
    <cellStyle name="Normal 10 2 2 5 2 3 3 2" xfId="21318"/>
    <cellStyle name="Normal 10 2 2 5 2 3 4" xfId="15164"/>
    <cellStyle name="Normal 10 2 2 5 2 4" xfId="3885"/>
    <cellStyle name="Normal 10 2 2 5 2 4 2" xfId="10039"/>
    <cellStyle name="Normal 10 2 2 5 2 4 2 2" xfId="22347"/>
    <cellStyle name="Normal 10 2 2 5 2 4 3" xfId="16193"/>
    <cellStyle name="Normal 10 2 2 5 2 5" xfId="6962"/>
    <cellStyle name="Normal 10 2 2 5 2 5 2" xfId="19270"/>
    <cellStyle name="Normal 10 2 2 5 2 6" xfId="13116"/>
    <cellStyle name="Normal 10 2 2 5 3" xfId="1319"/>
    <cellStyle name="Normal 10 2 2 5 3 2" xfId="4397"/>
    <cellStyle name="Normal 10 2 2 5 3 2 2" xfId="10551"/>
    <cellStyle name="Normal 10 2 2 5 3 2 2 2" xfId="22859"/>
    <cellStyle name="Normal 10 2 2 5 3 2 3" xfId="16705"/>
    <cellStyle name="Normal 10 2 2 5 3 3" xfId="7474"/>
    <cellStyle name="Normal 10 2 2 5 3 3 2" xfId="19782"/>
    <cellStyle name="Normal 10 2 2 5 3 4" xfId="13628"/>
    <cellStyle name="Normal 10 2 2 5 4" xfId="2343"/>
    <cellStyle name="Normal 10 2 2 5 4 2" xfId="5421"/>
    <cellStyle name="Normal 10 2 2 5 4 2 2" xfId="11575"/>
    <cellStyle name="Normal 10 2 2 5 4 2 2 2" xfId="23883"/>
    <cellStyle name="Normal 10 2 2 5 4 2 3" xfId="17729"/>
    <cellStyle name="Normal 10 2 2 5 4 3" xfId="8498"/>
    <cellStyle name="Normal 10 2 2 5 4 3 2" xfId="20806"/>
    <cellStyle name="Normal 10 2 2 5 4 4" xfId="14652"/>
    <cellStyle name="Normal 10 2 2 5 5" xfId="3373"/>
    <cellStyle name="Normal 10 2 2 5 5 2" xfId="9527"/>
    <cellStyle name="Normal 10 2 2 5 5 2 2" xfId="21835"/>
    <cellStyle name="Normal 10 2 2 5 5 3" xfId="15681"/>
    <cellStyle name="Normal 10 2 2 5 6" xfId="6450"/>
    <cellStyle name="Normal 10 2 2 5 6 2" xfId="18758"/>
    <cellStyle name="Normal 10 2 2 5 7" xfId="12604"/>
    <cellStyle name="Normal 10 2 2 6" xfId="551"/>
    <cellStyle name="Normal 10 2 2 6 2" xfId="1575"/>
    <cellStyle name="Normal 10 2 2 6 2 2" xfId="4653"/>
    <cellStyle name="Normal 10 2 2 6 2 2 2" xfId="10807"/>
    <cellStyle name="Normal 10 2 2 6 2 2 2 2" xfId="23115"/>
    <cellStyle name="Normal 10 2 2 6 2 2 3" xfId="16961"/>
    <cellStyle name="Normal 10 2 2 6 2 3" xfId="7730"/>
    <cellStyle name="Normal 10 2 2 6 2 3 2" xfId="20038"/>
    <cellStyle name="Normal 10 2 2 6 2 4" xfId="13884"/>
    <cellStyle name="Normal 10 2 2 6 3" xfId="2599"/>
    <cellStyle name="Normal 10 2 2 6 3 2" xfId="5677"/>
    <cellStyle name="Normal 10 2 2 6 3 2 2" xfId="11831"/>
    <cellStyle name="Normal 10 2 2 6 3 2 2 2" xfId="24139"/>
    <cellStyle name="Normal 10 2 2 6 3 2 3" xfId="17985"/>
    <cellStyle name="Normal 10 2 2 6 3 3" xfId="8754"/>
    <cellStyle name="Normal 10 2 2 6 3 3 2" xfId="21062"/>
    <cellStyle name="Normal 10 2 2 6 3 4" xfId="14908"/>
    <cellStyle name="Normal 10 2 2 6 4" xfId="3629"/>
    <cellStyle name="Normal 10 2 2 6 4 2" xfId="9783"/>
    <cellStyle name="Normal 10 2 2 6 4 2 2" xfId="22091"/>
    <cellStyle name="Normal 10 2 2 6 4 3" xfId="15937"/>
    <cellStyle name="Normal 10 2 2 6 5" xfId="6706"/>
    <cellStyle name="Normal 10 2 2 6 5 2" xfId="19014"/>
    <cellStyle name="Normal 10 2 2 6 6" xfId="12860"/>
    <cellStyle name="Normal 10 2 2 7" xfId="1063"/>
    <cellStyle name="Normal 10 2 2 7 2" xfId="4141"/>
    <cellStyle name="Normal 10 2 2 7 2 2" xfId="10295"/>
    <cellStyle name="Normal 10 2 2 7 2 2 2" xfId="22603"/>
    <cellStyle name="Normal 10 2 2 7 2 3" xfId="16449"/>
    <cellStyle name="Normal 10 2 2 7 3" xfId="7218"/>
    <cellStyle name="Normal 10 2 2 7 3 2" xfId="19526"/>
    <cellStyle name="Normal 10 2 2 7 4" xfId="13372"/>
    <cellStyle name="Normal 10 2 2 8" xfId="2087"/>
    <cellStyle name="Normal 10 2 2 8 2" xfId="5165"/>
    <cellStyle name="Normal 10 2 2 8 2 2" xfId="11319"/>
    <cellStyle name="Normal 10 2 2 8 2 2 2" xfId="23627"/>
    <cellStyle name="Normal 10 2 2 8 2 3" xfId="17473"/>
    <cellStyle name="Normal 10 2 2 8 3" xfId="8242"/>
    <cellStyle name="Normal 10 2 2 8 3 2" xfId="20550"/>
    <cellStyle name="Normal 10 2 2 8 4" xfId="14396"/>
    <cellStyle name="Normal 10 2 2 9" xfId="3117"/>
    <cellStyle name="Normal 10 2 2 9 2" xfId="9271"/>
    <cellStyle name="Normal 10 2 2 9 2 2" xfId="21579"/>
    <cellStyle name="Normal 10 2 2 9 3" xfId="15425"/>
    <cellStyle name="Normal 10 2 3" xfId="45"/>
    <cellStyle name="Normal 10 2 3 10" xfId="6205"/>
    <cellStyle name="Normal 10 2 3 10 2" xfId="18513"/>
    <cellStyle name="Normal 10 2 3 11" xfId="12359"/>
    <cellStyle name="Normal 10 2 3 2" xfId="87"/>
    <cellStyle name="Normal 10 2 3 2 10" xfId="12399"/>
    <cellStyle name="Normal 10 2 3 2 2" xfId="259"/>
    <cellStyle name="Normal 10 2 3 2 2 2" xfId="517"/>
    <cellStyle name="Normal 10 2 3 2 2 2 2" xfId="1030"/>
    <cellStyle name="Normal 10 2 3 2 2 2 2 2" xfId="2054"/>
    <cellStyle name="Normal 10 2 3 2 2 2 2 2 2" xfId="5132"/>
    <cellStyle name="Normal 10 2 3 2 2 2 2 2 2 2" xfId="11286"/>
    <cellStyle name="Normal 10 2 3 2 2 2 2 2 2 2 2" xfId="23594"/>
    <cellStyle name="Normal 10 2 3 2 2 2 2 2 2 3" xfId="17440"/>
    <cellStyle name="Normal 10 2 3 2 2 2 2 2 3" xfId="8209"/>
    <cellStyle name="Normal 10 2 3 2 2 2 2 2 3 2" xfId="20517"/>
    <cellStyle name="Normal 10 2 3 2 2 2 2 2 4" xfId="14363"/>
    <cellStyle name="Normal 10 2 3 2 2 2 2 3" xfId="3078"/>
    <cellStyle name="Normal 10 2 3 2 2 2 2 3 2" xfId="6156"/>
    <cellStyle name="Normal 10 2 3 2 2 2 2 3 2 2" xfId="12310"/>
    <cellStyle name="Normal 10 2 3 2 2 2 2 3 2 2 2" xfId="24618"/>
    <cellStyle name="Normal 10 2 3 2 2 2 2 3 2 3" xfId="18464"/>
    <cellStyle name="Normal 10 2 3 2 2 2 2 3 3" xfId="9233"/>
    <cellStyle name="Normal 10 2 3 2 2 2 2 3 3 2" xfId="21541"/>
    <cellStyle name="Normal 10 2 3 2 2 2 2 3 4" xfId="15387"/>
    <cellStyle name="Normal 10 2 3 2 2 2 2 4" xfId="4108"/>
    <cellStyle name="Normal 10 2 3 2 2 2 2 4 2" xfId="10262"/>
    <cellStyle name="Normal 10 2 3 2 2 2 2 4 2 2" xfId="22570"/>
    <cellStyle name="Normal 10 2 3 2 2 2 2 4 3" xfId="16416"/>
    <cellStyle name="Normal 10 2 3 2 2 2 2 5" xfId="7185"/>
    <cellStyle name="Normal 10 2 3 2 2 2 2 5 2" xfId="19493"/>
    <cellStyle name="Normal 10 2 3 2 2 2 2 6" xfId="13339"/>
    <cellStyle name="Normal 10 2 3 2 2 2 3" xfId="1542"/>
    <cellStyle name="Normal 10 2 3 2 2 2 3 2" xfId="4620"/>
    <cellStyle name="Normal 10 2 3 2 2 2 3 2 2" xfId="10774"/>
    <cellStyle name="Normal 10 2 3 2 2 2 3 2 2 2" xfId="23082"/>
    <cellStyle name="Normal 10 2 3 2 2 2 3 2 3" xfId="16928"/>
    <cellStyle name="Normal 10 2 3 2 2 2 3 3" xfId="7697"/>
    <cellStyle name="Normal 10 2 3 2 2 2 3 3 2" xfId="20005"/>
    <cellStyle name="Normal 10 2 3 2 2 2 3 4" xfId="13851"/>
    <cellStyle name="Normal 10 2 3 2 2 2 4" xfId="2566"/>
    <cellStyle name="Normal 10 2 3 2 2 2 4 2" xfId="5644"/>
    <cellStyle name="Normal 10 2 3 2 2 2 4 2 2" xfId="11798"/>
    <cellStyle name="Normal 10 2 3 2 2 2 4 2 2 2" xfId="24106"/>
    <cellStyle name="Normal 10 2 3 2 2 2 4 2 3" xfId="17952"/>
    <cellStyle name="Normal 10 2 3 2 2 2 4 3" xfId="8721"/>
    <cellStyle name="Normal 10 2 3 2 2 2 4 3 2" xfId="21029"/>
    <cellStyle name="Normal 10 2 3 2 2 2 4 4" xfId="14875"/>
    <cellStyle name="Normal 10 2 3 2 2 2 5" xfId="3596"/>
    <cellStyle name="Normal 10 2 3 2 2 2 5 2" xfId="9750"/>
    <cellStyle name="Normal 10 2 3 2 2 2 5 2 2" xfId="22058"/>
    <cellStyle name="Normal 10 2 3 2 2 2 5 3" xfId="15904"/>
    <cellStyle name="Normal 10 2 3 2 2 2 6" xfId="6673"/>
    <cellStyle name="Normal 10 2 3 2 2 2 6 2" xfId="18981"/>
    <cellStyle name="Normal 10 2 3 2 2 2 7" xfId="12827"/>
    <cellStyle name="Normal 10 2 3 2 2 3" xfId="774"/>
    <cellStyle name="Normal 10 2 3 2 2 3 2" xfId="1798"/>
    <cellStyle name="Normal 10 2 3 2 2 3 2 2" xfId="4876"/>
    <cellStyle name="Normal 10 2 3 2 2 3 2 2 2" xfId="11030"/>
    <cellStyle name="Normal 10 2 3 2 2 3 2 2 2 2" xfId="23338"/>
    <cellStyle name="Normal 10 2 3 2 2 3 2 2 3" xfId="17184"/>
    <cellStyle name="Normal 10 2 3 2 2 3 2 3" xfId="7953"/>
    <cellStyle name="Normal 10 2 3 2 2 3 2 3 2" xfId="20261"/>
    <cellStyle name="Normal 10 2 3 2 2 3 2 4" xfId="14107"/>
    <cellStyle name="Normal 10 2 3 2 2 3 3" xfId="2822"/>
    <cellStyle name="Normal 10 2 3 2 2 3 3 2" xfId="5900"/>
    <cellStyle name="Normal 10 2 3 2 2 3 3 2 2" xfId="12054"/>
    <cellStyle name="Normal 10 2 3 2 2 3 3 2 2 2" xfId="24362"/>
    <cellStyle name="Normal 10 2 3 2 2 3 3 2 3" xfId="18208"/>
    <cellStyle name="Normal 10 2 3 2 2 3 3 3" xfId="8977"/>
    <cellStyle name="Normal 10 2 3 2 2 3 3 3 2" xfId="21285"/>
    <cellStyle name="Normal 10 2 3 2 2 3 3 4" xfId="15131"/>
    <cellStyle name="Normal 10 2 3 2 2 3 4" xfId="3852"/>
    <cellStyle name="Normal 10 2 3 2 2 3 4 2" xfId="10006"/>
    <cellStyle name="Normal 10 2 3 2 2 3 4 2 2" xfId="22314"/>
    <cellStyle name="Normal 10 2 3 2 2 3 4 3" xfId="16160"/>
    <cellStyle name="Normal 10 2 3 2 2 3 5" xfId="6929"/>
    <cellStyle name="Normal 10 2 3 2 2 3 5 2" xfId="19237"/>
    <cellStyle name="Normal 10 2 3 2 2 3 6" xfId="13083"/>
    <cellStyle name="Normal 10 2 3 2 2 4" xfId="1286"/>
    <cellStyle name="Normal 10 2 3 2 2 4 2" xfId="4364"/>
    <cellStyle name="Normal 10 2 3 2 2 4 2 2" xfId="10518"/>
    <cellStyle name="Normal 10 2 3 2 2 4 2 2 2" xfId="22826"/>
    <cellStyle name="Normal 10 2 3 2 2 4 2 3" xfId="16672"/>
    <cellStyle name="Normal 10 2 3 2 2 4 3" xfId="7441"/>
    <cellStyle name="Normal 10 2 3 2 2 4 3 2" xfId="19749"/>
    <cellStyle name="Normal 10 2 3 2 2 4 4" xfId="13595"/>
    <cellStyle name="Normal 10 2 3 2 2 5" xfId="2310"/>
    <cellStyle name="Normal 10 2 3 2 2 5 2" xfId="5388"/>
    <cellStyle name="Normal 10 2 3 2 2 5 2 2" xfId="11542"/>
    <cellStyle name="Normal 10 2 3 2 2 5 2 2 2" xfId="23850"/>
    <cellStyle name="Normal 10 2 3 2 2 5 2 3" xfId="17696"/>
    <cellStyle name="Normal 10 2 3 2 2 5 3" xfId="8465"/>
    <cellStyle name="Normal 10 2 3 2 2 5 3 2" xfId="20773"/>
    <cellStyle name="Normal 10 2 3 2 2 5 4" xfId="14619"/>
    <cellStyle name="Normal 10 2 3 2 2 6" xfId="3340"/>
    <cellStyle name="Normal 10 2 3 2 2 6 2" xfId="9494"/>
    <cellStyle name="Normal 10 2 3 2 2 6 2 2" xfId="21802"/>
    <cellStyle name="Normal 10 2 3 2 2 6 3" xfId="15648"/>
    <cellStyle name="Normal 10 2 3 2 2 7" xfId="6417"/>
    <cellStyle name="Normal 10 2 3 2 2 7 2" xfId="18725"/>
    <cellStyle name="Normal 10 2 3 2 2 8" xfId="12571"/>
    <cellStyle name="Normal 10 2 3 2 3" xfId="174"/>
    <cellStyle name="Normal 10 2 3 2 3 2" xfId="432"/>
    <cellStyle name="Normal 10 2 3 2 3 2 2" xfId="945"/>
    <cellStyle name="Normal 10 2 3 2 3 2 2 2" xfId="1969"/>
    <cellStyle name="Normal 10 2 3 2 3 2 2 2 2" xfId="5047"/>
    <cellStyle name="Normal 10 2 3 2 3 2 2 2 2 2" xfId="11201"/>
    <cellStyle name="Normal 10 2 3 2 3 2 2 2 2 2 2" xfId="23509"/>
    <cellStyle name="Normal 10 2 3 2 3 2 2 2 2 3" xfId="17355"/>
    <cellStyle name="Normal 10 2 3 2 3 2 2 2 3" xfId="8124"/>
    <cellStyle name="Normal 10 2 3 2 3 2 2 2 3 2" xfId="20432"/>
    <cellStyle name="Normal 10 2 3 2 3 2 2 2 4" xfId="14278"/>
    <cellStyle name="Normal 10 2 3 2 3 2 2 3" xfId="2993"/>
    <cellStyle name="Normal 10 2 3 2 3 2 2 3 2" xfId="6071"/>
    <cellStyle name="Normal 10 2 3 2 3 2 2 3 2 2" xfId="12225"/>
    <cellStyle name="Normal 10 2 3 2 3 2 2 3 2 2 2" xfId="24533"/>
    <cellStyle name="Normal 10 2 3 2 3 2 2 3 2 3" xfId="18379"/>
    <cellStyle name="Normal 10 2 3 2 3 2 2 3 3" xfId="9148"/>
    <cellStyle name="Normal 10 2 3 2 3 2 2 3 3 2" xfId="21456"/>
    <cellStyle name="Normal 10 2 3 2 3 2 2 3 4" xfId="15302"/>
    <cellStyle name="Normal 10 2 3 2 3 2 2 4" xfId="4023"/>
    <cellStyle name="Normal 10 2 3 2 3 2 2 4 2" xfId="10177"/>
    <cellStyle name="Normal 10 2 3 2 3 2 2 4 2 2" xfId="22485"/>
    <cellStyle name="Normal 10 2 3 2 3 2 2 4 3" xfId="16331"/>
    <cellStyle name="Normal 10 2 3 2 3 2 2 5" xfId="7100"/>
    <cellStyle name="Normal 10 2 3 2 3 2 2 5 2" xfId="19408"/>
    <cellStyle name="Normal 10 2 3 2 3 2 2 6" xfId="13254"/>
    <cellStyle name="Normal 10 2 3 2 3 2 3" xfId="1457"/>
    <cellStyle name="Normal 10 2 3 2 3 2 3 2" xfId="4535"/>
    <cellStyle name="Normal 10 2 3 2 3 2 3 2 2" xfId="10689"/>
    <cellStyle name="Normal 10 2 3 2 3 2 3 2 2 2" xfId="22997"/>
    <cellStyle name="Normal 10 2 3 2 3 2 3 2 3" xfId="16843"/>
    <cellStyle name="Normal 10 2 3 2 3 2 3 3" xfId="7612"/>
    <cellStyle name="Normal 10 2 3 2 3 2 3 3 2" xfId="19920"/>
    <cellStyle name="Normal 10 2 3 2 3 2 3 4" xfId="13766"/>
    <cellStyle name="Normal 10 2 3 2 3 2 4" xfId="2481"/>
    <cellStyle name="Normal 10 2 3 2 3 2 4 2" xfId="5559"/>
    <cellStyle name="Normal 10 2 3 2 3 2 4 2 2" xfId="11713"/>
    <cellStyle name="Normal 10 2 3 2 3 2 4 2 2 2" xfId="24021"/>
    <cellStyle name="Normal 10 2 3 2 3 2 4 2 3" xfId="17867"/>
    <cellStyle name="Normal 10 2 3 2 3 2 4 3" xfId="8636"/>
    <cellStyle name="Normal 10 2 3 2 3 2 4 3 2" xfId="20944"/>
    <cellStyle name="Normal 10 2 3 2 3 2 4 4" xfId="14790"/>
    <cellStyle name="Normal 10 2 3 2 3 2 5" xfId="3511"/>
    <cellStyle name="Normal 10 2 3 2 3 2 5 2" xfId="9665"/>
    <cellStyle name="Normal 10 2 3 2 3 2 5 2 2" xfId="21973"/>
    <cellStyle name="Normal 10 2 3 2 3 2 5 3" xfId="15819"/>
    <cellStyle name="Normal 10 2 3 2 3 2 6" xfId="6588"/>
    <cellStyle name="Normal 10 2 3 2 3 2 6 2" xfId="18896"/>
    <cellStyle name="Normal 10 2 3 2 3 2 7" xfId="12742"/>
    <cellStyle name="Normal 10 2 3 2 3 3" xfId="689"/>
    <cellStyle name="Normal 10 2 3 2 3 3 2" xfId="1713"/>
    <cellStyle name="Normal 10 2 3 2 3 3 2 2" xfId="4791"/>
    <cellStyle name="Normal 10 2 3 2 3 3 2 2 2" xfId="10945"/>
    <cellStyle name="Normal 10 2 3 2 3 3 2 2 2 2" xfId="23253"/>
    <cellStyle name="Normal 10 2 3 2 3 3 2 2 3" xfId="17099"/>
    <cellStyle name="Normal 10 2 3 2 3 3 2 3" xfId="7868"/>
    <cellStyle name="Normal 10 2 3 2 3 3 2 3 2" xfId="20176"/>
    <cellStyle name="Normal 10 2 3 2 3 3 2 4" xfId="14022"/>
    <cellStyle name="Normal 10 2 3 2 3 3 3" xfId="2737"/>
    <cellStyle name="Normal 10 2 3 2 3 3 3 2" xfId="5815"/>
    <cellStyle name="Normal 10 2 3 2 3 3 3 2 2" xfId="11969"/>
    <cellStyle name="Normal 10 2 3 2 3 3 3 2 2 2" xfId="24277"/>
    <cellStyle name="Normal 10 2 3 2 3 3 3 2 3" xfId="18123"/>
    <cellStyle name="Normal 10 2 3 2 3 3 3 3" xfId="8892"/>
    <cellStyle name="Normal 10 2 3 2 3 3 3 3 2" xfId="21200"/>
    <cellStyle name="Normal 10 2 3 2 3 3 3 4" xfId="15046"/>
    <cellStyle name="Normal 10 2 3 2 3 3 4" xfId="3767"/>
    <cellStyle name="Normal 10 2 3 2 3 3 4 2" xfId="9921"/>
    <cellStyle name="Normal 10 2 3 2 3 3 4 2 2" xfId="22229"/>
    <cellStyle name="Normal 10 2 3 2 3 3 4 3" xfId="16075"/>
    <cellStyle name="Normal 10 2 3 2 3 3 5" xfId="6844"/>
    <cellStyle name="Normal 10 2 3 2 3 3 5 2" xfId="19152"/>
    <cellStyle name="Normal 10 2 3 2 3 3 6" xfId="12998"/>
    <cellStyle name="Normal 10 2 3 2 3 4" xfId="1201"/>
    <cellStyle name="Normal 10 2 3 2 3 4 2" xfId="4279"/>
    <cellStyle name="Normal 10 2 3 2 3 4 2 2" xfId="10433"/>
    <cellStyle name="Normal 10 2 3 2 3 4 2 2 2" xfId="22741"/>
    <cellStyle name="Normal 10 2 3 2 3 4 2 3" xfId="16587"/>
    <cellStyle name="Normal 10 2 3 2 3 4 3" xfId="7356"/>
    <cellStyle name="Normal 10 2 3 2 3 4 3 2" xfId="19664"/>
    <cellStyle name="Normal 10 2 3 2 3 4 4" xfId="13510"/>
    <cellStyle name="Normal 10 2 3 2 3 5" xfId="2225"/>
    <cellStyle name="Normal 10 2 3 2 3 5 2" xfId="5303"/>
    <cellStyle name="Normal 10 2 3 2 3 5 2 2" xfId="11457"/>
    <cellStyle name="Normal 10 2 3 2 3 5 2 2 2" xfId="23765"/>
    <cellStyle name="Normal 10 2 3 2 3 5 2 3" xfId="17611"/>
    <cellStyle name="Normal 10 2 3 2 3 5 3" xfId="8380"/>
    <cellStyle name="Normal 10 2 3 2 3 5 3 2" xfId="20688"/>
    <cellStyle name="Normal 10 2 3 2 3 5 4" xfId="14534"/>
    <cellStyle name="Normal 10 2 3 2 3 6" xfId="3255"/>
    <cellStyle name="Normal 10 2 3 2 3 6 2" xfId="9409"/>
    <cellStyle name="Normal 10 2 3 2 3 6 2 2" xfId="21717"/>
    <cellStyle name="Normal 10 2 3 2 3 6 3" xfId="15563"/>
    <cellStyle name="Normal 10 2 3 2 3 7" xfId="6332"/>
    <cellStyle name="Normal 10 2 3 2 3 7 2" xfId="18640"/>
    <cellStyle name="Normal 10 2 3 2 3 8" xfId="12486"/>
    <cellStyle name="Normal 10 2 3 2 4" xfId="345"/>
    <cellStyle name="Normal 10 2 3 2 4 2" xfId="858"/>
    <cellStyle name="Normal 10 2 3 2 4 2 2" xfId="1882"/>
    <cellStyle name="Normal 10 2 3 2 4 2 2 2" xfId="4960"/>
    <cellStyle name="Normal 10 2 3 2 4 2 2 2 2" xfId="11114"/>
    <cellStyle name="Normal 10 2 3 2 4 2 2 2 2 2" xfId="23422"/>
    <cellStyle name="Normal 10 2 3 2 4 2 2 2 3" xfId="17268"/>
    <cellStyle name="Normal 10 2 3 2 4 2 2 3" xfId="8037"/>
    <cellStyle name="Normal 10 2 3 2 4 2 2 3 2" xfId="20345"/>
    <cellStyle name="Normal 10 2 3 2 4 2 2 4" xfId="14191"/>
    <cellStyle name="Normal 10 2 3 2 4 2 3" xfId="2906"/>
    <cellStyle name="Normal 10 2 3 2 4 2 3 2" xfId="5984"/>
    <cellStyle name="Normal 10 2 3 2 4 2 3 2 2" xfId="12138"/>
    <cellStyle name="Normal 10 2 3 2 4 2 3 2 2 2" xfId="24446"/>
    <cellStyle name="Normal 10 2 3 2 4 2 3 2 3" xfId="18292"/>
    <cellStyle name="Normal 10 2 3 2 4 2 3 3" xfId="9061"/>
    <cellStyle name="Normal 10 2 3 2 4 2 3 3 2" xfId="21369"/>
    <cellStyle name="Normal 10 2 3 2 4 2 3 4" xfId="15215"/>
    <cellStyle name="Normal 10 2 3 2 4 2 4" xfId="3936"/>
    <cellStyle name="Normal 10 2 3 2 4 2 4 2" xfId="10090"/>
    <cellStyle name="Normal 10 2 3 2 4 2 4 2 2" xfId="22398"/>
    <cellStyle name="Normal 10 2 3 2 4 2 4 3" xfId="16244"/>
    <cellStyle name="Normal 10 2 3 2 4 2 5" xfId="7013"/>
    <cellStyle name="Normal 10 2 3 2 4 2 5 2" xfId="19321"/>
    <cellStyle name="Normal 10 2 3 2 4 2 6" xfId="13167"/>
    <cellStyle name="Normal 10 2 3 2 4 3" xfId="1370"/>
    <cellStyle name="Normal 10 2 3 2 4 3 2" xfId="4448"/>
    <cellStyle name="Normal 10 2 3 2 4 3 2 2" xfId="10602"/>
    <cellStyle name="Normal 10 2 3 2 4 3 2 2 2" xfId="22910"/>
    <cellStyle name="Normal 10 2 3 2 4 3 2 3" xfId="16756"/>
    <cellStyle name="Normal 10 2 3 2 4 3 3" xfId="7525"/>
    <cellStyle name="Normal 10 2 3 2 4 3 3 2" xfId="19833"/>
    <cellStyle name="Normal 10 2 3 2 4 3 4" xfId="13679"/>
    <cellStyle name="Normal 10 2 3 2 4 4" xfId="2394"/>
    <cellStyle name="Normal 10 2 3 2 4 4 2" xfId="5472"/>
    <cellStyle name="Normal 10 2 3 2 4 4 2 2" xfId="11626"/>
    <cellStyle name="Normal 10 2 3 2 4 4 2 2 2" xfId="23934"/>
    <cellStyle name="Normal 10 2 3 2 4 4 2 3" xfId="17780"/>
    <cellStyle name="Normal 10 2 3 2 4 4 3" xfId="8549"/>
    <cellStyle name="Normal 10 2 3 2 4 4 3 2" xfId="20857"/>
    <cellStyle name="Normal 10 2 3 2 4 4 4" xfId="14703"/>
    <cellStyle name="Normal 10 2 3 2 4 5" xfId="3424"/>
    <cellStyle name="Normal 10 2 3 2 4 5 2" xfId="9578"/>
    <cellStyle name="Normal 10 2 3 2 4 5 2 2" xfId="21886"/>
    <cellStyle name="Normal 10 2 3 2 4 5 3" xfId="15732"/>
    <cellStyle name="Normal 10 2 3 2 4 6" xfId="6501"/>
    <cellStyle name="Normal 10 2 3 2 4 6 2" xfId="18809"/>
    <cellStyle name="Normal 10 2 3 2 4 7" xfId="12655"/>
    <cellStyle name="Normal 10 2 3 2 5" xfId="602"/>
    <cellStyle name="Normal 10 2 3 2 5 2" xfId="1626"/>
    <cellStyle name="Normal 10 2 3 2 5 2 2" xfId="4704"/>
    <cellStyle name="Normal 10 2 3 2 5 2 2 2" xfId="10858"/>
    <cellStyle name="Normal 10 2 3 2 5 2 2 2 2" xfId="23166"/>
    <cellStyle name="Normal 10 2 3 2 5 2 2 3" xfId="17012"/>
    <cellStyle name="Normal 10 2 3 2 5 2 3" xfId="7781"/>
    <cellStyle name="Normal 10 2 3 2 5 2 3 2" xfId="20089"/>
    <cellStyle name="Normal 10 2 3 2 5 2 4" xfId="13935"/>
    <cellStyle name="Normal 10 2 3 2 5 3" xfId="2650"/>
    <cellStyle name="Normal 10 2 3 2 5 3 2" xfId="5728"/>
    <cellStyle name="Normal 10 2 3 2 5 3 2 2" xfId="11882"/>
    <cellStyle name="Normal 10 2 3 2 5 3 2 2 2" xfId="24190"/>
    <cellStyle name="Normal 10 2 3 2 5 3 2 3" xfId="18036"/>
    <cellStyle name="Normal 10 2 3 2 5 3 3" xfId="8805"/>
    <cellStyle name="Normal 10 2 3 2 5 3 3 2" xfId="21113"/>
    <cellStyle name="Normal 10 2 3 2 5 3 4" xfId="14959"/>
    <cellStyle name="Normal 10 2 3 2 5 4" xfId="3680"/>
    <cellStyle name="Normal 10 2 3 2 5 4 2" xfId="9834"/>
    <cellStyle name="Normal 10 2 3 2 5 4 2 2" xfId="22142"/>
    <cellStyle name="Normal 10 2 3 2 5 4 3" xfId="15988"/>
    <cellStyle name="Normal 10 2 3 2 5 5" xfId="6757"/>
    <cellStyle name="Normal 10 2 3 2 5 5 2" xfId="19065"/>
    <cellStyle name="Normal 10 2 3 2 5 6" xfId="12911"/>
    <cellStyle name="Normal 10 2 3 2 6" xfId="1114"/>
    <cellStyle name="Normal 10 2 3 2 6 2" xfId="4192"/>
    <cellStyle name="Normal 10 2 3 2 6 2 2" xfId="10346"/>
    <cellStyle name="Normal 10 2 3 2 6 2 2 2" xfId="22654"/>
    <cellStyle name="Normal 10 2 3 2 6 2 3" xfId="16500"/>
    <cellStyle name="Normal 10 2 3 2 6 3" xfId="7269"/>
    <cellStyle name="Normal 10 2 3 2 6 3 2" xfId="19577"/>
    <cellStyle name="Normal 10 2 3 2 6 4" xfId="13423"/>
    <cellStyle name="Normal 10 2 3 2 7" xfId="2138"/>
    <cellStyle name="Normal 10 2 3 2 7 2" xfId="5216"/>
    <cellStyle name="Normal 10 2 3 2 7 2 2" xfId="11370"/>
    <cellStyle name="Normal 10 2 3 2 7 2 2 2" xfId="23678"/>
    <cellStyle name="Normal 10 2 3 2 7 2 3" xfId="17524"/>
    <cellStyle name="Normal 10 2 3 2 7 3" xfId="8293"/>
    <cellStyle name="Normal 10 2 3 2 7 3 2" xfId="20601"/>
    <cellStyle name="Normal 10 2 3 2 7 4" xfId="14447"/>
    <cellStyle name="Normal 10 2 3 2 8" xfId="3168"/>
    <cellStyle name="Normal 10 2 3 2 8 2" xfId="9322"/>
    <cellStyle name="Normal 10 2 3 2 8 2 2" xfId="21630"/>
    <cellStyle name="Normal 10 2 3 2 8 3" xfId="15476"/>
    <cellStyle name="Normal 10 2 3 2 9" xfId="6245"/>
    <cellStyle name="Normal 10 2 3 2 9 2" xfId="18553"/>
    <cellStyle name="Normal 10 2 3 3" xfId="220"/>
    <cellStyle name="Normal 10 2 3 3 2" xfId="478"/>
    <cellStyle name="Normal 10 2 3 3 2 2" xfId="991"/>
    <cellStyle name="Normal 10 2 3 3 2 2 2" xfId="2015"/>
    <cellStyle name="Normal 10 2 3 3 2 2 2 2" xfId="5093"/>
    <cellStyle name="Normal 10 2 3 3 2 2 2 2 2" xfId="11247"/>
    <cellStyle name="Normal 10 2 3 3 2 2 2 2 2 2" xfId="23555"/>
    <cellStyle name="Normal 10 2 3 3 2 2 2 2 3" xfId="17401"/>
    <cellStyle name="Normal 10 2 3 3 2 2 2 3" xfId="8170"/>
    <cellStyle name="Normal 10 2 3 3 2 2 2 3 2" xfId="20478"/>
    <cellStyle name="Normal 10 2 3 3 2 2 2 4" xfId="14324"/>
    <cellStyle name="Normal 10 2 3 3 2 2 3" xfId="3039"/>
    <cellStyle name="Normal 10 2 3 3 2 2 3 2" xfId="6117"/>
    <cellStyle name="Normal 10 2 3 3 2 2 3 2 2" xfId="12271"/>
    <cellStyle name="Normal 10 2 3 3 2 2 3 2 2 2" xfId="24579"/>
    <cellStyle name="Normal 10 2 3 3 2 2 3 2 3" xfId="18425"/>
    <cellStyle name="Normal 10 2 3 3 2 2 3 3" xfId="9194"/>
    <cellStyle name="Normal 10 2 3 3 2 2 3 3 2" xfId="21502"/>
    <cellStyle name="Normal 10 2 3 3 2 2 3 4" xfId="15348"/>
    <cellStyle name="Normal 10 2 3 3 2 2 4" xfId="4069"/>
    <cellStyle name="Normal 10 2 3 3 2 2 4 2" xfId="10223"/>
    <cellStyle name="Normal 10 2 3 3 2 2 4 2 2" xfId="22531"/>
    <cellStyle name="Normal 10 2 3 3 2 2 4 3" xfId="16377"/>
    <cellStyle name="Normal 10 2 3 3 2 2 5" xfId="7146"/>
    <cellStyle name="Normal 10 2 3 3 2 2 5 2" xfId="19454"/>
    <cellStyle name="Normal 10 2 3 3 2 2 6" xfId="13300"/>
    <cellStyle name="Normal 10 2 3 3 2 3" xfId="1503"/>
    <cellStyle name="Normal 10 2 3 3 2 3 2" xfId="4581"/>
    <cellStyle name="Normal 10 2 3 3 2 3 2 2" xfId="10735"/>
    <cellStyle name="Normal 10 2 3 3 2 3 2 2 2" xfId="23043"/>
    <cellStyle name="Normal 10 2 3 3 2 3 2 3" xfId="16889"/>
    <cellStyle name="Normal 10 2 3 3 2 3 3" xfId="7658"/>
    <cellStyle name="Normal 10 2 3 3 2 3 3 2" xfId="19966"/>
    <cellStyle name="Normal 10 2 3 3 2 3 4" xfId="13812"/>
    <cellStyle name="Normal 10 2 3 3 2 4" xfId="2527"/>
    <cellStyle name="Normal 10 2 3 3 2 4 2" xfId="5605"/>
    <cellStyle name="Normal 10 2 3 3 2 4 2 2" xfId="11759"/>
    <cellStyle name="Normal 10 2 3 3 2 4 2 2 2" xfId="24067"/>
    <cellStyle name="Normal 10 2 3 3 2 4 2 3" xfId="17913"/>
    <cellStyle name="Normal 10 2 3 3 2 4 3" xfId="8682"/>
    <cellStyle name="Normal 10 2 3 3 2 4 3 2" xfId="20990"/>
    <cellStyle name="Normal 10 2 3 3 2 4 4" xfId="14836"/>
    <cellStyle name="Normal 10 2 3 3 2 5" xfId="3557"/>
    <cellStyle name="Normal 10 2 3 3 2 5 2" xfId="9711"/>
    <cellStyle name="Normal 10 2 3 3 2 5 2 2" xfId="22019"/>
    <cellStyle name="Normal 10 2 3 3 2 5 3" xfId="15865"/>
    <cellStyle name="Normal 10 2 3 3 2 6" xfId="6634"/>
    <cellStyle name="Normal 10 2 3 3 2 6 2" xfId="18942"/>
    <cellStyle name="Normal 10 2 3 3 2 7" xfId="12788"/>
    <cellStyle name="Normal 10 2 3 3 3" xfId="735"/>
    <cellStyle name="Normal 10 2 3 3 3 2" xfId="1759"/>
    <cellStyle name="Normal 10 2 3 3 3 2 2" xfId="4837"/>
    <cellStyle name="Normal 10 2 3 3 3 2 2 2" xfId="10991"/>
    <cellStyle name="Normal 10 2 3 3 3 2 2 2 2" xfId="23299"/>
    <cellStyle name="Normal 10 2 3 3 3 2 2 3" xfId="17145"/>
    <cellStyle name="Normal 10 2 3 3 3 2 3" xfId="7914"/>
    <cellStyle name="Normal 10 2 3 3 3 2 3 2" xfId="20222"/>
    <cellStyle name="Normal 10 2 3 3 3 2 4" xfId="14068"/>
    <cellStyle name="Normal 10 2 3 3 3 3" xfId="2783"/>
    <cellStyle name="Normal 10 2 3 3 3 3 2" xfId="5861"/>
    <cellStyle name="Normal 10 2 3 3 3 3 2 2" xfId="12015"/>
    <cellStyle name="Normal 10 2 3 3 3 3 2 2 2" xfId="24323"/>
    <cellStyle name="Normal 10 2 3 3 3 3 2 3" xfId="18169"/>
    <cellStyle name="Normal 10 2 3 3 3 3 3" xfId="8938"/>
    <cellStyle name="Normal 10 2 3 3 3 3 3 2" xfId="21246"/>
    <cellStyle name="Normal 10 2 3 3 3 3 4" xfId="15092"/>
    <cellStyle name="Normal 10 2 3 3 3 4" xfId="3813"/>
    <cellStyle name="Normal 10 2 3 3 3 4 2" xfId="9967"/>
    <cellStyle name="Normal 10 2 3 3 3 4 2 2" xfId="22275"/>
    <cellStyle name="Normal 10 2 3 3 3 4 3" xfId="16121"/>
    <cellStyle name="Normal 10 2 3 3 3 5" xfId="6890"/>
    <cellStyle name="Normal 10 2 3 3 3 5 2" xfId="19198"/>
    <cellStyle name="Normal 10 2 3 3 3 6" xfId="13044"/>
    <cellStyle name="Normal 10 2 3 3 4" xfId="1247"/>
    <cellStyle name="Normal 10 2 3 3 4 2" xfId="4325"/>
    <cellStyle name="Normal 10 2 3 3 4 2 2" xfId="10479"/>
    <cellStyle name="Normal 10 2 3 3 4 2 2 2" xfId="22787"/>
    <cellStyle name="Normal 10 2 3 3 4 2 3" xfId="16633"/>
    <cellStyle name="Normal 10 2 3 3 4 3" xfId="7402"/>
    <cellStyle name="Normal 10 2 3 3 4 3 2" xfId="19710"/>
    <cellStyle name="Normal 10 2 3 3 4 4" xfId="13556"/>
    <cellStyle name="Normal 10 2 3 3 5" xfId="2271"/>
    <cellStyle name="Normal 10 2 3 3 5 2" xfId="5349"/>
    <cellStyle name="Normal 10 2 3 3 5 2 2" xfId="11503"/>
    <cellStyle name="Normal 10 2 3 3 5 2 2 2" xfId="23811"/>
    <cellStyle name="Normal 10 2 3 3 5 2 3" xfId="17657"/>
    <cellStyle name="Normal 10 2 3 3 5 3" xfId="8426"/>
    <cellStyle name="Normal 10 2 3 3 5 3 2" xfId="20734"/>
    <cellStyle name="Normal 10 2 3 3 5 4" xfId="14580"/>
    <cellStyle name="Normal 10 2 3 3 6" xfId="3301"/>
    <cellStyle name="Normal 10 2 3 3 6 2" xfId="9455"/>
    <cellStyle name="Normal 10 2 3 3 6 2 2" xfId="21763"/>
    <cellStyle name="Normal 10 2 3 3 6 3" xfId="15609"/>
    <cellStyle name="Normal 10 2 3 3 7" xfId="6378"/>
    <cellStyle name="Normal 10 2 3 3 7 2" xfId="18686"/>
    <cellStyle name="Normal 10 2 3 3 8" xfId="12532"/>
    <cellStyle name="Normal 10 2 3 4" xfId="135"/>
    <cellStyle name="Normal 10 2 3 4 2" xfId="393"/>
    <cellStyle name="Normal 10 2 3 4 2 2" xfId="906"/>
    <cellStyle name="Normal 10 2 3 4 2 2 2" xfId="1930"/>
    <cellStyle name="Normal 10 2 3 4 2 2 2 2" xfId="5008"/>
    <cellStyle name="Normal 10 2 3 4 2 2 2 2 2" xfId="11162"/>
    <cellStyle name="Normal 10 2 3 4 2 2 2 2 2 2" xfId="23470"/>
    <cellStyle name="Normal 10 2 3 4 2 2 2 2 3" xfId="17316"/>
    <cellStyle name="Normal 10 2 3 4 2 2 2 3" xfId="8085"/>
    <cellStyle name="Normal 10 2 3 4 2 2 2 3 2" xfId="20393"/>
    <cellStyle name="Normal 10 2 3 4 2 2 2 4" xfId="14239"/>
    <cellStyle name="Normal 10 2 3 4 2 2 3" xfId="2954"/>
    <cellStyle name="Normal 10 2 3 4 2 2 3 2" xfId="6032"/>
    <cellStyle name="Normal 10 2 3 4 2 2 3 2 2" xfId="12186"/>
    <cellStyle name="Normal 10 2 3 4 2 2 3 2 2 2" xfId="24494"/>
    <cellStyle name="Normal 10 2 3 4 2 2 3 2 3" xfId="18340"/>
    <cellStyle name="Normal 10 2 3 4 2 2 3 3" xfId="9109"/>
    <cellStyle name="Normal 10 2 3 4 2 2 3 3 2" xfId="21417"/>
    <cellStyle name="Normal 10 2 3 4 2 2 3 4" xfId="15263"/>
    <cellStyle name="Normal 10 2 3 4 2 2 4" xfId="3984"/>
    <cellStyle name="Normal 10 2 3 4 2 2 4 2" xfId="10138"/>
    <cellStyle name="Normal 10 2 3 4 2 2 4 2 2" xfId="22446"/>
    <cellStyle name="Normal 10 2 3 4 2 2 4 3" xfId="16292"/>
    <cellStyle name="Normal 10 2 3 4 2 2 5" xfId="7061"/>
    <cellStyle name="Normal 10 2 3 4 2 2 5 2" xfId="19369"/>
    <cellStyle name="Normal 10 2 3 4 2 2 6" xfId="13215"/>
    <cellStyle name="Normal 10 2 3 4 2 3" xfId="1418"/>
    <cellStyle name="Normal 10 2 3 4 2 3 2" xfId="4496"/>
    <cellStyle name="Normal 10 2 3 4 2 3 2 2" xfId="10650"/>
    <cellStyle name="Normal 10 2 3 4 2 3 2 2 2" xfId="22958"/>
    <cellStyle name="Normal 10 2 3 4 2 3 2 3" xfId="16804"/>
    <cellStyle name="Normal 10 2 3 4 2 3 3" xfId="7573"/>
    <cellStyle name="Normal 10 2 3 4 2 3 3 2" xfId="19881"/>
    <cellStyle name="Normal 10 2 3 4 2 3 4" xfId="13727"/>
    <cellStyle name="Normal 10 2 3 4 2 4" xfId="2442"/>
    <cellStyle name="Normal 10 2 3 4 2 4 2" xfId="5520"/>
    <cellStyle name="Normal 10 2 3 4 2 4 2 2" xfId="11674"/>
    <cellStyle name="Normal 10 2 3 4 2 4 2 2 2" xfId="23982"/>
    <cellStyle name="Normal 10 2 3 4 2 4 2 3" xfId="17828"/>
    <cellStyle name="Normal 10 2 3 4 2 4 3" xfId="8597"/>
    <cellStyle name="Normal 10 2 3 4 2 4 3 2" xfId="20905"/>
    <cellStyle name="Normal 10 2 3 4 2 4 4" xfId="14751"/>
    <cellStyle name="Normal 10 2 3 4 2 5" xfId="3472"/>
    <cellStyle name="Normal 10 2 3 4 2 5 2" xfId="9626"/>
    <cellStyle name="Normal 10 2 3 4 2 5 2 2" xfId="21934"/>
    <cellStyle name="Normal 10 2 3 4 2 5 3" xfId="15780"/>
    <cellStyle name="Normal 10 2 3 4 2 6" xfId="6549"/>
    <cellStyle name="Normal 10 2 3 4 2 6 2" xfId="18857"/>
    <cellStyle name="Normal 10 2 3 4 2 7" xfId="12703"/>
    <cellStyle name="Normal 10 2 3 4 3" xfId="650"/>
    <cellStyle name="Normal 10 2 3 4 3 2" xfId="1674"/>
    <cellStyle name="Normal 10 2 3 4 3 2 2" xfId="4752"/>
    <cellStyle name="Normal 10 2 3 4 3 2 2 2" xfId="10906"/>
    <cellStyle name="Normal 10 2 3 4 3 2 2 2 2" xfId="23214"/>
    <cellStyle name="Normal 10 2 3 4 3 2 2 3" xfId="17060"/>
    <cellStyle name="Normal 10 2 3 4 3 2 3" xfId="7829"/>
    <cellStyle name="Normal 10 2 3 4 3 2 3 2" xfId="20137"/>
    <cellStyle name="Normal 10 2 3 4 3 2 4" xfId="13983"/>
    <cellStyle name="Normal 10 2 3 4 3 3" xfId="2698"/>
    <cellStyle name="Normal 10 2 3 4 3 3 2" xfId="5776"/>
    <cellStyle name="Normal 10 2 3 4 3 3 2 2" xfId="11930"/>
    <cellStyle name="Normal 10 2 3 4 3 3 2 2 2" xfId="24238"/>
    <cellStyle name="Normal 10 2 3 4 3 3 2 3" xfId="18084"/>
    <cellStyle name="Normal 10 2 3 4 3 3 3" xfId="8853"/>
    <cellStyle name="Normal 10 2 3 4 3 3 3 2" xfId="21161"/>
    <cellStyle name="Normal 10 2 3 4 3 3 4" xfId="15007"/>
    <cellStyle name="Normal 10 2 3 4 3 4" xfId="3728"/>
    <cellStyle name="Normal 10 2 3 4 3 4 2" xfId="9882"/>
    <cellStyle name="Normal 10 2 3 4 3 4 2 2" xfId="22190"/>
    <cellStyle name="Normal 10 2 3 4 3 4 3" xfId="16036"/>
    <cellStyle name="Normal 10 2 3 4 3 5" xfId="6805"/>
    <cellStyle name="Normal 10 2 3 4 3 5 2" xfId="19113"/>
    <cellStyle name="Normal 10 2 3 4 3 6" xfId="12959"/>
    <cellStyle name="Normal 10 2 3 4 4" xfId="1162"/>
    <cellStyle name="Normal 10 2 3 4 4 2" xfId="4240"/>
    <cellStyle name="Normal 10 2 3 4 4 2 2" xfId="10394"/>
    <cellStyle name="Normal 10 2 3 4 4 2 2 2" xfId="22702"/>
    <cellStyle name="Normal 10 2 3 4 4 2 3" xfId="16548"/>
    <cellStyle name="Normal 10 2 3 4 4 3" xfId="7317"/>
    <cellStyle name="Normal 10 2 3 4 4 3 2" xfId="19625"/>
    <cellStyle name="Normal 10 2 3 4 4 4" xfId="13471"/>
    <cellStyle name="Normal 10 2 3 4 5" xfId="2186"/>
    <cellStyle name="Normal 10 2 3 4 5 2" xfId="5264"/>
    <cellStyle name="Normal 10 2 3 4 5 2 2" xfId="11418"/>
    <cellStyle name="Normal 10 2 3 4 5 2 2 2" xfId="23726"/>
    <cellStyle name="Normal 10 2 3 4 5 2 3" xfId="17572"/>
    <cellStyle name="Normal 10 2 3 4 5 3" xfId="8341"/>
    <cellStyle name="Normal 10 2 3 4 5 3 2" xfId="20649"/>
    <cellStyle name="Normal 10 2 3 4 5 4" xfId="14495"/>
    <cellStyle name="Normal 10 2 3 4 6" xfId="3216"/>
    <cellStyle name="Normal 10 2 3 4 6 2" xfId="9370"/>
    <cellStyle name="Normal 10 2 3 4 6 2 2" xfId="21678"/>
    <cellStyle name="Normal 10 2 3 4 6 3" xfId="15524"/>
    <cellStyle name="Normal 10 2 3 4 7" xfId="6293"/>
    <cellStyle name="Normal 10 2 3 4 7 2" xfId="18601"/>
    <cellStyle name="Normal 10 2 3 4 8" xfId="12447"/>
    <cellStyle name="Normal 10 2 3 5" xfId="305"/>
    <cellStyle name="Normal 10 2 3 5 2" xfId="818"/>
    <cellStyle name="Normal 10 2 3 5 2 2" xfId="1842"/>
    <cellStyle name="Normal 10 2 3 5 2 2 2" xfId="4920"/>
    <cellStyle name="Normal 10 2 3 5 2 2 2 2" xfId="11074"/>
    <cellStyle name="Normal 10 2 3 5 2 2 2 2 2" xfId="23382"/>
    <cellStyle name="Normal 10 2 3 5 2 2 2 3" xfId="17228"/>
    <cellStyle name="Normal 10 2 3 5 2 2 3" xfId="7997"/>
    <cellStyle name="Normal 10 2 3 5 2 2 3 2" xfId="20305"/>
    <cellStyle name="Normal 10 2 3 5 2 2 4" xfId="14151"/>
    <cellStyle name="Normal 10 2 3 5 2 3" xfId="2866"/>
    <cellStyle name="Normal 10 2 3 5 2 3 2" xfId="5944"/>
    <cellStyle name="Normal 10 2 3 5 2 3 2 2" xfId="12098"/>
    <cellStyle name="Normal 10 2 3 5 2 3 2 2 2" xfId="24406"/>
    <cellStyle name="Normal 10 2 3 5 2 3 2 3" xfId="18252"/>
    <cellStyle name="Normal 10 2 3 5 2 3 3" xfId="9021"/>
    <cellStyle name="Normal 10 2 3 5 2 3 3 2" xfId="21329"/>
    <cellStyle name="Normal 10 2 3 5 2 3 4" xfId="15175"/>
    <cellStyle name="Normal 10 2 3 5 2 4" xfId="3896"/>
    <cellStyle name="Normal 10 2 3 5 2 4 2" xfId="10050"/>
    <cellStyle name="Normal 10 2 3 5 2 4 2 2" xfId="22358"/>
    <cellStyle name="Normal 10 2 3 5 2 4 3" xfId="16204"/>
    <cellStyle name="Normal 10 2 3 5 2 5" xfId="6973"/>
    <cellStyle name="Normal 10 2 3 5 2 5 2" xfId="19281"/>
    <cellStyle name="Normal 10 2 3 5 2 6" xfId="13127"/>
    <cellStyle name="Normal 10 2 3 5 3" xfId="1330"/>
    <cellStyle name="Normal 10 2 3 5 3 2" xfId="4408"/>
    <cellStyle name="Normal 10 2 3 5 3 2 2" xfId="10562"/>
    <cellStyle name="Normal 10 2 3 5 3 2 2 2" xfId="22870"/>
    <cellStyle name="Normal 10 2 3 5 3 2 3" xfId="16716"/>
    <cellStyle name="Normal 10 2 3 5 3 3" xfId="7485"/>
    <cellStyle name="Normal 10 2 3 5 3 3 2" xfId="19793"/>
    <cellStyle name="Normal 10 2 3 5 3 4" xfId="13639"/>
    <cellStyle name="Normal 10 2 3 5 4" xfId="2354"/>
    <cellStyle name="Normal 10 2 3 5 4 2" xfId="5432"/>
    <cellStyle name="Normal 10 2 3 5 4 2 2" xfId="11586"/>
    <cellStyle name="Normal 10 2 3 5 4 2 2 2" xfId="23894"/>
    <cellStyle name="Normal 10 2 3 5 4 2 3" xfId="17740"/>
    <cellStyle name="Normal 10 2 3 5 4 3" xfId="8509"/>
    <cellStyle name="Normal 10 2 3 5 4 3 2" xfId="20817"/>
    <cellStyle name="Normal 10 2 3 5 4 4" xfId="14663"/>
    <cellStyle name="Normal 10 2 3 5 5" xfId="3384"/>
    <cellStyle name="Normal 10 2 3 5 5 2" xfId="9538"/>
    <cellStyle name="Normal 10 2 3 5 5 2 2" xfId="21846"/>
    <cellStyle name="Normal 10 2 3 5 5 3" xfId="15692"/>
    <cellStyle name="Normal 10 2 3 5 6" xfId="6461"/>
    <cellStyle name="Normal 10 2 3 5 6 2" xfId="18769"/>
    <cellStyle name="Normal 10 2 3 5 7" xfId="12615"/>
    <cellStyle name="Normal 10 2 3 6" xfId="562"/>
    <cellStyle name="Normal 10 2 3 6 2" xfId="1586"/>
    <cellStyle name="Normal 10 2 3 6 2 2" xfId="4664"/>
    <cellStyle name="Normal 10 2 3 6 2 2 2" xfId="10818"/>
    <cellStyle name="Normal 10 2 3 6 2 2 2 2" xfId="23126"/>
    <cellStyle name="Normal 10 2 3 6 2 2 3" xfId="16972"/>
    <cellStyle name="Normal 10 2 3 6 2 3" xfId="7741"/>
    <cellStyle name="Normal 10 2 3 6 2 3 2" xfId="20049"/>
    <cellStyle name="Normal 10 2 3 6 2 4" xfId="13895"/>
    <cellStyle name="Normal 10 2 3 6 3" xfId="2610"/>
    <cellStyle name="Normal 10 2 3 6 3 2" xfId="5688"/>
    <cellStyle name="Normal 10 2 3 6 3 2 2" xfId="11842"/>
    <cellStyle name="Normal 10 2 3 6 3 2 2 2" xfId="24150"/>
    <cellStyle name="Normal 10 2 3 6 3 2 3" xfId="17996"/>
    <cellStyle name="Normal 10 2 3 6 3 3" xfId="8765"/>
    <cellStyle name="Normal 10 2 3 6 3 3 2" xfId="21073"/>
    <cellStyle name="Normal 10 2 3 6 3 4" xfId="14919"/>
    <cellStyle name="Normal 10 2 3 6 4" xfId="3640"/>
    <cellStyle name="Normal 10 2 3 6 4 2" xfId="9794"/>
    <cellStyle name="Normal 10 2 3 6 4 2 2" xfId="22102"/>
    <cellStyle name="Normal 10 2 3 6 4 3" xfId="15948"/>
    <cellStyle name="Normal 10 2 3 6 5" xfId="6717"/>
    <cellStyle name="Normal 10 2 3 6 5 2" xfId="19025"/>
    <cellStyle name="Normal 10 2 3 6 6" xfId="12871"/>
    <cellStyle name="Normal 10 2 3 7" xfId="1074"/>
    <cellStyle name="Normal 10 2 3 7 2" xfId="4152"/>
    <cellStyle name="Normal 10 2 3 7 2 2" xfId="10306"/>
    <cellStyle name="Normal 10 2 3 7 2 2 2" xfId="22614"/>
    <cellStyle name="Normal 10 2 3 7 2 3" xfId="16460"/>
    <cellStyle name="Normal 10 2 3 7 3" xfId="7229"/>
    <cellStyle name="Normal 10 2 3 7 3 2" xfId="19537"/>
    <cellStyle name="Normal 10 2 3 7 4" xfId="13383"/>
    <cellStyle name="Normal 10 2 3 8" xfId="2098"/>
    <cellStyle name="Normal 10 2 3 8 2" xfId="5176"/>
    <cellStyle name="Normal 10 2 3 8 2 2" xfId="11330"/>
    <cellStyle name="Normal 10 2 3 8 2 2 2" xfId="23638"/>
    <cellStyle name="Normal 10 2 3 8 2 3" xfId="17484"/>
    <cellStyle name="Normal 10 2 3 8 3" xfId="8253"/>
    <cellStyle name="Normal 10 2 3 8 3 2" xfId="20561"/>
    <cellStyle name="Normal 10 2 3 8 4" xfId="14407"/>
    <cellStyle name="Normal 10 2 3 9" xfId="3128"/>
    <cellStyle name="Normal 10 2 3 9 2" xfId="9282"/>
    <cellStyle name="Normal 10 2 3 9 2 2" xfId="21590"/>
    <cellStyle name="Normal 10 2 3 9 3" xfId="15436"/>
    <cellStyle name="Normal 10 2 4" xfId="67"/>
    <cellStyle name="Normal 10 2 4 10" xfId="12379"/>
    <cellStyle name="Normal 10 2 4 2" xfId="239"/>
    <cellStyle name="Normal 10 2 4 2 2" xfId="497"/>
    <cellStyle name="Normal 10 2 4 2 2 2" xfId="1010"/>
    <cellStyle name="Normal 10 2 4 2 2 2 2" xfId="2034"/>
    <cellStyle name="Normal 10 2 4 2 2 2 2 2" xfId="5112"/>
    <cellStyle name="Normal 10 2 4 2 2 2 2 2 2" xfId="11266"/>
    <cellStyle name="Normal 10 2 4 2 2 2 2 2 2 2" xfId="23574"/>
    <cellStyle name="Normal 10 2 4 2 2 2 2 2 3" xfId="17420"/>
    <cellStyle name="Normal 10 2 4 2 2 2 2 3" xfId="8189"/>
    <cellStyle name="Normal 10 2 4 2 2 2 2 3 2" xfId="20497"/>
    <cellStyle name="Normal 10 2 4 2 2 2 2 4" xfId="14343"/>
    <cellStyle name="Normal 10 2 4 2 2 2 3" xfId="3058"/>
    <cellStyle name="Normal 10 2 4 2 2 2 3 2" xfId="6136"/>
    <cellStyle name="Normal 10 2 4 2 2 2 3 2 2" xfId="12290"/>
    <cellStyle name="Normal 10 2 4 2 2 2 3 2 2 2" xfId="24598"/>
    <cellStyle name="Normal 10 2 4 2 2 2 3 2 3" xfId="18444"/>
    <cellStyle name="Normal 10 2 4 2 2 2 3 3" xfId="9213"/>
    <cellStyle name="Normal 10 2 4 2 2 2 3 3 2" xfId="21521"/>
    <cellStyle name="Normal 10 2 4 2 2 2 3 4" xfId="15367"/>
    <cellStyle name="Normal 10 2 4 2 2 2 4" xfId="4088"/>
    <cellStyle name="Normal 10 2 4 2 2 2 4 2" xfId="10242"/>
    <cellStyle name="Normal 10 2 4 2 2 2 4 2 2" xfId="22550"/>
    <cellStyle name="Normal 10 2 4 2 2 2 4 3" xfId="16396"/>
    <cellStyle name="Normal 10 2 4 2 2 2 5" xfId="7165"/>
    <cellStyle name="Normal 10 2 4 2 2 2 5 2" xfId="19473"/>
    <cellStyle name="Normal 10 2 4 2 2 2 6" xfId="13319"/>
    <cellStyle name="Normal 10 2 4 2 2 3" xfId="1522"/>
    <cellStyle name="Normal 10 2 4 2 2 3 2" xfId="4600"/>
    <cellStyle name="Normal 10 2 4 2 2 3 2 2" xfId="10754"/>
    <cellStyle name="Normal 10 2 4 2 2 3 2 2 2" xfId="23062"/>
    <cellStyle name="Normal 10 2 4 2 2 3 2 3" xfId="16908"/>
    <cellStyle name="Normal 10 2 4 2 2 3 3" xfId="7677"/>
    <cellStyle name="Normal 10 2 4 2 2 3 3 2" xfId="19985"/>
    <cellStyle name="Normal 10 2 4 2 2 3 4" xfId="13831"/>
    <cellStyle name="Normal 10 2 4 2 2 4" xfId="2546"/>
    <cellStyle name="Normal 10 2 4 2 2 4 2" xfId="5624"/>
    <cellStyle name="Normal 10 2 4 2 2 4 2 2" xfId="11778"/>
    <cellStyle name="Normal 10 2 4 2 2 4 2 2 2" xfId="24086"/>
    <cellStyle name="Normal 10 2 4 2 2 4 2 3" xfId="17932"/>
    <cellStyle name="Normal 10 2 4 2 2 4 3" xfId="8701"/>
    <cellStyle name="Normal 10 2 4 2 2 4 3 2" xfId="21009"/>
    <cellStyle name="Normal 10 2 4 2 2 4 4" xfId="14855"/>
    <cellStyle name="Normal 10 2 4 2 2 5" xfId="3576"/>
    <cellStyle name="Normal 10 2 4 2 2 5 2" xfId="9730"/>
    <cellStyle name="Normal 10 2 4 2 2 5 2 2" xfId="22038"/>
    <cellStyle name="Normal 10 2 4 2 2 5 3" xfId="15884"/>
    <cellStyle name="Normal 10 2 4 2 2 6" xfId="6653"/>
    <cellStyle name="Normal 10 2 4 2 2 6 2" xfId="18961"/>
    <cellStyle name="Normal 10 2 4 2 2 7" xfId="12807"/>
    <cellStyle name="Normal 10 2 4 2 3" xfId="754"/>
    <cellStyle name="Normal 10 2 4 2 3 2" xfId="1778"/>
    <cellStyle name="Normal 10 2 4 2 3 2 2" xfId="4856"/>
    <cellStyle name="Normal 10 2 4 2 3 2 2 2" xfId="11010"/>
    <cellStyle name="Normal 10 2 4 2 3 2 2 2 2" xfId="23318"/>
    <cellStyle name="Normal 10 2 4 2 3 2 2 3" xfId="17164"/>
    <cellStyle name="Normal 10 2 4 2 3 2 3" xfId="7933"/>
    <cellStyle name="Normal 10 2 4 2 3 2 3 2" xfId="20241"/>
    <cellStyle name="Normal 10 2 4 2 3 2 4" xfId="14087"/>
    <cellStyle name="Normal 10 2 4 2 3 3" xfId="2802"/>
    <cellStyle name="Normal 10 2 4 2 3 3 2" xfId="5880"/>
    <cellStyle name="Normal 10 2 4 2 3 3 2 2" xfId="12034"/>
    <cellStyle name="Normal 10 2 4 2 3 3 2 2 2" xfId="24342"/>
    <cellStyle name="Normal 10 2 4 2 3 3 2 3" xfId="18188"/>
    <cellStyle name="Normal 10 2 4 2 3 3 3" xfId="8957"/>
    <cellStyle name="Normal 10 2 4 2 3 3 3 2" xfId="21265"/>
    <cellStyle name="Normal 10 2 4 2 3 3 4" xfId="15111"/>
    <cellStyle name="Normal 10 2 4 2 3 4" xfId="3832"/>
    <cellStyle name="Normal 10 2 4 2 3 4 2" xfId="9986"/>
    <cellStyle name="Normal 10 2 4 2 3 4 2 2" xfId="22294"/>
    <cellStyle name="Normal 10 2 4 2 3 4 3" xfId="16140"/>
    <cellStyle name="Normal 10 2 4 2 3 5" xfId="6909"/>
    <cellStyle name="Normal 10 2 4 2 3 5 2" xfId="19217"/>
    <cellStyle name="Normal 10 2 4 2 3 6" xfId="13063"/>
    <cellStyle name="Normal 10 2 4 2 4" xfId="1266"/>
    <cellStyle name="Normal 10 2 4 2 4 2" xfId="4344"/>
    <cellStyle name="Normal 10 2 4 2 4 2 2" xfId="10498"/>
    <cellStyle name="Normal 10 2 4 2 4 2 2 2" xfId="22806"/>
    <cellStyle name="Normal 10 2 4 2 4 2 3" xfId="16652"/>
    <cellStyle name="Normal 10 2 4 2 4 3" xfId="7421"/>
    <cellStyle name="Normal 10 2 4 2 4 3 2" xfId="19729"/>
    <cellStyle name="Normal 10 2 4 2 4 4" xfId="13575"/>
    <cellStyle name="Normal 10 2 4 2 5" xfId="2290"/>
    <cellStyle name="Normal 10 2 4 2 5 2" xfId="5368"/>
    <cellStyle name="Normal 10 2 4 2 5 2 2" xfId="11522"/>
    <cellStyle name="Normal 10 2 4 2 5 2 2 2" xfId="23830"/>
    <cellStyle name="Normal 10 2 4 2 5 2 3" xfId="17676"/>
    <cellStyle name="Normal 10 2 4 2 5 3" xfId="8445"/>
    <cellStyle name="Normal 10 2 4 2 5 3 2" xfId="20753"/>
    <cellStyle name="Normal 10 2 4 2 5 4" xfId="14599"/>
    <cellStyle name="Normal 10 2 4 2 6" xfId="3320"/>
    <cellStyle name="Normal 10 2 4 2 6 2" xfId="9474"/>
    <cellStyle name="Normal 10 2 4 2 6 2 2" xfId="21782"/>
    <cellStyle name="Normal 10 2 4 2 6 3" xfId="15628"/>
    <cellStyle name="Normal 10 2 4 2 7" xfId="6397"/>
    <cellStyle name="Normal 10 2 4 2 7 2" xfId="18705"/>
    <cellStyle name="Normal 10 2 4 2 8" xfId="12551"/>
    <cellStyle name="Normal 10 2 4 3" xfId="154"/>
    <cellStyle name="Normal 10 2 4 3 2" xfId="412"/>
    <cellStyle name="Normal 10 2 4 3 2 2" xfId="925"/>
    <cellStyle name="Normal 10 2 4 3 2 2 2" xfId="1949"/>
    <cellStyle name="Normal 10 2 4 3 2 2 2 2" xfId="5027"/>
    <cellStyle name="Normal 10 2 4 3 2 2 2 2 2" xfId="11181"/>
    <cellStyle name="Normal 10 2 4 3 2 2 2 2 2 2" xfId="23489"/>
    <cellStyle name="Normal 10 2 4 3 2 2 2 2 3" xfId="17335"/>
    <cellStyle name="Normal 10 2 4 3 2 2 2 3" xfId="8104"/>
    <cellStyle name="Normal 10 2 4 3 2 2 2 3 2" xfId="20412"/>
    <cellStyle name="Normal 10 2 4 3 2 2 2 4" xfId="14258"/>
    <cellStyle name="Normal 10 2 4 3 2 2 3" xfId="2973"/>
    <cellStyle name="Normal 10 2 4 3 2 2 3 2" xfId="6051"/>
    <cellStyle name="Normal 10 2 4 3 2 2 3 2 2" xfId="12205"/>
    <cellStyle name="Normal 10 2 4 3 2 2 3 2 2 2" xfId="24513"/>
    <cellStyle name="Normal 10 2 4 3 2 2 3 2 3" xfId="18359"/>
    <cellStyle name="Normal 10 2 4 3 2 2 3 3" xfId="9128"/>
    <cellStyle name="Normal 10 2 4 3 2 2 3 3 2" xfId="21436"/>
    <cellStyle name="Normal 10 2 4 3 2 2 3 4" xfId="15282"/>
    <cellStyle name="Normal 10 2 4 3 2 2 4" xfId="4003"/>
    <cellStyle name="Normal 10 2 4 3 2 2 4 2" xfId="10157"/>
    <cellStyle name="Normal 10 2 4 3 2 2 4 2 2" xfId="22465"/>
    <cellStyle name="Normal 10 2 4 3 2 2 4 3" xfId="16311"/>
    <cellStyle name="Normal 10 2 4 3 2 2 5" xfId="7080"/>
    <cellStyle name="Normal 10 2 4 3 2 2 5 2" xfId="19388"/>
    <cellStyle name="Normal 10 2 4 3 2 2 6" xfId="13234"/>
    <cellStyle name="Normal 10 2 4 3 2 3" xfId="1437"/>
    <cellStyle name="Normal 10 2 4 3 2 3 2" xfId="4515"/>
    <cellStyle name="Normal 10 2 4 3 2 3 2 2" xfId="10669"/>
    <cellStyle name="Normal 10 2 4 3 2 3 2 2 2" xfId="22977"/>
    <cellStyle name="Normal 10 2 4 3 2 3 2 3" xfId="16823"/>
    <cellStyle name="Normal 10 2 4 3 2 3 3" xfId="7592"/>
    <cellStyle name="Normal 10 2 4 3 2 3 3 2" xfId="19900"/>
    <cellStyle name="Normal 10 2 4 3 2 3 4" xfId="13746"/>
    <cellStyle name="Normal 10 2 4 3 2 4" xfId="2461"/>
    <cellStyle name="Normal 10 2 4 3 2 4 2" xfId="5539"/>
    <cellStyle name="Normal 10 2 4 3 2 4 2 2" xfId="11693"/>
    <cellStyle name="Normal 10 2 4 3 2 4 2 2 2" xfId="24001"/>
    <cellStyle name="Normal 10 2 4 3 2 4 2 3" xfId="17847"/>
    <cellStyle name="Normal 10 2 4 3 2 4 3" xfId="8616"/>
    <cellStyle name="Normal 10 2 4 3 2 4 3 2" xfId="20924"/>
    <cellStyle name="Normal 10 2 4 3 2 4 4" xfId="14770"/>
    <cellStyle name="Normal 10 2 4 3 2 5" xfId="3491"/>
    <cellStyle name="Normal 10 2 4 3 2 5 2" xfId="9645"/>
    <cellStyle name="Normal 10 2 4 3 2 5 2 2" xfId="21953"/>
    <cellStyle name="Normal 10 2 4 3 2 5 3" xfId="15799"/>
    <cellStyle name="Normal 10 2 4 3 2 6" xfId="6568"/>
    <cellStyle name="Normal 10 2 4 3 2 6 2" xfId="18876"/>
    <cellStyle name="Normal 10 2 4 3 2 7" xfId="12722"/>
    <cellStyle name="Normal 10 2 4 3 3" xfId="669"/>
    <cellStyle name="Normal 10 2 4 3 3 2" xfId="1693"/>
    <cellStyle name="Normal 10 2 4 3 3 2 2" xfId="4771"/>
    <cellStyle name="Normal 10 2 4 3 3 2 2 2" xfId="10925"/>
    <cellStyle name="Normal 10 2 4 3 3 2 2 2 2" xfId="23233"/>
    <cellStyle name="Normal 10 2 4 3 3 2 2 3" xfId="17079"/>
    <cellStyle name="Normal 10 2 4 3 3 2 3" xfId="7848"/>
    <cellStyle name="Normal 10 2 4 3 3 2 3 2" xfId="20156"/>
    <cellStyle name="Normal 10 2 4 3 3 2 4" xfId="14002"/>
    <cellStyle name="Normal 10 2 4 3 3 3" xfId="2717"/>
    <cellStyle name="Normal 10 2 4 3 3 3 2" xfId="5795"/>
    <cellStyle name="Normal 10 2 4 3 3 3 2 2" xfId="11949"/>
    <cellStyle name="Normal 10 2 4 3 3 3 2 2 2" xfId="24257"/>
    <cellStyle name="Normal 10 2 4 3 3 3 2 3" xfId="18103"/>
    <cellStyle name="Normal 10 2 4 3 3 3 3" xfId="8872"/>
    <cellStyle name="Normal 10 2 4 3 3 3 3 2" xfId="21180"/>
    <cellStyle name="Normal 10 2 4 3 3 3 4" xfId="15026"/>
    <cellStyle name="Normal 10 2 4 3 3 4" xfId="3747"/>
    <cellStyle name="Normal 10 2 4 3 3 4 2" xfId="9901"/>
    <cellStyle name="Normal 10 2 4 3 3 4 2 2" xfId="22209"/>
    <cellStyle name="Normal 10 2 4 3 3 4 3" xfId="16055"/>
    <cellStyle name="Normal 10 2 4 3 3 5" xfId="6824"/>
    <cellStyle name="Normal 10 2 4 3 3 5 2" xfId="19132"/>
    <cellStyle name="Normal 10 2 4 3 3 6" xfId="12978"/>
    <cellStyle name="Normal 10 2 4 3 4" xfId="1181"/>
    <cellStyle name="Normal 10 2 4 3 4 2" xfId="4259"/>
    <cellStyle name="Normal 10 2 4 3 4 2 2" xfId="10413"/>
    <cellStyle name="Normal 10 2 4 3 4 2 2 2" xfId="22721"/>
    <cellStyle name="Normal 10 2 4 3 4 2 3" xfId="16567"/>
    <cellStyle name="Normal 10 2 4 3 4 3" xfId="7336"/>
    <cellStyle name="Normal 10 2 4 3 4 3 2" xfId="19644"/>
    <cellStyle name="Normal 10 2 4 3 4 4" xfId="13490"/>
    <cellStyle name="Normal 10 2 4 3 5" xfId="2205"/>
    <cellStyle name="Normal 10 2 4 3 5 2" xfId="5283"/>
    <cellStyle name="Normal 10 2 4 3 5 2 2" xfId="11437"/>
    <cellStyle name="Normal 10 2 4 3 5 2 2 2" xfId="23745"/>
    <cellStyle name="Normal 10 2 4 3 5 2 3" xfId="17591"/>
    <cellStyle name="Normal 10 2 4 3 5 3" xfId="8360"/>
    <cellStyle name="Normal 10 2 4 3 5 3 2" xfId="20668"/>
    <cellStyle name="Normal 10 2 4 3 5 4" xfId="14514"/>
    <cellStyle name="Normal 10 2 4 3 6" xfId="3235"/>
    <cellStyle name="Normal 10 2 4 3 6 2" xfId="9389"/>
    <cellStyle name="Normal 10 2 4 3 6 2 2" xfId="21697"/>
    <cellStyle name="Normal 10 2 4 3 6 3" xfId="15543"/>
    <cellStyle name="Normal 10 2 4 3 7" xfId="6312"/>
    <cellStyle name="Normal 10 2 4 3 7 2" xfId="18620"/>
    <cellStyle name="Normal 10 2 4 3 8" xfId="12466"/>
    <cellStyle name="Normal 10 2 4 4" xfId="325"/>
    <cellStyle name="Normal 10 2 4 4 2" xfId="838"/>
    <cellStyle name="Normal 10 2 4 4 2 2" xfId="1862"/>
    <cellStyle name="Normal 10 2 4 4 2 2 2" xfId="4940"/>
    <cellStyle name="Normal 10 2 4 4 2 2 2 2" xfId="11094"/>
    <cellStyle name="Normal 10 2 4 4 2 2 2 2 2" xfId="23402"/>
    <cellStyle name="Normal 10 2 4 4 2 2 2 3" xfId="17248"/>
    <cellStyle name="Normal 10 2 4 4 2 2 3" xfId="8017"/>
    <cellStyle name="Normal 10 2 4 4 2 2 3 2" xfId="20325"/>
    <cellStyle name="Normal 10 2 4 4 2 2 4" xfId="14171"/>
    <cellStyle name="Normal 10 2 4 4 2 3" xfId="2886"/>
    <cellStyle name="Normal 10 2 4 4 2 3 2" xfId="5964"/>
    <cellStyle name="Normal 10 2 4 4 2 3 2 2" xfId="12118"/>
    <cellStyle name="Normal 10 2 4 4 2 3 2 2 2" xfId="24426"/>
    <cellStyle name="Normal 10 2 4 4 2 3 2 3" xfId="18272"/>
    <cellStyle name="Normal 10 2 4 4 2 3 3" xfId="9041"/>
    <cellStyle name="Normal 10 2 4 4 2 3 3 2" xfId="21349"/>
    <cellStyle name="Normal 10 2 4 4 2 3 4" xfId="15195"/>
    <cellStyle name="Normal 10 2 4 4 2 4" xfId="3916"/>
    <cellStyle name="Normal 10 2 4 4 2 4 2" xfId="10070"/>
    <cellStyle name="Normal 10 2 4 4 2 4 2 2" xfId="22378"/>
    <cellStyle name="Normal 10 2 4 4 2 4 3" xfId="16224"/>
    <cellStyle name="Normal 10 2 4 4 2 5" xfId="6993"/>
    <cellStyle name="Normal 10 2 4 4 2 5 2" xfId="19301"/>
    <cellStyle name="Normal 10 2 4 4 2 6" xfId="13147"/>
    <cellStyle name="Normal 10 2 4 4 3" xfId="1350"/>
    <cellStyle name="Normal 10 2 4 4 3 2" xfId="4428"/>
    <cellStyle name="Normal 10 2 4 4 3 2 2" xfId="10582"/>
    <cellStyle name="Normal 10 2 4 4 3 2 2 2" xfId="22890"/>
    <cellStyle name="Normal 10 2 4 4 3 2 3" xfId="16736"/>
    <cellStyle name="Normal 10 2 4 4 3 3" xfId="7505"/>
    <cellStyle name="Normal 10 2 4 4 3 3 2" xfId="19813"/>
    <cellStyle name="Normal 10 2 4 4 3 4" xfId="13659"/>
    <cellStyle name="Normal 10 2 4 4 4" xfId="2374"/>
    <cellStyle name="Normal 10 2 4 4 4 2" xfId="5452"/>
    <cellStyle name="Normal 10 2 4 4 4 2 2" xfId="11606"/>
    <cellStyle name="Normal 10 2 4 4 4 2 2 2" xfId="23914"/>
    <cellStyle name="Normal 10 2 4 4 4 2 3" xfId="17760"/>
    <cellStyle name="Normal 10 2 4 4 4 3" xfId="8529"/>
    <cellStyle name="Normal 10 2 4 4 4 3 2" xfId="20837"/>
    <cellStyle name="Normal 10 2 4 4 4 4" xfId="14683"/>
    <cellStyle name="Normal 10 2 4 4 5" xfId="3404"/>
    <cellStyle name="Normal 10 2 4 4 5 2" xfId="9558"/>
    <cellStyle name="Normal 10 2 4 4 5 2 2" xfId="21866"/>
    <cellStyle name="Normal 10 2 4 4 5 3" xfId="15712"/>
    <cellStyle name="Normal 10 2 4 4 6" xfId="6481"/>
    <cellStyle name="Normal 10 2 4 4 6 2" xfId="18789"/>
    <cellStyle name="Normal 10 2 4 4 7" xfId="12635"/>
    <cellStyle name="Normal 10 2 4 5" xfId="582"/>
    <cellStyle name="Normal 10 2 4 5 2" xfId="1606"/>
    <cellStyle name="Normal 10 2 4 5 2 2" xfId="4684"/>
    <cellStyle name="Normal 10 2 4 5 2 2 2" xfId="10838"/>
    <cellStyle name="Normal 10 2 4 5 2 2 2 2" xfId="23146"/>
    <cellStyle name="Normal 10 2 4 5 2 2 3" xfId="16992"/>
    <cellStyle name="Normal 10 2 4 5 2 3" xfId="7761"/>
    <cellStyle name="Normal 10 2 4 5 2 3 2" xfId="20069"/>
    <cellStyle name="Normal 10 2 4 5 2 4" xfId="13915"/>
    <cellStyle name="Normal 10 2 4 5 3" xfId="2630"/>
    <cellStyle name="Normal 10 2 4 5 3 2" xfId="5708"/>
    <cellStyle name="Normal 10 2 4 5 3 2 2" xfId="11862"/>
    <cellStyle name="Normal 10 2 4 5 3 2 2 2" xfId="24170"/>
    <cellStyle name="Normal 10 2 4 5 3 2 3" xfId="18016"/>
    <cellStyle name="Normal 10 2 4 5 3 3" xfId="8785"/>
    <cellStyle name="Normal 10 2 4 5 3 3 2" xfId="21093"/>
    <cellStyle name="Normal 10 2 4 5 3 4" xfId="14939"/>
    <cellStyle name="Normal 10 2 4 5 4" xfId="3660"/>
    <cellStyle name="Normal 10 2 4 5 4 2" xfId="9814"/>
    <cellStyle name="Normal 10 2 4 5 4 2 2" xfId="22122"/>
    <cellStyle name="Normal 10 2 4 5 4 3" xfId="15968"/>
    <cellStyle name="Normal 10 2 4 5 5" xfId="6737"/>
    <cellStyle name="Normal 10 2 4 5 5 2" xfId="19045"/>
    <cellStyle name="Normal 10 2 4 5 6" xfId="12891"/>
    <cellStyle name="Normal 10 2 4 6" xfId="1094"/>
    <cellStyle name="Normal 10 2 4 6 2" xfId="4172"/>
    <cellStyle name="Normal 10 2 4 6 2 2" xfId="10326"/>
    <cellStyle name="Normal 10 2 4 6 2 2 2" xfId="22634"/>
    <cellStyle name="Normal 10 2 4 6 2 3" xfId="16480"/>
    <cellStyle name="Normal 10 2 4 6 3" xfId="7249"/>
    <cellStyle name="Normal 10 2 4 6 3 2" xfId="19557"/>
    <cellStyle name="Normal 10 2 4 6 4" xfId="13403"/>
    <cellStyle name="Normal 10 2 4 7" xfId="2118"/>
    <cellStyle name="Normal 10 2 4 7 2" xfId="5196"/>
    <cellStyle name="Normal 10 2 4 7 2 2" xfId="11350"/>
    <cellStyle name="Normal 10 2 4 7 2 2 2" xfId="23658"/>
    <cellStyle name="Normal 10 2 4 7 2 3" xfId="17504"/>
    <cellStyle name="Normal 10 2 4 7 3" xfId="8273"/>
    <cellStyle name="Normal 10 2 4 7 3 2" xfId="20581"/>
    <cellStyle name="Normal 10 2 4 7 4" xfId="14427"/>
    <cellStyle name="Normal 10 2 4 8" xfId="3148"/>
    <cellStyle name="Normal 10 2 4 8 2" xfId="9302"/>
    <cellStyle name="Normal 10 2 4 8 2 2" xfId="21610"/>
    <cellStyle name="Normal 10 2 4 8 3" xfId="15456"/>
    <cellStyle name="Normal 10 2 4 9" xfId="6225"/>
    <cellStyle name="Normal 10 2 4 9 2" xfId="18533"/>
    <cellStyle name="Normal 10 2 5" xfId="203"/>
    <cellStyle name="Normal 10 2 5 2" xfId="461"/>
    <cellStyle name="Normal 10 2 5 2 2" xfId="974"/>
    <cellStyle name="Normal 10 2 5 2 2 2" xfId="1998"/>
    <cellStyle name="Normal 10 2 5 2 2 2 2" xfId="5076"/>
    <cellStyle name="Normal 10 2 5 2 2 2 2 2" xfId="11230"/>
    <cellStyle name="Normal 10 2 5 2 2 2 2 2 2" xfId="23538"/>
    <cellStyle name="Normal 10 2 5 2 2 2 2 3" xfId="17384"/>
    <cellStyle name="Normal 10 2 5 2 2 2 3" xfId="8153"/>
    <cellStyle name="Normal 10 2 5 2 2 2 3 2" xfId="20461"/>
    <cellStyle name="Normal 10 2 5 2 2 2 4" xfId="14307"/>
    <cellStyle name="Normal 10 2 5 2 2 3" xfId="3022"/>
    <cellStyle name="Normal 10 2 5 2 2 3 2" xfId="6100"/>
    <cellStyle name="Normal 10 2 5 2 2 3 2 2" xfId="12254"/>
    <cellStyle name="Normal 10 2 5 2 2 3 2 2 2" xfId="24562"/>
    <cellStyle name="Normal 10 2 5 2 2 3 2 3" xfId="18408"/>
    <cellStyle name="Normal 10 2 5 2 2 3 3" xfId="9177"/>
    <cellStyle name="Normal 10 2 5 2 2 3 3 2" xfId="21485"/>
    <cellStyle name="Normal 10 2 5 2 2 3 4" xfId="15331"/>
    <cellStyle name="Normal 10 2 5 2 2 4" xfId="4052"/>
    <cellStyle name="Normal 10 2 5 2 2 4 2" xfId="10206"/>
    <cellStyle name="Normal 10 2 5 2 2 4 2 2" xfId="22514"/>
    <cellStyle name="Normal 10 2 5 2 2 4 3" xfId="16360"/>
    <cellStyle name="Normal 10 2 5 2 2 5" xfId="7129"/>
    <cellStyle name="Normal 10 2 5 2 2 5 2" xfId="19437"/>
    <cellStyle name="Normal 10 2 5 2 2 6" xfId="13283"/>
    <cellStyle name="Normal 10 2 5 2 3" xfId="1486"/>
    <cellStyle name="Normal 10 2 5 2 3 2" xfId="4564"/>
    <cellStyle name="Normal 10 2 5 2 3 2 2" xfId="10718"/>
    <cellStyle name="Normal 10 2 5 2 3 2 2 2" xfId="23026"/>
    <cellStyle name="Normal 10 2 5 2 3 2 3" xfId="16872"/>
    <cellStyle name="Normal 10 2 5 2 3 3" xfId="7641"/>
    <cellStyle name="Normal 10 2 5 2 3 3 2" xfId="19949"/>
    <cellStyle name="Normal 10 2 5 2 3 4" xfId="13795"/>
    <cellStyle name="Normal 10 2 5 2 4" xfId="2510"/>
    <cellStyle name="Normal 10 2 5 2 4 2" xfId="5588"/>
    <cellStyle name="Normal 10 2 5 2 4 2 2" xfId="11742"/>
    <cellStyle name="Normal 10 2 5 2 4 2 2 2" xfId="24050"/>
    <cellStyle name="Normal 10 2 5 2 4 2 3" xfId="17896"/>
    <cellStyle name="Normal 10 2 5 2 4 3" xfId="8665"/>
    <cellStyle name="Normal 10 2 5 2 4 3 2" xfId="20973"/>
    <cellStyle name="Normal 10 2 5 2 4 4" xfId="14819"/>
    <cellStyle name="Normal 10 2 5 2 5" xfId="3540"/>
    <cellStyle name="Normal 10 2 5 2 5 2" xfId="9694"/>
    <cellStyle name="Normal 10 2 5 2 5 2 2" xfId="22002"/>
    <cellStyle name="Normal 10 2 5 2 5 3" xfId="15848"/>
    <cellStyle name="Normal 10 2 5 2 6" xfId="6617"/>
    <cellStyle name="Normal 10 2 5 2 6 2" xfId="18925"/>
    <cellStyle name="Normal 10 2 5 2 7" xfId="12771"/>
    <cellStyle name="Normal 10 2 5 3" xfId="718"/>
    <cellStyle name="Normal 10 2 5 3 2" xfId="1742"/>
    <cellStyle name="Normal 10 2 5 3 2 2" xfId="4820"/>
    <cellStyle name="Normal 10 2 5 3 2 2 2" xfId="10974"/>
    <cellStyle name="Normal 10 2 5 3 2 2 2 2" xfId="23282"/>
    <cellStyle name="Normal 10 2 5 3 2 2 3" xfId="17128"/>
    <cellStyle name="Normal 10 2 5 3 2 3" xfId="7897"/>
    <cellStyle name="Normal 10 2 5 3 2 3 2" xfId="20205"/>
    <cellStyle name="Normal 10 2 5 3 2 4" xfId="14051"/>
    <cellStyle name="Normal 10 2 5 3 3" xfId="2766"/>
    <cellStyle name="Normal 10 2 5 3 3 2" xfId="5844"/>
    <cellStyle name="Normal 10 2 5 3 3 2 2" xfId="11998"/>
    <cellStyle name="Normal 10 2 5 3 3 2 2 2" xfId="24306"/>
    <cellStyle name="Normal 10 2 5 3 3 2 3" xfId="18152"/>
    <cellStyle name="Normal 10 2 5 3 3 3" xfId="8921"/>
    <cellStyle name="Normal 10 2 5 3 3 3 2" xfId="21229"/>
    <cellStyle name="Normal 10 2 5 3 3 4" xfId="15075"/>
    <cellStyle name="Normal 10 2 5 3 4" xfId="3796"/>
    <cellStyle name="Normal 10 2 5 3 4 2" xfId="9950"/>
    <cellStyle name="Normal 10 2 5 3 4 2 2" xfId="22258"/>
    <cellStyle name="Normal 10 2 5 3 4 3" xfId="16104"/>
    <cellStyle name="Normal 10 2 5 3 5" xfId="6873"/>
    <cellStyle name="Normal 10 2 5 3 5 2" xfId="19181"/>
    <cellStyle name="Normal 10 2 5 3 6" xfId="13027"/>
    <cellStyle name="Normal 10 2 5 4" xfId="1230"/>
    <cellStyle name="Normal 10 2 5 4 2" xfId="4308"/>
    <cellStyle name="Normal 10 2 5 4 2 2" xfId="10462"/>
    <cellStyle name="Normal 10 2 5 4 2 2 2" xfId="22770"/>
    <cellStyle name="Normal 10 2 5 4 2 3" xfId="16616"/>
    <cellStyle name="Normal 10 2 5 4 3" xfId="7385"/>
    <cellStyle name="Normal 10 2 5 4 3 2" xfId="19693"/>
    <cellStyle name="Normal 10 2 5 4 4" xfId="13539"/>
    <cellStyle name="Normal 10 2 5 5" xfId="2254"/>
    <cellStyle name="Normal 10 2 5 5 2" xfId="5332"/>
    <cellStyle name="Normal 10 2 5 5 2 2" xfId="11486"/>
    <cellStyle name="Normal 10 2 5 5 2 2 2" xfId="23794"/>
    <cellStyle name="Normal 10 2 5 5 2 3" xfId="17640"/>
    <cellStyle name="Normal 10 2 5 5 3" xfId="8409"/>
    <cellStyle name="Normal 10 2 5 5 3 2" xfId="20717"/>
    <cellStyle name="Normal 10 2 5 5 4" xfId="14563"/>
    <cellStyle name="Normal 10 2 5 6" xfId="3284"/>
    <cellStyle name="Normal 10 2 5 6 2" xfId="9438"/>
    <cellStyle name="Normal 10 2 5 6 2 2" xfId="21746"/>
    <cellStyle name="Normal 10 2 5 6 3" xfId="15592"/>
    <cellStyle name="Normal 10 2 5 7" xfId="6361"/>
    <cellStyle name="Normal 10 2 5 7 2" xfId="18669"/>
    <cellStyle name="Normal 10 2 5 8" xfId="12515"/>
    <cellStyle name="Normal 10 2 6" xfId="285"/>
    <cellStyle name="Normal 10 2 6 2" xfId="798"/>
    <cellStyle name="Normal 10 2 6 2 2" xfId="1822"/>
    <cellStyle name="Normal 10 2 6 2 2 2" xfId="4900"/>
    <cellStyle name="Normal 10 2 6 2 2 2 2" xfId="11054"/>
    <cellStyle name="Normal 10 2 6 2 2 2 2 2" xfId="23362"/>
    <cellStyle name="Normal 10 2 6 2 2 2 3" xfId="17208"/>
    <cellStyle name="Normal 10 2 6 2 2 3" xfId="7977"/>
    <cellStyle name="Normal 10 2 6 2 2 3 2" xfId="20285"/>
    <cellStyle name="Normal 10 2 6 2 2 4" xfId="14131"/>
    <cellStyle name="Normal 10 2 6 2 3" xfId="2846"/>
    <cellStyle name="Normal 10 2 6 2 3 2" xfId="5924"/>
    <cellStyle name="Normal 10 2 6 2 3 2 2" xfId="12078"/>
    <cellStyle name="Normal 10 2 6 2 3 2 2 2" xfId="24386"/>
    <cellStyle name="Normal 10 2 6 2 3 2 3" xfId="18232"/>
    <cellStyle name="Normal 10 2 6 2 3 3" xfId="9001"/>
    <cellStyle name="Normal 10 2 6 2 3 3 2" xfId="21309"/>
    <cellStyle name="Normal 10 2 6 2 3 4" xfId="15155"/>
    <cellStyle name="Normal 10 2 6 2 4" xfId="3876"/>
    <cellStyle name="Normal 10 2 6 2 4 2" xfId="10030"/>
    <cellStyle name="Normal 10 2 6 2 4 2 2" xfId="22338"/>
    <cellStyle name="Normal 10 2 6 2 4 3" xfId="16184"/>
    <cellStyle name="Normal 10 2 6 2 5" xfId="6953"/>
    <cellStyle name="Normal 10 2 6 2 5 2" xfId="19261"/>
    <cellStyle name="Normal 10 2 6 2 6" xfId="13107"/>
    <cellStyle name="Normal 10 2 6 3" xfId="1310"/>
    <cellStyle name="Normal 10 2 6 3 2" xfId="4388"/>
    <cellStyle name="Normal 10 2 6 3 2 2" xfId="10542"/>
    <cellStyle name="Normal 10 2 6 3 2 2 2" xfId="22850"/>
    <cellStyle name="Normal 10 2 6 3 2 3" xfId="16696"/>
    <cellStyle name="Normal 10 2 6 3 3" xfId="7465"/>
    <cellStyle name="Normal 10 2 6 3 3 2" xfId="19773"/>
    <cellStyle name="Normal 10 2 6 3 4" xfId="13619"/>
    <cellStyle name="Normal 10 2 6 4" xfId="2334"/>
    <cellStyle name="Normal 10 2 6 4 2" xfId="5412"/>
    <cellStyle name="Normal 10 2 6 4 2 2" xfId="11566"/>
    <cellStyle name="Normal 10 2 6 4 2 2 2" xfId="23874"/>
    <cellStyle name="Normal 10 2 6 4 2 3" xfId="17720"/>
    <cellStyle name="Normal 10 2 6 4 3" xfId="8489"/>
    <cellStyle name="Normal 10 2 6 4 3 2" xfId="20797"/>
    <cellStyle name="Normal 10 2 6 4 4" xfId="14643"/>
    <cellStyle name="Normal 10 2 6 5" xfId="3364"/>
    <cellStyle name="Normal 10 2 6 5 2" xfId="9518"/>
    <cellStyle name="Normal 10 2 6 5 2 2" xfId="21826"/>
    <cellStyle name="Normal 10 2 6 5 3" xfId="15672"/>
    <cellStyle name="Normal 10 2 6 6" xfId="6441"/>
    <cellStyle name="Normal 10 2 6 6 2" xfId="18749"/>
    <cellStyle name="Normal 10 2 6 7" xfId="12595"/>
    <cellStyle name="Normal 10 2 7" xfId="542"/>
    <cellStyle name="Normal 10 2 7 2" xfId="1566"/>
    <cellStyle name="Normal 10 2 7 2 2" xfId="4644"/>
    <cellStyle name="Normal 10 2 7 2 2 2" xfId="10798"/>
    <cellStyle name="Normal 10 2 7 2 2 2 2" xfId="23106"/>
    <cellStyle name="Normal 10 2 7 2 2 3" xfId="16952"/>
    <cellStyle name="Normal 10 2 7 2 3" xfId="7721"/>
    <cellStyle name="Normal 10 2 7 2 3 2" xfId="20029"/>
    <cellStyle name="Normal 10 2 7 2 4" xfId="13875"/>
    <cellStyle name="Normal 10 2 7 3" xfId="2590"/>
    <cellStyle name="Normal 10 2 7 3 2" xfId="5668"/>
    <cellStyle name="Normal 10 2 7 3 2 2" xfId="11822"/>
    <cellStyle name="Normal 10 2 7 3 2 2 2" xfId="24130"/>
    <cellStyle name="Normal 10 2 7 3 2 3" xfId="17976"/>
    <cellStyle name="Normal 10 2 7 3 3" xfId="8745"/>
    <cellStyle name="Normal 10 2 7 3 3 2" xfId="21053"/>
    <cellStyle name="Normal 10 2 7 3 4" xfId="14899"/>
    <cellStyle name="Normal 10 2 7 4" xfId="3620"/>
    <cellStyle name="Normal 10 2 7 4 2" xfId="9774"/>
    <cellStyle name="Normal 10 2 7 4 2 2" xfId="22082"/>
    <cellStyle name="Normal 10 2 7 4 3" xfId="15928"/>
    <cellStyle name="Normal 10 2 7 5" xfId="6697"/>
    <cellStyle name="Normal 10 2 7 5 2" xfId="19005"/>
    <cellStyle name="Normal 10 2 7 6" xfId="12851"/>
    <cellStyle name="Normal 10 2 8" xfId="1054"/>
    <cellStyle name="Normal 10 2 8 2" xfId="4132"/>
    <cellStyle name="Normal 10 2 8 2 2" xfId="10286"/>
    <cellStyle name="Normal 10 2 8 2 2 2" xfId="22594"/>
    <cellStyle name="Normal 10 2 8 2 3" xfId="16440"/>
    <cellStyle name="Normal 10 2 8 3" xfId="7209"/>
    <cellStyle name="Normal 10 2 8 3 2" xfId="19517"/>
    <cellStyle name="Normal 10 2 8 4" xfId="13363"/>
    <cellStyle name="Normal 10 2 9" xfId="2078"/>
    <cellStyle name="Normal 10 2 9 2" xfId="5156"/>
    <cellStyle name="Normal 10 2 9 2 2" xfId="11310"/>
    <cellStyle name="Normal 10 2 9 2 2 2" xfId="23618"/>
    <cellStyle name="Normal 10 2 9 2 3" xfId="17464"/>
    <cellStyle name="Normal 10 2 9 3" xfId="8233"/>
    <cellStyle name="Normal 10 2 9 3 2" xfId="20541"/>
    <cellStyle name="Normal 10 2 9 4" xfId="14387"/>
    <cellStyle name="Normal 10 3" xfId="15"/>
    <cellStyle name="Normal 10 3 10" xfId="2075"/>
    <cellStyle name="Normal 10 3 10 2" xfId="5153"/>
    <cellStyle name="Normal 10 3 10 2 2" xfId="11307"/>
    <cellStyle name="Normal 10 3 10 2 2 2" xfId="23615"/>
    <cellStyle name="Normal 10 3 10 2 3" xfId="17461"/>
    <cellStyle name="Normal 10 3 10 3" xfId="8230"/>
    <cellStyle name="Normal 10 3 10 3 2" xfId="20538"/>
    <cellStyle name="Normal 10 3 10 4" xfId="14384"/>
    <cellStyle name="Normal 10 3 11" xfId="3105"/>
    <cellStyle name="Normal 10 3 11 2" xfId="9259"/>
    <cellStyle name="Normal 10 3 11 2 2" xfId="21567"/>
    <cellStyle name="Normal 10 3 11 3" xfId="15413"/>
    <cellStyle name="Normal 10 3 12" xfId="6182"/>
    <cellStyle name="Normal 10 3 12 2" xfId="18490"/>
    <cellStyle name="Normal 10 3 13" xfId="12336"/>
    <cellStyle name="Normal 10 3 2" xfId="30"/>
    <cellStyle name="Normal 10 3 2 10" xfId="3114"/>
    <cellStyle name="Normal 10 3 2 10 2" xfId="9268"/>
    <cellStyle name="Normal 10 3 2 10 2 2" xfId="21576"/>
    <cellStyle name="Normal 10 3 2 10 3" xfId="15422"/>
    <cellStyle name="Normal 10 3 2 11" xfId="6191"/>
    <cellStyle name="Normal 10 3 2 11 2" xfId="18499"/>
    <cellStyle name="Normal 10 3 2 12" xfId="12345"/>
    <cellStyle name="Normal 10 3 2 2" xfId="51"/>
    <cellStyle name="Normal 10 3 2 2 10" xfId="6211"/>
    <cellStyle name="Normal 10 3 2 2 10 2" xfId="18519"/>
    <cellStyle name="Normal 10 3 2 2 11" xfId="12365"/>
    <cellStyle name="Normal 10 3 2 2 2" xfId="93"/>
    <cellStyle name="Normal 10 3 2 2 2 10" xfId="12405"/>
    <cellStyle name="Normal 10 3 2 2 2 2" xfId="265"/>
    <cellStyle name="Normal 10 3 2 2 2 2 2" xfId="523"/>
    <cellStyle name="Normal 10 3 2 2 2 2 2 2" xfId="1036"/>
    <cellStyle name="Normal 10 3 2 2 2 2 2 2 2" xfId="2060"/>
    <cellStyle name="Normal 10 3 2 2 2 2 2 2 2 2" xfId="5138"/>
    <cellStyle name="Normal 10 3 2 2 2 2 2 2 2 2 2" xfId="11292"/>
    <cellStyle name="Normal 10 3 2 2 2 2 2 2 2 2 2 2" xfId="23600"/>
    <cellStyle name="Normal 10 3 2 2 2 2 2 2 2 2 3" xfId="17446"/>
    <cellStyle name="Normal 10 3 2 2 2 2 2 2 2 3" xfId="8215"/>
    <cellStyle name="Normal 10 3 2 2 2 2 2 2 2 3 2" xfId="20523"/>
    <cellStyle name="Normal 10 3 2 2 2 2 2 2 2 4" xfId="14369"/>
    <cellStyle name="Normal 10 3 2 2 2 2 2 2 3" xfId="3084"/>
    <cellStyle name="Normal 10 3 2 2 2 2 2 2 3 2" xfId="6162"/>
    <cellStyle name="Normal 10 3 2 2 2 2 2 2 3 2 2" xfId="12316"/>
    <cellStyle name="Normal 10 3 2 2 2 2 2 2 3 2 2 2" xfId="24624"/>
    <cellStyle name="Normal 10 3 2 2 2 2 2 2 3 2 3" xfId="18470"/>
    <cellStyle name="Normal 10 3 2 2 2 2 2 2 3 3" xfId="9239"/>
    <cellStyle name="Normal 10 3 2 2 2 2 2 2 3 3 2" xfId="21547"/>
    <cellStyle name="Normal 10 3 2 2 2 2 2 2 3 4" xfId="15393"/>
    <cellStyle name="Normal 10 3 2 2 2 2 2 2 4" xfId="4114"/>
    <cellStyle name="Normal 10 3 2 2 2 2 2 2 4 2" xfId="10268"/>
    <cellStyle name="Normal 10 3 2 2 2 2 2 2 4 2 2" xfId="22576"/>
    <cellStyle name="Normal 10 3 2 2 2 2 2 2 4 3" xfId="16422"/>
    <cellStyle name="Normal 10 3 2 2 2 2 2 2 5" xfId="7191"/>
    <cellStyle name="Normal 10 3 2 2 2 2 2 2 5 2" xfId="19499"/>
    <cellStyle name="Normal 10 3 2 2 2 2 2 2 6" xfId="13345"/>
    <cellStyle name="Normal 10 3 2 2 2 2 2 3" xfId="1548"/>
    <cellStyle name="Normal 10 3 2 2 2 2 2 3 2" xfId="4626"/>
    <cellStyle name="Normal 10 3 2 2 2 2 2 3 2 2" xfId="10780"/>
    <cellStyle name="Normal 10 3 2 2 2 2 2 3 2 2 2" xfId="23088"/>
    <cellStyle name="Normal 10 3 2 2 2 2 2 3 2 3" xfId="16934"/>
    <cellStyle name="Normal 10 3 2 2 2 2 2 3 3" xfId="7703"/>
    <cellStyle name="Normal 10 3 2 2 2 2 2 3 3 2" xfId="20011"/>
    <cellStyle name="Normal 10 3 2 2 2 2 2 3 4" xfId="13857"/>
    <cellStyle name="Normal 10 3 2 2 2 2 2 4" xfId="2572"/>
    <cellStyle name="Normal 10 3 2 2 2 2 2 4 2" xfId="5650"/>
    <cellStyle name="Normal 10 3 2 2 2 2 2 4 2 2" xfId="11804"/>
    <cellStyle name="Normal 10 3 2 2 2 2 2 4 2 2 2" xfId="24112"/>
    <cellStyle name="Normal 10 3 2 2 2 2 2 4 2 3" xfId="17958"/>
    <cellStyle name="Normal 10 3 2 2 2 2 2 4 3" xfId="8727"/>
    <cellStyle name="Normal 10 3 2 2 2 2 2 4 3 2" xfId="21035"/>
    <cellStyle name="Normal 10 3 2 2 2 2 2 4 4" xfId="14881"/>
    <cellStyle name="Normal 10 3 2 2 2 2 2 5" xfId="3602"/>
    <cellStyle name="Normal 10 3 2 2 2 2 2 5 2" xfId="9756"/>
    <cellStyle name="Normal 10 3 2 2 2 2 2 5 2 2" xfId="22064"/>
    <cellStyle name="Normal 10 3 2 2 2 2 2 5 3" xfId="15910"/>
    <cellStyle name="Normal 10 3 2 2 2 2 2 6" xfId="6679"/>
    <cellStyle name="Normal 10 3 2 2 2 2 2 6 2" xfId="18987"/>
    <cellStyle name="Normal 10 3 2 2 2 2 2 7" xfId="12833"/>
    <cellStyle name="Normal 10 3 2 2 2 2 3" xfId="780"/>
    <cellStyle name="Normal 10 3 2 2 2 2 3 2" xfId="1804"/>
    <cellStyle name="Normal 10 3 2 2 2 2 3 2 2" xfId="4882"/>
    <cellStyle name="Normal 10 3 2 2 2 2 3 2 2 2" xfId="11036"/>
    <cellStyle name="Normal 10 3 2 2 2 2 3 2 2 2 2" xfId="23344"/>
    <cellStyle name="Normal 10 3 2 2 2 2 3 2 2 3" xfId="17190"/>
    <cellStyle name="Normal 10 3 2 2 2 2 3 2 3" xfId="7959"/>
    <cellStyle name="Normal 10 3 2 2 2 2 3 2 3 2" xfId="20267"/>
    <cellStyle name="Normal 10 3 2 2 2 2 3 2 4" xfId="14113"/>
    <cellStyle name="Normal 10 3 2 2 2 2 3 3" xfId="2828"/>
    <cellStyle name="Normal 10 3 2 2 2 2 3 3 2" xfId="5906"/>
    <cellStyle name="Normal 10 3 2 2 2 2 3 3 2 2" xfId="12060"/>
    <cellStyle name="Normal 10 3 2 2 2 2 3 3 2 2 2" xfId="24368"/>
    <cellStyle name="Normal 10 3 2 2 2 2 3 3 2 3" xfId="18214"/>
    <cellStyle name="Normal 10 3 2 2 2 2 3 3 3" xfId="8983"/>
    <cellStyle name="Normal 10 3 2 2 2 2 3 3 3 2" xfId="21291"/>
    <cellStyle name="Normal 10 3 2 2 2 2 3 3 4" xfId="15137"/>
    <cellStyle name="Normal 10 3 2 2 2 2 3 4" xfId="3858"/>
    <cellStyle name="Normal 10 3 2 2 2 2 3 4 2" xfId="10012"/>
    <cellStyle name="Normal 10 3 2 2 2 2 3 4 2 2" xfId="22320"/>
    <cellStyle name="Normal 10 3 2 2 2 2 3 4 3" xfId="16166"/>
    <cellStyle name="Normal 10 3 2 2 2 2 3 5" xfId="6935"/>
    <cellStyle name="Normal 10 3 2 2 2 2 3 5 2" xfId="19243"/>
    <cellStyle name="Normal 10 3 2 2 2 2 3 6" xfId="13089"/>
    <cellStyle name="Normal 10 3 2 2 2 2 4" xfId="1292"/>
    <cellStyle name="Normal 10 3 2 2 2 2 4 2" xfId="4370"/>
    <cellStyle name="Normal 10 3 2 2 2 2 4 2 2" xfId="10524"/>
    <cellStyle name="Normal 10 3 2 2 2 2 4 2 2 2" xfId="22832"/>
    <cellStyle name="Normal 10 3 2 2 2 2 4 2 3" xfId="16678"/>
    <cellStyle name="Normal 10 3 2 2 2 2 4 3" xfId="7447"/>
    <cellStyle name="Normal 10 3 2 2 2 2 4 3 2" xfId="19755"/>
    <cellStyle name="Normal 10 3 2 2 2 2 4 4" xfId="13601"/>
    <cellStyle name="Normal 10 3 2 2 2 2 5" xfId="2316"/>
    <cellStyle name="Normal 10 3 2 2 2 2 5 2" xfId="5394"/>
    <cellStyle name="Normal 10 3 2 2 2 2 5 2 2" xfId="11548"/>
    <cellStyle name="Normal 10 3 2 2 2 2 5 2 2 2" xfId="23856"/>
    <cellStyle name="Normal 10 3 2 2 2 2 5 2 3" xfId="17702"/>
    <cellStyle name="Normal 10 3 2 2 2 2 5 3" xfId="8471"/>
    <cellStyle name="Normal 10 3 2 2 2 2 5 3 2" xfId="20779"/>
    <cellStyle name="Normal 10 3 2 2 2 2 5 4" xfId="14625"/>
    <cellStyle name="Normal 10 3 2 2 2 2 6" xfId="3346"/>
    <cellStyle name="Normal 10 3 2 2 2 2 6 2" xfId="9500"/>
    <cellStyle name="Normal 10 3 2 2 2 2 6 2 2" xfId="21808"/>
    <cellStyle name="Normal 10 3 2 2 2 2 6 3" xfId="15654"/>
    <cellStyle name="Normal 10 3 2 2 2 2 7" xfId="6423"/>
    <cellStyle name="Normal 10 3 2 2 2 2 7 2" xfId="18731"/>
    <cellStyle name="Normal 10 3 2 2 2 2 8" xfId="12577"/>
    <cellStyle name="Normal 10 3 2 2 2 3" xfId="180"/>
    <cellStyle name="Normal 10 3 2 2 2 3 2" xfId="438"/>
    <cellStyle name="Normal 10 3 2 2 2 3 2 2" xfId="951"/>
    <cellStyle name="Normal 10 3 2 2 2 3 2 2 2" xfId="1975"/>
    <cellStyle name="Normal 10 3 2 2 2 3 2 2 2 2" xfId="5053"/>
    <cellStyle name="Normal 10 3 2 2 2 3 2 2 2 2 2" xfId="11207"/>
    <cellStyle name="Normal 10 3 2 2 2 3 2 2 2 2 2 2" xfId="23515"/>
    <cellStyle name="Normal 10 3 2 2 2 3 2 2 2 2 3" xfId="17361"/>
    <cellStyle name="Normal 10 3 2 2 2 3 2 2 2 3" xfId="8130"/>
    <cellStyle name="Normal 10 3 2 2 2 3 2 2 2 3 2" xfId="20438"/>
    <cellStyle name="Normal 10 3 2 2 2 3 2 2 2 4" xfId="14284"/>
    <cellStyle name="Normal 10 3 2 2 2 3 2 2 3" xfId="2999"/>
    <cellStyle name="Normal 10 3 2 2 2 3 2 2 3 2" xfId="6077"/>
    <cellStyle name="Normal 10 3 2 2 2 3 2 2 3 2 2" xfId="12231"/>
    <cellStyle name="Normal 10 3 2 2 2 3 2 2 3 2 2 2" xfId="24539"/>
    <cellStyle name="Normal 10 3 2 2 2 3 2 2 3 2 3" xfId="18385"/>
    <cellStyle name="Normal 10 3 2 2 2 3 2 2 3 3" xfId="9154"/>
    <cellStyle name="Normal 10 3 2 2 2 3 2 2 3 3 2" xfId="21462"/>
    <cellStyle name="Normal 10 3 2 2 2 3 2 2 3 4" xfId="15308"/>
    <cellStyle name="Normal 10 3 2 2 2 3 2 2 4" xfId="4029"/>
    <cellStyle name="Normal 10 3 2 2 2 3 2 2 4 2" xfId="10183"/>
    <cellStyle name="Normal 10 3 2 2 2 3 2 2 4 2 2" xfId="22491"/>
    <cellStyle name="Normal 10 3 2 2 2 3 2 2 4 3" xfId="16337"/>
    <cellStyle name="Normal 10 3 2 2 2 3 2 2 5" xfId="7106"/>
    <cellStyle name="Normal 10 3 2 2 2 3 2 2 5 2" xfId="19414"/>
    <cellStyle name="Normal 10 3 2 2 2 3 2 2 6" xfId="13260"/>
    <cellStyle name="Normal 10 3 2 2 2 3 2 3" xfId="1463"/>
    <cellStyle name="Normal 10 3 2 2 2 3 2 3 2" xfId="4541"/>
    <cellStyle name="Normal 10 3 2 2 2 3 2 3 2 2" xfId="10695"/>
    <cellStyle name="Normal 10 3 2 2 2 3 2 3 2 2 2" xfId="23003"/>
    <cellStyle name="Normal 10 3 2 2 2 3 2 3 2 3" xfId="16849"/>
    <cellStyle name="Normal 10 3 2 2 2 3 2 3 3" xfId="7618"/>
    <cellStyle name="Normal 10 3 2 2 2 3 2 3 3 2" xfId="19926"/>
    <cellStyle name="Normal 10 3 2 2 2 3 2 3 4" xfId="13772"/>
    <cellStyle name="Normal 10 3 2 2 2 3 2 4" xfId="2487"/>
    <cellStyle name="Normal 10 3 2 2 2 3 2 4 2" xfId="5565"/>
    <cellStyle name="Normal 10 3 2 2 2 3 2 4 2 2" xfId="11719"/>
    <cellStyle name="Normal 10 3 2 2 2 3 2 4 2 2 2" xfId="24027"/>
    <cellStyle name="Normal 10 3 2 2 2 3 2 4 2 3" xfId="17873"/>
    <cellStyle name="Normal 10 3 2 2 2 3 2 4 3" xfId="8642"/>
    <cellStyle name="Normal 10 3 2 2 2 3 2 4 3 2" xfId="20950"/>
    <cellStyle name="Normal 10 3 2 2 2 3 2 4 4" xfId="14796"/>
    <cellStyle name="Normal 10 3 2 2 2 3 2 5" xfId="3517"/>
    <cellStyle name="Normal 10 3 2 2 2 3 2 5 2" xfId="9671"/>
    <cellStyle name="Normal 10 3 2 2 2 3 2 5 2 2" xfId="21979"/>
    <cellStyle name="Normal 10 3 2 2 2 3 2 5 3" xfId="15825"/>
    <cellStyle name="Normal 10 3 2 2 2 3 2 6" xfId="6594"/>
    <cellStyle name="Normal 10 3 2 2 2 3 2 6 2" xfId="18902"/>
    <cellStyle name="Normal 10 3 2 2 2 3 2 7" xfId="12748"/>
    <cellStyle name="Normal 10 3 2 2 2 3 3" xfId="695"/>
    <cellStyle name="Normal 10 3 2 2 2 3 3 2" xfId="1719"/>
    <cellStyle name="Normal 10 3 2 2 2 3 3 2 2" xfId="4797"/>
    <cellStyle name="Normal 10 3 2 2 2 3 3 2 2 2" xfId="10951"/>
    <cellStyle name="Normal 10 3 2 2 2 3 3 2 2 2 2" xfId="23259"/>
    <cellStyle name="Normal 10 3 2 2 2 3 3 2 2 3" xfId="17105"/>
    <cellStyle name="Normal 10 3 2 2 2 3 3 2 3" xfId="7874"/>
    <cellStyle name="Normal 10 3 2 2 2 3 3 2 3 2" xfId="20182"/>
    <cellStyle name="Normal 10 3 2 2 2 3 3 2 4" xfId="14028"/>
    <cellStyle name="Normal 10 3 2 2 2 3 3 3" xfId="2743"/>
    <cellStyle name="Normal 10 3 2 2 2 3 3 3 2" xfId="5821"/>
    <cellStyle name="Normal 10 3 2 2 2 3 3 3 2 2" xfId="11975"/>
    <cellStyle name="Normal 10 3 2 2 2 3 3 3 2 2 2" xfId="24283"/>
    <cellStyle name="Normal 10 3 2 2 2 3 3 3 2 3" xfId="18129"/>
    <cellStyle name="Normal 10 3 2 2 2 3 3 3 3" xfId="8898"/>
    <cellStyle name="Normal 10 3 2 2 2 3 3 3 3 2" xfId="21206"/>
    <cellStyle name="Normal 10 3 2 2 2 3 3 3 4" xfId="15052"/>
    <cellStyle name="Normal 10 3 2 2 2 3 3 4" xfId="3773"/>
    <cellStyle name="Normal 10 3 2 2 2 3 3 4 2" xfId="9927"/>
    <cellStyle name="Normal 10 3 2 2 2 3 3 4 2 2" xfId="22235"/>
    <cellStyle name="Normal 10 3 2 2 2 3 3 4 3" xfId="16081"/>
    <cellStyle name="Normal 10 3 2 2 2 3 3 5" xfId="6850"/>
    <cellStyle name="Normal 10 3 2 2 2 3 3 5 2" xfId="19158"/>
    <cellStyle name="Normal 10 3 2 2 2 3 3 6" xfId="13004"/>
    <cellStyle name="Normal 10 3 2 2 2 3 4" xfId="1207"/>
    <cellStyle name="Normal 10 3 2 2 2 3 4 2" xfId="4285"/>
    <cellStyle name="Normal 10 3 2 2 2 3 4 2 2" xfId="10439"/>
    <cellStyle name="Normal 10 3 2 2 2 3 4 2 2 2" xfId="22747"/>
    <cellStyle name="Normal 10 3 2 2 2 3 4 2 3" xfId="16593"/>
    <cellStyle name="Normal 10 3 2 2 2 3 4 3" xfId="7362"/>
    <cellStyle name="Normal 10 3 2 2 2 3 4 3 2" xfId="19670"/>
    <cellStyle name="Normal 10 3 2 2 2 3 4 4" xfId="13516"/>
    <cellStyle name="Normal 10 3 2 2 2 3 5" xfId="2231"/>
    <cellStyle name="Normal 10 3 2 2 2 3 5 2" xfId="5309"/>
    <cellStyle name="Normal 10 3 2 2 2 3 5 2 2" xfId="11463"/>
    <cellStyle name="Normal 10 3 2 2 2 3 5 2 2 2" xfId="23771"/>
    <cellStyle name="Normal 10 3 2 2 2 3 5 2 3" xfId="17617"/>
    <cellStyle name="Normal 10 3 2 2 2 3 5 3" xfId="8386"/>
    <cellStyle name="Normal 10 3 2 2 2 3 5 3 2" xfId="20694"/>
    <cellStyle name="Normal 10 3 2 2 2 3 5 4" xfId="14540"/>
    <cellStyle name="Normal 10 3 2 2 2 3 6" xfId="3261"/>
    <cellStyle name="Normal 10 3 2 2 2 3 6 2" xfId="9415"/>
    <cellStyle name="Normal 10 3 2 2 2 3 6 2 2" xfId="21723"/>
    <cellStyle name="Normal 10 3 2 2 2 3 6 3" xfId="15569"/>
    <cellStyle name="Normal 10 3 2 2 2 3 7" xfId="6338"/>
    <cellStyle name="Normal 10 3 2 2 2 3 7 2" xfId="18646"/>
    <cellStyle name="Normal 10 3 2 2 2 3 8" xfId="12492"/>
    <cellStyle name="Normal 10 3 2 2 2 4" xfId="351"/>
    <cellStyle name="Normal 10 3 2 2 2 4 2" xfId="864"/>
    <cellStyle name="Normal 10 3 2 2 2 4 2 2" xfId="1888"/>
    <cellStyle name="Normal 10 3 2 2 2 4 2 2 2" xfId="4966"/>
    <cellStyle name="Normal 10 3 2 2 2 4 2 2 2 2" xfId="11120"/>
    <cellStyle name="Normal 10 3 2 2 2 4 2 2 2 2 2" xfId="23428"/>
    <cellStyle name="Normal 10 3 2 2 2 4 2 2 2 3" xfId="17274"/>
    <cellStyle name="Normal 10 3 2 2 2 4 2 2 3" xfId="8043"/>
    <cellStyle name="Normal 10 3 2 2 2 4 2 2 3 2" xfId="20351"/>
    <cellStyle name="Normal 10 3 2 2 2 4 2 2 4" xfId="14197"/>
    <cellStyle name="Normal 10 3 2 2 2 4 2 3" xfId="2912"/>
    <cellStyle name="Normal 10 3 2 2 2 4 2 3 2" xfId="5990"/>
    <cellStyle name="Normal 10 3 2 2 2 4 2 3 2 2" xfId="12144"/>
    <cellStyle name="Normal 10 3 2 2 2 4 2 3 2 2 2" xfId="24452"/>
    <cellStyle name="Normal 10 3 2 2 2 4 2 3 2 3" xfId="18298"/>
    <cellStyle name="Normal 10 3 2 2 2 4 2 3 3" xfId="9067"/>
    <cellStyle name="Normal 10 3 2 2 2 4 2 3 3 2" xfId="21375"/>
    <cellStyle name="Normal 10 3 2 2 2 4 2 3 4" xfId="15221"/>
    <cellStyle name="Normal 10 3 2 2 2 4 2 4" xfId="3942"/>
    <cellStyle name="Normal 10 3 2 2 2 4 2 4 2" xfId="10096"/>
    <cellStyle name="Normal 10 3 2 2 2 4 2 4 2 2" xfId="22404"/>
    <cellStyle name="Normal 10 3 2 2 2 4 2 4 3" xfId="16250"/>
    <cellStyle name="Normal 10 3 2 2 2 4 2 5" xfId="7019"/>
    <cellStyle name="Normal 10 3 2 2 2 4 2 5 2" xfId="19327"/>
    <cellStyle name="Normal 10 3 2 2 2 4 2 6" xfId="13173"/>
    <cellStyle name="Normal 10 3 2 2 2 4 3" xfId="1376"/>
    <cellStyle name="Normal 10 3 2 2 2 4 3 2" xfId="4454"/>
    <cellStyle name="Normal 10 3 2 2 2 4 3 2 2" xfId="10608"/>
    <cellStyle name="Normal 10 3 2 2 2 4 3 2 2 2" xfId="22916"/>
    <cellStyle name="Normal 10 3 2 2 2 4 3 2 3" xfId="16762"/>
    <cellStyle name="Normal 10 3 2 2 2 4 3 3" xfId="7531"/>
    <cellStyle name="Normal 10 3 2 2 2 4 3 3 2" xfId="19839"/>
    <cellStyle name="Normal 10 3 2 2 2 4 3 4" xfId="13685"/>
    <cellStyle name="Normal 10 3 2 2 2 4 4" xfId="2400"/>
    <cellStyle name="Normal 10 3 2 2 2 4 4 2" xfId="5478"/>
    <cellStyle name="Normal 10 3 2 2 2 4 4 2 2" xfId="11632"/>
    <cellStyle name="Normal 10 3 2 2 2 4 4 2 2 2" xfId="23940"/>
    <cellStyle name="Normal 10 3 2 2 2 4 4 2 3" xfId="17786"/>
    <cellStyle name="Normal 10 3 2 2 2 4 4 3" xfId="8555"/>
    <cellStyle name="Normal 10 3 2 2 2 4 4 3 2" xfId="20863"/>
    <cellStyle name="Normal 10 3 2 2 2 4 4 4" xfId="14709"/>
    <cellStyle name="Normal 10 3 2 2 2 4 5" xfId="3430"/>
    <cellStyle name="Normal 10 3 2 2 2 4 5 2" xfId="9584"/>
    <cellStyle name="Normal 10 3 2 2 2 4 5 2 2" xfId="21892"/>
    <cellStyle name="Normal 10 3 2 2 2 4 5 3" xfId="15738"/>
    <cellStyle name="Normal 10 3 2 2 2 4 6" xfId="6507"/>
    <cellStyle name="Normal 10 3 2 2 2 4 6 2" xfId="18815"/>
    <cellStyle name="Normal 10 3 2 2 2 4 7" xfId="12661"/>
    <cellStyle name="Normal 10 3 2 2 2 5" xfId="608"/>
    <cellStyle name="Normal 10 3 2 2 2 5 2" xfId="1632"/>
    <cellStyle name="Normal 10 3 2 2 2 5 2 2" xfId="4710"/>
    <cellStyle name="Normal 10 3 2 2 2 5 2 2 2" xfId="10864"/>
    <cellStyle name="Normal 10 3 2 2 2 5 2 2 2 2" xfId="23172"/>
    <cellStyle name="Normal 10 3 2 2 2 5 2 2 3" xfId="17018"/>
    <cellStyle name="Normal 10 3 2 2 2 5 2 3" xfId="7787"/>
    <cellStyle name="Normal 10 3 2 2 2 5 2 3 2" xfId="20095"/>
    <cellStyle name="Normal 10 3 2 2 2 5 2 4" xfId="13941"/>
    <cellStyle name="Normal 10 3 2 2 2 5 3" xfId="2656"/>
    <cellStyle name="Normal 10 3 2 2 2 5 3 2" xfId="5734"/>
    <cellStyle name="Normal 10 3 2 2 2 5 3 2 2" xfId="11888"/>
    <cellStyle name="Normal 10 3 2 2 2 5 3 2 2 2" xfId="24196"/>
    <cellStyle name="Normal 10 3 2 2 2 5 3 2 3" xfId="18042"/>
    <cellStyle name="Normal 10 3 2 2 2 5 3 3" xfId="8811"/>
    <cellStyle name="Normal 10 3 2 2 2 5 3 3 2" xfId="21119"/>
    <cellStyle name="Normal 10 3 2 2 2 5 3 4" xfId="14965"/>
    <cellStyle name="Normal 10 3 2 2 2 5 4" xfId="3686"/>
    <cellStyle name="Normal 10 3 2 2 2 5 4 2" xfId="9840"/>
    <cellStyle name="Normal 10 3 2 2 2 5 4 2 2" xfId="22148"/>
    <cellStyle name="Normal 10 3 2 2 2 5 4 3" xfId="15994"/>
    <cellStyle name="Normal 10 3 2 2 2 5 5" xfId="6763"/>
    <cellStyle name="Normal 10 3 2 2 2 5 5 2" xfId="19071"/>
    <cellStyle name="Normal 10 3 2 2 2 5 6" xfId="12917"/>
    <cellStyle name="Normal 10 3 2 2 2 6" xfId="1120"/>
    <cellStyle name="Normal 10 3 2 2 2 6 2" xfId="4198"/>
    <cellStyle name="Normal 10 3 2 2 2 6 2 2" xfId="10352"/>
    <cellStyle name="Normal 10 3 2 2 2 6 2 2 2" xfId="22660"/>
    <cellStyle name="Normal 10 3 2 2 2 6 2 3" xfId="16506"/>
    <cellStyle name="Normal 10 3 2 2 2 6 3" xfId="7275"/>
    <cellStyle name="Normal 10 3 2 2 2 6 3 2" xfId="19583"/>
    <cellStyle name="Normal 10 3 2 2 2 6 4" xfId="13429"/>
    <cellStyle name="Normal 10 3 2 2 2 7" xfId="2144"/>
    <cellStyle name="Normal 10 3 2 2 2 7 2" xfId="5222"/>
    <cellStyle name="Normal 10 3 2 2 2 7 2 2" xfId="11376"/>
    <cellStyle name="Normal 10 3 2 2 2 7 2 2 2" xfId="23684"/>
    <cellStyle name="Normal 10 3 2 2 2 7 2 3" xfId="17530"/>
    <cellStyle name="Normal 10 3 2 2 2 7 3" xfId="8299"/>
    <cellStyle name="Normal 10 3 2 2 2 7 3 2" xfId="20607"/>
    <cellStyle name="Normal 10 3 2 2 2 7 4" xfId="14453"/>
    <cellStyle name="Normal 10 3 2 2 2 8" xfId="3174"/>
    <cellStyle name="Normal 10 3 2 2 2 8 2" xfId="9328"/>
    <cellStyle name="Normal 10 3 2 2 2 8 2 2" xfId="21636"/>
    <cellStyle name="Normal 10 3 2 2 2 8 3" xfId="15482"/>
    <cellStyle name="Normal 10 3 2 2 2 9" xfId="6251"/>
    <cellStyle name="Normal 10 3 2 2 2 9 2" xfId="18559"/>
    <cellStyle name="Normal 10 3 2 2 3" xfId="226"/>
    <cellStyle name="Normal 10 3 2 2 3 2" xfId="484"/>
    <cellStyle name="Normal 10 3 2 2 3 2 2" xfId="997"/>
    <cellStyle name="Normal 10 3 2 2 3 2 2 2" xfId="2021"/>
    <cellStyle name="Normal 10 3 2 2 3 2 2 2 2" xfId="5099"/>
    <cellStyle name="Normal 10 3 2 2 3 2 2 2 2 2" xfId="11253"/>
    <cellStyle name="Normal 10 3 2 2 3 2 2 2 2 2 2" xfId="23561"/>
    <cellStyle name="Normal 10 3 2 2 3 2 2 2 2 3" xfId="17407"/>
    <cellStyle name="Normal 10 3 2 2 3 2 2 2 3" xfId="8176"/>
    <cellStyle name="Normal 10 3 2 2 3 2 2 2 3 2" xfId="20484"/>
    <cellStyle name="Normal 10 3 2 2 3 2 2 2 4" xfId="14330"/>
    <cellStyle name="Normal 10 3 2 2 3 2 2 3" xfId="3045"/>
    <cellStyle name="Normal 10 3 2 2 3 2 2 3 2" xfId="6123"/>
    <cellStyle name="Normal 10 3 2 2 3 2 2 3 2 2" xfId="12277"/>
    <cellStyle name="Normal 10 3 2 2 3 2 2 3 2 2 2" xfId="24585"/>
    <cellStyle name="Normal 10 3 2 2 3 2 2 3 2 3" xfId="18431"/>
    <cellStyle name="Normal 10 3 2 2 3 2 2 3 3" xfId="9200"/>
    <cellStyle name="Normal 10 3 2 2 3 2 2 3 3 2" xfId="21508"/>
    <cellStyle name="Normal 10 3 2 2 3 2 2 3 4" xfId="15354"/>
    <cellStyle name="Normal 10 3 2 2 3 2 2 4" xfId="4075"/>
    <cellStyle name="Normal 10 3 2 2 3 2 2 4 2" xfId="10229"/>
    <cellStyle name="Normal 10 3 2 2 3 2 2 4 2 2" xfId="22537"/>
    <cellStyle name="Normal 10 3 2 2 3 2 2 4 3" xfId="16383"/>
    <cellStyle name="Normal 10 3 2 2 3 2 2 5" xfId="7152"/>
    <cellStyle name="Normal 10 3 2 2 3 2 2 5 2" xfId="19460"/>
    <cellStyle name="Normal 10 3 2 2 3 2 2 6" xfId="13306"/>
    <cellStyle name="Normal 10 3 2 2 3 2 3" xfId="1509"/>
    <cellStyle name="Normal 10 3 2 2 3 2 3 2" xfId="4587"/>
    <cellStyle name="Normal 10 3 2 2 3 2 3 2 2" xfId="10741"/>
    <cellStyle name="Normal 10 3 2 2 3 2 3 2 2 2" xfId="23049"/>
    <cellStyle name="Normal 10 3 2 2 3 2 3 2 3" xfId="16895"/>
    <cellStyle name="Normal 10 3 2 2 3 2 3 3" xfId="7664"/>
    <cellStyle name="Normal 10 3 2 2 3 2 3 3 2" xfId="19972"/>
    <cellStyle name="Normal 10 3 2 2 3 2 3 4" xfId="13818"/>
    <cellStyle name="Normal 10 3 2 2 3 2 4" xfId="2533"/>
    <cellStyle name="Normal 10 3 2 2 3 2 4 2" xfId="5611"/>
    <cellStyle name="Normal 10 3 2 2 3 2 4 2 2" xfId="11765"/>
    <cellStyle name="Normal 10 3 2 2 3 2 4 2 2 2" xfId="24073"/>
    <cellStyle name="Normal 10 3 2 2 3 2 4 2 3" xfId="17919"/>
    <cellStyle name="Normal 10 3 2 2 3 2 4 3" xfId="8688"/>
    <cellStyle name="Normal 10 3 2 2 3 2 4 3 2" xfId="20996"/>
    <cellStyle name="Normal 10 3 2 2 3 2 4 4" xfId="14842"/>
    <cellStyle name="Normal 10 3 2 2 3 2 5" xfId="3563"/>
    <cellStyle name="Normal 10 3 2 2 3 2 5 2" xfId="9717"/>
    <cellStyle name="Normal 10 3 2 2 3 2 5 2 2" xfId="22025"/>
    <cellStyle name="Normal 10 3 2 2 3 2 5 3" xfId="15871"/>
    <cellStyle name="Normal 10 3 2 2 3 2 6" xfId="6640"/>
    <cellStyle name="Normal 10 3 2 2 3 2 6 2" xfId="18948"/>
    <cellStyle name="Normal 10 3 2 2 3 2 7" xfId="12794"/>
    <cellStyle name="Normal 10 3 2 2 3 3" xfId="741"/>
    <cellStyle name="Normal 10 3 2 2 3 3 2" xfId="1765"/>
    <cellStyle name="Normal 10 3 2 2 3 3 2 2" xfId="4843"/>
    <cellStyle name="Normal 10 3 2 2 3 3 2 2 2" xfId="10997"/>
    <cellStyle name="Normal 10 3 2 2 3 3 2 2 2 2" xfId="23305"/>
    <cellStyle name="Normal 10 3 2 2 3 3 2 2 3" xfId="17151"/>
    <cellStyle name="Normal 10 3 2 2 3 3 2 3" xfId="7920"/>
    <cellStyle name="Normal 10 3 2 2 3 3 2 3 2" xfId="20228"/>
    <cellStyle name="Normal 10 3 2 2 3 3 2 4" xfId="14074"/>
    <cellStyle name="Normal 10 3 2 2 3 3 3" xfId="2789"/>
    <cellStyle name="Normal 10 3 2 2 3 3 3 2" xfId="5867"/>
    <cellStyle name="Normal 10 3 2 2 3 3 3 2 2" xfId="12021"/>
    <cellStyle name="Normal 10 3 2 2 3 3 3 2 2 2" xfId="24329"/>
    <cellStyle name="Normal 10 3 2 2 3 3 3 2 3" xfId="18175"/>
    <cellStyle name="Normal 10 3 2 2 3 3 3 3" xfId="8944"/>
    <cellStyle name="Normal 10 3 2 2 3 3 3 3 2" xfId="21252"/>
    <cellStyle name="Normal 10 3 2 2 3 3 3 4" xfId="15098"/>
    <cellStyle name="Normal 10 3 2 2 3 3 4" xfId="3819"/>
    <cellStyle name="Normal 10 3 2 2 3 3 4 2" xfId="9973"/>
    <cellStyle name="Normal 10 3 2 2 3 3 4 2 2" xfId="22281"/>
    <cellStyle name="Normal 10 3 2 2 3 3 4 3" xfId="16127"/>
    <cellStyle name="Normal 10 3 2 2 3 3 5" xfId="6896"/>
    <cellStyle name="Normal 10 3 2 2 3 3 5 2" xfId="19204"/>
    <cellStyle name="Normal 10 3 2 2 3 3 6" xfId="13050"/>
    <cellStyle name="Normal 10 3 2 2 3 4" xfId="1253"/>
    <cellStyle name="Normal 10 3 2 2 3 4 2" xfId="4331"/>
    <cellStyle name="Normal 10 3 2 2 3 4 2 2" xfId="10485"/>
    <cellStyle name="Normal 10 3 2 2 3 4 2 2 2" xfId="22793"/>
    <cellStyle name="Normal 10 3 2 2 3 4 2 3" xfId="16639"/>
    <cellStyle name="Normal 10 3 2 2 3 4 3" xfId="7408"/>
    <cellStyle name="Normal 10 3 2 2 3 4 3 2" xfId="19716"/>
    <cellStyle name="Normal 10 3 2 2 3 4 4" xfId="13562"/>
    <cellStyle name="Normal 10 3 2 2 3 5" xfId="2277"/>
    <cellStyle name="Normal 10 3 2 2 3 5 2" xfId="5355"/>
    <cellStyle name="Normal 10 3 2 2 3 5 2 2" xfId="11509"/>
    <cellStyle name="Normal 10 3 2 2 3 5 2 2 2" xfId="23817"/>
    <cellStyle name="Normal 10 3 2 2 3 5 2 3" xfId="17663"/>
    <cellStyle name="Normal 10 3 2 2 3 5 3" xfId="8432"/>
    <cellStyle name="Normal 10 3 2 2 3 5 3 2" xfId="20740"/>
    <cellStyle name="Normal 10 3 2 2 3 5 4" xfId="14586"/>
    <cellStyle name="Normal 10 3 2 2 3 6" xfId="3307"/>
    <cellStyle name="Normal 10 3 2 2 3 6 2" xfId="9461"/>
    <cellStyle name="Normal 10 3 2 2 3 6 2 2" xfId="21769"/>
    <cellStyle name="Normal 10 3 2 2 3 6 3" xfId="15615"/>
    <cellStyle name="Normal 10 3 2 2 3 7" xfId="6384"/>
    <cellStyle name="Normal 10 3 2 2 3 7 2" xfId="18692"/>
    <cellStyle name="Normal 10 3 2 2 3 8" xfId="12538"/>
    <cellStyle name="Normal 10 3 2 2 4" xfId="141"/>
    <cellStyle name="Normal 10 3 2 2 4 2" xfId="399"/>
    <cellStyle name="Normal 10 3 2 2 4 2 2" xfId="912"/>
    <cellStyle name="Normal 10 3 2 2 4 2 2 2" xfId="1936"/>
    <cellStyle name="Normal 10 3 2 2 4 2 2 2 2" xfId="5014"/>
    <cellStyle name="Normal 10 3 2 2 4 2 2 2 2 2" xfId="11168"/>
    <cellStyle name="Normal 10 3 2 2 4 2 2 2 2 2 2" xfId="23476"/>
    <cellStyle name="Normal 10 3 2 2 4 2 2 2 2 3" xfId="17322"/>
    <cellStyle name="Normal 10 3 2 2 4 2 2 2 3" xfId="8091"/>
    <cellStyle name="Normal 10 3 2 2 4 2 2 2 3 2" xfId="20399"/>
    <cellStyle name="Normal 10 3 2 2 4 2 2 2 4" xfId="14245"/>
    <cellStyle name="Normal 10 3 2 2 4 2 2 3" xfId="2960"/>
    <cellStyle name="Normal 10 3 2 2 4 2 2 3 2" xfId="6038"/>
    <cellStyle name="Normal 10 3 2 2 4 2 2 3 2 2" xfId="12192"/>
    <cellStyle name="Normal 10 3 2 2 4 2 2 3 2 2 2" xfId="24500"/>
    <cellStyle name="Normal 10 3 2 2 4 2 2 3 2 3" xfId="18346"/>
    <cellStyle name="Normal 10 3 2 2 4 2 2 3 3" xfId="9115"/>
    <cellStyle name="Normal 10 3 2 2 4 2 2 3 3 2" xfId="21423"/>
    <cellStyle name="Normal 10 3 2 2 4 2 2 3 4" xfId="15269"/>
    <cellStyle name="Normal 10 3 2 2 4 2 2 4" xfId="3990"/>
    <cellStyle name="Normal 10 3 2 2 4 2 2 4 2" xfId="10144"/>
    <cellStyle name="Normal 10 3 2 2 4 2 2 4 2 2" xfId="22452"/>
    <cellStyle name="Normal 10 3 2 2 4 2 2 4 3" xfId="16298"/>
    <cellStyle name="Normal 10 3 2 2 4 2 2 5" xfId="7067"/>
    <cellStyle name="Normal 10 3 2 2 4 2 2 5 2" xfId="19375"/>
    <cellStyle name="Normal 10 3 2 2 4 2 2 6" xfId="13221"/>
    <cellStyle name="Normal 10 3 2 2 4 2 3" xfId="1424"/>
    <cellStyle name="Normal 10 3 2 2 4 2 3 2" xfId="4502"/>
    <cellStyle name="Normal 10 3 2 2 4 2 3 2 2" xfId="10656"/>
    <cellStyle name="Normal 10 3 2 2 4 2 3 2 2 2" xfId="22964"/>
    <cellStyle name="Normal 10 3 2 2 4 2 3 2 3" xfId="16810"/>
    <cellStyle name="Normal 10 3 2 2 4 2 3 3" xfId="7579"/>
    <cellStyle name="Normal 10 3 2 2 4 2 3 3 2" xfId="19887"/>
    <cellStyle name="Normal 10 3 2 2 4 2 3 4" xfId="13733"/>
    <cellStyle name="Normal 10 3 2 2 4 2 4" xfId="2448"/>
    <cellStyle name="Normal 10 3 2 2 4 2 4 2" xfId="5526"/>
    <cellStyle name="Normal 10 3 2 2 4 2 4 2 2" xfId="11680"/>
    <cellStyle name="Normal 10 3 2 2 4 2 4 2 2 2" xfId="23988"/>
    <cellStyle name="Normal 10 3 2 2 4 2 4 2 3" xfId="17834"/>
    <cellStyle name="Normal 10 3 2 2 4 2 4 3" xfId="8603"/>
    <cellStyle name="Normal 10 3 2 2 4 2 4 3 2" xfId="20911"/>
    <cellStyle name="Normal 10 3 2 2 4 2 4 4" xfId="14757"/>
    <cellStyle name="Normal 10 3 2 2 4 2 5" xfId="3478"/>
    <cellStyle name="Normal 10 3 2 2 4 2 5 2" xfId="9632"/>
    <cellStyle name="Normal 10 3 2 2 4 2 5 2 2" xfId="21940"/>
    <cellStyle name="Normal 10 3 2 2 4 2 5 3" xfId="15786"/>
    <cellStyle name="Normal 10 3 2 2 4 2 6" xfId="6555"/>
    <cellStyle name="Normal 10 3 2 2 4 2 6 2" xfId="18863"/>
    <cellStyle name="Normal 10 3 2 2 4 2 7" xfId="12709"/>
    <cellStyle name="Normal 10 3 2 2 4 3" xfId="656"/>
    <cellStyle name="Normal 10 3 2 2 4 3 2" xfId="1680"/>
    <cellStyle name="Normal 10 3 2 2 4 3 2 2" xfId="4758"/>
    <cellStyle name="Normal 10 3 2 2 4 3 2 2 2" xfId="10912"/>
    <cellStyle name="Normal 10 3 2 2 4 3 2 2 2 2" xfId="23220"/>
    <cellStyle name="Normal 10 3 2 2 4 3 2 2 3" xfId="17066"/>
    <cellStyle name="Normal 10 3 2 2 4 3 2 3" xfId="7835"/>
    <cellStyle name="Normal 10 3 2 2 4 3 2 3 2" xfId="20143"/>
    <cellStyle name="Normal 10 3 2 2 4 3 2 4" xfId="13989"/>
    <cellStyle name="Normal 10 3 2 2 4 3 3" xfId="2704"/>
    <cellStyle name="Normal 10 3 2 2 4 3 3 2" xfId="5782"/>
    <cellStyle name="Normal 10 3 2 2 4 3 3 2 2" xfId="11936"/>
    <cellStyle name="Normal 10 3 2 2 4 3 3 2 2 2" xfId="24244"/>
    <cellStyle name="Normal 10 3 2 2 4 3 3 2 3" xfId="18090"/>
    <cellStyle name="Normal 10 3 2 2 4 3 3 3" xfId="8859"/>
    <cellStyle name="Normal 10 3 2 2 4 3 3 3 2" xfId="21167"/>
    <cellStyle name="Normal 10 3 2 2 4 3 3 4" xfId="15013"/>
    <cellStyle name="Normal 10 3 2 2 4 3 4" xfId="3734"/>
    <cellStyle name="Normal 10 3 2 2 4 3 4 2" xfId="9888"/>
    <cellStyle name="Normal 10 3 2 2 4 3 4 2 2" xfId="22196"/>
    <cellStyle name="Normal 10 3 2 2 4 3 4 3" xfId="16042"/>
    <cellStyle name="Normal 10 3 2 2 4 3 5" xfId="6811"/>
    <cellStyle name="Normal 10 3 2 2 4 3 5 2" xfId="19119"/>
    <cellStyle name="Normal 10 3 2 2 4 3 6" xfId="12965"/>
    <cellStyle name="Normal 10 3 2 2 4 4" xfId="1168"/>
    <cellStyle name="Normal 10 3 2 2 4 4 2" xfId="4246"/>
    <cellStyle name="Normal 10 3 2 2 4 4 2 2" xfId="10400"/>
    <cellStyle name="Normal 10 3 2 2 4 4 2 2 2" xfId="22708"/>
    <cellStyle name="Normal 10 3 2 2 4 4 2 3" xfId="16554"/>
    <cellStyle name="Normal 10 3 2 2 4 4 3" xfId="7323"/>
    <cellStyle name="Normal 10 3 2 2 4 4 3 2" xfId="19631"/>
    <cellStyle name="Normal 10 3 2 2 4 4 4" xfId="13477"/>
    <cellStyle name="Normal 10 3 2 2 4 5" xfId="2192"/>
    <cellStyle name="Normal 10 3 2 2 4 5 2" xfId="5270"/>
    <cellStyle name="Normal 10 3 2 2 4 5 2 2" xfId="11424"/>
    <cellStyle name="Normal 10 3 2 2 4 5 2 2 2" xfId="23732"/>
    <cellStyle name="Normal 10 3 2 2 4 5 2 3" xfId="17578"/>
    <cellStyle name="Normal 10 3 2 2 4 5 3" xfId="8347"/>
    <cellStyle name="Normal 10 3 2 2 4 5 3 2" xfId="20655"/>
    <cellStyle name="Normal 10 3 2 2 4 5 4" xfId="14501"/>
    <cellStyle name="Normal 10 3 2 2 4 6" xfId="3222"/>
    <cellStyle name="Normal 10 3 2 2 4 6 2" xfId="9376"/>
    <cellStyle name="Normal 10 3 2 2 4 6 2 2" xfId="21684"/>
    <cellStyle name="Normal 10 3 2 2 4 6 3" xfId="15530"/>
    <cellStyle name="Normal 10 3 2 2 4 7" xfId="6299"/>
    <cellStyle name="Normal 10 3 2 2 4 7 2" xfId="18607"/>
    <cellStyle name="Normal 10 3 2 2 4 8" xfId="12453"/>
    <cellStyle name="Normal 10 3 2 2 5" xfId="311"/>
    <cellStyle name="Normal 10 3 2 2 5 2" xfId="824"/>
    <cellStyle name="Normal 10 3 2 2 5 2 2" xfId="1848"/>
    <cellStyle name="Normal 10 3 2 2 5 2 2 2" xfId="4926"/>
    <cellStyle name="Normal 10 3 2 2 5 2 2 2 2" xfId="11080"/>
    <cellStyle name="Normal 10 3 2 2 5 2 2 2 2 2" xfId="23388"/>
    <cellStyle name="Normal 10 3 2 2 5 2 2 2 3" xfId="17234"/>
    <cellStyle name="Normal 10 3 2 2 5 2 2 3" xfId="8003"/>
    <cellStyle name="Normal 10 3 2 2 5 2 2 3 2" xfId="20311"/>
    <cellStyle name="Normal 10 3 2 2 5 2 2 4" xfId="14157"/>
    <cellStyle name="Normal 10 3 2 2 5 2 3" xfId="2872"/>
    <cellStyle name="Normal 10 3 2 2 5 2 3 2" xfId="5950"/>
    <cellStyle name="Normal 10 3 2 2 5 2 3 2 2" xfId="12104"/>
    <cellStyle name="Normal 10 3 2 2 5 2 3 2 2 2" xfId="24412"/>
    <cellStyle name="Normal 10 3 2 2 5 2 3 2 3" xfId="18258"/>
    <cellStyle name="Normal 10 3 2 2 5 2 3 3" xfId="9027"/>
    <cellStyle name="Normal 10 3 2 2 5 2 3 3 2" xfId="21335"/>
    <cellStyle name="Normal 10 3 2 2 5 2 3 4" xfId="15181"/>
    <cellStyle name="Normal 10 3 2 2 5 2 4" xfId="3902"/>
    <cellStyle name="Normal 10 3 2 2 5 2 4 2" xfId="10056"/>
    <cellStyle name="Normal 10 3 2 2 5 2 4 2 2" xfId="22364"/>
    <cellStyle name="Normal 10 3 2 2 5 2 4 3" xfId="16210"/>
    <cellStyle name="Normal 10 3 2 2 5 2 5" xfId="6979"/>
    <cellStyle name="Normal 10 3 2 2 5 2 5 2" xfId="19287"/>
    <cellStyle name="Normal 10 3 2 2 5 2 6" xfId="13133"/>
    <cellStyle name="Normal 10 3 2 2 5 3" xfId="1336"/>
    <cellStyle name="Normal 10 3 2 2 5 3 2" xfId="4414"/>
    <cellStyle name="Normal 10 3 2 2 5 3 2 2" xfId="10568"/>
    <cellStyle name="Normal 10 3 2 2 5 3 2 2 2" xfId="22876"/>
    <cellStyle name="Normal 10 3 2 2 5 3 2 3" xfId="16722"/>
    <cellStyle name="Normal 10 3 2 2 5 3 3" xfId="7491"/>
    <cellStyle name="Normal 10 3 2 2 5 3 3 2" xfId="19799"/>
    <cellStyle name="Normal 10 3 2 2 5 3 4" xfId="13645"/>
    <cellStyle name="Normal 10 3 2 2 5 4" xfId="2360"/>
    <cellStyle name="Normal 10 3 2 2 5 4 2" xfId="5438"/>
    <cellStyle name="Normal 10 3 2 2 5 4 2 2" xfId="11592"/>
    <cellStyle name="Normal 10 3 2 2 5 4 2 2 2" xfId="23900"/>
    <cellStyle name="Normal 10 3 2 2 5 4 2 3" xfId="17746"/>
    <cellStyle name="Normal 10 3 2 2 5 4 3" xfId="8515"/>
    <cellStyle name="Normal 10 3 2 2 5 4 3 2" xfId="20823"/>
    <cellStyle name="Normal 10 3 2 2 5 4 4" xfId="14669"/>
    <cellStyle name="Normal 10 3 2 2 5 5" xfId="3390"/>
    <cellStyle name="Normal 10 3 2 2 5 5 2" xfId="9544"/>
    <cellStyle name="Normal 10 3 2 2 5 5 2 2" xfId="21852"/>
    <cellStyle name="Normal 10 3 2 2 5 5 3" xfId="15698"/>
    <cellStyle name="Normal 10 3 2 2 5 6" xfId="6467"/>
    <cellStyle name="Normal 10 3 2 2 5 6 2" xfId="18775"/>
    <cellStyle name="Normal 10 3 2 2 5 7" xfId="12621"/>
    <cellStyle name="Normal 10 3 2 2 6" xfId="568"/>
    <cellStyle name="Normal 10 3 2 2 6 2" xfId="1592"/>
    <cellStyle name="Normal 10 3 2 2 6 2 2" xfId="4670"/>
    <cellStyle name="Normal 10 3 2 2 6 2 2 2" xfId="10824"/>
    <cellStyle name="Normal 10 3 2 2 6 2 2 2 2" xfId="23132"/>
    <cellStyle name="Normal 10 3 2 2 6 2 2 3" xfId="16978"/>
    <cellStyle name="Normal 10 3 2 2 6 2 3" xfId="7747"/>
    <cellStyle name="Normal 10 3 2 2 6 2 3 2" xfId="20055"/>
    <cellStyle name="Normal 10 3 2 2 6 2 4" xfId="13901"/>
    <cellStyle name="Normal 10 3 2 2 6 3" xfId="2616"/>
    <cellStyle name="Normal 10 3 2 2 6 3 2" xfId="5694"/>
    <cellStyle name="Normal 10 3 2 2 6 3 2 2" xfId="11848"/>
    <cellStyle name="Normal 10 3 2 2 6 3 2 2 2" xfId="24156"/>
    <cellStyle name="Normal 10 3 2 2 6 3 2 3" xfId="18002"/>
    <cellStyle name="Normal 10 3 2 2 6 3 3" xfId="8771"/>
    <cellStyle name="Normal 10 3 2 2 6 3 3 2" xfId="21079"/>
    <cellStyle name="Normal 10 3 2 2 6 3 4" xfId="14925"/>
    <cellStyle name="Normal 10 3 2 2 6 4" xfId="3646"/>
    <cellStyle name="Normal 10 3 2 2 6 4 2" xfId="9800"/>
    <cellStyle name="Normal 10 3 2 2 6 4 2 2" xfId="22108"/>
    <cellStyle name="Normal 10 3 2 2 6 4 3" xfId="15954"/>
    <cellStyle name="Normal 10 3 2 2 6 5" xfId="6723"/>
    <cellStyle name="Normal 10 3 2 2 6 5 2" xfId="19031"/>
    <cellStyle name="Normal 10 3 2 2 6 6" xfId="12877"/>
    <cellStyle name="Normal 10 3 2 2 7" xfId="1080"/>
    <cellStyle name="Normal 10 3 2 2 7 2" xfId="4158"/>
    <cellStyle name="Normal 10 3 2 2 7 2 2" xfId="10312"/>
    <cellStyle name="Normal 10 3 2 2 7 2 2 2" xfId="22620"/>
    <cellStyle name="Normal 10 3 2 2 7 2 3" xfId="16466"/>
    <cellStyle name="Normal 10 3 2 2 7 3" xfId="7235"/>
    <cellStyle name="Normal 10 3 2 2 7 3 2" xfId="19543"/>
    <cellStyle name="Normal 10 3 2 2 7 4" xfId="13389"/>
    <cellStyle name="Normal 10 3 2 2 8" xfId="2104"/>
    <cellStyle name="Normal 10 3 2 2 8 2" xfId="5182"/>
    <cellStyle name="Normal 10 3 2 2 8 2 2" xfId="11336"/>
    <cellStyle name="Normal 10 3 2 2 8 2 2 2" xfId="23644"/>
    <cellStyle name="Normal 10 3 2 2 8 2 3" xfId="17490"/>
    <cellStyle name="Normal 10 3 2 2 8 3" xfId="8259"/>
    <cellStyle name="Normal 10 3 2 2 8 3 2" xfId="20567"/>
    <cellStyle name="Normal 10 3 2 2 8 4" xfId="14413"/>
    <cellStyle name="Normal 10 3 2 2 9" xfId="3134"/>
    <cellStyle name="Normal 10 3 2 2 9 2" xfId="9288"/>
    <cellStyle name="Normal 10 3 2 2 9 2 2" xfId="21596"/>
    <cellStyle name="Normal 10 3 2 2 9 3" xfId="15442"/>
    <cellStyle name="Normal 10 3 2 3" xfId="73"/>
    <cellStyle name="Normal 10 3 2 3 10" xfId="12385"/>
    <cellStyle name="Normal 10 3 2 3 2" xfId="245"/>
    <cellStyle name="Normal 10 3 2 3 2 2" xfId="503"/>
    <cellStyle name="Normal 10 3 2 3 2 2 2" xfId="1016"/>
    <cellStyle name="Normal 10 3 2 3 2 2 2 2" xfId="2040"/>
    <cellStyle name="Normal 10 3 2 3 2 2 2 2 2" xfId="5118"/>
    <cellStyle name="Normal 10 3 2 3 2 2 2 2 2 2" xfId="11272"/>
    <cellStyle name="Normal 10 3 2 3 2 2 2 2 2 2 2" xfId="23580"/>
    <cellStyle name="Normal 10 3 2 3 2 2 2 2 2 3" xfId="17426"/>
    <cellStyle name="Normal 10 3 2 3 2 2 2 2 3" xfId="8195"/>
    <cellStyle name="Normal 10 3 2 3 2 2 2 2 3 2" xfId="20503"/>
    <cellStyle name="Normal 10 3 2 3 2 2 2 2 4" xfId="14349"/>
    <cellStyle name="Normal 10 3 2 3 2 2 2 3" xfId="3064"/>
    <cellStyle name="Normal 10 3 2 3 2 2 2 3 2" xfId="6142"/>
    <cellStyle name="Normal 10 3 2 3 2 2 2 3 2 2" xfId="12296"/>
    <cellStyle name="Normal 10 3 2 3 2 2 2 3 2 2 2" xfId="24604"/>
    <cellStyle name="Normal 10 3 2 3 2 2 2 3 2 3" xfId="18450"/>
    <cellStyle name="Normal 10 3 2 3 2 2 2 3 3" xfId="9219"/>
    <cellStyle name="Normal 10 3 2 3 2 2 2 3 3 2" xfId="21527"/>
    <cellStyle name="Normal 10 3 2 3 2 2 2 3 4" xfId="15373"/>
    <cellStyle name="Normal 10 3 2 3 2 2 2 4" xfId="4094"/>
    <cellStyle name="Normal 10 3 2 3 2 2 2 4 2" xfId="10248"/>
    <cellStyle name="Normal 10 3 2 3 2 2 2 4 2 2" xfId="22556"/>
    <cellStyle name="Normal 10 3 2 3 2 2 2 4 3" xfId="16402"/>
    <cellStyle name="Normal 10 3 2 3 2 2 2 5" xfId="7171"/>
    <cellStyle name="Normal 10 3 2 3 2 2 2 5 2" xfId="19479"/>
    <cellStyle name="Normal 10 3 2 3 2 2 2 6" xfId="13325"/>
    <cellStyle name="Normal 10 3 2 3 2 2 3" xfId="1528"/>
    <cellStyle name="Normal 10 3 2 3 2 2 3 2" xfId="4606"/>
    <cellStyle name="Normal 10 3 2 3 2 2 3 2 2" xfId="10760"/>
    <cellStyle name="Normal 10 3 2 3 2 2 3 2 2 2" xfId="23068"/>
    <cellStyle name="Normal 10 3 2 3 2 2 3 2 3" xfId="16914"/>
    <cellStyle name="Normal 10 3 2 3 2 2 3 3" xfId="7683"/>
    <cellStyle name="Normal 10 3 2 3 2 2 3 3 2" xfId="19991"/>
    <cellStyle name="Normal 10 3 2 3 2 2 3 4" xfId="13837"/>
    <cellStyle name="Normal 10 3 2 3 2 2 4" xfId="2552"/>
    <cellStyle name="Normal 10 3 2 3 2 2 4 2" xfId="5630"/>
    <cellStyle name="Normal 10 3 2 3 2 2 4 2 2" xfId="11784"/>
    <cellStyle name="Normal 10 3 2 3 2 2 4 2 2 2" xfId="24092"/>
    <cellStyle name="Normal 10 3 2 3 2 2 4 2 3" xfId="17938"/>
    <cellStyle name="Normal 10 3 2 3 2 2 4 3" xfId="8707"/>
    <cellStyle name="Normal 10 3 2 3 2 2 4 3 2" xfId="21015"/>
    <cellStyle name="Normal 10 3 2 3 2 2 4 4" xfId="14861"/>
    <cellStyle name="Normal 10 3 2 3 2 2 5" xfId="3582"/>
    <cellStyle name="Normal 10 3 2 3 2 2 5 2" xfId="9736"/>
    <cellStyle name="Normal 10 3 2 3 2 2 5 2 2" xfId="22044"/>
    <cellStyle name="Normal 10 3 2 3 2 2 5 3" xfId="15890"/>
    <cellStyle name="Normal 10 3 2 3 2 2 6" xfId="6659"/>
    <cellStyle name="Normal 10 3 2 3 2 2 6 2" xfId="18967"/>
    <cellStyle name="Normal 10 3 2 3 2 2 7" xfId="12813"/>
    <cellStyle name="Normal 10 3 2 3 2 3" xfId="760"/>
    <cellStyle name="Normal 10 3 2 3 2 3 2" xfId="1784"/>
    <cellStyle name="Normal 10 3 2 3 2 3 2 2" xfId="4862"/>
    <cellStyle name="Normal 10 3 2 3 2 3 2 2 2" xfId="11016"/>
    <cellStyle name="Normal 10 3 2 3 2 3 2 2 2 2" xfId="23324"/>
    <cellStyle name="Normal 10 3 2 3 2 3 2 2 3" xfId="17170"/>
    <cellStyle name="Normal 10 3 2 3 2 3 2 3" xfId="7939"/>
    <cellStyle name="Normal 10 3 2 3 2 3 2 3 2" xfId="20247"/>
    <cellStyle name="Normal 10 3 2 3 2 3 2 4" xfId="14093"/>
    <cellStyle name="Normal 10 3 2 3 2 3 3" xfId="2808"/>
    <cellStyle name="Normal 10 3 2 3 2 3 3 2" xfId="5886"/>
    <cellStyle name="Normal 10 3 2 3 2 3 3 2 2" xfId="12040"/>
    <cellStyle name="Normal 10 3 2 3 2 3 3 2 2 2" xfId="24348"/>
    <cellStyle name="Normal 10 3 2 3 2 3 3 2 3" xfId="18194"/>
    <cellStyle name="Normal 10 3 2 3 2 3 3 3" xfId="8963"/>
    <cellStyle name="Normal 10 3 2 3 2 3 3 3 2" xfId="21271"/>
    <cellStyle name="Normal 10 3 2 3 2 3 3 4" xfId="15117"/>
    <cellStyle name="Normal 10 3 2 3 2 3 4" xfId="3838"/>
    <cellStyle name="Normal 10 3 2 3 2 3 4 2" xfId="9992"/>
    <cellStyle name="Normal 10 3 2 3 2 3 4 2 2" xfId="22300"/>
    <cellStyle name="Normal 10 3 2 3 2 3 4 3" xfId="16146"/>
    <cellStyle name="Normal 10 3 2 3 2 3 5" xfId="6915"/>
    <cellStyle name="Normal 10 3 2 3 2 3 5 2" xfId="19223"/>
    <cellStyle name="Normal 10 3 2 3 2 3 6" xfId="13069"/>
    <cellStyle name="Normal 10 3 2 3 2 4" xfId="1272"/>
    <cellStyle name="Normal 10 3 2 3 2 4 2" xfId="4350"/>
    <cellStyle name="Normal 10 3 2 3 2 4 2 2" xfId="10504"/>
    <cellStyle name="Normal 10 3 2 3 2 4 2 2 2" xfId="22812"/>
    <cellStyle name="Normal 10 3 2 3 2 4 2 3" xfId="16658"/>
    <cellStyle name="Normal 10 3 2 3 2 4 3" xfId="7427"/>
    <cellStyle name="Normal 10 3 2 3 2 4 3 2" xfId="19735"/>
    <cellStyle name="Normal 10 3 2 3 2 4 4" xfId="13581"/>
    <cellStyle name="Normal 10 3 2 3 2 5" xfId="2296"/>
    <cellStyle name="Normal 10 3 2 3 2 5 2" xfId="5374"/>
    <cellStyle name="Normal 10 3 2 3 2 5 2 2" xfId="11528"/>
    <cellStyle name="Normal 10 3 2 3 2 5 2 2 2" xfId="23836"/>
    <cellStyle name="Normal 10 3 2 3 2 5 2 3" xfId="17682"/>
    <cellStyle name="Normal 10 3 2 3 2 5 3" xfId="8451"/>
    <cellStyle name="Normal 10 3 2 3 2 5 3 2" xfId="20759"/>
    <cellStyle name="Normal 10 3 2 3 2 5 4" xfId="14605"/>
    <cellStyle name="Normal 10 3 2 3 2 6" xfId="3326"/>
    <cellStyle name="Normal 10 3 2 3 2 6 2" xfId="9480"/>
    <cellStyle name="Normal 10 3 2 3 2 6 2 2" xfId="21788"/>
    <cellStyle name="Normal 10 3 2 3 2 6 3" xfId="15634"/>
    <cellStyle name="Normal 10 3 2 3 2 7" xfId="6403"/>
    <cellStyle name="Normal 10 3 2 3 2 7 2" xfId="18711"/>
    <cellStyle name="Normal 10 3 2 3 2 8" xfId="12557"/>
    <cellStyle name="Normal 10 3 2 3 3" xfId="160"/>
    <cellStyle name="Normal 10 3 2 3 3 2" xfId="418"/>
    <cellStyle name="Normal 10 3 2 3 3 2 2" xfId="931"/>
    <cellStyle name="Normal 10 3 2 3 3 2 2 2" xfId="1955"/>
    <cellStyle name="Normal 10 3 2 3 3 2 2 2 2" xfId="5033"/>
    <cellStyle name="Normal 10 3 2 3 3 2 2 2 2 2" xfId="11187"/>
    <cellStyle name="Normal 10 3 2 3 3 2 2 2 2 2 2" xfId="23495"/>
    <cellStyle name="Normal 10 3 2 3 3 2 2 2 2 3" xfId="17341"/>
    <cellStyle name="Normal 10 3 2 3 3 2 2 2 3" xfId="8110"/>
    <cellStyle name="Normal 10 3 2 3 3 2 2 2 3 2" xfId="20418"/>
    <cellStyle name="Normal 10 3 2 3 3 2 2 2 4" xfId="14264"/>
    <cellStyle name="Normal 10 3 2 3 3 2 2 3" xfId="2979"/>
    <cellStyle name="Normal 10 3 2 3 3 2 2 3 2" xfId="6057"/>
    <cellStyle name="Normal 10 3 2 3 3 2 2 3 2 2" xfId="12211"/>
    <cellStyle name="Normal 10 3 2 3 3 2 2 3 2 2 2" xfId="24519"/>
    <cellStyle name="Normal 10 3 2 3 3 2 2 3 2 3" xfId="18365"/>
    <cellStyle name="Normal 10 3 2 3 3 2 2 3 3" xfId="9134"/>
    <cellStyle name="Normal 10 3 2 3 3 2 2 3 3 2" xfId="21442"/>
    <cellStyle name="Normal 10 3 2 3 3 2 2 3 4" xfId="15288"/>
    <cellStyle name="Normal 10 3 2 3 3 2 2 4" xfId="4009"/>
    <cellStyle name="Normal 10 3 2 3 3 2 2 4 2" xfId="10163"/>
    <cellStyle name="Normal 10 3 2 3 3 2 2 4 2 2" xfId="22471"/>
    <cellStyle name="Normal 10 3 2 3 3 2 2 4 3" xfId="16317"/>
    <cellStyle name="Normal 10 3 2 3 3 2 2 5" xfId="7086"/>
    <cellStyle name="Normal 10 3 2 3 3 2 2 5 2" xfId="19394"/>
    <cellStyle name="Normal 10 3 2 3 3 2 2 6" xfId="13240"/>
    <cellStyle name="Normal 10 3 2 3 3 2 3" xfId="1443"/>
    <cellStyle name="Normal 10 3 2 3 3 2 3 2" xfId="4521"/>
    <cellStyle name="Normal 10 3 2 3 3 2 3 2 2" xfId="10675"/>
    <cellStyle name="Normal 10 3 2 3 3 2 3 2 2 2" xfId="22983"/>
    <cellStyle name="Normal 10 3 2 3 3 2 3 2 3" xfId="16829"/>
    <cellStyle name="Normal 10 3 2 3 3 2 3 3" xfId="7598"/>
    <cellStyle name="Normal 10 3 2 3 3 2 3 3 2" xfId="19906"/>
    <cellStyle name="Normal 10 3 2 3 3 2 3 4" xfId="13752"/>
    <cellStyle name="Normal 10 3 2 3 3 2 4" xfId="2467"/>
    <cellStyle name="Normal 10 3 2 3 3 2 4 2" xfId="5545"/>
    <cellStyle name="Normal 10 3 2 3 3 2 4 2 2" xfId="11699"/>
    <cellStyle name="Normal 10 3 2 3 3 2 4 2 2 2" xfId="24007"/>
    <cellStyle name="Normal 10 3 2 3 3 2 4 2 3" xfId="17853"/>
    <cellStyle name="Normal 10 3 2 3 3 2 4 3" xfId="8622"/>
    <cellStyle name="Normal 10 3 2 3 3 2 4 3 2" xfId="20930"/>
    <cellStyle name="Normal 10 3 2 3 3 2 4 4" xfId="14776"/>
    <cellStyle name="Normal 10 3 2 3 3 2 5" xfId="3497"/>
    <cellStyle name="Normal 10 3 2 3 3 2 5 2" xfId="9651"/>
    <cellStyle name="Normal 10 3 2 3 3 2 5 2 2" xfId="21959"/>
    <cellStyle name="Normal 10 3 2 3 3 2 5 3" xfId="15805"/>
    <cellStyle name="Normal 10 3 2 3 3 2 6" xfId="6574"/>
    <cellStyle name="Normal 10 3 2 3 3 2 6 2" xfId="18882"/>
    <cellStyle name="Normal 10 3 2 3 3 2 7" xfId="12728"/>
    <cellStyle name="Normal 10 3 2 3 3 3" xfId="675"/>
    <cellStyle name="Normal 10 3 2 3 3 3 2" xfId="1699"/>
    <cellStyle name="Normal 10 3 2 3 3 3 2 2" xfId="4777"/>
    <cellStyle name="Normal 10 3 2 3 3 3 2 2 2" xfId="10931"/>
    <cellStyle name="Normal 10 3 2 3 3 3 2 2 2 2" xfId="23239"/>
    <cellStyle name="Normal 10 3 2 3 3 3 2 2 3" xfId="17085"/>
    <cellStyle name="Normal 10 3 2 3 3 3 2 3" xfId="7854"/>
    <cellStyle name="Normal 10 3 2 3 3 3 2 3 2" xfId="20162"/>
    <cellStyle name="Normal 10 3 2 3 3 3 2 4" xfId="14008"/>
    <cellStyle name="Normal 10 3 2 3 3 3 3" xfId="2723"/>
    <cellStyle name="Normal 10 3 2 3 3 3 3 2" xfId="5801"/>
    <cellStyle name="Normal 10 3 2 3 3 3 3 2 2" xfId="11955"/>
    <cellStyle name="Normal 10 3 2 3 3 3 3 2 2 2" xfId="24263"/>
    <cellStyle name="Normal 10 3 2 3 3 3 3 2 3" xfId="18109"/>
    <cellStyle name="Normal 10 3 2 3 3 3 3 3" xfId="8878"/>
    <cellStyle name="Normal 10 3 2 3 3 3 3 3 2" xfId="21186"/>
    <cellStyle name="Normal 10 3 2 3 3 3 3 4" xfId="15032"/>
    <cellStyle name="Normal 10 3 2 3 3 3 4" xfId="3753"/>
    <cellStyle name="Normal 10 3 2 3 3 3 4 2" xfId="9907"/>
    <cellStyle name="Normal 10 3 2 3 3 3 4 2 2" xfId="22215"/>
    <cellStyle name="Normal 10 3 2 3 3 3 4 3" xfId="16061"/>
    <cellStyle name="Normal 10 3 2 3 3 3 5" xfId="6830"/>
    <cellStyle name="Normal 10 3 2 3 3 3 5 2" xfId="19138"/>
    <cellStyle name="Normal 10 3 2 3 3 3 6" xfId="12984"/>
    <cellStyle name="Normal 10 3 2 3 3 4" xfId="1187"/>
    <cellStyle name="Normal 10 3 2 3 3 4 2" xfId="4265"/>
    <cellStyle name="Normal 10 3 2 3 3 4 2 2" xfId="10419"/>
    <cellStyle name="Normal 10 3 2 3 3 4 2 2 2" xfId="22727"/>
    <cellStyle name="Normal 10 3 2 3 3 4 2 3" xfId="16573"/>
    <cellStyle name="Normal 10 3 2 3 3 4 3" xfId="7342"/>
    <cellStyle name="Normal 10 3 2 3 3 4 3 2" xfId="19650"/>
    <cellStyle name="Normal 10 3 2 3 3 4 4" xfId="13496"/>
    <cellStyle name="Normal 10 3 2 3 3 5" xfId="2211"/>
    <cellStyle name="Normal 10 3 2 3 3 5 2" xfId="5289"/>
    <cellStyle name="Normal 10 3 2 3 3 5 2 2" xfId="11443"/>
    <cellStyle name="Normal 10 3 2 3 3 5 2 2 2" xfId="23751"/>
    <cellStyle name="Normal 10 3 2 3 3 5 2 3" xfId="17597"/>
    <cellStyle name="Normal 10 3 2 3 3 5 3" xfId="8366"/>
    <cellStyle name="Normal 10 3 2 3 3 5 3 2" xfId="20674"/>
    <cellStyle name="Normal 10 3 2 3 3 5 4" xfId="14520"/>
    <cellStyle name="Normal 10 3 2 3 3 6" xfId="3241"/>
    <cellStyle name="Normal 10 3 2 3 3 6 2" xfId="9395"/>
    <cellStyle name="Normal 10 3 2 3 3 6 2 2" xfId="21703"/>
    <cellStyle name="Normal 10 3 2 3 3 6 3" xfId="15549"/>
    <cellStyle name="Normal 10 3 2 3 3 7" xfId="6318"/>
    <cellStyle name="Normal 10 3 2 3 3 7 2" xfId="18626"/>
    <cellStyle name="Normal 10 3 2 3 3 8" xfId="12472"/>
    <cellStyle name="Normal 10 3 2 3 4" xfId="331"/>
    <cellStyle name="Normal 10 3 2 3 4 2" xfId="844"/>
    <cellStyle name="Normal 10 3 2 3 4 2 2" xfId="1868"/>
    <cellStyle name="Normal 10 3 2 3 4 2 2 2" xfId="4946"/>
    <cellStyle name="Normal 10 3 2 3 4 2 2 2 2" xfId="11100"/>
    <cellStyle name="Normal 10 3 2 3 4 2 2 2 2 2" xfId="23408"/>
    <cellStyle name="Normal 10 3 2 3 4 2 2 2 3" xfId="17254"/>
    <cellStyle name="Normal 10 3 2 3 4 2 2 3" xfId="8023"/>
    <cellStyle name="Normal 10 3 2 3 4 2 2 3 2" xfId="20331"/>
    <cellStyle name="Normal 10 3 2 3 4 2 2 4" xfId="14177"/>
    <cellStyle name="Normal 10 3 2 3 4 2 3" xfId="2892"/>
    <cellStyle name="Normal 10 3 2 3 4 2 3 2" xfId="5970"/>
    <cellStyle name="Normal 10 3 2 3 4 2 3 2 2" xfId="12124"/>
    <cellStyle name="Normal 10 3 2 3 4 2 3 2 2 2" xfId="24432"/>
    <cellStyle name="Normal 10 3 2 3 4 2 3 2 3" xfId="18278"/>
    <cellStyle name="Normal 10 3 2 3 4 2 3 3" xfId="9047"/>
    <cellStyle name="Normal 10 3 2 3 4 2 3 3 2" xfId="21355"/>
    <cellStyle name="Normal 10 3 2 3 4 2 3 4" xfId="15201"/>
    <cellStyle name="Normal 10 3 2 3 4 2 4" xfId="3922"/>
    <cellStyle name="Normal 10 3 2 3 4 2 4 2" xfId="10076"/>
    <cellStyle name="Normal 10 3 2 3 4 2 4 2 2" xfId="22384"/>
    <cellStyle name="Normal 10 3 2 3 4 2 4 3" xfId="16230"/>
    <cellStyle name="Normal 10 3 2 3 4 2 5" xfId="6999"/>
    <cellStyle name="Normal 10 3 2 3 4 2 5 2" xfId="19307"/>
    <cellStyle name="Normal 10 3 2 3 4 2 6" xfId="13153"/>
    <cellStyle name="Normal 10 3 2 3 4 3" xfId="1356"/>
    <cellStyle name="Normal 10 3 2 3 4 3 2" xfId="4434"/>
    <cellStyle name="Normal 10 3 2 3 4 3 2 2" xfId="10588"/>
    <cellStyle name="Normal 10 3 2 3 4 3 2 2 2" xfId="22896"/>
    <cellStyle name="Normal 10 3 2 3 4 3 2 3" xfId="16742"/>
    <cellStyle name="Normal 10 3 2 3 4 3 3" xfId="7511"/>
    <cellStyle name="Normal 10 3 2 3 4 3 3 2" xfId="19819"/>
    <cellStyle name="Normal 10 3 2 3 4 3 4" xfId="13665"/>
    <cellStyle name="Normal 10 3 2 3 4 4" xfId="2380"/>
    <cellStyle name="Normal 10 3 2 3 4 4 2" xfId="5458"/>
    <cellStyle name="Normal 10 3 2 3 4 4 2 2" xfId="11612"/>
    <cellStyle name="Normal 10 3 2 3 4 4 2 2 2" xfId="23920"/>
    <cellStyle name="Normal 10 3 2 3 4 4 2 3" xfId="17766"/>
    <cellStyle name="Normal 10 3 2 3 4 4 3" xfId="8535"/>
    <cellStyle name="Normal 10 3 2 3 4 4 3 2" xfId="20843"/>
    <cellStyle name="Normal 10 3 2 3 4 4 4" xfId="14689"/>
    <cellStyle name="Normal 10 3 2 3 4 5" xfId="3410"/>
    <cellStyle name="Normal 10 3 2 3 4 5 2" xfId="9564"/>
    <cellStyle name="Normal 10 3 2 3 4 5 2 2" xfId="21872"/>
    <cellStyle name="Normal 10 3 2 3 4 5 3" xfId="15718"/>
    <cellStyle name="Normal 10 3 2 3 4 6" xfId="6487"/>
    <cellStyle name="Normal 10 3 2 3 4 6 2" xfId="18795"/>
    <cellStyle name="Normal 10 3 2 3 4 7" xfId="12641"/>
    <cellStyle name="Normal 10 3 2 3 5" xfId="588"/>
    <cellStyle name="Normal 10 3 2 3 5 2" xfId="1612"/>
    <cellStyle name="Normal 10 3 2 3 5 2 2" xfId="4690"/>
    <cellStyle name="Normal 10 3 2 3 5 2 2 2" xfId="10844"/>
    <cellStyle name="Normal 10 3 2 3 5 2 2 2 2" xfId="23152"/>
    <cellStyle name="Normal 10 3 2 3 5 2 2 3" xfId="16998"/>
    <cellStyle name="Normal 10 3 2 3 5 2 3" xfId="7767"/>
    <cellStyle name="Normal 10 3 2 3 5 2 3 2" xfId="20075"/>
    <cellStyle name="Normal 10 3 2 3 5 2 4" xfId="13921"/>
    <cellStyle name="Normal 10 3 2 3 5 3" xfId="2636"/>
    <cellStyle name="Normal 10 3 2 3 5 3 2" xfId="5714"/>
    <cellStyle name="Normal 10 3 2 3 5 3 2 2" xfId="11868"/>
    <cellStyle name="Normal 10 3 2 3 5 3 2 2 2" xfId="24176"/>
    <cellStyle name="Normal 10 3 2 3 5 3 2 3" xfId="18022"/>
    <cellStyle name="Normal 10 3 2 3 5 3 3" xfId="8791"/>
    <cellStyle name="Normal 10 3 2 3 5 3 3 2" xfId="21099"/>
    <cellStyle name="Normal 10 3 2 3 5 3 4" xfId="14945"/>
    <cellStyle name="Normal 10 3 2 3 5 4" xfId="3666"/>
    <cellStyle name="Normal 10 3 2 3 5 4 2" xfId="9820"/>
    <cellStyle name="Normal 10 3 2 3 5 4 2 2" xfId="22128"/>
    <cellStyle name="Normal 10 3 2 3 5 4 3" xfId="15974"/>
    <cellStyle name="Normal 10 3 2 3 5 5" xfId="6743"/>
    <cellStyle name="Normal 10 3 2 3 5 5 2" xfId="19051"/>
    <cellStyle name="Normal 10 3 2 3 5 6" xfId="12897"/>
    <cellStyle name="Normal 10 3 2 3 6" xfId="1100"/>
    <cellStyle name="Normal 10 3 2 3 6 2" xfId="4178"/>
    <cellStyle name="Normal 10 3 2 3 6 2 2" xfId="10332"/>
    <cellStyle name="Normal 10 3 2 3 6 2 2 2" xfId="22640"/>
    <cellStyle name="Normal 10 3 2 3 6 2 3" xfId="16486"/>
    <cellStyle name="Normal 10 3 2 3 6 3" xfId="7255"/>
    <cellStyle name="Normal 10 3 2 3 6 3 2" xfId="19563"/>
    <cellStyle name="Normal 10 3 2 3 6 4" xfId="13409"/>
    <cellStyle name="Normal 10 3 2 3 7" xfId="2124"/>
    <cellStyle name="Normal 10 3 2 3 7 2" xfId="5202"/>
    <cellStyle name="Normal 10 3 2 3 7 2 2" xfId="11356"/>
    <cellStyle name="Normal 10 3 2 3 7 2 2 2" xfId="23664"/>
    <cellStyle name="Normal 10 3 2 3 7 2 3" xfId="17510"/>
    <cellStyle name="Normal 10 3 2 3 7 3" xfId="8279"/>
    <cellStyle name="Normal 10 3 2 3 7 3 2" xfId="20587"/>
    <cellStyle name="Normal 10 3 2 3 7 4" xfId="14433"/>
    <cellStyle name="Normal 10 3 2 3 8" xfId="3154"/>
    <cellStyle name="Normal 10 3 2 3 8 2" xfId="9308"/>
    <cellStyle name="Normal 10 3 2 3 8 2 2" xfId="21616"/>
    <cellStyle name="Normal 10 3 2 3 8 3" xfId="15462"/>
    <cellStyle name="Normal 10 3 2 3 9" xfId="6231"/>
    <cellStyle name="Normal 10 3 2 3 9 2" xfId="18539"/>
    <cellStyle name="Normal 10 3 2 4" xfId="208"/>
    <cellStyle name="Normal 10 3 2 4 2" xfId="466"/>
    <cellStyle name="Normal 10 3 2 4 2 2" xfId="979"/>
    <cellStyle name="Normal 10 3 2 4 2 2 2" xfId="2003"/>
    <cellStyle name="Normal 10 3 2 4 2 2 2 2" xfId="5081"/>
    <cellStyle name="Normal 10 3 2 4 2 2 2 2 2" xfId="11235"/>
    <cellStyle name="Normal 10 3 2 4 2 2 2 2 2 2" xfId="23543"/>
    <cellStyle name="Normal 10 3 2 4 2 2 2 2 3" xfId="17389"/>
    <cellStyle name="Normal 10 3 2 4 2 2 2 3" xfId="8158"/>
    <cellStyle name="Normal 10 3 2 4 2 2 2 3 2" xfId="20466"/>
    <cellStyle name="Normal 10 3 2 4 2 2 2 4" xfId="14312"/>
    <cellStyle name="Normal 10 3 2 4 2 2 3" xfId="3027"/>
    <cellStyle name="Normal 10 3 2 4 2 2 3 2" xfId="6105"/>
    <cellStyle name="Normal 10 3 2 4 2 2 3 2 2" xfId="12259"/>
    <cellStyle name="Normal 10 3 2 4 2 2 3 2 2 2" xfId="24567"/>
    <cellStyle name="Normal 10 3 2 4 2 2 3 2 3" xfId="18413"/>
    <cellStyle name="Normal 10 3 2 4 2 2 3 3" xfId="9182"/>
    <cellStyle name="Normal 10 3 2 4 2 2 3 3 2" xfId="21490"/>
    <cellStyle name="Normal 10 3 2 4 2 2 3 4" xfId="15336"/>
    <cellStyle name="Normal 10 3 2 4 2 2 4" xfId="4057"/>
    <cellStyle name="Normal 10 3 2 4 2 2 4 2" xfId="10211"/>
    <cellStyle name="Normal 10 3 2 4 2 2 4 2 2" xfId="22519"/>
    <cellStyle name="Normal 10 3 2 4 2 2 4 3" xfId="16365"/>
    <cellStyle name="Normal 10 3 2 4 2 2 5" xfId="7134"/>
    <cellStyle name="Normal 10 3 2 4 2 2 5 2" xfId="19442"/>
    <cellStyle name="Normal 10 3 2 4 2 2 6" xfId="13288"/>
    <cellStyle name="Normal 10 3 2 4 2 3" xfId="1491"/>
    <cellStyle name="Normal 10 3 2 4 2 3 2" xfId="4569"/>
    <cellStyle name="Normal 10 3 2 4 2 3 2 2" xfId="10723"/>
    <cellStyle name="Normal 10 3 2 4 2 3 2 2 2" xfId="23031"/>
    <cellStyle name="Normal 10 3 2 4 2 3 2 3" xfId="16877"/>
    <cellStyle name="Normal 10 3 2 4 2 3 3" xfId="7646"/>
    <cellStyle name="Normal 10 3 2 4 2 3 3 2" xfId="19954"/>
    <cellStyle name="Normal 10 3 2 4 2 3 4" xfId="13800"/>
    <cellStyle name="Normal 10 3 2 4 2 4" xfId="2515"/>
    <cellStyle name="Normal 10 3 2 4 2 4 2" xfId="5593"/>
    <cellStyle name="Normal 10 3 2 4 2 4 2 2" xfId="11747"/>
    <cellStyle name="Normal 10 3 2 4 2 4 2 2 2" xfId="24055"/>
    <cellStyle name="Normal 10 3 2 4 2 4 2 3" xfId="17901"/>
    <cellStyle name="Normal 10 3 2 4 2 4 3" xfId="8670"/>
    <cellStyle name="Normal 10 3 2 4 2 4 3 2" xfId="20978"/>
    <cellStyle name="Normal 10 3 2 4 2 4 4" xfId="14824"/>
    <cellStyle name="Normal 10 3 2 4 2 5" xfId="3545"/>
    <cellStyle name="Normal 10 3 2 4 2 5 2" xfId="9699"/>
    <cellStyle name="Normal 10 3 2 4 2 5 2 2" xfId="22007"/>
    <cellStyle name="Normal 10 3 2 4 2 5 3" xfId="15853"/>
    <cellStyle name="Normal 10 3 2 4 2 6" xfId="6622"/>
    <cellStyle name="Normal 10 3 2 4 2 6 2" xfId="18930"/>
    <cellStyle name="Normal 10 3 2 4 2 7" xfId="12776"/>
    <cellStyle name="Normal 10 3 2 4 3" xfId="723"/>
    <cellStyle name="Normal 10 3 2 4 3 2" xfId="1747"/>
    <cellStyle name="Normal 10 3 2 4 3 2 2" xfId="4825"/>
    <cellStyle name="Normal 10 3 2 4 3 2 2 2" xfId="10979"/>
    <cellStyle name="Normal 10 3 2 4 3 2 2 2 2" xfId="23287"/>
    <cellStyle name="Normal 10 3 2 4 3 2 2 3" xfId="17133"/>
    <cellStyle name="Normal 10 3 2 4 3 2 3" xfId="7902"/>
    <cellStyle name="Normal 10 3 2 4 3 2 3 2" xfId="20210"/>
    <cellStyle name="Normal 10 3 2 4 3 2 4" xfId="14056"/>
    <cellStyle name="Normal 10 3 2 4 3 3" xfId="2771"/>
    <cellStyle name="Normal 10 3 2 4 3 3 2" xfId="5849"/>
    <cellStyle name="Normal 10 3 2 4 3 3 2 2" xfId="12003"/>
    <cellStyle name="Normal 10 3 2 4 3 3 2 2 2" xfId="24311"/>
    <cellStyle name="Normal 10 3 2 4 3 3 2 3" xfId="18157"/>
    <cellStyle name="Normal 10 3 2 4 3 3 3" xfId="8926"/>
    <cellStyle name="Normal 10 3 2 4 3 3 3 2" xfId="21234"/>
    <cellStyle name="Normal 10 3 2 4 3 3 4" xfId="15080"/>
    <cellStyle name="Normal 10 3 2 4 3 4" xfId="3801"/>
    <cellStyle name="Normal 10 3 2 4 3 4 2" xfId="9955"/>
    <cellStyle name="Normal 10 3 2 4 3 4 2 2" xfId="22263"/>
    <cellStyle name="Normal 10 3 2 4 3 4 3" xfId="16109"/>
    <cellStyle name="Normal 10 3 2 4 3 5" xfId="6878"/>
    <cellStyle name="Normal 10 3 2 4 3 5 2" xfId="19186"/>
    <cellStyle name="Normal 10 3 2 4 3 6" xfId="13032"/>
    <cellStyle name="Normal 10 3 2 4 4" xfId="1235"/>
    <cellStyle name="Normal 10 3 2 4 4 2" xfId="4313"/>
    <cellStyle name="Normal 10 3 2 4 4 2 2" xfId="10467"/>
    <cellStyle name="Normal 10 3 2 4 4 2 2 2" xfId="22775"/>
    <cellStyle name="Normal 10 3 2 4 4 2 3" xfId="16621"/>
    <cellStyle name="Normal 10 3 2 4 4 3" xfId="7390"/>
    <cellStyle name="Normal 10 3 2 4 4 3 2" xfId="19698"/>
    <cellStyle name="Normal 10 3 2 4 4 4" xfId="13544"/>
    <cellStyle name="Normal 10 3 2 4 5" xfId="2259"/>
    <cellStyle name="Normal 10 3 2 4 5 2" xfId="5337"/>
    <cellStyle name="Normal 10 3 2 4 5 2 2" xfId="11491"/>
    <cellStyle name="Normal 10 3 2 4 5 2 2 2" xfId="23799"/>
    <cellStyle name="Normal 10 3 2 4 5 2 3" xfId="17645"/>
    <cellStyle name="Normal 10 3 2 4 5 3" xfId="8414"/>
    <cellStyle name="Normal 10 3 2 4 5 3 2" xfId="20722"/>
    <cellStyle name="Normal 10 3 2 4 5 4" xfId="14568"/>
    <cellStyle name="Normal 10 3 2 4 6" xfId="3289"/>
    <cellStyle name="Normal 10 3 2 4 6 2" xfId="9443"/>
    <cellStyle name="Normal 10 3 2 4 6 2 2" xfId="21751"/>
    <cellStyle name="Normal 10 3 2 4 6 3" xfId="15597"/>
    <cellStyle name="Normal 10 3 2 4 7" xfId="6366"/>
    <cellStyle name="Normal 10 3 2 4 7 2" xfId="18674"/>
    <cellStyle name="Normal 10 3 2 4 8" xfId="12520"/>
    <cellStyle name="Normal 10 3 2 5" xfId="124"/>
    <cellStyle name="Normal 10 3 2 5 2" xfId="382"/>
    <cellStyle name="Normal 10 3 2 5 2 2" xfId="895"/>
    <cellStyle name="Normal 10 3 2 5 2 2 2" xfId="1919"/>
    <cellStyle name="Normal 10 3 2 5 2 2 2 2" xfId="4997"/>
    <cellStyle name="Normal 10 3 2 5 2 2 2 2 2" xfId="11151"/>
    <cellStyle name="Normal 10 3 2 5 2 2 2 2 2 2" xfId="23459"/>
    <cellStyle name="Normal 10 3 2 5 2 2 2 2 3" xfId="17305"/>
    <cellStyle name="Normal 10 3 2 5 2 2 2 3" xfId="8074"/>
    <cellStyle name="Normal 10 3 2 5 2 2 2 3 2" xfId="20382"/>
    <cellStyle name="Normal 10 3 2 5 2 2 2 4" xfId="14228"/>
    <cellStyle name="Normal 10 3 2 5 2 2 3" xfId="2943"/>
    <cellStyle name="Normal 10 3 2 5 2 2 3 2" xfId="6021"/>
    <cellStyle name="Normal 10 3 2 5 2 2 3 2 2" xfId="12175"/>
    <cellStyle name="Normal 10 3 2 5 2 2 3 2 2 2" xfId="24483"/>
    <cellStyle name="Normal 10 3 2 5 2 2 3 2 3" xfId="18329"/>
    <cellStyle name="Normal 10 3 2 5 2 2 3 3" xfId="9098"/>
    <cellStyle name="Normal 10 3 2 5 2 2 3 3 2" xfId="21406"/>
    <cellStyle name="Normal 10 3 2 5 2 2 3 4" xfId="15252"/>
    <cellStyle name="Normal 10 3 2 5 2 2 4" xfId="3973"/>
    <cellStyle name="Normal 10 3 2 5 2 2 4 2" xfId="10127"/>
    <cellStyle name="Normal 10 3 2 5 2 2 4 2 2" xfId="22435"/>
    <cellStyle name="Normal 10 3 2 5 2 2 4 3" xfId="16281"/>
    <cellStyle name="Normal 10 3 2 5 2 2 5" xfId="7050"/>
    <cellStyle name="Normal 10 3 2 5 2 2 5 2" xfId="19358"/>
    <cellStyle name="Normal 10 3 2 5 2 2 6" xfId="13204"/>
    <cellStyle name="Normal 10 3 2 5 2 3" xfId="1407"/>
    <cellStyle name="Normal 10 3 2 5 2 3 2" xfId="4485"/>
    <cellStyle name="Normal 10 3 2 5 2 3 2 2" xfId="10639"/>
    <cellStyle name="Normal 10 3 2 5 2 3 2 2 2" xfId="22947"/>
    <cellStyle name="Normal 10 3 2 5 2 3 2 3" xfId="16793"/>
    <cellStyle name="Normal 10 3 2 5 2 3 3" xfId="7562"/>
    <cellStyle name="Normal 10 3 2 5 2 3 3 2" xfId="19870"/>
    <cellStyle name="Normal 10 3 2 5 2 3 4" xfId="13716"/>
    <cellStyle name="Normal 10 3 2 5 2 4" xfId="2431"/>
    <cellStyle name="Normal 10 3 2 5 2 4 2" xfId="5509"/>
    <cellStyle name="Normal 10 3 2 5 2 4 2 2" xfId="11663"/>
    <cellStyle name="Normal 10 3 2 5 2 4 2 2 2" xfId="23971"/>
    <cellStyle name="Normal 10 3 2 5 2 4 2 3" xfId="17817"/>
    <cellStyle name="Normal 10 3 2 5 2 4 3" xfId="8586"/>
    <cellStyle name="Normal 10 3 2 5 2 4 3 2" xfId="20894"/>
    <cellStyle name="Normal 10 3 2 5 2 4 4" xfId="14740"/>
    <cellStyle name="Normal 10 3 2 5 2 5" xfId="3461"/>
    <cellStyle name="Normal 10 3 2 5 2 5 2" xfId="9615"/>
    <cellStyle name="Normal 10 3 2 5 2 5 2 2" xfId="21923"/>
    <cellStyle name="Normal 10 3 2 5 2 5 3" xfId="15769"/>
    <cellStyle name="Normal 10 3 2 5 2 6" xfId="6538"/>
    <cellStyle name="Normal 10 3 2 5 2 6 2" xfId="18846"/>
    <cellStyle name="Normal 10 3 2 5 2 7" xfId="12692"/>
    <cellStyle name="Normal 10 3 2 5 3" xfId="639"/>
    <cellStyle name="Normal 10 3 2 5 3 2" xfId="1663"/>
    <cellStyle name="Normal 10 3 2 5 3 2 2" xfId="4741"/>
    <cellStyle name="Normal 10 3 2 5 3 2 2 2" xfId="10895"/>
    <cellStyle name="Normal 10 3 2 5 3 2 2 2 2" xfId="23203"/>
    <cellStyle name="Normal 10 3 2 5 3 2 2 3" xfId="17049"/>
    <cellStyle name="Normal 10 3 2 5 3 2 3" xfId="7818"/>
    <cellStyle name="Normal 10 3 2 5 3 2 3 2" xfId="20126"/>
    <cellStyle name="Normal 10 3 2 5 3 2 4" xfId="13972"/>
    <cellStyle name="Normal 10 3 2 5 3 3" xfId="2687"/>
    <cellStyle name="Normal 10 3 2 5 3 3 2" xfId="5765"/>
    <cellStyle name="Normal 10 3 2 5 3 3 2 2" xfId="11919"/>
    <cellStyle name="Normal 10 3 2 5 3 3 2 2 2" xfId="24227"/>
    <cellStyle name="Normal 10 3 2 5 3 3 2 3" xfId="18073"/>
    <cellStyle name="Normal 10 3 2 5 3 3 3" xfId="8842"/>
    <cellStyle name="Normal 10 3 2 5 3 3 3 2" xfId="21150"/>
    <cellStyle name="Normal 10 3 2 5 3 3 4" xfId="14996"/>
    <cellStyle name="Normal 10 3 2 5 3 4" xfId="3717"/>
    <cellStyle name="Normal 10 3 2 5 3 4 2" xfId="9871"/>
    <cellStyle name="Normal 10 3 2 5 3 4 2 2" xfId="22179"/>
    <cellStyle name="Normal 10 3 2 5 3 4 3" xfId="16025"/>
    <cellStyle name="Normal 10 3 2 5 3 5" xfId="6794"/>
    <cellStyle name="Normal 10 3 2 5 3 5 2" xfId="19102"/>
    <cellStyle name="Normal 10 3 2 5 3 6" xfId="12948"/>
    <cellStyle name="Normal 10 3 2 5 4" xfId="1151"/>
    <cellStyle name="Normal 10 3 2 5 4 2" xfId="4229"/>
    <cellStyle name="Normal 10 3 2 5 4 2 2" xfId="10383"/>
    <cellStyle name="Normal 10 3 2 5 4 2 2 2" xfId="22691"/>
    <cellStyle name="Normal 10 3 2 5 4 2 3" xfId="16537"/>
    <cellStyle name="Normal 10 3 2 5 4 3" xfId="7306"/>
    <cellStyle name="Normal 10 3 2 5 4 3 2" xfId="19614"/>
    <cellStyle name="Normal 10 3 2 5 4 4" xfId="13460"/>
    <cellStyle name="Normal 10 3 2 5 5" xfId="2175"/>
    <cellStyle name="Normal 10 3 2 5 5 2" xfId="5253"/>
    <cellStyle name="Normal 10 3 2 5 5 2 2" xfId="11407"/>
    <cellStyle name="Normal 10 3 2 5 5 2 2 2" xfId="23715"/>
    <cellStyle name="Normal 10 3 2 5 5 2 3" xfId="17561"/>
    <cellStyle name="Normal 10 3 2 5 5 3" xfId="8330"/>
    <cellStyle name="Normal 10 3 2 5 5 3 2" xfId="20638"/>
    <cellStyle name="Normal 10 3 2 5 5 4" xfId="14484"/>
    <cellStyle name="Normal 10 3 2 5 6" xfId="3205"/>
    <cellStyle name="Normal 10 3 2 5 6 2" xfId="9359"/>
    <cellStyle name="Normal 10 3 2 5 6 2 2" xfId="21667"/>
    <cellStyle name="Normal 10 3 2 5 6 3" xfId="15513"/>
    <cellStyle name="Normal 10 3 2 5 7" xfId="6282"/>
    <cellStyle name="Normal 10 3 2 5 7 2" xfId="18590"/>
    <cellStyle name="Normal 10 3 2 5 8" xfId="12436"/>
    <cellStyle name="Normal 10 3 2 6" xfId="291"/>
    <cellStyle name="Normal 10 3 2 6 2" xfId="804"/>
    <cellStyle name="Normal 10 3 2 6 2 2" xfId="1828"/>
    <cellStyle name="Normal 10 3 2 6 2 2 2" xfId="4906"/>
    <cellStyle name="Normal 10 3 2 6 2 2 2 2" xfId="11060"/>
    <cellStyle name="Normal 10 3 2 6 2 2 2 2 2" xfId="23368"/>
    <cellStyle name="Normal 10 3 2 6 2 2 2 3" xfId="17214"/>
    <cellStyle name="Normal 10 3 2 6 2 2 3" xfId="7983"/>
    <cellStyle name="Normal 10 3 2 6 2 2 3 2" xfId="20291"/>
    <cellStyle name="Normal 10 3 2 6 2 2 4" xfId="14137"/>
    <cellStyle name="Normal 10 3 2 6 2 3" xfId="2852"/>
    <cellStyle name="Normal 10 3 2 6 2 3 2" xfId="5930"/>
    <cellStyle name="Normal 10 3 2 6 2 3 2 2" xfId="12084"/>
    <cellStyle name="Normal 10 3 2 6 2 3 2 2 2" xfId="24392"/>
    <cellStyle name="Normal 10 3 2 6 2 3 2 3" xfId="18238"/>
    <cellStyle name="Normal 10 3 2 6 2 3 3" xfId="9007"/>
    <cellStyle name="Normal 10 3 2 6 2 3 3 2" xfId="21315"/>
    <cellStyle name="Normal 10 3 2 6 2 3 4" xfId="15161"/>
    <cellStyle name="Normal 10 3 2 6 2 4" xfId="3882"/>
    <cellStyle name="Normal 10 3 2 6 2 4 2" xfId="10036"/>
    <cellStyle name="Normal 10 3 2 6 2 4 2 2" xfId="22344"/>
    <cellStyle name="Normal 10 3 2 6 2 4 3" xfId="16190"/>
    <cellStyle name="Normal 10 3 2 6 2 5" xfId="6959"/>
    <cellStyle name="Normal 10 3 2 6 2 5 2" xfId="19267"/>
    <cellStyle name="Normal 10 3 2 6 2 6" xfId="13113"/>
    <cellStyle name="Normal 10 3 2 6 3" xfId="1316"/>
    <cellStyle name="Normal 10 3 2 6 3 2" xfId="4394"/>
    <cellStyle name="Normal 10 3 2 6 3 2 2" xfId="10548"/>
    <cellStyle name="Normal 10 3 2 6 3 2 2 2" xfId="22856"/>
    <cellStyle name="Normal 10 3 2 6 3 2 3" xfId="16702"/>
    <cellStyle name="Normal 10 3 2 6 3 3" xfId="7471"/>
    <cellStyle name="Normal 10 3 2 6 3 3 2" xfId="19779"/>
    <cellStyle name="Normal 10 3 2 6 3 4" xfId="13625"/>
    <cellStyle name="Normal 10 3 2 6 4" xfId="2340"/>
    <cellStyle name="Normal 10 3 2 6 4 2" xfId="5418"/>
    <cellStyle name="Normal 10 3 2 6 4 2 2" xfId="11572"/>
    <cellStyle name="Normal 10 3 2 6 4 2 2 2" xfId="23880"/>
    <cellStyle name="Normal 10 3 2 6 4 2 3" xfId="17726"/>
    <cellStyle name="Normal 10 3 2 6 4 3" xfId="8495"/>
    <cellStyle name="Normal 10 3 2 6 4 3 2" xfId="20803"/>
    <cellStyle name="Normal 10 3 2 6 4 4" xfId="14649"/>
    <cellStyle name="Normal 10 3 2 6 5" xfId="3370"/>
    <cellStyle name="Normal 10 3 2 6 5 2" xfId="9524"/>
    <cellStyle name="Normal 10 3 2 6 5 2 2" xfId="21832"/>
    <cellStyle name="Normal 10 3 2 6 5 3" xfId="15678"/>
    <cellStyle name="Normal 10 3 2 6 6" xfId="6447"/>
    <cellStyle name="Normal 10 3 2 6 6 2" xfId="18755"/>
    <cellStyle name="Normal 10 3 2 6 7" xfId="12601"/>
    <cellStyle name="Normal 10 3 2 7" xfId="548"/>
    <cellStyle name="Normal 10 3 2 7 2" xfId="1572"/>
    <cellStyle name="Normal 10 3 2 7 2 2" xfId="4650"/>
    <cellStyle name="Normal 10 3 2 7 2 2 2" xfId="10804"/>
    <cellStyle name="Normal 10 3 2 7 2 2 2 2" xfId="23112"/>
    <cellStyle name="Normal 10 3 2 7 2 2 3" xfId="16958"/>
    <cellStyle name="Normal 10 3 2 7 2 3" xfId="7727"/>
    <cellStyle name="Normal 10 3 2 7 2 3 2" xfId="20035"/>
    <cellStyle name="Normal 10 3 2 7 2 4" xfId="13881"/>
    <cellStyle name="Normal 10 3 2 7 3" xfId="2596"/>
    <cellStyle name="Normal 10 3 2 7 3 2" xfId="5674"/>
    <cellStyle name="Normal 10 3 2 7 3 2 2" xfId="11828"/>
    <cellStyle name="Normal 10 3 2 7 3 2 2 2" xfId="24136"/>
    <cellStyle name="Normal 10 3 2 7 3 2 3" xfId="17982"/>
    <cellStyle name="Normal 10 3 2 7 3 3" xfId="8751"/>
    <cellStyle name="Normal 10 3 2 7 3 3 2" xfId="21059"/>
    <cellStyle name="Normal 10 3 2 7 3 4" xfId="14905"/>
    <cellStyle name="Normal 10 3 2 7 4" xfId="3626"/>
    <cellStyle name="Normal 10 3 2 7 4 2" xfId="9780"/>
    <cellStyle name="Normal 10 3 2 7 4 2 2" xfId="22088"/>
    <cellStyle name="Normal 10 3 2 7 4 3" xfId="15934"/>
    <cellStyle name="Normal 10 3 2 7 5" xfId="6703"/>
    <cellStyle name="Normal 10 3 2 7 5 2" xfId="19011"/>
    <cellStyle name="Normal 10 3 2 7 6" xfId="12857"/>
    <cellStyle name="Normal 10 3 2 8" xfId="1060"/>
    <cellStyle name="Normal 10 3 2 8 2" xfId="4138"/>
    <cellStyle name="Normal 10 3 2 8 2 2" xfId="10292"/>
    <cellStyle name="Normal 10 3 2 8 2 2 2" xfId="22600"/>
    <cellStyle name="Normal 10 3 2 8 2 3" xfId="16446"/>
    <cellStyle name="Normal 10 3 2 8 3" xfId="7215"/>
    <cellStyle name="Normal 10 3 2 8 3 2" xfId="19523"/>
    <cellStyle name="Normal 10 3 2 8 4" xfId="13369"/>
    <cellStyle name="Normal 10 3 2 9" xfId="2084"/>
    <cellStyle name="Normal 10 3 2 9 2" xfId="5162"/>
    <cellStyle name="Normal 10 3 2 9 2 2" xfId="11316"/>
    <cellStyle name="Normal 10 3 2 9 2 2 2" xfId="23624"/>
    <cellStyle name="Normal 10 3 2 9 2 3" xfId="17470"/>
    <cellStyle name="Normal 10 3 2 9 3" xfId="8239"/>
    <cellStyle name="Normal 10 3 2 9 3 2" xfId="20547"/>
    <cellStyle name="Normal 10 3 2 9 4" xfId="14393"/>
    <cellStyle name="Normal 10 3 3" xfId="42"/>
    <cellStyle name="Normal 10 3 3 10" xfId="6202"/>
    <cellStyle name="Normal 10 3 3 10 2" xfId="18510"/>
    <cellStyle name="Normal 10 3 3 11" xfId="12356"/>
    <cellStyle name="Normal 10 3 3 2" xfId="84"/>
    <cellStyle name="Normal 10 3 3 2 10" xfId="12396"/>
    <cellStyle name="Normal 10 3 3 2 2" xfId="256"/>
    <cellStyle name="Normal 10 3 3 2 2 2" xfId="514"/>
    <cellStyle name="Normal 10 3 3 2 2 2 2" xfId="1027"/>
    <cellStyle name="Normal 10 3 3 2 2 2 2 2" xfId="2051"/>
    <cellStyle name="Normal 10 3 3 2 2 2 2 2 2" xfId="5129"/>
    <cellStyle name="Normal 10 3 3 2 2 2 2 2 2 2" xfId="11283"/>
    <cellStyle name="Normal 10 3 3 2 2 2 2 2 2 2 2" xfId="23591"/>
    <cellStyle name="Normal 10 3 3 2 2 2 2 2 2 3" xfId="17437"/>
    <cellStyle name="Normal 10 3 3 2 2 2 2 2 3" xfId="8206"/>
    <cellStyle name="Normal 10 3 3 2 2 2 2 2 3 2" xfId="20514"/>
    <cellStyle name="Normal 10 3 3 2 2 2 2 2 4" xfId="14360"/>
    <cellStyle name="Normal 10 3 3 2 2 2 2 3" xfId="3075"/>
    <cellStyle name="Normal 10 3 3 2 2 2 2 3 2" xfId="6153"/>
    <cellStyle name="Normal 10 3 3 2 2 2 2 3 2 2" xfId="12307"/>
    <cellStyle name="Normal 10 3 3 2 2 2 2 3 2 2 2" xfId="24615"/>
    <cellStyle name="Normal 10 3 3 2 2 2 2 3 2 3" xfId="18461"/>
    <cellStyle name="Normal 10 3 3 2 2 2 2 3 3" xfId="9230"/>
    <cellStyle name="Normal 10 3 3 2 2 2 2 3 3 2" xfId="21538"/>
    <cellStyle name="Normal 10 3 3 2 2 2 2 3 4" xfId="15384"/>
    <cellStyle name="Normal 10 3 3 2 2 2 2 4" xfId="4105"/>
    <cellStyle name="Normal 10 3 3 2 2 2 2 4 2" xfId="10259"/>
    <cellStyle name="Normal 10 3 3 2 2 2 2 4 2 2" xfId="22567"/>
    <cellStyle name="Normal 10 3 3 2 2 2 2 4 3" xfId="16413"/>
    <cellStyle name="Normal 10 3 3 2 2 2 2 5" xfId="7182"/>
    <cellStyle name="Normal 10 3 3 2 2 2 2 5 2" xfId="19490"/>
    <cellStyle name="Normal 10 3 3 2 2 2 2 6" xfId="13336"/>
    <cellStyle name="Normal 10 3 3 2 2 2 3" xfId="1539"/>
    <cellStyle name="Normal 10 3 3 2 2 2 3 2" xfId="4617"/>
    <cellStyle name="Normal 10 3 3 2 2 2 3 2 2" xfId="10771"/>
    <cellStyle name="Normal 10 3 3 2 2 2 3 2 2 2" xfId="23079"/>
    <cellStyle name="Normal 10 3 3 2 2 2 3 2 3" xfId="16925"/>
    <cellStyle name="Normal 10 3 3 2 2 2 3 3" xfId="7694"/>
    <cellStyle name="Normal 10 3 3 2 2 2 3 3 2" xfId="20002"/>
    <cellStyle name="Normal 10 3 3 2 2 2 3 4" xfId="13848"/>
    <cellStyle name="Normal 10 3 3 2 2 2 4" xfId="2563"/>
    <cellStyle name="Normal 10 3 3 2 2 2 4 2" xfId="5641"/>
    <cellStyle name="Normal 10 3 3 2 2 2 4 2 2" xfId="11795"/>
    <cellStyle name="Normal 10 3 3 2 2 2 4 2 2 2" xfId="24103"/>
    <cellStyle name="Normal 10 3 3 2 2 2 4 2 3" xfId="17949"/>
    <cellStyle name="Normal 10 3 3 2 2 2 4 3" xfId="8718"/>
    <cellStyle name="Normal 10 3 3 2 2 2 4 3 2" xfId="21026"/>
    <cellStyle name="Normal 10 3 3 2 2 2 4 4" xfId="14872"/>
    <cellStyle name="Normal 10 3 3 2 2 2 5" xfId="3593"/>
    <cellStyle name="Normal 10 3 3 2 2 2 5 2" xfId="9747"/>
    <cellStyle name="Normal 10 3 3 2 2 2 5 2 2" xfId="22055"/>
    <cellStyle name="Normal 10 3 3 2 2 2 5 3" xfId="15901"/>
    <cellStyle name="Normal 10 3 3 2 2 2 6" xfId="6670"/>
    <cellStyle name="Normal 10 3 3 2 2 2 6 2" xfId="18978"/>
    <cellStyle name="Normal 10 3 3 2 2 2 7" xfId="12824"/>
    <cellStyle name="Normal 10 3 3 2 2 3" xfId="771"/>
    <cellStyle name="Normal 10 3 3 2 2 3 2" xfId="1795"/>
    <cellStyle name="Normal 10 3 3 2 2 3 2 2" xfId="4873"/>
    <cellStyle name="Normal 10 3 3 2 2 3 2 2 2" xfId="11027"/>
    <cellStyle name="Normal 10 3 3 2 2 3 2 2 2 2" xfId="23335"/>
    <cellStyle name="Normal 10 3 3 2 2 3 2 2 3" xfId="17181"/>
    <cellStyle name="Normal 10 3 3 2 2 3 2 3" xfId="7950"/>
    <cellStyle name="Normal 10 3 3 2 2 3 2 3 2" xfId="20258"/>
    <cellStyle name="Normal 10 3 3 2 2 3 2 4" xfId="14104"/>
    <cellStyle name="Normal 10 3 3 2 2 3 3" xfId="2819"/>
    <cellStyle name="Normal 10 3 3 2 2 3 3 2" xfId="5897"/>
    <cellStyle name="Normal 10 3 3 2 2 3 3 2 2" xfId="12051"/>
    <cellStyle name="Normal 10 3 3 2 2 3 3 2 2 2" xfId="24359"/>
    <cellStyle name="Normal 10 3 3 2 2 3 3 2 3" xfId="18205"/>
    <cellStyle name="Normal 10 3 3 2 2 3 3 3" xfId="8974"/>
    <cellStyle name="Normal 10 3 3 2 2 3 3 3 2" xfId="21282"/>
    <cellStyle name="Normal 10 3 3 2 2 3 3 4" xfId="15128"/>
    <cellStyle name="Normal 10 3 3 2 2 3 4" xfId="3849"/>
    <cellStyle name="Normal 10 3 3 2 2 3 4 2" xfId="10003"/>
    <cellStyle name="Normal 10 3 3 2 2 3 4 2 2" xfId="22311"/>
    <cellStyle name="Normal 10 3 3 2 2 3 4 3" xfId="16157"/>
    <cellStyle name="Normal 10 3 3 2 2 3 5" xfId="6926"/>
    <cellStyle name="Normal 10 3 3 2 2 3 5 2" xfId="19234"/>
    <cellStyle name="Normal 10 3 3 2 2 3 6" xfId="13080"/>
    <cellStyle name="Normal 10 3 3 2 2 4" xfId="1283"/>
    <cellStyle name="Normal 10 3 3 2 2 4 2" xfId="4361"/>
    <cellStyle name="Normal 10 3 3 2 2 4 2 2" xfId="10515"/>
    <cellStyle name="Normal 10 3 3 2 2 4 2 2 2" xfId="22823"/>
    <cellStyle name="Normal 10 3 3 2 2 4 2 3" xfId="16669"/>
    <cellStyle name="Normal 10 3 3 2 2 4 3" xfId="7438"/>
    <cellStyle name="Normal 10 3 3 2 2 4 3 2" xfId="19746"/>
    <cellStyle name="Normal 10 3 3 2 2 4 4" xfId="13592"/>
    <cellStyle name="Normal 10 3 3 2 2 5" xfId="2307"/>
    <cellStyle name="Normal 10 3 3 2 2 5 2" xfId="5385"/>
    <cellStyle name="Normal 10 3 3 2 2 5 2 2" xfId="11539"/>
    <cellStyle name="Normal 10 3 3 2 2 5 2 2 2" xfId="23847"/>
    <cellStyle name="Normal 10 3 3 2 2 5 2 3" xfId="17693"/>
    <cellStyle name="Normal 10 3 3 2 2 5 3" xfId="8462"/>
    <cellStyle name="Normal 10 3 3 2 2 5 3 2" xfId="20770"/>
    <cellStyle name="Normal 10 3 3 2 2 5 4" xfId="14616"/>
    <cellStyle name="Normal 10 3 3 2 2 6" xfId="3337"/>
    <cellStyle name="Normal 10 3 3 2 2 6 2" xfId="9491"/>
    <cellStyle name="Normal 10 3 3 2 2 6 2 2" xfId="21799"/>
    <cellStyle name="Normal 10 3 3 2 2 6 3" xfId="15645"/>
    <cellStyle name="Normal 10 3 3 2 2 7" xfId="6414"/>
    <cellStyle name="Normal 10 3 3 2 2 7 2" xfId="18722"/>
    <cellStyle name="Normal 10 3 3 2 2 8" xfId="12568"/>
    <cellStyle name="Normal 10 3 3 2 3" xfId="171"/>
    <cellStyle name="Normal 10 3 3 2 3 2" xfId="429"/>
    <cellStyle name="Normal 10 3 3 2 3 2 2" xfId="942"/>
    <cellStyle name="Normal 10 3 3 2 3 2 2 2" xfId="1966"/>
    <cellStyle name="Normal 10 3 3 2 3 2 2 2 2" xfId="5044"/>
    <cellStyle name="Normal 10 3 3 2 3 2 2 2 2 2" xfId="11198"/>
    <cellStyle name="Normal 10 3 3 2 3 2 2 2 2 2 2" xfId="23506"/>
    <cellStyle name="Normal 10 3 3 2 3 2 2 2 2 3" xfId="17352"/>
    <cellStyle name="Normal 10 3 3 2 3 2 2 2 3" xfId="8121"/>
    <cellStyle name="Normal 10 3 3 2 3 2 2 2 3 2" xfId="20429"/>
    <cellStyle name="Normal 10 3 3 2 3 2 2 2 4" xfId="14275"/>
    <cellStyle name="Normal 10 3 3 2 3 2 2 3" xfId="2990"/>
    <cellStyle name="Normal 10 3 3 2 3 2 2 3 2" xfId="6068"/>
    <cellStyle name="Normal 10 3 3 2 3 2 2 3 2 2" xfId="12222"/>
    <cellStyle name="Normal 10 3 3 2 3 2 2 3 2 2 2" xfId="24530"/>
    <cellStyle name="Normal 10 3 3 2 3 2 2 3 2 3" xfId="18376"/>
    <cellStyle name="Normal 10 3 3 2 3 2 2 3 3" xfId="9145"/>
    <cellStyle name="Normal 10 3 3 2 3 2 2 3 3 2" xfId="21453"/>
    <cellStyle name="Normal 10 3 3 2 3 2 2 3 4" xfId="15299"/>
    <cellStyle name="Normal 10 3 3 2 3 2 2 4" xfId="4020"/>
    <cellStyle name="Normal 10 3 3 2 3 2 2 4 2" xfId="10174"/>
    <cellStyle name="Normal 10 3 3 2 3 2 2 4 2 2" xfId="22482"/>
    <cellStyle name="Normal 10 3 3 2 3 2 2 4 3" xfId="16328"/>
    <cellStyle name="Normal 10 3 3 2 3 2 2 5" xfId="7097"/>
    <cellStyle name="Normal 10 3 3 2 3 2 2 5 2" xfId="19405"/>
    <cellStyle name="Normal 10 3 3 2 3 2 2 6" xfId="13251"/>
    <cellStyle name="Normal 10 3 3 2 3 2 3" xfId="1454"/>
    <cellStyle name="Normal 10 3 3 2 3 2 3 2" xfId="4532"/>
    <cellStyle name="Normal 10 3 3 2 3 2 3 2 2" xfId="10686"/>
    <cellStyle name="Normal 10 3 3 2 3 2 3 2 2 2" xfId="22994"/>
    <cellStyle name="Normal 10 3 3 2 3 2 3 2 3" xfId="16840"/>
    <cellStyle name="Normal 10 3 3 2 3 2 3 3" xfId="7609"/>
    <cellStyle name="Normal 10 3 3 2 3 2 3 3 2" xfId="19917"/>
    <cellStyle name="Normal 10 3 3 2 3 2 3 4" xfId="13763"/>
    <cellStyle name="Normal 10 3 3 2 3 2 4" xfId="2478"/>
    <cellStyle name="Normal 10 3 3 2 3 2 4 2" xfId="5556"/>
    <cellStyle name="Normal 10 3 3 2 3 2 4 2 2" xfId="11710"/>
    <cellStyle name="Normal 10 3 3 2 3 2 4 2 2 2" xfId="24018"/>
    <cellStyle name="Normal 10 3 3 2 3 2 4 2 3" xfId="17864"/>
    <cellStyle name="Normal 10 3 3 2 3 2 4 3" xfId="8633"/>
    <cellStyle name="Normal 10 3 3 2 3 2 4 3 2" xfId="20941"/>
    <cellStyle name="Normal 10 3 3 2 3 2 4 4" xfId="14787"/>
    <cellStyle name="Normal 10 3 3 2 3 2 5" xfId="3508"/>
    <cellStyle name="Normal 10 3 3 2 3 2 5 2" xfId="9662"/>
    <cellStyle name="Normal 10 3 3 2 3 2 5 2 2" xfId="21970"/>
    <cellStyle name="Normal 10 3 3 2 3 2 5 3" xfId="15816"/>
    <cellStyle name="Normal 10 3 3 2 3 2 6" xfId="6585"/>
    <cellStyle name="Normal 10 3 3 2 3 2 6 2" xfId="18893"/>
    <cellStyle name="Normal 10 3 3 2 3 2 7" xfId="12739"/>
    <cellStyle name="Normal 10 3 3 2 3 3" xfId="686"/>
    <cellStyle name="Normal 10 3 3 2 3 3 2" xfId="1710"/>
    <cellStyle name="Normal 10 3 3 2 3 3 2 2" xfId="4788"/>
    <cellStyle name="Normal 10 3 3 2 3 3 2 2 2" xfId="10942"/>
    <cellStyle name="Normal 10 3 3 2 3 3 2 2 2 2" xfId="23250"/>
    <cellStyle name="Normal 10 3 3 2 3 3 2 2 3" xfId="17096"/>
    <cellStyle name="Normal 10 3 3 2 3 3 2 3" xfId="7865"/>
    <cellStyle name="Normal 10 3 3 2 3 3 2 3 2" xfId="20173"/>
    <cellStyle name="Normal 10 3 3 2 3 3 2 4" xfId="14019"/>
    <cellStyle name="Normal 10 3 3 2 3 3 3" xfId="2734"/>
    <cellStyle name="Normal 10 3 3 2 3 3 3 2" xfId="5812"/>
    <cellStyle name="Normal 10 3 3 2 3 3 3 2 2" xfId="11966"/>
    <cellStyle name="Normal 10 3 3 2 3 3 3 2 2 2" xfId="24274"/>
    <cellStyle name="Normal 10 3 3 2 3 3 3 2 3" xfId="18120"/>
    <cellStyle name="Normal 10 3 3 2 3 3 3 3" xfId="8889"/>
    <cellStyle name="Normal 10 3 3 2 3 3 3 3 2" xfId="21197"/>
    <cellStyle name="Normal 10 3 3 2 3 3 3 4" xfId="15043"/>
    <cellStyle name="Normal 10 3 3 2 3 3 4" xfId="3764"/>
    <cellStyle name="Normal 10 3 3 2 3 3 4 2" xfId="9918"/>
    <cellStyle name="Normal 10 3 3 2 3 3 4 2 2" xfId="22226"/>
    <cellStyle name="Normal 10 3 3 2 3 3 4 3" xfId="16072"/>
    <cellStyle name="Normal 10 3 3 2 3 3 5" xfId="6841"/>
    <cellStyle name="Normal 10 3 3 2 3 3 5 2" xfId="19149"/>
    <cellStyle name="Normal 10 3 3 2 3 3 6" xfId="12995"/>
    <cellStyle name="Normal 10 3 3 2 3 4" xfId="1198"/>
    <cellStyle name="Normal 10 3 3 2 3 4 2" xfId="4276"/>
    <cellStyle name="Normal 10 3 3 2 3 4 2 2" xfId="10430"/>
    <cellStyle name="Normal 10 3 3 2 3 4 2 2 2" xfId="22738"/>
    <cellStyle name="Normal 10 3 3 2 3 4 2 3" xfId="16584"/>
    <cellStyle name="Normal 10 3 3 2 3 4 3" xfId="7353"/>
    <cellStyle name="Normal 10 3 3 2 3 4 3 2" xfId="19661"/>
    <cellStyle name="Normal 10 3 3 2 3 4 4" xfId="13507"/>
    <cellStyle name="Normal 10 3 3 2 3 5" xfId="2222"/>
    <cellStyle name="Normal 10 3 3 2 3 5 2" xfId="5300"/>
    <cellStyle name="Normal 10 3 3 2 3 5 2 2" xfId="11454"/>
    <cellStyle name="Normal 10 3 3 2 3 5 2 2 2" xfId="23762"/>
    <cellStyle name="Normal 10 3 3 2 3 5 2 3" xfId="17608"/>
    <cellStyle name="Normal 10 3 3 2 3 5 3" xfId="8377"/>
    <cellStyle name="Normal 10 3 3 2 3 5 3 2" xfId="20685"/>
    <cellStyle name="Normal 10 3 3 2 3 5 4" xfId="14531"/>
    <cellStyle name="Normal 10 3 3 2 3 6" xfId="3252"/>
    <cellStyle name="Normal 10 3 3 2 3 6 2" xfId="9406"/>
    <cellStyle name="Normal 10 3 3 2 3 6 2 2" xfId="21714"/>
    <cellStyle name="Normal 10 3 3 2 3 6 3" xfId="15560"/>
    <cellStyle name="Normal 10 3 3 2 3 7" xfId="6329"/>
    <cellStyle name="Normal 10 3 3 2 3 7 2" xfId="18637"/>
    <cellStyle name="Normal 10 3 3 2 3 8" xfId="12483"/>
    <cellStyle name="Normal 10 3 3 2 4" xfId="342"/>
    <cellStyle name="Normal 10 3 3 2 4 2" xfId="855"/>
    <cellStyle name="Normal 10 3 3 2 4 2 2" xfId="1879"/>
    <cellStyle name="Normal 10 3 3 2 4 2 2 2" xfId="4957"/>
    <cellStyle name="Normal 10 3 3 2 4 2 2 2 2" xfId="11111"/>
    <cellStyle name="Normal 10 3 3 2 4 2 2 2 2 2" xfId="23419"/>
    <cellStyle name="Normal 10 3 3 2 4 2 2 2 3" xfId="17265"/>
    <cellStyle name="Normal 10 3 3 2 4 2 2 3" xfId="8034"/>
    <cellStyle name="Normal 10 3 3 2 4 2 2 3 2" xfId="20342"/>
    <cellStyle name="Normal 10 3 3 2 4 2 2 4" xfId="14188"/>
    <cellStyle name="Normal 10 3 3 2 4 2 3" xfId="2903"/>
    <cellStyle name="Normal 10 3 3 2 4 2 3 2" xfId="5981"/>
    <cellStyle name="Normal 10 3 3 2 4 2 3 2 2" xfId="12135"/>
    <cellStyle name="Normal 10 3 3 2 4 2 3 2 2 2" xfId="24443"/>
    <cellStyle name="Normal 10 3 3 2 4 2 3 2 3" xfId="18289"/>
    <cellStyle name="Normal 10 3 3 2 4 2 3 3" xfId="9058"/>
    <cellStyle name="Normal 10 3 3 2 4 2 3 3 2" xfId="21366"/>
    <cellStyle name="Normal 10 3 3 2 4 2 3 4" xfId="15212"/>
    <cellStyle name="Normal 10 3 3 2 4 2 4" xfId="3933"/>
    <cellStyle name="Normal 10 3 3 2 4 2 4 2" xfId="10087"/>
    <cellStyle name="Normal 10 3 3 2 4 2 4 2 2" xfId="22395"/>
    <cellStyle name="Normal 10 3 3 2 4 2 4 3" xfId="16241"/>
    <cellStyle name="Normal 10 3 3 2 4 2 5" xfId="7010"/>
    <cellStyle name="Normal 10 3 3 2 4 2 5 2" xfId="19318"/>
    <cellStyle name="Normal 10 3 3 2 4 2 6" xfId="13164"/>
    <cellStyle name="Normal 10 3 3 2 4 3" xfId="1367"/>
    <cellStyle name="Normal 10 3 3 2 4 3 2" xfId="4445"/>
    <cellStyle name="Normal 10 3 3 2 4 3 2 2" xfId="10599"/>
    <cellStyle name="Normal 10 3 3 2 4 3 2 2 2" xfId="22907"/>
    <cellStyle name="Normal 10 3 3 2 4 3 2 3" xfId="16753"/>
    <cellStyle name="Normal 10 3 3 2 4 3 3" xfId="7522"/>
    <cellStyle name="Normal 10 3 3 2 4 3 3 2" xfId="19830"/>
    <cellStyle name="Normal 10 3 3 2 4 3 4" xfId="13676"/>
    <cellStyle name="Normal 10 3 3 2 4 4" xfId="2391"/>
    <cellStyle name="Normal 10 3 3 2 4 4 2" xfId="5469"/>
    <cellStyle name="Normal 10 3 3 2 4 4 2 2" xfId="11623"/>
    <cellStyle name="Normal 10 3 3 2 4 4 2 2 2" xfId="23931"/>
    <cellStyle name="Normal 10 3 3 2 4 4 2 3" xfId="17777"/>
    <cellStyle name="Normal 10 3 3 2 4 4 3" xfId="8546"/>
    <cellStyle name="Normal 10 3 3 2 4 4 3 2" xfId="20854"/>
    <cellStyle name="Normal 10 3 3 2 4 4 4" xfId="14700"/>
    <cellStyle name="Normal 10 3 3 2 4 5" xfId="3421"/>
    <cellStyle name="Normal 10 3 3 2 4 5 2" xfId="9575"/>
    <cellStyle name="Normal 10 3 3 2 4 5 2 2" xfId="21883"/>
    <cellStyle name="Normal 10 3 3 2 4 5 3" xfId="15729"/>
    <cellStyle name="Normal 10 3 3 2 4 6" xfId="6498"/>
    <cellStyle name="Normal 10 3 3 2 4 6 2" xfId="18806"/>
    <cellStyle name="Normal 10 3 3 2 4 7" xfId="12652"/>
    <cellStyle name="Normal 10 3 3 2 5" xfId="599"/>
    <cellStyle name="Normal 10 3 3 2 5 2" xfId="1623"/>
    <cellStyle name="Normal 10 3 3 2 5 2 2" xfId="4701"/>
    <cellStyle name="Normal 10 3 3 2 5 2 2 2" xfId="10855"/>
    <cellStyle name="Normal 10 3 3 2 5 2 2 2 2" xfId="23163"/>
    <cellStyle name="Normal 10 3 3 2 5 2 2 3" xfId="17009"/>
    <cellStyle name="Normal 10 3 3 2 5 2 3" xfId="7778"/>
    <cellStyle name="Normal 10 3 3 2 5 2 3 2" xfId="20086"/>
    <cellStyle name="Normal 10 3 3 2 5 2 4" xfId="13932"/>
    <cellStyle name="Normal 10 3 3 2 5 3" xfId="2647"/>
    <cellStyle name="Normal 10 3 3 2 5 3 2" xfId="5725"/>
    <cellStyle name="Normal 10 3 3 2 5 3 2 2" xfId="11879"/>
    <cellStyle name="Normal 10 3 3 2 5 3 2 2 2" xfId="24187"/>
    <cellStyle name="Normal 10 3 3 2 5 3 2 3" xfId="18033"/>
    <cellStyle name="Normal 10 3 3 2 5 3 3" xfId="8802"/>
    <cellStyle name="Normal 10 3 3 2 5 3 3 2" xfId="21110"/>
    <cellStyle name="Normal 10 3 3 2 5 3 4" xfId="14956"/>
    <cellStyle name="Normal 10 3 3 2 5 4" xfId="3677"/>
    <cellStyle name="Normal 10 3 3 2 5 4 2" xfId="9831"/>
    <cellStyle name="Normal 10 3 3 2 5 4 2 2" xfId="22139"/>
    <cellStyle name="Normal 10 3 3 2 5 4 3" xfId="15985"/>
    <cellStyle name="Normal 10 3 3 2 5 5" xfId="6754"/>
    <cellStyle name="Normal 10 3 3 2 5 5 2" xfId="19062"/>
    <cellStyle name="Normal 10 3 3 2 5 6" xfId="12908"/>
    <cellStyle name="Normal 10 3 3 2 6" xfId="1111"/>
    <cellStyle name="Normal 10 3 3 2 6 2" xfId="4189"/>
    <cellStyle name="Normal 10 3 3 2 6 2 2" xfId="10343"/>
    <cellStyle name="Normal 10 3 3 2 6 2 2 2" xfId="22651"/>
    <cellStyle name="Normal 10 3 3 2 6 2 3" xfId="16497"/>
    <cellStyle name="Normal 10 3 3 2 6 3" xfId="7266"/>
    <cellStyle name="Normal 10 3 3 2 6 3 2" xfId="19574"/>
    <cellStyle name="Normal 10 3 3 2 6 4" xfId="13420"/>
    <cellStyle name="Normal 10 3 3 2 7" xfId="2135"/>
    <cellStyle name="Normal 10 3 3 2 7 2" xfId="5213"/>
    <cellStyle name="Normal 10 3 3 2 7 2 2" xfId="11367"/>
    <cellStyle name="Normal 10 3 3 2 7 2 2 2" xfId="23675"/>
    <cellStyle name="Normal 10 3 3 2 7 2 3" xfId="17521"/>
    <cellStyle name="Normal 10 3 3 2 7 3" xfId="8290"/>
    <cellStyle name="Normal 10 3 3 2 7 3 2" xfId="20598"/>
    <cellStyle name="Normal 10 3 3 2 7 4" xfId="14444"/>
    <cellStyle name="Normal 10 3 3 2 8" xfId="3165"/>
    <cellStyle name="Normal 10 3 3 2 8 2" xfId="9319"/>
    <cellStyle name="Normal 10 3 3 2 8 2 2" xfId="21627"/>
    <cellStyle name="Normal 10 3 3 2 8 3" xfId="15473"/>
    <cellStyle name="Normal 10 3 3 2 9" xfId="6242"/>
    <cellStyle name="Normal 10 3 3 2 9 2" xfId="18550"/>
    <cellStyle name="Normal 10 3 3 3" xfId="217"/>
    <cellStyle name="Normal 10 3 3 3 2" xfId="475"/>
    <cellStyle name="Normal 10 3 3 3 2 2" xfId="988"/>
    <cellStyle name="Normal 10 3 3 3 2 2 2" xfId="2012"/>
    <cellStyle name="Normal 10 3 3 3 2 2 2 2" xfId="5090"/>
    <cellStyle name="Normal 10 3 3 3 2 2 2 2 2" xfId="11244"/>
    <cellStyle name="Normal 10 3 3 3 2 2 2 2 2 2" xfId="23552"/>
    <cellStyle name="Normal 10 3 3 3 2 2 2 2 3" xfId="17398"/>
    <cellStyle name="Normal 10 3 3 3 2 2 2 3" xfId="8167"/>
    <cellStyle name="Normal 10 3 3 3 2 2 2 3 2" xfId="20475"/>
    <cellStyle name="Normal 10 3 3 3 2 2 2 4" xfId="14321"/>
    <cellStyle name="Normal 10 3 3 3 2 2 3" xfId="3036"/>
    <cellStyle name="Normal 10 3 3 3 2 2 3 2" xfId="6114"/>
    <cellStyle name="Normal 10 3 3 3 2 2 3 2 2" xfId="12268"/>
    <cellStyle name="Normal 10 3 3 3 2 2 3 2 2 2" xfId="24576"/>
    <cellStyle name="Normal 10 3 3 3 2 2 3 2 3" xfId="18422"/>
    <cellStyle name="Normal 10 3 3 3 2 2 3 3" xfId="9191"/>
    <cellStyle name="Normal 10 3 3 3 2 2 3 3 2" xfId="21499"/>
    <cellStyle name="Normal 10 3 3 3 2 2 3 4" xfId="15345"/>
    <cellStyle name="Normal 10 3 3 3 2 2 4" xfId="4066"/>
    <cellStyle name="Normal 10 3 3 3 2 2 4 2" xfId="10220"/>
    <cellStyle name="Normal 10 3 3 3 2 2 4 2 2" xfId="22528"/>
    <cellStyle name="Normal 10 3 3 3 2 2 4 3" xfId="16374"/>
    <cellStyle name="Normal 10 3 3 3 2 2 5" xfId="7143"/>
    <cellStyle name="Normal 10 3 3 3 2 2 5 2" xfId="19451"/>
    <cellStyle name="Normal 10 3 3 3 2 2 6" xfId="13297"/>
    <cellStyle name="Normal 10 3 3 3 2 3" xfId="1500"/>
    <cellStyle name="Normal 10 3 3 3 2 3 2" xfId="4578"/>
    <cellStyle name="Normal 10 3 3 3 2 3 2 2" xfId="10732"/>
    <cellStyle name="Normal 10 3 3 3 2 3 2 2 2" xfId="23040"/>
    <cellStyle name="Normal 10 3 3 3 2 3 2 3" xfId="16886"/>
    <cellStyle name="Normal 10 3 3 3 2 3 3" xfId="7655"/>
    <cellStyle name="Normal 10 3 3 3 2 3 3 2" xfId="19963"/>
    <cellStyle name="Normal 10 3 3 3 2 3 4" xfId="13809"/>
    <cellStyle name="Normal 10 3 3 3 2 4" xfId="2524"/>
    <cellStyle name="Normal 10 3 3 3 2 4 2" xfId="5602"/>
    <cellStyle name="Normal 10 3 3 3 2 4 2 2" xfId="11756"/>
    <cellStyle name="Normal 10 3 3 3 2 4 2 2 2" xfId="24064"/>
    <cellStyle name="Normal 10 3 3 3 2 4 2 3" xfId="17910"/>
    <cellStyle name="Normal 10 3 3 3 2 4 3" xfId="8679"/>
    <cellStyle name="Normal 10 3 3 3 2 4 3 2" xfId="20987"/>
    <cellStyle name="Normal 10 3 3 3 2 4 4" xfId="14833"/>
    <cellStyle name="Normal 10 3 3 3 2 5" xfId="3554"/>
    <cellStyle name="Normal 10 3 3 3 2 5 2" xfId="9708"/>
    <cellStyle name="Normal 10 3 3 3 2 5 2 2" xfId="22016"/>
    <cellStyle name="Normal 10 3 3 3 2 5 3" xfId="15862"/>
    <cellStyle name="Normal 10 3 3 3 2 6" xfId="6631"/>
    <cellStyle name="Normal 10 3 3 3 2 6 2" xfId="18939"/>
    <cellStyle name="Normal 10 3 3 3 2 7" xfId="12785"/>
    <cellStyle name="Normal 10 3 3 3 3" xfId="732"/>
    <cellStyle name="Normal 10 3 3 3 3 2" xfId="1756"/>
    <cellStyle name="Normal 10 3 3 3 3 2 2" xfId="4834"/>
    <cellStyle name="Normal 10 3 3 3 3 2 2 2" xfId="10988"/>
    <cellStyle name="Normal 10 3 3 3 3 2 2 2 2" xfId="23296"/>
    <cellStyle name="Normal 10 3 3 3 3 2 2 3" xfId="17142"/>
    <cellStyle name="Normal 10 3 3 3 3 2 3" xfId="7911"/>
    <cellStyle name="Normal 10 3 3 3 3 2 3 2" xfId="20219"/>
    <cellStyle name="Normal 10 3 3 3 3 2 4" xfId="14065"/>
    <cellStyle name="Normal 10 3 3 3 3 3" xfId="2780"/>
    <cellStyle name="Normal 10 3 3 3 3 3 2" xfId="5858"/>
    <cellStyle name="Normal 10 3 3 3 3 3 2 2" xfId="12012"/>
    <cellStyle name="Normal 10 3 3 3 3 3 2 2 2" xfId="24320"/>
    <cellStyle name="Normal 10 3 3 3 3 3 2 3" xfId="18166"/>
    <cellStyle name="Normal 10 3 3 3 3 3 3" xfId="8935"/>
    <cellStyle name="Normal 10 3 3 3 3 3 3 2" xfId="21243"/>
    <cellStyle name="Normal 10 3 3 3 3 3 4" xfId="15089"/>
    <cellStyle name="Normal 10 3 3 3 3 4" xfId="3810"/>
    <cellStyle name="Normal 10 3 3 3 3 4 2" xfId="9964"/>
    <cellStyle name="Normal 10 3 3 3 3 4 2 2" xfId="22272"/>
    <cellStyle name="Normal 10 3 3 3 3 4 3" xfId="16118"/>
    <cellStyle name="Normal 10 3 3 3 3 5" xfId="6887"/>
    <cellStyle name="Normal 10 3 3 3 3 5 2" xfId="19195"/>
    <cellStyle name="Normal 10 3 3 3 3 6" xfId="13041"/>
    <cellStyle name="Normal 10 3 3 3 4" xfId="1244"/>
    <cellStyle name="Normal 10 3 3 3 4 2" xfId="4322"/>
    <cellStyle name="Normal 10 3 3 3 4 2 2" xfId="10476"/>
    <cellStyle name="Normal 10 3 3 3 4 2 2 2" xfId="22784"/>
    <cellStyle name="Normal 10 3 3 3 4 2 3" xfId="16630"/>
    <cellStyle name="Normal 10 3 3 3 4 3" xfId="7399"/>
    <cellStyle name="Normal 10 3 3 3 4 3 2" xfId="19707"/>
    <cellStyle name="Normal 10 3 3 3 4 4" xfId="13553"/>
    <cellStyle name="Normal 10 3 3 3 5" xfId="2268"/>
    <cellStyle name="Normal 10 3 3 3 5 2" xfId="5346"/>
    <cellStyle name="Normal 10 3 3 3 5 2 2" xfId="11500"/>
    <cellStyle name="Normal 10 3 3 3 5 2 2 2" xfId="23808"/>
    <cellStyle name="Normal 10 3 3 3 5 2 3" xfId="17654"/>
    <cellStyle name="Normal 10 3 3 3 5 3" xfId="8423"/>
    <cellStyle name="Normal 10 3 3 3 5 3 2" xfId="20731"/>
    <cellStyle name="Normal 10 3 3 3 5 4" xfId="14577"/>
    <cellStyle name="Normal 10 3 3 3 6" xfId="3298"/>
    <cellStyle name="Normal 10 3 3 3 6 2" xfId="9452"/>
    <cellStyle name="Normal 10 3 3 3 6 2 2" xfId="21760"/>
    <cellStyle name="Normal 10 3 3 3 6 3" xfId="15606"/>
    <cellStyle name="Normal 10 3 3 3 7" xfId="6375"/>
    <cellStyle name="Normal 10 3 3 3 7 2" xfId="18683"/>
    <cellStyle name="Normal 10 3 3 3 8" xfId="12529"/>
    <cellStyle name="Normal 10 3 3 4" xfId="132"/>
    <cellStyle name="Normal 10 3 3 4 2" xfId="390"/>
    <cellStyle name="Normal 10 3 3 4 2 2" xfId="903"/>
    <cellStyle name="Normal 10 3 3 4 2 2 2" xfId="1927"/>
    <cellStyle name="Normal 10 3 3 4 2 2 2 2" xfId="5005"/>
    <cellStyle name="Normal 10 3 3 4 2 2 2 2 2" xfId="11159"/>
    <cellStyle name="Normal 10 3 3 4 2 2 2 2 2 2" xfId="23467"/>
    <cellStyle name="Normal 10 3 3 4 2 2 2 2 3" xfId="17313"/>
    <cellStyle name="Normal 10 3 3 4 2 2 2 3" xfId="8082"/>
    <cellStyle name="Normal 10 3 3 4 2 2 2 3 2" xfId="20390"/>
    <cellStyle name="Normal 10 3 3 4 2 2 2 4" xfId="14236"/>
    <cellStyle name="Normal 10 3 3 4 2 2 3" xfId="2951"/>
    <cellStyle name="Normal 10 3 3 4 2 2 3 2" xfId="6029"/>
    <cellStyle name="Normal 10 3 3 4 2 2 3 2 2" xfId="12183"/>
    <cellStyle name="Normal 10 3 3 4 2 2 3 2 2 2" xfId="24491"/>
    <cellStyle name="Normal 10 3 3 4 2 2 3 2 3" xfId="18337"/>
    <cellStyle name="Normal 10 3 3 4 2 2 3 3" xfId="9106"/>
    <cellStyle name="Normal 10 3 3 4 2 2 3 3 2" xfId="21414"/>
    <cellStyle name="Normal 10 3 3 4 2 2 3 4" xfId="15260"/>
    <cellStyle name="Normal 10 3 3 4 2 2 4" xfId="3981"/>
    <cellStyle name="Normal 10 3 3 4 2 2 4 2" xfId="10135"/>
    <cellStyle name="Normal 10 3 3 4 2 2 4 2 2" xfId="22443"/>
    <cellStyle name="Normal 10 3 3 4 2 2 4 3" xfId="16289"/>
    <cellStyle name="Normal 10 3 3 4 2 2 5" xfId="7058"/>
    <cellStyle name="Normal 10 3 3 4 2 2 5 2" xfId="19366"/>
    <cellStyle name="Normal 10 3 3 4 2 2 6" xfId="13212"/>
    <cellStyle name="Normal 10 3 3 4 2 3" xfId="1415"/>
    <cellStyle name="Normal 10 3 3 4 2 3 2" xfId="4493"/>
    <cellStyle name="Normal 10 3 3 4 2 3 2 2" xfId="10647"/>
    <cellStyle name="Normal 10 3 3 4 2 3 2 2 2" xfId="22955"/>
    <cellStyle name="Normal 10 3 3 4 2 3 2 3" xfId="16801"/>
    <cellStyle name="Normal 10 3 3 4 2 3 3" xfId="7570"/>
    <cellStyle name="Normal 10 3 3 4 2 3 3 2" xfId="19878"/>
    <cellStyle name="Normal 10 3 3 4 2 3 4" xfId="13724"/>
    <cellStyle name="Normal 10 3 3 4 2 4" xfId="2439"/>
    <cellStyle name="Normal 10 3 3 4 2 4 2" xfId="5517"/>
    <cellStyle name="Normal 10 3 3 4 2 4 2 2" xfId="11671"/>
    <cellStyle name="Normal 10 3 3 4 2 4 2 2 2" xfId="23979"/>
    <cellStyle name="Normal 10 3 3 4 2 4 2 3" xfId="17825"/>
    <cellStyle name="Normal 10 3 3 4 2 4 3" xfId="8594"/>
    <cellStyle name="Normal 10 3 3 4 2 4 3 2" xfId="20902"/>
    <cellStyle name="Normal 10 3 3 4 2 4 4" xfId="14748"/>
    <cellStyle name="Normal 10 3 3 4 2 5" xfId="3469"/>
    <cellStyle name="Normal 10 3 3 4 2 5 2" xfId="9623"/>
    <cellStyle name="Normal 10 3 3 4 2 5 2 2" xfId="21931"/>
    <cellStyle name="Normal 10 3 3 4 2 5 3" xfId="15777"/>
    <cellStyle name="Normal 10 3 3 4 2 6" xfId="6546"/>
    <cellStyle name="Normal 10 3 3 4 2 6 2" xfId="18854"/>
    <cellStyle name="Normal 10 3 3 4 2 7" xfId="12700"/>
    <cellStyle name="Normal 10 3 3 4 3" xfId="647"/>
    <cellStyle name="Normal 10 3 3 4 3 2" xfId="1671"/>
    <cellStyle name="Normal 10 3 3 4 3 2 2" xfId="4749"/>
    <cellStyle name="Normal 10 3 3 4 3 2 2 2" xfId="10903"/>
    <cellStyle name="Normal 10 3 3 4 3 2 2 2 2" xfId="23211"/>
    <cellStyle name="Normal 10 3 3 4 3 2 2 3" xfId="17057"/>
    <cellStyle name="Normal 10 3 3 4 3 2 3" xfId="7826"/>
    <cellStyle name="Normal 10 3 3 4 3 2 3 2" xfId="20134"/>
    <cellStyle name="Normal 10 3 3 4 3 2 4" xfId="13980"/>
    <cellStyle name="Normal 10 3 3 4 3 3" xfId="2695"/>
    <cellStyle name="Normal 10 3 3 4 3 3 2" xfId="5773"/>
    <cellStyle name="Normal 10 3 3 4 3 3 2 2" xfId="11927"/>
    <cellStyle name="Normal 10 3 3 4 3 3 2 2 2" xfId="24235"/>
    <cellStyle name="Normal 10 3 3 4 3 3 2 3" xfId="18081"/>
    <cellStyle name="Normal 10 3 3 4 3 3 3" xfId="8850"/>
    <cellStyle name="Normal 10 3 3 4 3 3 3 2" xfId="21158"/>
    <cellStyle name="Normal 10 3 3 4 3 3 4" xfId="15004"/>
    <cellStyle name="Normal 10 3 3 4 3 4" xfId="3725"/>
    <cellStyle name="Normal 10 3 3 4 3 4 2" xfId="9879"/>
    <cellStyle name="Normal 10 3 3 4 3 4 2 2" xfId="22187"/>
    <cellStyle name="Normal 10 3 3 4 3 4 3" xfId="16033"/>
    <cellStyle name="Normal 10 3 3 4 3 5" xfId="6802"/>
    <cellStyle name="Normal 10 3 3 4 3 5 2" xfId="19110"/>
    <cellStyle name="Normal 10 3 3 4 3 6" xfId="12956"/>
    <cellStyle name="Normal 10 3 3 4 4" xfId="1159"/>
    <cellStyle name="Normal 10 3 3 4 4 2" xfId="4237"/>
    <cellStyle name="Normal 10 3 3 4 4 2 2" xfId="10391"/>
    <cellStyle name="Normal 10 3 3 4 4 2 2 2" xfId="22699"/>
    <cellStyle name="Normal 10 3 3 4 4 2 3" xfId="16545"/>
    <cellStyle name="Normal 10 3 3 4 4 3" xfId="7314"/>
    <cellStyle name="Normal 10 3 3 4 4 3 2" xfId="19622"/>
    <cellStyle name="Normal 10 3 3 4 4 4" xfId="13468"/>
    <cellStyle name="Normal 10 3 3 4 5" xfId="2183"/>
    <cellStyle name="Normal 10 3 3 4 5 2" xfId="5261"/>
    <cellStyle name="Normal 10 3 3 4 5 2 2" xfId="11415"/>
    <cellStyle name="Normal 10 3 3 4 5 2 2 2" xfId="23723"/>
    <cellStyle name="Normal 10 3 3 4 5 2 3" xfId="17569"/>
    <cellStyle name="Normal 10 3 3 4 5 3" xfId="8338"/>
    <cellStyle name="Normal 10 3 3 4 5 3 2" xfId="20646"/>
    <cellStyle name="Normal 10 3 3 4 5 4" xfId="14492"/>
    <cellStyle name="Normal 10 3 3 4 6" xfId="3213"/>
    <cellStyle name="Normal 10 3 3 4 6 2" xfId="9367"/>
    <cellStyle name="Normal 10 3 3 4 6 2 2" xfId="21675"/>
    <cellStyle name="Normal 10 3 3 4 6 3" xfId="15521"/>
    <cellStyle name="Normal 10 3 3 4 7" xfId="6290"/>
    <cellStyle name="Normal 10 3 3 4 7 2" xfId="18598"/>
    <cellStyle name="Normal 10 3 3 4 8" xfId="12444"/>
    <cellStyle name="Normal 10 3 3 5" xfId="302"/>
    <cellStyle name="Normal 10 3 3 5 2" xfId="815"/>
    <cellStyle name="Normal 10 3 3 5 2 2" xfId="1839"/>
    <cellStyle name="Normal 10 3 3 5 2 2 2" xfId="4917"/>
    <cellStyle name="Normal 10 3 3 5 2 2 2 2" xfId="11071"/>
    <cellStyle name="Normal 10 3 3 5 2 2 2 2 2" xfId="23379"/>
    <cellStyle name="Normal 10 3 3 5 2 2 2 3" xfId="17225"/>
    <cellStyle name="Normal 10 3 3 5 2 2 3" xfId="7994"/>
    <cellStyle name="Normal 10 3 3 5 2 2 3 2" xfId="20302"/>
    <cellStyle name="Normal 10 3 3 5 2 2 4" xfId="14148"/>
    <cellStyle name="Normal 10 3 3 5 2 3" xfId="2863"/>
    <cellStyle name="Normal 10 3 3 5 2 3 2" xfId="5941"/>
    <cellStyle name="Normal 10 3 3 5 2 3 2 2" xfId="12095"/>
    <cellStyle name="Normal 10 3 3 5 2 3 2 2 2" xfId="24403"/>
    <cellStyle name="Normal 10 3 3 5 2 3 2 3" xfId="18249"/>
    <cellStyle name="Normal 10 3 3 5 2 3 3" xfId="9018"/>
    <cellStyle name="Normal 10 3 3 5 2 3 3 2" xfId="21326"/>
    <cellStyle name="Normal 10 3 3 5 2 3 4" xfId="15172"/>
    <cellStyle name="Normal 10 3 3 5 2 4" xfId="3893"/>
    <cellStyle name="Normal 10 3 3 5 2 4 2" xfId="10047"/>
    <cellStyle name="Normal 10 3 3 5 2 4 2 2" xfId="22355"/>
    <cellStyle name="Normal 10 3 3 5 2 4 3" xfId="16201"/>
    <cellStyle name="Normal 10 3 3 5 2 5" xfId="6970"/>
    <cellStyle name="Normal 10 3 3 5 2 5 2" xfId="19278"/>
    <cellStyle name="Normal 10 3 3 5 2 6" xfId="13124"/>
    <cellStyle name="Normal 10 3 3 5 3" xfId="1327"/>
    <cellStyle name="Normal 10 3 3 5 3 2" xfId="4405"/>
    <cellStyle name="Normal 10 3 3 5 3 2 2" xfId="10559"/>
    <cellStyle name="Normal 10 3 3 5 3 2 2 2" xfId="22867"/>
    <cellStyle name="Normal 10 3 3 5 3 2 3" xfId="16713"/>
    <cellStyle name="Normal 10 3 3 5 3 3" xfId="7482"/>
    <cellStyle name="Normal 10 3 3 5 3 3 2" xfId="19790"/>
    <cellStyle name="Normal 10 3 3 5 3 4" xfId="13636"/>
    <cellStyle name="Normal 10 3 3 5 4" xfId="2351"/>
    <cellStyle name="Normal 10 3 3 5 4 2" xfId="5429"/>
    <cellStyle name="Normal 10 3 3 5 4 2 2" xfId="11583"/>
    <cellStyle name="Normal 10 3 3 5 4 2 2 2" xfId="23891"/>
    <cellStyle name="Normal 10 3 3 5 4 2 3" xfId="17737"/>
    <cellStyle name="Normal 10 3 3 5 4 3" xfId="8506"/>
    <cellStyle name="Normal 10 3 3 5 4 3 2" xfId="20814"/>
    <cellStyle name="Normal 10 3 3 5 4 4" xfId="14660"/>
    <cellStyle name="Normal 10 3 3 5 5" xfId="3381"/>
    <cellStyle name="Normal 10 3 3 5 5 2" xfId="9535"/>
    <cellStyle name="Normal 10 3 3 5 5 2 2" xfId="21843"/>
    <cellStyle name="Normal 10 3 3 5 5 3" xfId="15689"/>
    <cellStyle name="Normal 10 3 3 5 6" xfId="6458"/>
    <cellStyle name="Normal 10 3 3 5 6 2" xfId="18766"/>
    <cellStyle name="Normal 10 3 3 5 7" xfId="12612"/>
    <cellStyle name="Normal 10 3 3 6" xfId="559"/>
    <cellStyle name="Normal 10 3 3 6 2" xfId="1583"/>
    <cellStyle name="Normal 10 3 3 6 2 2" xfId="4661"/>
    <cellStyle name="Normal 10 3 3 6 2 2 2" xfId="10815"/>
    <cellStyle name="Normal 10 3 3 6 2 2 2 2" xfId="23123"/>
    <cellStyle name="Normal 10 3 3 6 2 2 3" xfId="16969"/>
    <cellStyle name="Normal 10 3 3 6 2 3" xfId="7738"/>
    <cellStyle name="Normal 10 3 3 6 2 3 2" xfId="20046"/>
    <cellStyle name="Normal 10 3 3 6 2 4" xfId="13892"/>
    <cellStyle name="Normal 10 3 3 6 3" xfId="2607"/>
    <cellStyle name="Normal 10 3 3 6 3 2" xfId="5685"/>
    <cellStyle name="Normal 10 3 3 6 3 2 2" xfId="11839"/>
    <cellStyle name="Normal 10 3 3 6 3 2 2 2" xfId="24147"/>
    <cellStyle name="Normal 10 3 3 6 3 2 3" xfId="17993"/>
    <cellStyle name="Normal 10 3 3 6 3 3" xfId="8762"/>
    <cellStyle name="Normal 10 3 3 6 3 3 2" xfId="21070"/>
    <cellStyle name="Normal 10 3 3 6 3 4" xfId="14916"/>
    <cellStyle name="Normal 10 3 3 6 4" xfId="3637"/>
    <cellStyle name="Normal 10 3 3 6 4 2" xfId="9791"/>
    <cellStyle name="Normal 10 3 3 6 4 2 2" xfId="22099"/>
    <cellStyle name="Normal 10 3 3 6 4 3" xfId="15945"/>
    <cellStyle name="Normal 10 3 3 6 5" xfId="6714"/>
    <cellStyle name="Normal 10 3 3 6 5 2" xfId="19022"/>
    <cellStyle name="Normal 10 3 3 6 6" xfId="12868"/>
    <cellStyle name="Normal 10 3 3 7" xfId="1071"/>
    <cellStyle name="Normal 10 3 3 7 2" xfId="4149"/>
    <cellStyle name="Normal 10 3 3 7 2 2" xfId="10303"/>
    <cellStyle name="Normal 10 3 3 7 2 2 2" xfId="22611"/>
    <cellStyle name="Normal 10 3 3 7 2 3" xfId="16457"/>
    <cellStyle name="Normal 10 3 3 7 3" xfId="7226"/>
    <cellStyle name="Normal 10 3 3 7 3 2" xfId="19534"/>
    <cellStyle name="Normal 10 3 3 7 4" xfId="13380"/>
    <cellStyle name="Normal 10 3 3 8" xfId="2095"/>
    <cellStyle name="Normal 10 3 3 8 2" xfId="5173"/>
    <cellStyle name="Normal 10 3 3 8 2 2" xfId="11327"/>
    <cellStyle name="Normal 10 3 3 8 2 2 2" xfId="23635"/>
    <cellStyle name="Normal 10 3 3 8 2 3" xfId="17481"/>
    <cellStyle name="Normal 10 3 3 8 3" xfId="8250"/>
    <cellStyle name="Normal 10 3 3 8 3 2" xfId="20558"/>
    <cellStyle name="Normal 10 3 3 8 4" xfId="14404"/>
    <cellStyle name="Normal 10 3 3 9" xfId="3125"/>
    <cellStyle name="Normal 10 3 3 9 2" xfId="9279"/>
    <cellStyle name="Normal 10 3 3 9 2 2" xfId="21587"/>
    <cellStyle name="Normal 10 3 3 9 3" xfId="15433"/>
    <cellStyle name="Normal 10 3 4" xfId="64"/>
    <cellStyle name="Normal 10 3 4 10" xfId="12376"/>
    <cellStyle name="Normal 10 3 4 2" xfId="236"/>
    <cellStyle name="Normal 10 3 4 2 2" xfId="494"/>
    <cellStyle name="Normal 10 3 4 2 2 2" xfId="1007"/>
    <cellStyle name="Normal 10 3 4 2 2 2 2" xfId="2031"/>
    <cellStyle name="Normal 10 3 4 2 2 2 2 2" xfId="5109"/>
    <cellStyle name="Normal 10 3 4 2 2 2 2 2 2" xfId="11263"/>
    <cellStyle name="Normal 10 3 4 2 2 2 2 2 2 2" xfId="23571"/>
    <cellStyle name="Normal 10 3 4 2 2 2 2 2 3" xfId="17417"/>
    <cellStyle name="Normal 10 3 4 2 2 2 2 3" xfId="8186"/>
    <cellStyle name="Normal 10 3 4 2 2 2 2 3 2" xfId="20494"/>
    <cellStyle name="Normal 10 3 4 2 2 2 2 4" xfId="14340"/>
    <cellStyle name="Normal 10 3 4 2 2 2 3" xfId="3055"/>
    <cellStyle name="Normal 10 3 4 2 2 2 3 2" xfId="6133"/>
    <cellStyle name="Normal 10 3 4 2 2 2 3 2 2" xfId="12287"/>
    <cellStyle name="Normal 10 3 4 2 2 2 3 2 2 2" xfId="24595"/>
    <cellStyle name="Normal 10 3 4 2 2 2 3 2 3" xfId="18441"/>
    <cellStyle name="Normal 10 3 4 2 2 2 3 3" xfId="9210"/>
    <cellStyle name="Normal 10 3 4 2 2 2 3 3 2" xfId="21518"/>
    <cellStyle name="Normal 10 3 4 2 2 2 3 4" xfId="15364"/>
    <cellStyle name="Normal 10 3 4 2 2 2 4" xfId="4085"/>
    <cellStyle name="Normal 10 3 4 2 2 2 4 2" xfId="10239"/>
    <cellStyle name="Normal 10 3 4 2 2 2 4 2 2" xfId="22547"/>
    <cellStyle name="Normal 10 3 4 2 2 2 4 3" xfId="16393"/>
    <cellStyle name="Normal 10 3 4 2 2 2 5" xfId="7162"/>
    <cellStyle name="Normal 10 3 4 2 2 2 5 2" xfId="19470"/>
    <cellStyle name="Normal 10 3 4 2 2 2 6" xfId="13316"/>
    <cellStyle name="Normal 10 3 4 2 2 3" xfId="1519"/>
    <cellStyle name="Normal 10 3 4 2 2 3 2" xfId="4597"/>
    <cellStyle name="Normal 10 3 4 2 2 3 2 2" xfId="10751"/>
    <cellStyle name="Normal 10 3 4 2 2 3 2 2 2" xfId="23059"/>
    <cellStyle name="Normal 10 3 4 2 2 3 2 3" xfId="16905"/>
    <cellStyle name="Normal 10 3 4 2 2 3 3" xfId="7674"/>
    <cellStyle name="Normal 10 3 4 2 2 3 3 2" xfId="19982"/>
    <cellStyle name="Normal 10 3 4 2 2 3 4" xfId="13828"/>
    <cellStyle name="Normal 10 3 4 2 2 4" xfId="2543"/>
    <cellStyle name="Normal 10 3 4 2 2 4 2" xfId="5621"/>
    <cellStyle name="Normal 10 3 4 2 2 4 2 2" xfId="11775"/>
    <cellStyle name="Normal 10 3 4 2 2 4 2 2 2" xfId="24083"/>
    <cellStyle name="Normal 10 3 4 2 2 4 2 3" xfId="17929"/>
    <cellStyle name="Normal 10 3 4 2 2 4 3" xfId="8698"/>
    <cellStyle name="Normal 10 3 4 2 2 4 3 2" xfId="21006"/>
    <cellStyle name="Normal 10 3 4 2 2 4 4" xfId="14852"/>
    <cellStyle name="Normal 10 3 4 2 2 5" xfId="3573"/>
    <cellStyle name="Normal 10 3 4 2 2 5 2" xfId="9727"/>
    <cellStyle name="Normal 10 3 4 2 2 5 2 2" xfId="22035"/>
    <cellStyle name="Normal 10 3 4 2 2 5 3" xfId="15881"/>
    <cellStyle name="Normal 10 3 4 2 2 6" xfId="6650"/>
    <cellStyle name="Normal 10 3 4 2 2 6 2" xfId="18958"/>
    <cellStyle name="Normal 10 3 4 2 2 7" xfId="12804"/>
    <cellStyle name="Normal 10 3 4 2 3" xfId="751"/>
    <cellStyle name="Normal 10 3 4 2 3 2" xfId="1775"/>
    <cellStyle name="Normal 10 3 4 2 3 2 2" xfId="4853"/>
    <cellStyle name="Normal 10 3 4 2 3 2 2 2" xfId="11007"/>
    <cellStyle name="Normal 10 3 4 2 3 2 2 2 2" xfId="23315"/>
    <cellStyle name="Normal 10 3 4 2 3 2 2 3" xfId="17161"/>
    <cellStyle name="Normal 10 3 4 2 3 2 3" xfId="7930"/>
    <cellStyle name="Normal 10 3 4 2 3 2 3 2" xfId="20238"/>
    <cellStyle name="Normal 10 3 4 2 3 2 4" xfId="14084"/>
    <cellStyle name="Normal 10 3 4 2 3 3" xfId="2799"/>
    <cellStyle name="Normal 10 3 4 2 3 3 2" xfId="5877"/>
    <cellStyle name="Normal 10 3 4 2 3 3 2 2" xfId="12031"/>
    <cellStyle name="Normal 10 3 4 2 3 3 2 2 2" xfId="24339"/>
    <cellStyle name="Normal 10 3 4 2 3 3 2 3" xfId="18185"/>
    <cellStyle name="Normal 10 3 4 2 3 3 3" xfId="8954"/>
    <cellStyle name="Normal 10 3 4 2 3 3 3 2" xfId="21262"/>
    <cellStyle name="Normal 10 3 4 2 3 3 4" xfId="15108"/>
    <cellStyle name="Normal 10 3 4 2 3 4" xfId="3829"/>
    <cellStyle name="Normal 10 3 4 2 3 4 2" xfId="9983"/>
    <cellStyle name="Normal 10 3 4 2 3 4 2 2" xfId="22291"/>
    <cellStyle name="Normal 10 3 4 2 3 4 3" xfId="16137"/>
    <cellStyle name="Normal 10 3 4 2 3 5" xfId="6906"/>
    <cellStyle name="Normal 10 3 4 2 3 5 2" xfId="19214"/>
    <cellStyle name="Normal 10 3 4 2 3 6" xfId="13060"/>
    <cellStyle name="Normal 10 3 4 2 4" xfId="1263"/>
    <cellStyle name="Normal 10 3 4 2 4 2" xfId="4341"/>
    <cellStyle name="Normal 10 3 4 2 4 2 2" xfId="10495"/>
    <cellStyle name="Normal 10 3 4 2 4 2 2 2" xfId="22803"/>
    <cellStyle name="Normal 10 3 4 2 4 2 3" xfId="16649"/>
    <cellStyle name="Normal 10 3 4 2 4 3" xfId="7418"/>
    <cellStyle name="Normal 10 3 4 2 4 3 2" xfId="19726"/>
    <cellStyle name="Normal 10 3 4 2 4 4" xfId="13572"/>
    <cellStyle name="Normal 10 3 4 2 5" xfId="2287"/>
    <cellStyle name="Normal 10 3 4 2 5 2" xfId="5365"/>
    <cellStyle name="Normal 10 3 4 2 5 2 2" xfId="11519"/>
    <cellStyle name="Normal 10 3 4 2 5 2 2 2" xfId="23827"/>
    <cellStyle name="Normal 10 3 4 2 5 2 3" xfId="17673"/>
    <cellStyle name="Normal 10 3 4 2 5 3" xfId="8442"/>
    <cellStyle name="Normal 10 3 4 2 5 3 2" xfId="20750"/>
    <cellStyle name="Normal 10 3 4 2 5 4" xfId="14596"/>
    <cellStyle name="Normal 10 3 4 2 6" xfId="3317"/>
    <cellStyle name="Normal 10 3 4 2 6 2" xfId="9471"/>
    <cellStyle name="Normal 10 3 4 2 6 2 2" xfId="21779"/>
    <cellStyle name="Normal 10 3 4 2 6 3" xfId="15625"/>
    <cellStyle name="Normal 10 3 4 2 7" xfId="6394"/>
    <cellStyle name="Normal 10 3 4 2 7 2" xfId="18702"/>
    <cellStyle name="Normal 10 3 4 2 8" xfId="12548"/>
    <cellStyle name="Normal 10 3 4 3" xfId="151"/>
    <cellStyle name="Normal 10 3 4 3 2" xfId="409"/>
    <cellStyle name="Normal 10 3 4 3 2 2" xfId="922"/>
    <cellStyle name="Normal 10 3 4 3 2 2 2" xfId="1946"/>
    <cellStyle name="Normal 10 3 4 3 2 2 2 2" xfId="5024"/>
    <cellStyle name="Normal 10 3 4 3 2 2 2 2 2" xfId="11178"/>
    <cellStyle name="Normal 10 3 4 3 2 2 2 2 2 2" xfId="23486"/>
    <cellStyle name="Normal 10 3 4 3 2 2 2 2 3" xfId="17332"/>
    <cellStyle name="Normal 10 3 4 3 2 2 2 3" xfId="8101"/>
    <cellStyle name="Normal 10 3 4 3 2 2 2 3 2" xfId="20409"/>
    <cellStyle name="Normal 10 3 4 3 2 2 2 4" xfId="14255"/>
    <cellStyle name="Normal 10 3 4 3 2 2 3" xfId="2970"/>
    <cellStyle name="Normal 10 3 4 3 2 2 3 2" xfId="6048"/>
    <cellStyle name="Normal 10 3 4 3 2 2 3 2 2" xfId="12202"/>
    <cellStyle name="Normal 10 3 4 3 2 2 3 2 2 2" xfId="24510"/>
    <cellStyle name="Normal 10 3 4 3 2 2 3 2 3" xfId="18356"/>
    <cellStyle name="Normal 10 3 4 3 2 2 3 3" xfId="9125"/>
    <cellStyle name="Normal 10 3 4 3 2 2 3 3 2" xfId="21433"/>
    <cellStyle name="Normal 10 3 4 3 2 2 3 4" xfId="15279"/>
    <cellStyle name="Normal 10 3 4 3 2 2 4" xfId="4000"/>
    <cellStyle name="Normal 10 3 4 3 2 2 4 2" xfId="10154"/>
    <cellStyle name="Normal 10 3 4 3 2 2 4 2 2" xfId="22462"/>
    <cellStyle name="Normal 10 3 4 3 2 2 4 3" xfId="16308"/>
    <cellStyle name="Normal 10 3 4 3 2 2 5" xfId="7077"/>
    <cellStyle name="Normal 10 3 4 3 2 2 5 2" xfId="19385"/>
    <cellStyle name="Normal 10 3 4 3 2 2 6" xfId="13231"/>
    <cellStyle name="Normal 10 3 4 3 2 3" xfId="1434"/>
    <cellStyle name="Normal 10 3 4 3 2 3 2" xfId="4512"/>
    <cellStyle name="Normal 10 3 4 3 2 3 2 2" xfId="10666"/>
    <cellStyle name="Normal 10 3 4 3 2 3 2 2 2" xfId="22974"/>
    <cellStyle name="Normal 10 3 4 3 2 3 2 3" xfId="16820"/>
    <cellStyle name="Normal 10 3 4 3 2 3 3" xfId="7589"/>
    <cellStyle name="Normal 10 3 4 3 2 3 3 2" xfId="19897"/>
    <cellStyle name="Normal 10 3 4 3 2 3 4" xfId="13743"/>
    <cellStyle name="Normal 10 3 4 3 2 4" xfId="2458"/>
    <cellStyle name="Normal 10 3 4 3 2 4 2" xfId="5536"/>
    <cellStyle name="Normal 10 3 4 3 2 4 2 2" xfId="11690"/>
    <cellStyle name="Normal 10 3 4 3 2 4 2 2 2" xfId="23998"/>
    <cellStyle name="Normal 10 3 4 3 2 4 2 3" xfId="17844"/>
    <cellStyle name="Normal 10 3 4 3 2 4 3" xfId="8613"/>
    <cellStyle name="Normal 10 3 4 3 2 4 3 2" xfId="20921"/>
    <cellStyle name="Normal 10 3 4 3 2 4 4" xfId="14767"/>
    <cellStyle name="Normal 10 3 4 3 2 5" xfId="3488"/>
    <cellStyle name="Normal 10 3 4 3 2 5 2" xfId="9642"/>
    <cellStyle name="Normal 10 3 4 3 2 5 2 2" xfId="21950"/>
    <cellStyle name="Normal 10 3 4 3 2 5 3" xfId="15796"/>
    <cellStyle name="Normal 10 3 4 3 2 6" xfId="6565"/>
    <cellStyle name="Normal 10 3 4 3 2 6 2" xfId="18873"/>
    <cellStyle name="Normal 10 3 4 3 2 7" xfId="12719"/>
    <cellStyle name="Normal 10 3 4 3 3" xfId="666"/>
    <cellStyle name="Normal 10 3 4 3 3 2" xfId="1690"/>
    <cellStyle name="Normal 10 3 4 3 3 2 2" xfId="4768"/>
    <cellStyle name="Normal 10 3 4 3 3 2 2 2" xfId="10922"/>
    <cellStyle name="Normal 10 3 4 3 3 2 2 2 2" xfId="23230"/>
    <cellStyle name="Normal 10 3 4 3 3 2 2 3" xfId="17076"/>
    <cellStyle name="Normal 10 3 4 3 3 2 3" xfId="7845"/>
    <cellStyle name="Normal 10 3 4 3 3 2 3 2" xfId="20153"/>
    <cellStyle name="Normal 10 3 4 3 3 2 4" xfId="13999"/>
    <cellStyle name="Normal 10 3 4 3 3 3" xfId="2714"/>
    <cellStyle name="Normal 10 3 4 3 3 3 2" xfId="5792"/>
    <cellStyle name="Normal 10 3 4 3 3 3 2 2" xfId="11946"/>
    <cellStyle name="Normal 10 3 4 3 3 3 2 2 2" xfId="24254"/>
    <cellStyle name="Normal 10 3 4 3 3 3 2 3" xfId="18100"/>
    <cellStyle name="Normal 10 3 4 3 3 3 3" xfId="8869"/>
    <cellStyle name="Normal 10 3 4 3 3 3 3 2" xfId="21177"/>
    <cellStyle name="Normal 10 3 4 3 3 3 4" xfId="15023"/>
    <cellStyle name="Normal 10 3 4 3 3 4" xfId="3744"/>
    <cellStyle name="Normal 10 3 4 3 3 4 2" xfId="9898"/>
    <cellStyle name="Normal 10 3 4 3 3 4 2 2" xfId="22206"/>
    <cellStyle name="Normal 10 3 4 3 3 4 3" xfId="16052"/>
    <cellStyle name="Normal 10 3 4 3 3 5" xfId="6821"/>
    <cellStyle name="Normal 10 3 4 3 3 5 2" xfId="19129"/>
    <cellStyle name="Normal 10 3 4 3 3 6" xfId="12975"/>
    <cellStyle name="Normal 10 3 4 3 4" xfId="1178"/>
    <cellStyle name="Normal 10 3 4 3 4 2" xfId="4256"/>
    <cellStyle name="Normal 10 3 4 3 4 2 2" xfId="10410"/>
    <cellStyle name="Normal 10 3 4 3 4 2 2 2" xfId="22718"/>
    <cellStyle name="Normal 10 3 4 3 4 2 3" xfId="16564"/>
    <cellStyle name="Normal 10 3 4 3 4 3" xfId="7333"/>
    <cellStyle name="Normal 10 3 4 3 4 3 2" xfId="19641"/>
    <cellStyle name="Normal 10 3 4 3 4 4" xfId="13487"/>
    <cellStyle name="Normal 10 3 4 3 5" xfId="2202"/>
    <cellStyle name="Normal 10 3 4 3 5 2" xfId="5280"/>
    <cellStyle name="Normal 10 3 4 3 5 2 2" xfId="11434"/>
    <cellStyle name="Normal 10 3 4 3 5 2 2 2" xfId="23742"/>
    <cellStyle name="Normal 10 3 4 3 5 2 3" xfId="17588"/>
    <cellStyle name="Normal 10 3 4 3 5 3" xfId="8357"/>
    <cellStyle name="Normal 10 3 4 3 5 3 2" xfId="20665"/>
    <cellStyle name="Normal 10 3 4 3 5 4" xfId="14511"/>
    <cellStyle name="Normal 10 3 4 3 6" xfId="3232"/>
    <cellStyle name="Normal 10 3 4 3 6 2" xfId="9386"/>
    <cellStyle name="Normal 10 3 4 3 6 2 2" xfId="21694"/>
    <cellStyle name="Normal 10 3 4 3 6 3" xfId="15540"/>
    <cellStyle name="Normal 10 3 4 3 7" xfId="6309"/>
    <cellStyle name="Normal 10 3 4 3 7 2" xfId="18617"/>
    <cellStyle name="Normal 10 3 4 3 8" xfId="12463"/>
    <cellStyle name="Normal 10 3 4 4" xfId="322"/>
    <cellStyle name="Normal 10 3 4 4 2" xfId="835"/>
    <cellStyle name="Normal 10 3 4 4 2 2" xfId="1859"/>
    <cellStyle name="Normal 10 3 4 4 2 2 2" xfId="4937"/>
    <cellStyle name="Normal 10 3 4 4 2 2 2 2" xfId="11091"/>
    <cellStyle name="Normal 10 3 4 4 2 2 2 2 2" xfId="23399"/>
    <cellStyle name="Normal 10 3 4 4 2 2 2 3" xfId="17245"/>
    <cellStyle name="Normal 10 3 4 4 2 2 3" xfId="8014"/>
    <cellStyle name="Normal 10 3 4 4 2 2 3 2" xfId="20322"/>
    <cellStyle name="Normal 10 3 4 4 2 2 4" xfId="14168"/>
    <cellStyle name="Normal 10 3 4 4 2 3" xfId="2883"/>
    <cellStyle name="Normal 10 3 4 4 2 3 2" xfId="5961"/>
    <cellStyle name="Normal 10 3 4 4 2 3 2 2" xfId="12115"/>
    <cellStyle name="Normal 10 3 4 4 2 3 2 2 2" xfId="24423"/>
    <cellStyle name="Normal 10 3 4 4 2 3 2 3" xfId="18269"/>
    <cellStyle name="Normal 10 3 4 4 2 3 3" xfId="9038"/>
    <cellStyle name="Normal 10 3 4 4 2 3 3 2" xfId="21346"/>
    <cellStyle name="Normal 10 3 4 4 2 3 4" xfId="15192"/>
    <cellStyle name="Normal 10 3 4 4 2 4" xfId="3913"/>
    <cellStyle name="Normal 10 3 4 4 2 4 2" xfId="10067"/>
    <cellStyle name="Normal 10 3 4 4 2 4 2 2" xfId="22375"/>
    <cellStyle name="Normal 10 3 4 4 2 4 3" xfId="16221"/>
    <cellStyle name="Normal 10 3 4 4 2 5" xfId="6990"/>
    <cellStyle name="Normal 10 3 4 4 2 5 2" xfId="19298"/>
    <cellStyle name="Normal 10 3 4 4 2 6" xfId="13144"/>
    <cellStyle name="Normal 10 3 4 4 3" xfId="1347"/>
    <cellStyle name="Normal 10 3 4 4 3 2" xfId="4425"/>
    <cellStyle name="Normal 10 3 4 4 3 2 2" xfId="10579"/>
    <cellStyle name="Normal 10 3 4 4 3 2 2 2" xfId="22887"/>
    <cellStyle name="Normal 10 3 4 4 3 2 3" xfId="16733"/>
    <cellStyle name="Normal 10 3 4 4 3 3" xfId="7502"/>
    <cellStyle name="Normal 10 3 4 4 3 3 2" xfId="19810"/>
    <cellStyle name="Normal 10 3 4 4 3 4" xfId="13656"/>
    <cellStyle name="Normal 10 3 4 4 4" xfId="2371"/>
    <cellStyle name="Normal 10 3 4 4 4 2" xfId="5449"/>
    <cellStyle name="Normal 10 3 4 4 4 2 2" xfId="11603"/>
    <cellStyle name="Normal 10 3 4 4 4 2 2 2" xfId="23911"/>
    <cellStyle name="Normal 10 3 4 4 4 2 3" xfId="17757"/>
    <cellStyle name="Normal 10 3 4 4 4 3" xfId="8526"/>
    <cellStyle name="Normal 10 3 4 4 4 3 2" xfId="20834"/>
    <cellStyle name="Normal 10 3 4 4 4 4" xfId="14680"/>
    <cellStyle name="Normal 10 3 4 4 5" xfId="3401"/>
    <cellStyle name="Normal 10 3 4 4 5 2" xfId="9555"/>
    <cellStyle name="Normal 10 3 4 4 5 2 2" xfId="21863"/>
    <cellStyle name="Normal 10 3 4 4 5 3" xfId="15709"/>
    <cellStyle name="Normal 10 3 4 4 6" xfId="6478"/>
    <cellStyle name="Normal 10 3 4 4 6 2" xfId="18786"/>
    <cellStyle name="Normal 10 3 4 4 7" xfId="12632"/>
    <cellStyle name="Normal 10 3 4 5" xfId="579"/>
    <cellStyle name="Normal 10 3 4 5 2" xfId="1603"/>
    <cellStyle name="Normal 10 3 4 5 2 2" xfId="4681"/>
    <cellStyle name="Normal 10 3 4 5 2 2 2" xfId="10835"/>
    <cellStyle name="Normal 10 3 4 5 2 2 2 2" xfId="23143"/>
    <cellStyle name="Normal 10 3 4 5 2 2 3" xfId="16989"/>
    <cellStyle name="Normal 10 3 4 5 2 3" xfId="7758"/>
    <cellStyle name="Normal 10 3 4 5 2 3 2" xfId="20066"/>
    <cellStyle name="Normal 10 3 4 5 2 4" xfId="13912"/>
    <cellStyle name="Normal 10 3 4 5 3" xfId="2627"/>
    <cellStyle name="Normal 10 3 4 5 3 2" xfId="5705"/>
    <cellStyle name="Normal 10 3 4 5 3 2 2" xfId="11859"/>
    <cellStyle name="Normal 10 3 4 5 3 2 2 2" xfId="24167"/>
    <cellStyle name="Normal 10 3 4 5 3 2 3" xfId="18013"/>
    <cellStyle name="Normal 10 3 4 5 3 3" xfId="8782"/>
    <cellStyle name="Normal 10 3 4 5 3 3 2" xfId="21090"/>
    <cellStyle name="Normal 10 3 4 5 3 4" xfId="14936"/>
    <cellStyle name="Normal 10 3 4 5 4" xfId="3657"/>
    <cellStyle name="Normal 10 3 4 5 4 2" xfId="9811"/>
    <cellStyle name="Normal 10 3 4 5 4 2 2" xfId="22119"/>
    <cellStyle name="Normal 10 3 4 5 4 3" xfId="15965"/>
    <cellStyle name="Normal 10 3 4 5 5" xfId="6734"/>
    <cellStyle name="Normal 10 3 4 5 5 2" xfId="19042"/>
    <cellStyle name="Normal 10 3 4 5 6" xfId="12888"/>
    <cellStyle name="Normal 10 3 4 6" xfId="1091"/>
    <cellStyle name="Normal 10 3 4 6 2" xfId="4169"/>
    <cellStyle name="Normal 10 3 4 6 2 2" xfId="10323"/>
    <cellStyle name="Normal 10 3 4 6 2 2 2" xfId="22631"/>
    <cellStyle name="Normal 10 3 4 6 2 3" xfId="16477"/>
    <cellStyle name="Normal 10 3 4 6 3" xfId="7246"/>
    <cellStyle name="Normal 10 3 4 6 3 2" xfId="19554"/>
    <cellStyle name="Normal 10 3 4 6 4" xfId="13400"/>
    <cellStyle name="Normal 10 3 4 7" xfId="2115"/>
    <cellStyle name="Normal 10 3 4 7 2" xfId="5193"/>
    <cellStyle name="Normal 10 3 4 7 2 2" xfId="11347"/>
    <cellStyle name="Normal 10 3 4 7 2 2 2" xfId="23655"/>
    <cellStyle name="Normal 10 3 4 7 2 3" xfId="17501"/>
    <cellStyle name="Normal 10 3 4 7 3" xfId="8270"/>
    <cellStyle name="Normal 10 3 4 7 3 2" xfId="20578"/>
    <cellStyle name="Normal 10 3 4 7 4" xfId="14424"/>
    <cellStyle name="Normal 10 3 4 8" xfId="3145"/>
    <cellStyle name="Normal 10 3 4 8 2" xfId="9299"/>
    <cellStyle name="Normal 10 3 4 8 2 2" xfId="21607"/>
    <cellStyle name="Normal 10 3 4 8 3" xfId="15453"/>
    <cellStyle name="Normal 10 3 4 9" xfId="6222"/>
    <cellStyle name="Normal 10 3 4 9 2" xfId="18530"/>
    <cellStyle name="Normal 10 3 5" xfId="200"/>
    <cellStyle name="Normal 10 3 5 2" xfId="458"/>
    <cellStyle name="Normal 10 3 5 2 2" xfId="971"/>
    <cellStyle name="Normal 10 3 5 2 2 2" xfId="1995"/>
    <cellStyle name="Normal 10 3 5 2 2 2 2" xfId="5073"/>
    <cellStyle name="Normal 10 3 5 2 2 2 2 2" xfId="11227"/>
    <cellStyle name="Normal 10 3 5 2 2 2 2 2 2" xfId="23535"/>
    <cellStyle name="Normal 10 3 5 2 2 2 2 3" xfId="17381"/>
    <cellStyle name="Normal 10 3 5 2 2 2 3" xfId="8150"/>
    <cellStyle name="Normal 10 3 5 2 2 2 3 2" xfId="20458"/>
    <cellStyle name="Normal 10 3 5 2 2 2 4" xfId="14304"/>
    <cellStyle name="Normal 10 3 5 2 2 3" xfId="3019"/>
    <cellStyle name="Normal 10 3 5 2 2 3 2" xfId="6097"/>
    <cellStyle name="Normal 10 3 5 2 2 3 2 2" xfId="12251"/>
    <cellStyle name="Normal 10 3 5 2 2 3 2 2 2" xfId="24559"/>
    <cellStyle name="Normal 10 3 5 2 2 3 2 3" xfId="18405"/>
    <cellStyle name="Normal 10 3 5 2 2 3 3" xfId="9174"/>
    <cellStyle name="Normal 10 3 5 2 2 3 3 2" xfId="21482"/>
    <cellStyle name="Normal 10 3 5 2 2 3 4" xfId="15328"/>
    <cellStyle name="Normal 10 3 5 2 2 4" xfId="4049"/>
    <cellStyle name="Normal 10 3 5 2 2 4 2" xfId="10203"/>
    <cellStyle name="Normal 10 3 5 2 2 4 2 2" xfId="22511"/>
    <cellStyle name="Normal 10 3 5 2 2 4 3" xfId="16357"/>
    <cellStyle name="Normal 10 3 5 2 2 5" xfId="7126"/>
    <cellStyle name="Normal 10 3 5 2 2 5 2" xfId="19434"/>
    <cellStyle name="Normal 10 3 5 2 2 6" xfId="13280"/>
    <cellStyle name="Normal 10 3 5 2 3" xfId="1483"/>
    <cellStyle name="Normal 10 3 5 2 3 2" xfId="4561"/>
    <cellStyle name="Normal 10 3 5 2 3 2 2" xfId="10715"/>
    <cellStyle name="Normal 10 3 5 2 3 2 2 2" xfId="23023"/>
    <cellStyle name="Normal 10 3 5 2 3 2 3" xfId="16869"/>
    <cellStyle name="Normal 10 3 5 2 3 3" xfId="7638"/>
    <cellStyle name="Normal 10 3 5 2 3 3 2" xfId="19946"/>
    <cellStyle name="Normal 10 3 5 2 3 4" xfId="13792"/>
    <cellStyle name="Normal 10 3 5 2 4" xfId="2507"/>
    <cellStyle name="Normal 10 3 5 2 4 2" xfId="5585"/>
    <cellStyle name="Normal 10 3 5 2 4 2 2" xfId="11739"/>
    <cellStyle name="Normal 10 3 5 2 4 2 2 2" xfId="24047"/>
    <cellStyle name="Normal 10 3 5 2 4 2 3" xfId="17893"/>
    <cellStyle name="Normal 10 3 5 2 4 3" xfId="8662"/>
    <cellStyle name="Normal 10 3 5 2 4 3 2" xfId="20970"/>
    <cellStyle name="Normal 10 3 5 2 4 4" xfId="14816"/>
    <cellStyle name="Normal 10 3 5 2 5" xfId="3537"/>
    <cellStyle name="Normal 10 3 5 2 5 2" xfId="9691"/>
    <cellStyle name="Normal 10 3 5 2 5 2 2" xfId="21999"/>
    <cellStyle name="Normal 10 3 5 2 5 3" xfId="15845"/>
    <cellStyle name="Normal 10 3 5 2 6" xfId="6614"/>
    <cellStyle name="Normal 10 3 5 2 6 2" xfId="18922"/>
    <cellStyle name="Normal 10 3 5 2 7" xfId="12768"/>
    <cellStyle name="Normal 10 3 5 3" xfId="715"/>
    <cellStyle name="Normal 10 3 5 3 2" xfId="1739"/>
    <cellStyle name="Normal 10 3 5 3 2 2" xfId="4817"/>
    <cellStyle name="Normal 10 3 5 3 2 2 2" xfId="10971"/>
    <cellStyle name="Normal 10 3 5 3 2 2 2 2" xfId="23279"/>
    <cellStyle name="Normal 10 3 5 3 2 2 3" xfId="17125"/>
    <cellStyle name="Normal 10 3 5 3 2 3" xfId="7894"/>
    <cellStyle name="Normal 10 3 5 3 2 3 2" xfId="20202"/>
    <cellStyle name="Normal 10 3 5 3 2 4" xfId="14048"/>
    <cellStyle name="Normal 10 3 5 3 3" xfId="2763"/>
    <cellStyle name="Normal 10 3 5 3 3 2" xfId="5841"/>
    <cellStyle name="Normal 10 3 5 3 3 2 2" xfId="11995"/>
    <cellStyle name="Normal 10 3 5 3 3 2 2 2" xfId="24303"/>
    <cellStyle name="Normal 10 3 5 3 3 2 3" xfId="18149"/>
    <cellStyle name="Normal 10 3 5 3 3 3" xfId="8918"/>
    <cellStyle name="Normal 10 3 5 3 3 3 2" xfId="21226"/>
    <cellStyle name="Normal 10 3 5 3 3 4" xfId="15072"/>
    <cellStyle name="Normal 10 3 5 3 4" xfId="3793"/>
    <cellStyle name="Normal 10 3 5 3 4 2" xfId="9947"/>
    <cellStyle name="Normal 10 3 5 3 4 2 2" xfId="22255"/>
    <cellStyle name="Normal 10 3 5 3 4 3" xfId="16101"/>
    <cellStyle name="Normal 10 3 5 3 5" xfId="6870"/>
    <cellStyle name="Normal 10 3 5 3 5 2" xfId="19178"/>
    <cellStyle name="Normal 10 3 5 3 6" xfId="13024"/>
    <cellStyle name="Normal 10 3 5 4" xfId="1227"/>
    <cellStyle name="Normal 10 3 5 4 2" xfId="4305"/>
    <cellStyle name="Normal 10 3 5 4 2 2" xfId="10459"/>
    <cellStyle name="Normal 10 3 5 4 2 2 2" xfId="22767"/>
    <cellStyle name="Normal 10 3 5 4 2 3" xfId="16613"/>
    <cellStyle name="Normal 10 3 5 4 3" xfId="7382"/>
    <cellStyle name="Normal 10 3 5 4 3 2" xfId="19690"/>
    <cellStyle name="Normal 10 3 5 4 4" xfId="13536"/>
    <cellStyle name="Normal 10 3 5 5" xfId="2251"/>
    <cellStyle name="Normal 10 3 5 5 2" xfId="5329"/>
    <cellStyle name="Normal 10 3 5 5 2 2" xfId="11483"/>
    <cellStyle name="Normal 10 3 5 5 2 2 2" xfId="23791"/>
    <cellStyle name="Normal 10 3 5 5 2 3" xfId="17637"/>
    <cellStyle name="Normal 10 3 5 5 3" xfId="8406"/>
    <cellStyle name="Normal 10 3 5 5 3 2" xfId="20714"/>
    <cellStyle name="Normal 10 3 5 5 4" xfId="14560"/>
    <cellStyle name="Normal 10 3 5 6" xfId="3281"/>
    <cellStyle name="Normal 10 3 5 6 2" xfId="9435"/>
    <cellStyle name="Normal 10 3 5 6 2 2" xfId="21743"/>
    <cellStyle name="Normal 10 3 5 6 3" xfId="15589"/>
    <cellStyle name="Normal 10 3 5 7" xfId="6358"/>
    <cellStyle name="Normal 10 3 5 7 2" xfId="18666"/>
    <cellStyle name="Normal 10 3 5 8" xfId="12512"/>
    <cellStyle name="Normal 10 3 6" xfId="117"/>
    <cellStyle name="Normal 10 3 6 2" xfId="375"/>
    <cellStyle name="Normal 10 3 6 2 2" xfId="888"/>
    <cellStyle name="Normal 10 3 6 2 2 2" xfId="1912"/>
    <cellStyle name="Normal 10 3 6 2 2 2 2" xfId="4990"/>
    <cellStyle name="Normal 10 3 6 2 2 2 2 2" xfId="11144"/>
    <cellStyle name="Normal 10 3 6 2 2 2 2 2 2" xfId="23452"/>
    <cellStyle name="Normal 10 3 6 2 2 2 2 3" xfId="17298"/>
    <cellStyle name="Normal 10 3 6 2 2 2 3" xfId="8067"/>
    <cellStyle name="Normal 10 3 6 2 2 2 3 2" xfId="20375"/>
    <cellStyle name="Normal 10 3 6 2 2 2 4" xfId="14221"/>
    <cellStyle name="Normal 10 3 6 2 2 3" xfId="2936"/>
    <cellStyle name="Normal 10 3 6 2 2 3 2" xfId="6014"/>
    <cellStyle name="Normal 10 3 6 2 2 3 2 2" xfId="12168"/>
    <cellStyle name="Normal 10 3 6 2 2 3 2 2 2" xfId="24476"/>
    <cellStyle name="Normal 10 3 6 2 2 3 2 3" xfId="18322"/>
    <cellStyle name="Normal 10 3 6 2 2 3 3" xfId="9091"/>
    <cellStyle name="Normal 10 3 6 2 2 3 3 2" xfId="21399"/>
    <cellStyle name="Normal 10 3 6 2 2 3 4" xfId="15245"/>
    <cellStyle name="Normal 10 3 6 2 2 4" xfId="3966"/>
    <cellStyle name="Normal 10 3 6 2 2 4 2" xfId="10120"/>
    <cellStyle name="Normal 10 3 6 2 2 4 2 2" xfId="22428"/>
    <cellStyle name="Normal 10 3 6 2 2 4 3" xfId="16274"/>
    <cellStyle name="Normal 10 3 6 2 2 5" xfId="7043"/>
    <cellStyle name="Normal 10 3 6 2 2 5 2" xfId="19351"/>
    <cellStyle name="Normal 10 3 6 2 2 6" xfId="13197"/>
    <cellStyle name="Normal 10 3 6 2 3" xfId="1400"/>
    <cellStyle name="Normal 10 3 6 2 3 2" xfId="4478"/>
    <cellStyle name="Normal 10 3 6 2 3 2 2" xfId="10632"/>
    <cellStyle name="Normal 10 3 6 2 3 2 2 2" xfId="22940"/>
    <cellStyle name="Normal 10 3 6 2 3 2 3" xfId="16786"/>
    <cellStyle name="Normal 10 3 6 2 3 3" xfId="7555"/>
    <cellStyle name="Normal 10 3 6 2 3 3 2" xfId="19863"/>
    <cellStyle name="Normal 10 3 6 2 3 4" xfId="13709"/>
    <cellStyle name="Normal 10 3 6 2 4" xfId="2424"/>
    <cellStyle name="Normal 10 3 6 2 4 2" xfId="5502"/>
    <cellStyle name="Normal 10 3 6 2 4 2 2" xfId="11656"/>
    <cellStyle name="Normal 10 3 6 2 4 2 2 2" xfId="23964"/>
    <cellStyle name="Normal 10 3 6 2 4 2 3" xfId="17810"/>
    <cellStyle name="Normal 10 3 6 2 4 3" xfId="8579"/>
    <cellStyle name="Normal 10 3 6 2 4 3 2" xfId="20887"/>
    <cellStyle name="Normal 10 3 6 2 4 4" xfId="14733"/>
    <cellStyle name="Normal 10 3 6 2 5" xfId="3454"/>
    <cellStyle name="Normal 10 3 6 2 5 2" xfId="9608"/>
    <cellStyle name="Normal 10 3 6 2 5 2 2" xfId="21916"/>
    <cellStyle name="Normal 10 3 6 2 5 3" xfId="15762"/>
    <cellStyle name="Normal 10 3 6 2 6" xfId="6531"/>
    <cellStyle name="Normal 10 3 6 2 6 2" xfId="18839"/>
    <cellStyle name="Normal 10 3 6 2 7" xfId="12685"/>
    <cellStyle name="Normal 10 3 6 3" xfId="632"/>
    <cellStyle name="Normal 10 3 6 3 2" xfId="1656"/>
    <cellStyle name="Normal 10 3 6 3 2 2" xfId="4734"/>
    <cellStyle name="Normal 10 3 6 3 2 2 2" xfId="10888"/>
    <cellStyle name="Normal 10 3 6 3 2 2 2 2" xfId="23196"/>
    <cellStyle name="Normal 10 3 6 3 2 2 3" xfId="17042"/>
    <cellStyle name="Normal 10 3 6 3 2 3" xfId="7811"/>
    <cellStyle name="Normal 10 3 6 3 2 3 2" xfId="20119"/>
    <cellStyle name="Normal 10 3 6 3 2 4" xfId="13965"/>
    <cellStyle name="Normal 10 3 6 3 3" xfId="2680"/>
    <cellStyle name="Normal 10 3 6 3 3 2" xfId="5758"/>
    <cellStyle name="Normal 10 3 6 3 3 2 2" xfId="11912"/>
    <cellStyle name="Normal 10 3 6 3 3 2 2 2" xfId="24220"/>
    <cellStyle name="Normal 10 3 6 3 3 2 3" xfId="18066"/>
    <cellStyle name="Normal 10 3 6 3 3 3" xfId="8835"/>
    <cellStyle name="Normal 10 3 6 3 3 3 2" xfId="21143"/>
    <cellStyle name="Normal 10 3 6 3 3 4" xfId="14989"/>
    <cellStyle name="Normal 10 3 6 3 4" xfId="3710"/>
    <cellStyle name="Normal 10 3 6 3 4 2" xfId="9864"/>
    <cellStyle name="Normal 10 3 6 3 4 2 2" xfId="22172"/>
    <cellStyle name="Normal 10 3 6 3 4 3" xfId="16018"/>
    <cellStyle name="Normal 10 3 6 3 5" xfId="6787"/>
    <cellStyle name="Normal 10 3 6 3 5 2" xfId="19095"/>
    <cellStyle name="Normal 10 3 6 3 6" xfId="12941"/>
    <cellStyle name="Normal 10 3 6 4" xfId="1144"/>
    <cellStyle name="Normal 10 3 6 4 2" xfId="4222"/>
    <cellStyle name="Normal 10 3 6 4 2 2" xfId="10376"/>
    <cellStyle name="Normal 10 3 6 4 2 2 2" xfId="22684"/>
    <cellStyle name="Normal 10 3 6 4 2 3" xfId="16530"/>
    <cellStyle name="Normal 10 3 6 4 3" xfId="7299"/>
    <cellStyle name="Normal 10 3 6 4 3 2" xfId="19607"/>
    <cellStyle name="Normal 10 3 6 4 4" xfId="13453"/>
    <cellStyle name="Normal 10 3 6 5" xfId="2168"/>
    <cellStyle name="Normal 10 3 6 5 2" xfId="5246"/>
    <cellStyle name="Normal 10 3 6 5 2 2" xfId="11400"/>
    <cellStyle name="Normal 10 3 6 5 2 2 2" xfId="23708"/>
    <cellStyle name="Normal 10 3 6 5 2 3" xfId="17554"/>
    <cellStyle name="Normal 10 3 6 5 3" xfId="8323"/>
    <cellStyle name="Normal 10 3 6 5 3 2" xfId="20631"/>
    <cellStyle name="Normal 10 3 6 5 4" xfId="14477"/>
    <cellStyle name="Normal 10 3 6 6" xfId="3198"/>
    <cellStyle name="Normal 10 3 6 6 2" xfId="9352"/>
    <cellStyle name="Normal 10 3 6 6 2 2" xfId="21660"/>
    <cellStyle name="Normal 10 3 6 6 3" xfId="15506"/>
    <cellStyle name="Normal 10 3 6 7" xfId="6275"/>
    <cellStyle name="Normal 10 3 6 7 2" xfId="18583"/>
    <cellStyle name="Normal 10 3 6 8" xfId="12429"/>
    <cellStyle name="Normal 10 3 7" xfId="282"/>
    <cellStyle name="Normal 10 3 7 2" xfId="795"/>
    <cellStyle name="Normal 10 3 7 2 2" xfId="1819"/>
    <cellStyle name="Normal 10 3 7 2 2 2" xfId="4897"/>
    <cellStyle name="Normal 10 3 7 2 2 2 2" xfId="11051"/>
    <cellStyle name="Normal 10 3 7 2 2 2 2 2" xfId="23359"/>
    <cellStyle name="Normal 10 3 7 2 2 2 3" xfId="17205"/>
    <cellStyle name="Normal 10 3 7 2 2 3" xfId="7974"/>
    <cellStyle name="Normal 10 3 7 2 2 3 2" xfId="20282"/>
    <cellStyle name="Normal 10 3 7 2 2 4" xfId="14128"/>
    <cellStyle name="Normal 10 3 7 2 3" xfId="2843"/>
    <cellStyle name="Normal 10 3 7 2 3 2" xfId="5921"/>
    <cellStyle name="Normal 10 3 7 2 3 2 2" xfId="12075"/>
    <cellStyle name="Normal 10 3 7 2 3 2 2 2" xfId="24383"/>
    <cellStyle name="Normal 10 3 7 2 3 2 3" xfId="18229"/>
    <cellStyle name="Normal 10 3 7 2 3 3" xfId="8998"/>
    <cellStyle name="Normal 10 3 7 2 3 3 2" xfId="21306"/>
    <cellStyle name="Normal 10 3 7 2 3 4" xfId="15152"/>
    <cellStyle name="Normal 10 3 7 2 4" xfId="3873"/>
    <cellStyle name="Normal 10 3 7 2 4 2" xfId="10027"/>
    <cellStyle name="Normal 10 3 7 2 4 2 2" xfId="22335"/>
    <cellStyle name="Normal 10 3 7 2 4 3" xfId="16181"/>
    <cellStyle name="Normal 10 3 7 2 5" xfId="6950"/>
    <cellStyle name="Normal 10 3 7 2 5 2" xfId="19258"/>
    <cellStyle name="Normal 10 3 7 2 6" xfId="13104"/>
    <cellStyle name="Normal 10 3 7 3" xfId="1307"/>
    <cellStyle name="Normal 10 3 7 3 2" xfId="4385"/>
    <cellStyle name="Normal 10 3 7 3 2 2" xfId="10539"/>
    <cellStyle name="Normal 10 3 7 3 2 2 2" xfId="22847"/>
    <cellStyle name="Normal 10 3 7 3 2 3" xfId="16693"/>
    <cellStyle name="Normal 10 3 7 3 3" xfId="7462"/>
    <cellStyle name="Normal 10 3 7 3 3 2" xfId="19770"/>
    <cellStyle name="Normal 10 3 7 3 4" xfId="13616"/>
    <cellStyle name="Normal 10 3 7 4" xfId="2331"/>
    <cellStyle name="Normal 10 3 7 4 2" xfId="5409"/>
    <cellStyle name="Normal 10 3 7 4 2 2" xfId="11563"/>
    <cellStyle name="Normal 10 3 7 4 2 2 2" xfId="23871"/>
    <cellStyle name="Normal 10 3 7 4 2 3" xfId="17717"/>
    <cellStyle name="Normal 10 3 7 4 3" xfId="8486"/>
    <cellStyle name="Normal 10 3 7 4 3 2" xfId="20794"/>
    <cellStyle name="Normal 10 3 7 4 4" xfId="14640"/>
    <cellStyle name="Normal 10 3 7 5" xfId="3361"/>
    <cellStyle name="Normal 10 3 7 5 2" xfId="9515"/>
    <cellStyle name="Normal 10 3 7 5 2 2" xfId="21823"/>
    <cellStyle name="Normal 10 3 7 5 3" xfId="15669"/>
    <cellStyle name="Normal 10 3 7 6" xfId="6438"/>
    <cellStyle name="Normal 10 3 7 6 2" xfId="18746"/>
    <cellStyle name="Normal 10 3 7 7" xfId="12592"/>
    <cellStyle name="Normal 10 3 8" xfId="539"/>
    <cellStyle name="Normal 10 3 8 2" xfId="1563"/>
    <cellStyle name="Normal 10 3 8 2 2" xfId="4641"/>
    <cellStyle name="Normal 10 3 8 2 2 2" xfId="10795"/>
    <cellStyle name="Normal 10 3 8 2 2 2 2" xfId="23103"/>
    <cellStyle name="Normal 10 3 8 2 2 3" xfId="16949"/>
    <cellStyle name="Normal 10 3 8 2 3" xfId="7718"/>
    <cellStyle name="Normal 10 3 8 2 3 2" xfId="20026"/>
    <cellStyle name="Normal 10 3 8 2 4" xfId="13872"/>
    <cellStyle name="Normal 10 3 8 3" xfId="2587"/>
    <cellStyle name="Normal 10 3 8 3 2" xfId="5665"/>
    <cellStyle name="Normal 10 3 8 3 2 2" xfId="11819"/>
    <cellStyle name="Normal 10 3 8 3 2 2 2" xfId="24127"/>
    <cellStyle name="Normal 10 3 8 3 2 3" xfId="17973"/>
    <cellStyle name="Normal 10 3 8 3 3" xfId="8742"/>
    <cellStyle name="Normal 10 3 8 3 3 2" xfId="21050"/>
    <cellStyle name="Normal 10 3 8 3 4" xfId="14896"/>
    <cellStyle name="Normal 10 3 8 4" xfId="3617"/>
    <cellStyle name="Normal 10 3 8 4 2" xfId="9771"/>
    <cellStyle name="Normal 10 3 8 4 2 2" xfId="22079"/>
    <cellStyle name="Normal 10 3 8 4 3" xfId="15925"/>
    <cellStyle name="Normal 10 3 8 5" xfId="6694"/>
    <cellStyle name="Normal 10 3 8 5 2" xfId="19002"/>
    <cellStyle name="Normal 10 3 8 6" xfId="12848"/>
    <cellStyle name="Normal 10 3 9" xfId="1051"/>
    <cellStyle name="Normal 10 3 9 2" xfId="4129"/>
    <cellStyle name="Normal 10 3 9 2 2" xfId="10283"/>
    <cellStyle name="Normal 10 3 9 2 2 2" xfId="22591"/>
    <cellStyle name="Normal 10 3 9 2 3" xfId="16437"/>
    <cellStyle name="Normal 10 3 9 3" xfId="7206"/>
    <cellStyle name="Normal 10 3 9 3 2" xfId="19514"/>
    <cellStyle name="Normal 10 3 9 4" xfId="13360"/>
    <cellStyle name="Normal 10 4" xfId="26"/>
    <cellStyle name="Normal 10 4 10" xfId="544"/>
    <cellStyle name="Normal 10 4 10 2" xfId="1568"/>
    <cellStyle name="Normal 10 4 10 2 2" xfId="4646"/>
    <cellStyle name="Normal 10 4 10 2 2 2" xfId="10800"/>
    <cellStyle name="Normal 10 4 10 2 2 2 2" xfId="23108"/>
    <cellStyle name="Normal 10 4 10 2 2 3" xfId="16954"/>
    <cellStyle name="Normal 10 4 10 2 3" xfId="7723"/>
    <cellStyle name="Normal 10 4 10 2 3 2" xfId="20031"/>
    <cellStyle name="Normal 10 4 10 2 4" xfId="13877"/>
    <cellStyle name="Normal 10 4 10 3" xfId="2592"/>
    <cellStyle name="Normal 10 4 10 3 2" xfId="5670"/>
    <cellStyle name="Normal 10 4 10 3 2 2" xfId="11824"/>
    <cellStyle name="Normal 10 4 10 3 2 2 2" xfId="24132"/>
    <cellStyle name="Normal 10 4 10 3 2 3" xfId="17978"/>
    <cellStyle name="Normal 10 4 10 3 3" xfId="8747"/>
    <cellStyle name="Normal 10 4 10 3 3 2" xfId="21055"/>
    <cellStyle name="Normal 10 4 10 3 4" xfId="14901"/>
    <cellStyle name="Normal 10 4 10 4" xfId="3622"/>
    <cellStyle name="Normal 10 4 10 4 2" xfId="9776"/>
    <cellStyle name="Normal 10 4 10 4 2 2" xfId="22084"/>
    <cellStyle name="Normal 10 4 10 4 3" xfId="15930"/>
    <cellStyle name="Normal 10 4 10 5" xfId="6699"/>
    <cellStyle name="Normal 10 4 10 5 2" xfId="19007"/>
    <cellStyle name="Normal 10 4 10 6" xfId="12853"/>
    <cellStyle name="Normal 10 4 11" xfId="1056"/>
    <cellStyle name="Normal 10 4 11 2" xfId="4134"/>
    <cellStyle name="Normal 10 4 11 2 2" xfId="10288"/>
    <cellStyle name="Normal 10 4 11 2 2 2" xfId="22596"/>
    <cellStyle name="Normal 10 4 11 2 3" xfId="16442"/>
    <cellStyle name="Normal 10 4 11 3" xfId="7211"/>
    <cellStyle name="Normal 10 4 11 3 2" xfId="19519"/>
    <cellStyle name="Normal 10 4 11 4" xfId="13365"/>
    <cellStyle name="Normal 10 4 12" xfId="2080"/>
    <cellStyle name="Normal 10 4 12 2" xfId="5158"/>
    <cellStyle name="Normal 10 4 12 2 2" xfId="11312"/>
    <cellStyle name="Normal 10 4 12 2 2 2" xfId="23620"/>
    <cellStyle name="Normal 10 4 12 2 3" xfId="17466"/>
    <cellStyle name="Normal 10 4 12 3" xfId="8235"/>
    <cellStyle name="Normal 10 4 12 3 2" xfId="20543"/>
    <cellStyle name="Normal 10 4 12 4" xfId="14389"/>
    <cellStyle name="Normal 10 4 13" xfId="3098"/>
    <cellStyle name="Normal 10 4 13 2" xfId="6175"/>
    <cellStyle name="Normal 10 4 13 2 2" xfId="12329"/>
    <cellStyle name="Normal 10 4 13 2 2 2" xfId="24637"/>
    <cellStyle name="Normal 10 4 13 2 3" xfId="18483"/>
    <cellStyle name="Normal 10 4 13 3" xfId="9252"/>
    <cellStyle name="Normal 10 4 13 3 2" xfId="21560"/>
    <cellStyle name="Normal 10 4 13 4" xfId="15406"/>
    <cellStyle name="Normal 10 4 14" xfId="3110"/>
    <cellStyle name="Normal 10 4 14 2" xfId="9264"/>
    <cellStyle name="Normal 10 4 14 2 2" xfId="21572"/>
    <cellStyle name="Normal 10 4 14 3" xfId="15418"/>
    <cellStyle name="Normal 10 4 15" xfId="6187"/>
    <cellStyle name="Normal 10 4 15 2" xfId="18495"/>
    <cellStyle name="Normal 10 4 16" xfId="12341"/>
    <cellStyle name="Normal 10 4 17" xfId="24642"/>
    <cellStyle name="Normal 10 4 18" xfId="24647"/>
    <cellStyle name="Normal 10 4 19" xfId="24652"/>
    <cellStyle name="Normal 10 4 2" xfId="35"/>
    <cellStyle name="Normal 10 4 2 10" xfId="3119"/>
    <cellStyle name="Normal 10 4 2 10 2" xfId="9273"/>
    <cellStyle name="Normal 10 4 2 10 2 2" xfId="21581"/>
    <cellStyle name="Normal 10 4 2 10 3" xfId="15427"/>
    <cellStyle name="Normal 10 4 2 11" xfId="6196"/>
    <cellStyle name="Normal 10 4 2 11 2" xfId="18504"/>
    <cellStyle name="Normal 10 4 2 12" xfId="12350"/>
    <cellStyle name="Normal 10 4 2 2" xfId="56"/>
    <cellStyle name="Normal 10 4 2 2 10" xfId="6216"/>
    <cellStyle name="Normal 10 4 2 2 10 2" xfId="18524"/>
    <cellStyle name="Normal 10 4 2 2 11" xfId="12370"/>
    <cellStyle name="Normal 10 4 2 2 2" xfId="98"/>
    <cellStyle name="Normal 10 4 2 2 2 10" xfId="12410"/>
    <cellStyle name="Normal 10 4 2 2 2 2" xfId="270"/>
    <cellStyle name="Normal 10 4 2 2 2 2 2" xfId="528"/>
    <cellStyle name="Normal 10 4 2 2 2 2 2 2" xfId="1041"/>
    <cellStyle name="Normal 10 4 2 2 2 2 2 2 2" xfId="2065"/>
    <cellStyle name="Normal 10 4 2 2 2 2 2 2 2 2" xfId="5143"/>
    <cellStyle name="Normal 10 4 2 2 2 2 2 2 2 2 2" xfId="11297"/>
    <cellStyle name="Normal 10 4 2 2 2 2 2 2 2 2 2 2" xfId="23605"/>
    <cellStyle name="Normal 10 4 2 2 2 2 2 2 2 2 3" xfId="17451"/>
    <cellStyle name="Normal 10 4 2 2 2 2 2 2 2 3" xfId="8220"/>
    <cellStyle name="Normal 10 4 2 2 2 2 2 2 2 3 2" xfId="20528"/>
    <cellStyle name="Normal 10 4 2 2 2 2 2 2 2 4" xfId="14374"/>
    <cellStyle name="Normal 10 4 2 2 2 2 2 2 3" xfId="3089"/>
    <cellStyle name="Normal 10 4 2 2 2 2 2 2 3 2" xfId="6167"/>
    <cellStyle name="Normal 10 4 2 2 2 2 2 2 3 2 2" xfId="12321"/>
    <cellStyle name="Normal 10 4 2 2 2 2 2 2 3 2 2 2" xfId="24629"/>
    <cellStyle name="Normal 10 4 2 2 2 2 2 2 3 2 3" xfId="18475"/>
    <cellStyle name="Normal 10 4 2 2 2 2 2 2 3 3" xfId="9244"/>
    <cellStyle name="Normal 10 4 2 2 2 2 2 2 3 3 2" xfId="21552"/>
    <cellStyle name="Normal 10 4 2 2 2 2 2 2 3 4" xfId="15398"/>
    <cellStyle name="Normal 10 4 2 2 2 2 2 2 4" xfId="4119"/>
    <cellStyle name="Normal 10 4 2 2 2 2 2 2 4 2" xfId="10273"/>
    <cellStyle name="Normal 10 4 2 2 2 2 2 2 4 2 2" xfId="22581"/>
    <cellStyle name="Normal 10 4 2 2 2 2 2 2 4 3" xfId="16427"/>
    <cellStyle name="Normal 10 4 2 2 2 2 2 2 5" xfId="7196"/>
    <cellStyle name="Normal 10 4 2 2 2 2 2 2 5 2" xfId="19504"/>
    <cellStyle name="Normal 10 4 2 2 2 2 2 2 6" xfId="13350"/>
    <cellStyle name="Normal 10 4 2 2 2 2 2 3" xfId="1553"/>
    <cellStyle name="Normal 10 4 2 2 2 2 2 3 2" xfId="4631"/>
    <cellStyle name="Normal 10 4 2 2 2 2 2 3 2 2" xfId="10785"/>
    <cellStyle name="Normal 10 4 2 2 2 2 2 3 2 2 2" xfId="23093"/>
    <cellStyle name="Normal 10 4 2 2 2 2 2 3 2 3" xfId="16939"/>
    <cellStyle name="Normal 10 4 2 2 2 2 2 3 3" xfId="7708"/>
    <cellStyle name="Normal 10 4 2 2 2 2 2 3 3 2" xfId="20016"/>
    <cellStyle name="Normal 10 4 2 2 2 2 2 3 4" xfId="13862"/>
    <cellStyle name="Normal 10 4 2 2 2 2 2 4" xfId="2577"/>
    <cellStyle name="Normal 10 4 2 2 2 2 2 4 2" xfId="5655"/>
    <cellStyle name="Normal 10 4 2 2 2 2 2 4 2 2" xfId="11809"/>
    <cellStyle name="Normal 10 4 2 2 2 2 2 4 2 2 2" xfId="24117"/>
    <cellStyle name="Normal 10 4 2 2 2 2 2 4 2 3" xfId="17963"/>
    <cellStyle name="Normal 10 4 2 2 2 2 2 4 3" xfId="8732"/>
    <cellStyle name="Normal 10 4 2 2 2 2 2 4 3 2" xfId="21040"/>
    <cellStyle name="Normal 10 4 2 2 2 2 2 4 4" xfId="14886"/>
    <cellStyle name="Normal 10 4 2 2 2 2 2 5" xfId="3607"/>
    <cellStyle name="Normal 10 4 2 2 2 2 2 5 2" xfId="9761"/>
    <cellStyle name="Normal 10 4 2 2 2 2 2 5 2 2" xfId="22069"/>
    <cellStyle name="Normal 10 4 2 2 2 2 2 5 3" xfId="15915"/>
    <cellStyle name="Normal 10 4 2 2 2 2 2 6" xfId="6684"/>
    <cellStyle name="Normal 10 4 2 2 2 2 2 6 2" xfId="18992"/>
    <cellStyle name="Normal 10 4 2 2 2 2 2 7" xfId="12838"/>
    <cellStyle name="Normal 10 4 2 2 2 2 3" xfId="785"/>
    <cellStyle name="Normal 10 4 2 2 2 2 3 2" xfId="1809"/>
    <cellStyle name="Normal 10 4 2 2 2 2 3 2 2" xfId="4887"/>
    <cellStyle name="Normal 10 4 2 2 2 2 3 2 2 2" xfId="11041"/>
    <cellStyle name="Normal 10 4 2 2 2 2 3 2 2 2 2" xfId="23349"/>
    <cellStyle name="Normal 10 4 2 2 2 2 3 2 2 3" xfId="17195"/>
    <cellStyle name="Normal 10 4 2 2 2 2 3 2 3" xfId="7964"/>
    <cellStyle name="Normal 10 4 2 2 2 2 3 2 3 2" xfId="20272"/>
    <cellStyle name="Normal 10 4 2 2 2 2 3 2 4" xfId="14118"/>
    <cellStyle name="Normal 10 4 2 2 2 2 3 3" xfId="2833"/>
    <cellStyle name="Normal 10 4 2 2 2 2 3 3 2" xfId="5911"/>
    <cellStyle name="Normal 10 4 2 2 2 2 3 3 2 2" xfId="12065"/>
    <cellStyle name="Normal 10 4 2 2 2 2 3 3 2 2 2" xfId="24373"/>
    <cellStyle name="Normal 10 4 2 2 2 2 3 3 2 3" xfId="18219"/>
    <cellStyle name="Normal 10 4 2 2 2 2 3 3 3" xfId="8988"/>
    <cellStyle name="Normal 10 4 2 2 2 2 3 3 3 2" xfId="21296"/>
    <cellStyle name="Normal 10 4 2 2 2 2 3 3 4" xfId="15142"/>
    <cellStyle name="Normal 10 4 2 2 2 2 3 4" xfId="3863"/>
    <cellStyle name="Normal 10 4 2 2 2 2 3 4 2" xfId="10017"/>
    <cellStyle name="Normal 10 4 2 2 2 2 3 4 2 2" xfId="22325"/>
    <cellStyle name="Normal 10 4 2 2 2 2 3 4 3" xfId="16171"/>
    <cellStyle name="Normal 10 4 2 2 2 2 3 5" xfId="6940"/>
    <cellStyle name="Normal 10 4 2 2 2 2 3 5 2" xfId="19248"/>
    <cellStyle name="Normal 10 4 2 2 2 2 3 6" xfId="13094"/>
    <cellStyle name="Normal 10 4 2 2 2 2 4" xfId="1297"/>
    <cellStyle name="Normal 10 4 2 2 2 2 4 2" xfId="4375"/>
    <cellStyle name="Normal 10 4 2 2 2 2 4 2 2" xfId="10529"/>
    <cellStyle name="Normal 10 4 2 2 2 2 4 2 2 2" xfId="22837"/>
    <cellStyle name="Normal 10 4 2 2 2 2 4 2 3" xfId="16683"/>
    <cellStyle name="Normal 10 4 2 2 2 2 4 3" xfId="7452"/>
    <cellStyle name="Normal 10 4 2 2 2 2 4 3 2" xfId="19760"/>
    <cellStyle name="Normal 10 4 2 2 2 2 4 4" xfId="13606"/>
    <cellStyle name="Normal 10 4 2 2 2 2 5" xfId="2321"/>
    <cellStyle name="Normal 10 4 2 2 2 2 5 2" xfId="5399"/>
    <cellStyle name="Normal 10 4 2 2 2 2 5 2 2" xfId="11553"/>
    <cellStyle name="Normal 10 4 2 2 2 2 5 2 2 2" xfId="23861"/>
    <cellStyle name="Normal 10 4 2 2 2 2 5 2 3" xfId="17707"/>
    <cellStyle name="Normal 10 4 2 2 2 2 5 3" xfId="8476"/>
    <cellStyle name="Normal 10 4 2 2 2 2 5 3 2" xfId="20784"/>
    <cellStyle name="Normal 10 4 2 2 2 2 5 4" xfId="14630"/>
    <cellStyle name="Normal 10 4 2 2 2 2 6" xfId="3351"/>
    <cellStyle name="Normal 10 4 2 2 2 2 6 2" xfId="9505"/>
    <cellStyle name="Normal 10 4 2 2 2 2 6 2 2" xfId="21813"/>
    <cellStyle name="Normal 10 4 2 2 2 2 6 3" xfId="15659"/>
    <cellStyle name="Normal 10 4 2 2 2 2 7" xfId="6428"/>
    <cellStyle name="Normal 10 4 2 2 2 2 7 2" xfId="18736"/>
    <cellStyle name="Normal 10 4 2 2 2 2 8" xfId="12582"/>
    <cellStyle name="Normal 10 4 2 2 2 3" xfId="185"/>
    <cellStyle name="Normal 10 4 2 2 2 3 2" xfId="443"/>
    <cellStyle name="Normal 10 4 2 2 2 3 2 2" xfId="956"/>
    <cellStyle name="Normal 10 4 2 2 2 3 2 2 2" xfId="1980"/>
    <cellStyle name="Normal 10 4 2 2 2 3 2 2 2 2" xfId="5058"/>
    <cellStyle name="Normal 10 4 2 2 2 3 2 2 2 2 2" xfId="11212"/>
    <cellStyle name="Normal 10 4 2 2 2 3 2 2 2 2 2 2" xfId="23520"/>
    <cellStyle name="Normal 10 4 2 2 2 3 2 2 2 2 3" xfId="17366"/>
    <cellStyle name="Normal 10 4 2 2 2 3 2 2 2 3" xfId="8135"/>
    <cellStyle name="Normal 10 4 2 2 2 3 2 2 2 3 2" xfId="20443"/>
    <cellStyle name="Normal 10 4 2 2 2 3 2 2 2 4" xfId="14289"/>
    <cellStyle name="Normal 10 4 2 2 2 3 2 2 3" xfId="3004"/>
    <cellStyle name="Normal 10 4 2 2 2 3 2 2 3 2" xfId="6082"/>
    <cellStyle name="Normal 10 4 2 2 2 3 2 2 3 2 2" xfId="12236"/>
    <cellStyle name="Normal 10 4 2 2 2 3 2 2 3 2 2 2" xfId="24544"/>
    <cellStyle name="Normal 10 4 2 2 2 3 2 2 3 2 3" xfId="18390"/>
    <cellStyle name="Normal 10 4 2 2 2 3 2 2 3 3" xfId="9159"/>
    <cellStyle name="Normal 10 4 2 2 2 3 2 2 3 3 2" xfId="21467"/>
    <cellStyle name="Normal 10 4 2 2 2 3 2 2 3 4" xfId="15313"/>
    <cellStyle name="Normal 10 4 2 2 2 3 2 2 4" xfId="4034"/>
    <cellStyle name="Normal 10 4 2 2 2 3 2 2 4 2" xfId="10188"/>
    <cellStyle name="Normal 10 4 2 2 2 3 2 2 4 2 2" xfId="22496"/>
    <cellStyle name="Normal 10 4 2 2 2 3 2 2 4 3" xfId="16342"/>
    <cellStyle name="Normal 10 4 2 2 2 3 2 2 5" xfId="7111"/>
    <cellStyle name="Normal 10 4 2 2 2 3 2 2 5 2" xfId="19419"/>
    <cellStyle name="Normal 10 4 2 2 2 3 2 2 6" xfId="13265"/>
    <cellStyle name="Normal 10 4 2 2 2 3 2 3" xfId="1468"/>
    <cellStyle name="Normal 10 4 2 2 2 3 2 3 2" xfId="4546"/>
    <cellStyle name="Normal 10 4 2 2 2 3 2 3 2 2" xfId="10700"/>
    <cellStyle name="Normal 10 4 2 2 2 3 2 3 2 2 2" xfId="23008"/>
    <cellStyle name="Normal 10 4 2 2 2 3 2 3 2 3" xfId="16854"/>
    <cellStyle name="Normal 10 4 2 2 2 3 2 3 3" xfId="7623"/>
    <cellStyle name="Normal 10 4 2 2 2 3 2 3 3 2" xfId="19931"/>
    <cellStyle name="Normal 10 4 2 2 2 3 2 3 4" xfId="13777"/>
    <cellStyle name="Normal 10 4 2 2 2 3 2 4" xfId="2492"/>
    <cellStyle name="Normal 10 4 2 2 2 3 2 4 2" xfId="5570"/>
    <cellStyle name="Normal 10 4 2 2 2 3 2 4 2 2" xfId="11724"/>
    <cellStyle name="Normal 10 4 2 2 2 3 2 4 2 2 2" xfId="24032"/>
    <cellStyle name="Normal 10 4 2 2 2 3 2 4 2 3" xfId="17878"/>
    <cellStyle name="Normal 10 4 2 2 2 3 2 4 3" xfId="8647"/>
    <cellStyle name="Normal 10 4 2 2 2 3 2 4 3 2" xfId="20955"/>
    <cellStyle name="Normal 10 4 2 2 2 3 2 4 4" xfId="14801"/>
    <cellStyle name="Normal 10 4 2 2 2 3 2 5" xfId="3522"/>
    <cellStyle name="Normal 10 4 2 2 2 3 2 5 2" xfId="9676"/>
    <cellStyle name="Normal 10 4 2 2 2 3 2 5 2 2" xfId="21984"/>
    <cellStyle name="Normal 10 4 2 2 2 3 2 5 3" xfId="15830"/>
    <cellStyle name="Normal 10 4 2 2 2 3 2 6" xfId="6599"/>
    <cellStyle name="Normal 10 4 2 2 2 3 2 6 2" xfId="18907"/>
    <cellStyle name="Normal 10 4 2 2 2 3 2 7" xfId="12753"/>
    <cellStyle name="Normal 10 4 2 2 2 3 3" xfId="700"/>
    <cellStyle name="Normal 10 4 2 2 2 3 3 2" xfId="1724"/>
    <cellStyle name="Normal 10 4 2 2 2 3 3 2 2" xfId="4802"/>
    <cellStyle name="Normal 10 4 2 2 2 3 3 2 2 2" xfId="10956"/>
    <cellStyle name="Normal 10 4 2 2 2 3 3 2 2 2 2" xfId="23264"/>
    <cellStyle name="Normal 10 4 2 2 2 3 3 2 2 3" xfId="17110"/>
    <cellStyle name="Normal 10 4 2 2 2 3 3 2 3" xfId="7879"/>
    <cellStyle name="Normal 10 4 2 2 2 3 3 2 3 2" xfId="20187"/>
    <cellStyle name="Normal 10 4 2 2 2 3 3 2 4" xfId="14033"/>
    <cellStyle name="Normal 10 4 2 2 2 3 3 3" xfId="2748"/>
    <cellStyle name="Normal 10 4 2 2 2 3 3 3 2" xfId="5826"/>
    <cellStyle name="Normal 10 4 2 2 2 3 3 3 2 2" xfId="11980"/>
    <cellStyle name="Normal 10 4 2 2 2 3 3 3 2 2 2" xfId="24288"/>
    <cellStyle name="Normal 10 4 2 2 2 3 3 3 2 3" xfId="18134"/>
    <cellStyle name="Normal 10 4 2 2 2 3 3 3 3" xfId="8903"/>
    <cellStyle name="Normal 10 4 2 2 2 3 3 3 3 2" xfId="21211"/>
    <cellStyle name="Normal 10 4 2 2 2 3 3 3 4" xfId="15057"/>
    <cellStyle name="Normal 10 4 2 2 2 3 3 4" xfId="3778"/>
    <cellStyle name="Normal 10 4 2 2 2 3 3 4 2" xfId="9932"/>
    <cellStyle name="Normal 10 4 2 2 2 3 3 4 2 2" xfId="22240"/>
    <cellStyle name="Normal 10 4 2 2 2 3 3 4 3" xfId="16086"/>
    <cellStyle name="Normal 10 4 2 2 2 3 3 5" xfId="6855"/>
    <cellStyle name="Normal 10 4 2 2 2 3 3 5 2" xfId="19163"/>
    <cellStyle name="Normal 10 4 2 2 2 3 3 6" xfId="13009"/>
    <cellStyle name="Normal 10 4 2 2 2 3 4" xfId="1212"/>
    <cellStyle name="Normal 10 4 2 2 2 3 4 2" xfId="4290"/>
    <cellStyle name="Normal 10 4 2 2 2 3 4 2 2" xfId="10444"/>
    <cellStyle name="Normal 10 4 2 2 2 3 4 2 2 2" xfId="22752"/>
    <cellStyle name="Normal 10 4 2 2 2 3 4 2 3" xfId="16598"/>
    <cellStyle name="Normal 10 4 2 2 2 3 4 3" xfId="7367"/>
    <cellStyle name="Normal 10 4 2 2 2 3 4 3 2" xfId="19675"/>
    <cellStyle name="Normal 10 4 2 2 2 3 4 4" xfId="13521"/>
    <cellStyle name="Normal 10 4 2 2 2 3 5" xfId="2236"/>
    <cellStyle name="Normal 10 4 2 2 2 3 5 2" xfId="5314"/>
    <cellStyle name="Normal 10 4 2 2 2 3 5 2 2" xfId="11468"/>
    <cellStyle name="Normal 10 4 2 2 2 3 5 2 2 2" xfId="23776"/>
    <cellStyle name="Normal 10 4 2 2 2 3 5 2 3" xfId="17622"/>
    <cellStyle name="Normal 10 4 2 2 2 3 5 3" xfId="8391"/>
    <cellStyle name="Normal 10 4 2 2 2 3 5 3 2" xfId="20699"/>
    <cellStyle name="Normal 10 4 2 2 2 3 5 4" xfId="14545"/>
    <cellStyle name="Normal 10 4 2 2 2 3 6" xfId="3266"/>
    <cellStyle name="Normal 10 4 2 2 2 3 6 2" xfId="9420"/>
    <cellStyle name="Normal 10 4 2 2 2 3 6 2 2" xfId="21728"/>
    <cellStyle name="Normal 10 4 2 2 2 3 6 3" xfId="15574"/>
    <cellStyle name="Normal 10 4 2 2 2 3 7" xfId="6343"/>
    <cellStyle name="Normal 10 4 2 2 2 3 7 2" xfId="18651"/>
    <cellStyle name="Normal 10 4 2 2 2 3 8" xfId="12497"/>
    <cellStyle name="Normal 10 4 2 2 2 4" xfId="356"/>
    <cellStyle name="Normal 10 4 2 2 2 4 2" xfId="869"/>
    <cellStyle name="Normal 10 4 2 2 2 4 2 2" xfId="1893"/>
    <cellStyle name="Normal 10 4 2 2 2 4 2 2 2" xfId="4971"/>
    <cellStyle name="Normal 10 4 2 2 2 4 2 2 2 2" xfId="11125"/>
    <cellStyle name="Normal 10 4 2 2 2 4 2 2 2 2 2" xfId="23433"/>
    <cellStyle name="Normal 10 4 2 2 2 4 2 2 2 3" xfId="17279"/>
    <cellStyle name="Normal 10 4 2 2 2 4 2 2 3" xfId="8048"/>
    <cellStyle name="Normal 10 4 2 2 2 4 2 2 3 2" xfId="20356"/>
    <cellStyle name="Normal 10 4 2 2 2 4 2 2 4" xfId="14202"/>
    <cellStyle name="Normal 10 4 2 2 2 4 2 3" xfId="2917"/>
    <cellStyle name="Normal 10 4 2 2 2 4 2 3 2" xfId="5995"/>
    <cellStyle name="Normal 10 4 2 2 2 4 2 3 2 2" xfId="12149"/>
    <cellStyle name="Normal 10 4 2 2 2 4 2 3 2 2 2" xfId="24457"/>
    <cellStyle name="Normal 10 4 2 2 2 4 2 3 2 3" xfId="18303"/>
    <cellStyle name="Normal 10 4 2 2 2 4 2 3 3" xfId="9072"/>
    <cellStyle name="Normal 10 4 2 2 2 4 2 3 3 2" xfId="21380"/>
    <cellStyle name="Normal 10 4 2 2 2 4 2 3 4" xfId="15226"/>
    <cellStyle name="Normal 10 4 2 2 2 4 2 4" xfId="3947"/>
    <cellStyle name="Normal 10 4 2 2 2 4 2 4 2" xfId="10101"/>
    <cellStyle name="Normal 10 4 2 2 2 4 2 4 2 2" xfId="22409"/>
    <cellStyle name="Normal 10 4 2 2 2 4 2 4 3" xfId="16255"/>
    <cellStyle name="Normal 10 4 2 2 2 4 2 5" xfId="7024"/>
    <cellStyle name="Normal 10 4 2 2 2 4 2 5 2" xfId="19332"/>
    <cellStyle name="Normal 10 4 2 2 2 4 2 6" xfId="13178"/>
    <cellStyle name="Normal 10 4 2 2 2 4 3" xfId="1381"/>
    <cellStyle name="Normal 10 4 2 2 2 4 3 2" xfId="4459"/>
    <cellStyle name="Normal 10 4 2 2 2 4 3 2 2" xfId="10613"/>
    <cellStyle name="Normal 10 4 2 2 2 4 3 2 2 2" xfId="22921"/>
    <cellStyle name="Normal 10 4 2 2 2 4 3 2 3" xfId="16767"/>
    <cellStyle name="Normal 10 4 2 2 2 4 3 3" xfId="7536"/>
    <cellStyle name="Normal 10 4 2 2 2 4 3 3 2" xfId="19844"/>
    <cellStyle name="Normal 10 4 2 2 2 4 3 4" xfId="13690"/>
    <cellStyle name="Normal 10 4 2 2 2 4 4" xfId="2405"/>
    <cellStyle name="Normal 10 4 2 2 2 4 4 2" xfId="5483"/>
    <cellStyle name="Normal 10 4 2 2 2 4 4 2 2" xfId="11637"/>
    <cellStyle name="Normal 10 4 2 2 2 4 4 2 2 2" xfId="23945"/>
    <cellStyle name="Normal 10 4 2 2 2 4 4 2 3" xfId="17791"/>
    <cellStyle name="Normal 10 4 2 2 2 4 4 3" xfId="8560"/>
    <cellStyle name="Normal 10 4 2 2 2 4 4 3 2" xfId="20868"/>
    <cellStyle name="Normal 10 4 2 2 2 4 4 4" xfId="14714"/>
    <cellStyle name="Normal 10 4 2 2 2 4 5" xfId="3435"/>
    <cellStyle name="Normal 10 4 2 2 2 4 5 2" xfId="9589"/>
    <cellStyle name="Normal 10 4 2 2 2 4 5 2 2" xfId="21897"/>
    <cellStyle name="Normal 10 4 2 2 2 4 5 3" xfId="15743"/>
    <cellStyle name="Normal 10 4 2 2 2 4 6" xfId="6512"/>
    <cellStyle name="Normal 10 4 2 2 2 4 6 2" xfId="18820"/>
    <cellStyle name="Normal 10 4 2 2 2 4 7" xfId="12666"/>
    <cellStyle name="Normal 10 4 2 2 2 5" xfId="613"/>
    <cellStyle name="Normal 10 4 2 2 2 5 2" xfId="1637"/>
    <cellStyle name="Normal 10 4 2 2 2 5 2 2" xfId="4715"/>
    <cellStyle name="Normal 10 4 2 2 2 5 2 2 2" xfId="10869"/>
    <cellStyle name="Normal 10 4 2 2 2 5 2 2 2 2" xfId="23177"/>
    <cellStyle name="Normal 10 4 2 2 2 5 2 2 3" xfId="17023"/>
    <cellStyle name="Normal 10 4 2 2 2 5 2 3" xfId="7792"/>
    <cellStyle name="Normal 10 4 2 2 2 5 2 3 2" xfId="20100"/>
    <cellStyle name="Normal 10 4 2 2 2 5 2 4" xfId="13946"/>
    <cellStyle name="Normal 10 4 2 2 2 5 3" xfId="2661"/>
    <cellStyle name="Normal 10 4 2 2 2 5 3 2" xfId="5739"/>
    <cellStyle name="Normal 10 4 2 2 2 5 3 2 2" xfId="11893"/>
    <cellStyle name="Normal 10 4 2 2 2 5 3 2 2 2" xfId="24201"/>
    <cellStyle name="Normal 10 4 2 2 2 5 3 2 3" xfId="18047"/>
    <cellStyle name="Normal 10 4 2 2 2 5 3 3" xfId="8816"/>
    <cellStyle name="Normal 10 4 2 2 2 5 3 3 2" xfId="21124"/>
    <cellStyle name="Normal 10 4 2 2 2 5 3 4" xfId="14970"/>
    <cellStyle name="Normal 10 4 2 2 2 5 4" xfId="3691"/>
    <cellStyle name="Normal 10 4 2 2 2 5 4 2" xfId="9845"/>
    <cellStyle name="Normal 10 4 2 2 2 5 4 2 2" xfId="22153"/>
    <cellStyle name="Normal 10 4 2 2 2 5 4 3" xfId="15999"/>
    <cellStyle name="Normal 10 4 2 2 2 5 5" xfId="6768"/>
    <cellStyle name="Normal 10 4 2 2 2 5 5 2" xfId="19076"/>
    <cellStyle name="Normal 10 4 2 2 2 5 6" xfId="12922"/>
    <cellStyle name="Normal 10 4 2 2 2 6" xfId="1125"/>
    <cellStyle name="Normal 10 4 2 2 2 6 2" xfId="4203"/>
    <cellStyle name="Normal 10 4 2 2 2 6 2 2" xfId="10357"/>
    <cellStyle name="Normal 10 4 2 2 2 6 2 2 2" xfId="22665"/>
    <cellStyle name="Normal 10 4 2 2 2 6 2 3" xfId="16511"/>
    <cellStyle name="Normal 10 4 2 2 2 6 3" xfId="7280"/>
    <cellStyle name="Normal 10 4 2 2 2 6 3 2" xfId="19588"/>
    <cellStyle name="Normal 10 4 2 2 2 6 4" xfId="13434"/>
    <cellStyle name="Normal 10 4 2 2 2 7" xfId="2149"/>
    <cellStyle name="Normal 10 4 2 2 2 7 2" xfId="5227"/>
    <cellStyle name="Normal 10 4 2 2 2 7 2 2" xfId="11381"/>
    <cellStyle name="Normal 10 4 2 2 2 7 2 2 2" xfId="23689"/>
    <cellStyle name="Normal 10 4 2 2 2 7 2 3" xfId="17535"/>
    <cellStyle name="Normal 10 4 2 2 2 7 3" xfId="8304"/>
    <cellStyle name="Normal 10 4 2 2 2 7 3 2" xfId="20612"/>
    <cellStyle name="Normal 10 4 2 2 2 7 4" xfId="14458"/>
    <cellStyle name="Normal 10 4 2 2 2 8" xfId="3179"/>
    <cellStyle name="Normal 10 4 2 2 2 8 2" xfId="9333"/>
    <cellStyle name="Normal 10 4 2 2 2 8 2 2" xfId="21641"/>
    <cellStyle name="Normal 10 4 2 2 2 8 3" xfId="15487"/>
    <cellStyle name="Normal 10 4 2 2 2 9" xfId="6256"/>
    <cellStyle name="Normal 10 4 2 2 2 9 2" xfId="18564"/>
    <cellStyle name="Normal 10 4 2 2 3" xfId="230"/>
    <cellStyle name="Normal 10 4 2 2 3 2" xfId="488"/>
    <cellStyle name="Normal 10 4 2 2 3 2 2" xfId="1001"/>
    <cellStyle name="Normal 10 4 2 2 3 2 2 2" xfId="2025"/>
    <cellStyle name="Normal 10 4 2 2 3 2 2 2 2" xfId="5103"/>
    <cellStyle name="Normal 10 4 2 2 3 2 2 2 2 2" xfId="11257"/>
    <cellStyle name="Normal 10 4 2 2 3 2 2 2 2 2 2" xfId="23565"/>
    <cellStyle name="Normal 10 4 2 2 3 2 2 2 2 3" xfId="17411"/>
    <cellStyle name="Normal 10 4 2 2 3 2 2 2 3" xfId="8180"/>
    <cellStyle name="Normal 10 4 2 2 3 2 2 2 3 2" xfId="20488"/>
    <cellStyle name="Normal 10 4 2 2 3 2 2 2 4" xfId="14334"/>
    <cellStyle name="Normal 10 4 2 2 3 2 2 3" xfId="3049"/>
    <cellStyle name="Normal 10 4 2 2 3 2 2 3 2" xfId="6127"/>
    <cellStyle name="Normal 10 4 2 2 3 2 2 3 2 2" xfId="12281"/>
    <cellStyle name="Normal 10 4 2 2 3 2 2 3 2 2 2" xfId="24589"/>
    <cellStyle name="Normal 10 4 2 2 3 2 2 3 2 3" xfId="18435"/>
    <cellStyle name="Normal 10 4 2 2 3 2 2 3 3" xfId="9204"/>
    <cellStyle name="Normal 10 4 2 2 3 2 2 3 3 2" xfId="21512"/>
    <cellStyle name="Normal 10 4 2 2 3 2 2 3 4" xfId="15358"/>
    <cellStyle name="Normal 10 4 2 2 3 2 2 4" xfId="4079"/>
    <cellStyle name="Normal 10 4 2 2 3 2 2 4 2" xfId="10233"/>
    <cellStyle name="Normal 10 4 2 2 3 2 2 4 2 2" xfId="22541"/>
    <cellStyle name="Normal 10 4 2 2 3 2 2 4 3" xfId="16387"/>
    <cellStyle name="Normal 10 4 2 2 3 2 2 5" xfId="7156"/>
    <cellStyle name="Normal 10 4 2 2 3 2 2 5 2" xfId="19464"/>
    <cellStyle name="Normal 10 4 2 2 3 2 2 6" xfId="13310"/>
    <cellStyle name="Normal 10 4 2 2 3 2 3" xfId="1513"/>
    <cellStyle name="Normal 10 4 2 2 3 2 3 2" xfId="4591"/>
    <cellStyle name="Normal 10 4 2 2 3 2 3 2 2" xfId="10745"/>
    <cellStyle name="Normal 10 4 2 2 3 2 3 2 2 2" xfId="23053"/>
    <cellStyle name="Normal 10 4 2 2 3 2 3 2 3" xfId="16899"/>
    <cellStyle name="Normal 10 4 2 2 3 2 3 3" xfId="7668"/>
    <cellStyle name="Normal 10 4 2 2 3 2 3 3 2" xfId="19976"/>
    <cellStyle name="Normal 10 4 2 2 3 2 3 4" xfId="13822"/>
    <cellStyle name="Normal 10 4 2 2 3 2 4" xfId="2537"/>
    <cellStyle name="Normal 10 4 2 2 3 2 4 2" xfId="5615"/>
    <cellStyle name="Normal 10 4 2 2 3 2 4 2 2" xfId="11769"/>
    <cellStyle name="Normal 10 4 2 2 3 2 4 2 2 2" xfId="24077"/>
    <cellStyle name="Normal 10 4 2 2 3 2 4 2 3" xfId="17923"/>
    <cellStyle name="Normal 10 4 2 2 3 2 4 3" xfId="8692"/>
    <cellStyle name="Normal 10 4 2 2 3 2 4 3 2" xfId="21000"/>
    <cellStyle name="Normal 10 4 2 2 3 2 4 4" xfId="14846"/>
    <cellStyle name="Normal 10 4 2 2 3 2 5" xfId="3567"/>
    <cellStyle name="Normal 10 4 2 2 3 2 5 2" xfId="9721"/>
    <cellStyle name="Normal 10 4 2 2 3 2 5 2 2" xfId="22029"/>
    <cellStyle name="Normal 10 4 2 2 3 2 5 3" xfId="15875"/>
    <cellStyle name="Normal 10 4 2 2 3 2 6" xfId="6644"/>
    <cellStyle name="Normal 10 4 2 2 3 2 6 2" xfId="18952"/>
    <cellStyle name="Normal 10 4 2 2 3 2 7" xfId="12798"/>
    <cellStyle name="Normal 10 4 2 2 3 3" xfId="745"/>
    <cellStyle name="Normal 10 4 2 2 3 3 2" xfId="1769"/>
    <cellStyle name="Normal 10 4 2 2 3 3 2 2" xfId="4847"/>
    <cellStyle name="Normal 10 4 2 2 3 3 2 2 2" xfId="11001"/>
    <cellStyle name="Normal 10 4 2 2 3 3 2 2 2 2" xfId="23309"/>
    <cellStyle name="Normal 10 4 2 2 3 3 2 2 3" xfId="17155"/>
    <cellStyle name="Normal 10 4 2 2 3 3 2 3" xfId="7924"/>
    <cellStyle name="Normal 10 4 2 2 3 3 2 3 2" xfId="20232"/>
    <cellStyle name="Normal 10 4 2 2 3 3 2 4" xfId="14078"/>
    <cellStyle name="Normal 10 4 2 2 3 3 3" xfId="2793"/>
    <cellStyle name="Normal 10 4 2 2 3 3 3 2" xfId="5871"/>
    <cellStyle name="Normal 10 4 2 2 3 3 3 2 2" xfId="12025"/>
    <cellStyle name="Normal 10 4 2 2 3 3 3 2 2 2" xfId="24333"/>
    <cellStyle name="Normal 10 4 2 2 3 3 3 2 3" xfId="18179"/>
    <cellStyle name="Normal 10 4 2 2 3 3 3 3" xfId="8948"/>
    <cellStyle name="Normal 10 4 2 2 3 3 3 3 2" xfId="21256"/>
    <cellStyle name="Normal 10 4 2 2 3 3 3 4" xfId="15102"/>
    <cellStyle name="Normal 10 4 2 2 3 3 4" xfId="3823"/>
    <cellStyle name="Normal 10 4 2 2 3 3 4 2" xfId="9977"/>
    <cellStyle name="Normal 10 4 2 2 3 3 4 2 2" xfId="22285"/>
    <cellStyle name="Normal 10 4 2 2 3 3 4 3" xfId="16131"/>
    <cellStyle name="Normal 10 4 2 2 3 3 5" xfId="6900"/>
    <cellStyle name="Normal 10 4 2 2 3 3 5 2" xfId="19208"/>
    <cellStyle name="Normal 10 4 2 2 3 3 6" xfId="13054"/>
    <cellStyle name="Normal 10 4 2 2 3 4" xfId="1257"/>
    <cellStyle name="Normal 10 4 2 2 3 4 2" xfId="4335"/>
    <cellStyle name="Normal 10 4 2 2 3 4 2 2" xfId="10489"/>
    <cellStyle name="Normal 10 4 2 2 3 4 2 2 2" xfId="22797"/>
    <cellStyle name="Normal 10 4 2 2 3 4 2 3" xfId="16643"/>
    <cellStyle name="Normal 10 4 2 2 3 4 3" xfId="7412"/>
    <cellStyle name="Normal 10 4 2 2 3 4 3 2" xfId="19720"/>
    <cellStyle name="Normal 10 4 2 2 3 4 4" xfId="13566"/>
    <cellStyle name="Normal 10 4 2 2 3 5" xfId="2281"/>
    <cellStyle name="Normal 10 4 2 2 3 5 2" xfId="5359"/>
    <cellStyle name="Normal 10 4 2 2 3 5 2 2" xfId="11513"/>
    <cellStyle name="Normal 10 4 2 2 3 5 2 2 2" xfId="23821"/>
    <cellStyle name="Normal 10 4 2 2 3 5 2 3" xfId="17667"/>
    <cellStyle name="Normal 10 4 2 2 3 5 3" xfId="8436"/>
    <cellStyle name="Normal 10 4 2 2 3 5 3 2" xfId="20744"/>
    <cellStyle name="Normal 10 4 2 2 3 5 4" xfId="14590"/>
    <cellStyle name="Normal 10 4 2 2 3 6" xfId="3311"/>
    <cellStyle name="Normal 10 4 2 2 3 6 2" xfId="9465"/>
    <cellStyle name="Normal 10 4 2 2 3 6 2 2" xfId="21773"/>
    <cellStyle name="Normal 10 4 2 2 3 6 3" xfId="15619"/>
    <cellStyle name="Normal 10 4 2 2 3 7" xfId="6388"/>
    <cellStyle name="Normal 10 4 2 2 3 7 2" xfId="18696"/>
    <cellStyle name="Normal 10 4 2 2 3 8" xfId="12542"/>
    <cellStyle name="Normal 10 4 2 2 4" xfId="145"/>
    <cellStyle name="Normal 10 4 2 2 4 2" xfId="403"/>
    <cellStyle name="Normal 10 4 2 2 4 2 2" xfId="916"/>
    <cellStyle name="Normal 10 4 2 2 4 2 2 2" xfId="1940"/>
    <cellStyle name="Normal 10 4 2 2 4 2 2 2 2" xfId="5018"/>
    <cellStyle name="Normal 10 4 2 2 4 2 2 2 2 2" xfId="11172"/>
    <cellStyle name="Normal 10 4 2 2 4 2 2 2 2 2 2" xfId="23480"/>
    <cellStyle name="Normal 10 4 2 2 4 2 2 2 2 3" xfId="17326"/>
    <cellStyle name="Normal 10 4 2 2 4 2 2 2 3" xfId="8095"/>
    <cellStyle name="Normal 10 4 2 2 4 2 2 2 3 2" xfId="20403"/>
    <cellStyle name="Normal 10 4 2 2 4 2 2 2 4" xfId="14249"/>
    <cellStyle name="Normal 10 4 2 2 4 2 2 3" xfId="2964"/>
    <cellStyle name="Normal 10 4 2 2 4 2 2 3 2" xfId="6042"/>
    <cellStyle name="Normal 10 4 2 2 4 2 2 3 2 2" xfId="12196"/>
    <cellStyle name="Normal 10 4 2 2 4 2 2 3 2 2 2" xfId="24504"/>
    <cellStyle name="Normal 10 4 2 2 4 2 2 3 2 3" xfId="18350"/>
    <cellStyle name="Normal 10 4 2 2 4 2 2 3 3" xfId="9119"/>
    <cellStyle name="Normal 10 4 2 2 4 2 2 3 3 2" xfId="21427"/>
    <cellStyle name="Normal 10 4 2 2 4 2 2 3 4" xfId="15273"/>
    <cellStyle name="Normal 10 4 2 2 4 2 2 4" xfId="3994"/>
    <cellStyle name="Normal 10 4 2 2 4 2 2 4 2" xfId="10148"/>
    <cellStyle name="Normal 10 4 2 2 4 2 2 4 2 2" xfId="22456"/>
    <cellStyle name="Normal 10 4 2 2 4 2 2 4 3" xfId="16302"/>
    <cellStyle name="Normal 10 4 2 2 4 2 2 5" xfId="7071"/>
    <cellStyle name="Normal 10 4 2 2 4 2 2 5 2" xfId="19379"/>
    <cellStyle name="Normal 10 4 2 2 4 2 2 6" xfId="13225"/>
    <cellStyle name="Normal 10 4 2 2 4 2 3" xfId="1428"/>
    <cellStyle name="Normal 10 4 2 2 4 2 3 2" xfId="4506"/>
    <cellStyle name="Normal 10 4 2 2 4 2 3 2 2" xfId="10660"/>
    <cellStyle name="Normal 10 4 2 2 4 2 3 2 2 2" xfId="22968"/>
    <cellStyle name="Normal 10 4 2 2 4 2 3 2 3" xfId="16814"/>
    <cellStyle name="Normal 10 4 2 2 4 2 3 3" xfId="7583"/>
    <cellStyle name="Normal 10 4 2 2 4 2 3 3 2" xfId="19891"/>
    <cellStyle name="Normal 10 4 2 2 4 2 3 4" xfId="13737"/>
    <cellStyle name="Normal 10 4 2 2 4 2 4" xfId="2452"/>
    <cellStyle name="Normal 10 4 2 2 4 2 4 2" xfId="5530"/>
    <cellStyle name="Normal 10 4 2 2 4 2 4 2 2" xfId="11684"/>
    <cellStyle name="Normal 10 4 2 2 4 2 4 2 2 2" xfId="23992"/>
    <cellStyle name="Normal 10 4 2 2 4 2 4 2 3" xfId="17838"/>
    <cellStyle name="Normal 10 4 2 2 4 2 4 3" xfId="8607"/>
    <cellStyle name="Normal 10 4 2 2 4 2 4 3 2" xfId="20915"/>
    <cellStyle name="Normal 10 4 2 2 4 2 4 4" xfId="14761"/>
    <cellStyle name="Normal 10 4 2 2 4 2 5" xfId="3482"/>
    <cellStyle name="Normal 10 4 2 2 4 2 5 2" xfId="9636"/>
    <cellStyle name="Normal 10 4 2 2 4 2 5 2 2" xfId="21944"/>
    <cellStyle name="Normal 10 4 2 2 4 2 5 3" xfId="15790"/>
    <cellStyle name="Normal 10 4 2 2 4 2 6" xfId="6559"/>
    <cellStyle name="Normal 10 4 2 2 4 2 6 2" xfId="18867"/>
    <cellStyle name="Normal 10 4 2 2 4 2 7" xfId="12713"/>
    <cellStyle name="Normal 10 4 2 2 4 3" xfId="660"/>
    <cellStyle name="Normal 10 4 2 2 4 3 2" xfId="1684"/>
    <cellStyle name="Normal 10 4 2 2 4 3 2 2" xfId="4762"/>
    <cellStyle name="Normal 10 4 2 2 4 3 2 2 2" xfId="10916"/>
    <cellStyle name="Normal 10 4 2 2 4 3 2 2 2 2" xfId="23224"/>
    <cellStyle name="Normal 10 4 2 2 4 3 2 2 3" xfId="17070"/>
    <cellStyle name="Normal 10 4 2 2 4 3 2 3" xfId="7839"/>
    <cellStyle name="Normal 10 4 2 2 4 3 2 3 2" xfId="20147"/>
    <cellStyle name="Normal 10 4 2 2 4 3 2 4" xfId="13993"/>
    <cellStyle name="Normal 10 4 2 2 4 3 3" xfId="2708"/>
    <cellStyle name="Normal 10 4 2 2 4 3 3 2" xfId="5786"/>
    <cellStyle name="Normal 10 4 2 2 4 3 3 2 2" xfId="11940"/>
    <cellStyle name="Normal 10 4 2 2 4 3 3 2 2 2" xfId="24248"/>
    <cellStyle name="Normal 10 4 2 2 4 3 3 2 3" xfId="18094"/>
    <cellStyle name="Normal 10 4 2 2 4 3 3 3" xfId="8863"/>
    <cellStyle name="Normal 10 4 2 2 4 3 3 3 2" xfId="21171"/>
    <cellStyle name="Normal 10 4 2 2 4 3 3 4" xfId="15017"/>
    <cellStyle name="Normal 10 4 2 2 4 3 4" xfId="3738"/>
    <cellStyle name="Normal 10 4 2 2 4 3 4 2" xfId="9892"/>
    <cellStyle name="Normal 10 4 2 2 4 3 4 2 2" xfId="22200"/>
    <cellStyle name="Normal 10 4 2 2 4 3 4 3" xfId="16046"/>
    <cellStyle name="Normal 10 4 2 2 4 3 5" xfId="6815"/>
    <cellStyle name="Normal 10 4 2 2 4 3 5 2" xfId="19123"/>
    <cellStyle name="Normal 10 4 2 2 4 3 6" xfId="12969"/>
    <cellStyle name="Normal 10 4 2 2 4 4" xfId="1172"/>
    <cellStyle name="Normal 10 4 2 2 4 4 2" xfId="4250"/>
    <cellStyle name="Normal 10 4 2 2 4 4 2 2" xfId="10404"/>
    <cellStyle name="Normal 10 4 2 2 4 4 2 2 2" xfId="22712"/>
    <cellStyle name="Normal 10 4 2 2 4 4 2 3" xfId="16558"/>
    <cellStyle name="Normal 10 4 2 2 4 4 3" xfId="7327"/>
    <cellStyle name="Normal 10 4 2 2 4 4 3 2" xfId="19635"/>
    <cellStyle name="Normal 10 4 2 2 4 4 4" xfId="13481"/>
    <cellStyle name="Normal 10 4 2 2 4 5" xfId="2196"/>
    <cellStyle name="Normal 10 4 2 2 4 5 2" xfId="5274"/>
    <cellStyle name="Normal 10 4 2 2 4 5 2 2" xfId="11428"/>
    <cellStyle name="Normal 10 4 2 2 4 5 2 2 2" xfId="23736"/>
    <cellStyle name="Normal 10 4 2 2 4 5 2 3" xfId="17582"/>
    <cellStyle name="Normal 10 4 2 2 4 5 3" xfId="8351"/>
    <cellStyle name="Normal 10 4 2 2 4 5 3 2" xfId="20659"/>
    <cellStyle name="Normal 10 4 2 2 4 5 4" xfId="14505"/>
    <cellStyle name="Normal 10 4 2 2 4 6" xfId="3226"/>
    <cellStyle name="Normal 10 4 2 2 4 6 2" xfId="9380"/>
    <cellStyle name="Normal 10 4 2 2 4 6 2 2" xfId="21688"/>
    <cellStyle name="Normal 10 4 2 2 4 6 3" xfId="15534"/>
    <cellStyle name="Normal 10 4 2 2 4 7" xfId="6303"/>
    <cellStyle name="Normal 10 4 2 2 4 7 2" xfId="18611"/>
    <cellStyle name="Normal 10 4 2 2 4 8" xfId="12457"/>
    <cellStyle name="Normal 10 4 2 2 5" xfId="316"/>
    <cellStyle name="Normal 10 4 2 2 5 2" xfId="829"/>
    <cellStyle name="Normal 10 4 2 2 5 2 2" xfId="1853"/>
    <cellStyle name="Normal 10 4 2 2 5 2 2 2" xfId="4931"/>
    <cellStyle name="Normal 10 4 2 2 5 2 2 2 2" xfId="11085"/>
    <cellStyle name="Normal 10 4 2 2 5 2 2 2 2 2" xfId="23393"/>
    <cellStyle name="Normal 10 4 2 2 5 2 2 2 3" xfId="17239"/>
    <cellStyle name="Normal 10 4 2 2 5 2 2 3" xfId="8008"/>
    <cellStyle name="Normal 10 4 2 2 5 2 2 3 2" xfId="20316"/>
    <cellStyle name="Normal 10 4 2 2 5 2 2 4" xfId="14162"/>
    <cellStyle name="Normal 10 4 2 2 5 2 3" xfId="2877"/>
    <cellStyle name="Normal 10 4 2 2 5 2 3 2" xfId="5955"/>
    <cellStyle name="Normal 10 4 2 2 5 2 3 2 2" xfId="12109"/>
    <cellStyle name="Normal 10 4 2 2 5 2 3 2 2 2" xfId="24417"/>
    <cellStyle name="Normal 10 4 2 2 5 2 3 2 3" xfId="18263"/>
    <cellStyle name="Normal 10 4 2 2 5 2 3 3" xfId="9032"/>
    <cellStyle name="Normal 10 4 2 2 5 2 3 3 2" xfId="21340"/>
    <cellStyle name="Normal 10 4 2 2 5 2 3 4" xfId="15186"/>
    <cellStyle name="Normal 10 4 2 2 5 2 4" xfId="3907"/>
    <cellStyle name="Normal 10 4 2 2 5 2 4 2" xfId="10061"/>
    <cellStyle name="Normal 10 4 2 2 5 2 4 2 2" xfId="22369"/>
    <cellStyle name="Normal 10 4 2 2 5 2 4 3" xfId="16215"/>
    <cellStyle name="Normal 10 4 2 2 5 2 5" xfId="6984"/>
    <cellStyle name="Normal 10 4 2 2 5 2 5 2" xfId="19292"/>
    <cellStyle name="Normal 10 4 2 2 5 2 6" xfId="13138"/>
    <cellStyle name="Normal 10 4 2 2 5 3" xfId="1341"/>
    <cellStyle name="Normal 10 4 2 2 5 3 2" xfId="4419"/>
    <cellStyle name="Normal 10 4 2 2 5 3 2 2" xfId="10573"/>
    <cellStyle name="Normal 10 4 2 2 5 3 2 2 2" xfId="22881"/>
    <cellStyle name="Normal 10 4 2 2 5 3 2 3" xfId="16727"/>
    <cellStyle name="Normal 10 4 2 2 5 3 3" xfId="7496"/>
    <cellStyle name="Normal 10 4 2 2 5 3 3 2" xfId="19804"/>
    <cellStyle name="Normal 10 4 2 2 5 3 4" xfId="13650"/>
    <cellStyle name="Normal 10 4 2 2 5 4" xfId="2365"/>
    <cellStyle name="Normal 10 4 2 2 5 4 2" xfId="5443"/>
    <cellStyle name="Normal 10 4 2 2 5 4 2 2" xfId="11597"/>
    <cellStyle name="Normal 10 4 2 2 5 4 2 2 2" xfId="23905"/>
    <cellStyle name="Normal 10 4 2 2 5 4 2 3" xfId="17751"/>
    <cellStyle name="Normal 10 4 2 2 5 4 3" xfId="8520"/>
    <cellStyle name="Normal 10 4 2 2 5 4 3 2" xfId="20828"/>
    <cellStyle name="Normal 10 4 2 2 5 4 4" xfId="14674"/>
    <cellStyle name="Normal 10 4 2 2 5 5" xfId="3395"/>
    <cellStyle name="Normal 10 4 2 2 5 5 2" xfId="9549"/>
    <cellStyle name="Normal 10 4 2 2 5 5 2 2" xfId="21857"/>
    <cellStyle name="Normal 10 4 2 2 5 5 3" xfId="15703"/>
    <cellStyle name="Normal 10 4 2 2 5 6" xfId="6472"/>
    <cellStyle name="Normal 10 4 2 2 5 6 2" xfId="18780"/>
    <cellStyle name="Normal 10 4 2 2 5 7" xfId="12626"/>
    <cellStyle name="Normal 10 4 2 2 6" xfId="573"/>
    <cellStyle name="Normal 10 4 2 2 6 2" xfId="1597"/>
    <cellStyle name="Normal 10 4 2 2 6 2 2" xfId="4675"/>
    <cellStyle name="Normal 10 4 2 2 6 2 2 2" xfId="10829"/>
    <cellStyle name="Normal 10 4 2 2 6 2 2 2 2" xfId="23137"/>
    <cellStyle name="Normal 10 4 2 2 6 2 2 3" xfId="16983"/>
    <cellStyle name="Normal 10 4 2 2 6 2 3" xfId="7752"/>
    <cellStyle name="Normal 10 4 2 2 6 2 3 2" xfId="20060"/>
    <cellStyle name="Normal 10 4 2 2 6 2 4" xfId="13906"/>
    <cellStyle name="Normal 10 4 2 2 6 3" xfId="2621"/>
    <cellStyle name="Normal 10 4 2 2 6 3 2" xfId="5699"/>
    <cellStyle name="Normal 10 4 2 2 6 3 2 2" xfId="11853"/>
    <cellStyle name="Normal 10 4 2 2 6 3 2 2 2" xfId="24161"/>
    <cellStyle name="Normal 10 4 2 2 6 3 2 3" xfId="18007"/>
    <cellStyle name="Normal 10 4 2 2 6 3 3" xfId="8776"/>
    <cellStyle name="Normal 10 4 2 2 6 3 3 2" xfId="21084"/>
    <cellStyle name="Normal 10 4 2 2 6 3 4" xfId="14930"/>
    <cellStyle name="Normal 10 4 2 2 6 4" xfId="3651"/>
    <cellStyle name="Normal 10 4 2 2 6 4 2" xfId="9805"/>
    <cellStyle name="Normal 10 4 2 2 6 4 2 2" xfId="22113"/>
    <cellStyle name="Normal 10 4 2 2 6 4 3" xfId="15959"/>
    <cellStyle name="Normal 10 4 2 2 6 5" xfId="6728"/>
    <cellStyle name="Normal 10 4 2 2 6 5 2" xfId="19036"/>
    <cellStyle name="Normal 10 4 2 2 6 6" xfId="12882"/>
    <cellStyle name="Normal 10 4 2 2 7" xfId="1085"/>
    <cellStyle name="Normal 10 4 2 2 7 2" xfId="4163"/>
    <cellStyle name="Normal 10 4 2 2 7 2 2" xfId="10317"/>
    <cellStyle name="Normal 10 4 2 2 7 2 2 2" xfId="22625"/>
    <cellStyle name="Normal 10 4 2 2 7 2 3" xfId="16471"/>
    <cellStyle name="Normal 10 4 2 2 7 3" xfId="7240"/>
    <cellStyle name="Normal 10 4 2 2 7 3 2" xfId="19548"/>
    <cellStyle name="Normal 10 4 2 2 7 4" xfId="13394"/>
    <cellStyle name="Normal 10 4 2 2 8" xfId="2109"/>
    <cellStyle name="Normal 10 4 2 2 8 2" xfId="5187"/>
    <cellStyle name="Normal 10 4 2 2 8 2 2" xfId="11341"/>
    <cellStyle name="Normal 10 4 2 2 8 2 2 2" xfId="23649"/>
    <cellStyle name="Normal 10 4 2 2 8 2 3" xfId="17495"/>
    <cellStyle name="Normal 10 4 2 2 8 3" xfId="8264"/>
    <cellStyle name="Normal 10 4 2 2 8 3 2" xfId="20572"/>
    <cellStyle name="Normal 10 4 2 2 8 4" xfId="14418"/>
    <cellStyle name="Normal 10 4 2 2 9" xfId="3139"/>
    <cellStyle name="Normal 10 4 2 2 9 2" xfId="9293"/>
    <cellStyle name="Normal 10 4 2 2 9 2 2" xfId="21601"/>
    <cellStyle name="Normal 10 4 2 2 9 3" xfId="15447"/>
    <cellStyle name="Normal 10 4 2 3" xfId="78"/>
    <cellStyle name="Normal 10 4 2 3 10" xfId="12390"/>
    <cellStyle name="Normal 10 4 2 3 2" xfId="250"/>
    <cellStyle name="Normal 10 4 2 3 2 2" xfId="508"/>
    <cellStyle name="Normal 10 4 2 3 2 2 2" xfId="1021"/>
    <cellStyle name="Normal 10 4 2 3 2 2 2 2" xfId="2045"/>
    <cellStyle name="Normal 10 4 2 3 2 2 2 2 2" xfId="5123"/>
    <cellStyle name="Normal 10 4 2 3 2 2 2 2 2 2" xfId="11277"/>
    <cellStyle name="Normal 10 4 2 3 2 2 2 2 2 2 2" xfId="23585"/>
    <cellStyle name="Normal 10 4 2 3 2 2 2 2 2 3" xfId="17431"/>
    <cellStyle name="Normal 10 4 2 3 2 2 2 2 3" xfId="8200"/>
    <cellStyle name="Normal 10 4 2 3 2 2 2 2 3 2" xfId="20508"/>
    <cellStyle name="Normal 10 4 2 3 2 2 2 2 4" xfId="14354"/>
    <cellStyle name="Normal 10 4 2 3 2 2 2 3" xfId="3069"/>
    <cellStyle name="Normal 10 4 2 3 2 2 2 3 2" xfId="6147"/>
    <cellStyle name="Normal 10 4 2 3 2 2 2 3 2 2" xfId="12301"/>
    <cellStyle name="Normal 10 4 2 3 2 2 2 3 2 2 2" xfId="24609"/>
    <cellStyle name="Normal 10 4 2 3 2 2 2 3 2 3" xfId="18455"/>
    <cellStyle name="Normal 10 4 2 3 2 2 2 3 3" xfId="9224"/>
    <cellStyle name="Normal 10 4 2 3 2 2 2 3 3 2" xfId="21532"/>
    <cellStyle name="Normal 10 4 2 3 2 2 2 3 4" xfId="15378"/>
    <cellStyle name="Normal 10 4 2 3 2 2 2 4" xfId="4099"/>
    <cellStyle name="Normal 10 4 2 3 2 2 2 4 2" xfId="10253"/>
    <cellStyle name="Normal 10 4 2 3 2 2 2 4 2 2" xfId="22561"/>
    <cellStyle name="Normal 10 4 2 3 2 2 2 4 3" xfId="16407"/>
    <cellStyle name="Normal 10 4 2 3 2 2 2 5" xfId="7176"/>
    <cellStyle name="Normal 10 4 2 3 2 2 2 5 2" xfId="19484"/>
    <cellStyle name="Normal 10 4 2 3 2 2 2 6" xfId="13330"/>
    <cellStyle name="Normal 10 4 2 3 2 2 3" xfId="1533"/>
    <cellStyle name="Normal 10 4 2 3 2 2 3 2" xfId="4611"/>
    <cellStyle name="Normal 10 4 2 3 2 2 3 2 2" xfId="10765"/>
    <cellStyle name="Normal 10 4 2 3 2 2 3 2 2 2" xfId="23073"/>
    <cellStyle name="Normal 10 4 2 3 2 2 3 2 3" xfId="16919"/>
    <cellStyle name="Normal 10 4 2 3 2 2 3 3" xfId="7688"/>
    <cellStyle name="Normal 10 4 2 3 2 2 3 3 2" xfId="19996"/>
    <cellStyle name="Normal 10 4 2 3 2 2 3 4" xfId="13842"/>
    <cellStyle name="Normal 10 4 2 3 2 2 4" xfId="2557"/>
    <cellStyle name="Normal 10 4 2 3 2 2 4 2" xfId="5635"/>
    <cellStyle name="Normal 10 4 2 3 2 2 4 2 2" xfId="11789"/>
    <cellStyle name="Normal 10 4 2 3 2 2 4 2 2 2" xfId="24097"/>
    <cellStyle name="Normal 10 4 2 3 2 2 4 2 3" xfId="17943"/>
    <cellStyle name="Normal 10 4 2 3 2 2 4 3" xfId="8712"/>
    <cellStyle name="Normal 10 4 2 3 2 2 4 3 2" xfId="21020"/>
    <cellStyle name="Normal 10 4 2 3 2 2 4 4" xfId="14866"/>
    <cellStyle name="Normal 10 4 2 3 2 2 5" xfId="3587"/>
    <cellStyle name="Normal 10 4 2 3 2 2 5 2" xfId="9741"/>
    <cellStyle name="Normal 10 4 2 3 2 2 5 2 2" xfId="22049"/>
    <cellStyle name="Normal 10 4 2 3 2 2 5 3" xfId="15895"/>
    <cellStyle name="Normal 10 4 2 3 2 2 6" xfId="6664"/>
    <cellStyle name="Normal 10 4 2 3 2 2 6 2" xfId="18972"/>
    <cellStyle name="Normal 10 4 2 3 2 2 7" xfId="12818"/>
    <cellStyle name="Normal 10 4 2 3 2 3" xfId="765"/>
    <cellStyle name="Normal 10 4 2 3 2 3 2" xfId="1789"/>
    <cellStyle name="Normal 10 4 2 3 2 3 2 2" xfId="4867"/>
    <cellStyle name="Normal 10 4 2 3 2 3 2 2 2" xfId="11021"/>
    <cellStyle name="Normal 10 4 2 3 2 3 2 2 2 2" xfId="23329"/>
    <cellStyle name="Normal 10 4 2 3 2 3 2 2 3" xfId="17175"/>
    <cellStyle name="Normal 10 4 2 3 2 3 2 3" xfId="7944"/>
    <cellStyle name="Normal 10 4 2 3 2 3 2 3 2" xfId="20252"/>
    <cellStyle name="Normal 10 4 2 3 2 3 2 4" xfId="14098"/>
    <cellStyle name="Normal 10 4 2 3 2 3 3" xfId="2813"/>
    <cellStyle name="Normal 10 4 2 3 2 3 3 2" xfId="5891"/>
    <cellStyle name="Normal 10 4 2 3 2 3 3 2 2" xfId="12045"/>
    <cellStyle name="Normal 10 4 2 3 2 3 3 2 2 2" xfId="24353"/>
    <cellStyle name="Normal 10 4 2 3 2 3 3 2 3" xfId="18199"/>
    <cellStyle name="Normal 10 4 2 3 2 3 3 3" xfId="8968"/>
    <cellStyle name="Normal 10 4 2 3 2 3 3 3 2" xfId="21276"/>
    <cellStyle name="Normal 10 4 2 3 2 3 3 4" xfId="15122"/>
    <cellStyle name="Normal 10 4 2 3 2 3 4" xfId="3843"/>
    <cellStyle name="Normal 10 4 2 3 2 3 4 2" xfId="9997"/>
    <cellStyle name="Normal 10 4 2 3 2 3 4 2 2" xfId="22305"/>
    <cellStyle name="Normal 10 4 2 3 2 3 4 3" xfId="16151"/>
    <cellStyle name="Normal 10 4 2 3 2 3 5" xfId="6920"/>
    <cellStyle name="Normal 10 4 2 3 2 3 5 2" xfId="19228"/>
    <cellStyle name="Normal 10 4 2 3 2 3 6" xfId="13074"/>
    <cellStyle name="Normal 10 4 2 3 2 4" xfId="1277"/>
    <cellStyle name="Normal 10 4 2 3 2 4 2" xfId="4355"/>
    <cellStyle name="Normal 10 4 2 3 2 4 2 2" xfId="10509"/>
    <cellStyle name="Normal 10 4 2 3 2 4 2 2 2" xfId="22817"/>
    <cellStyle name="Normal 10 4 2 3 2 4 2 3" xfId="16663"/>
    <cellStyle name="Normal 10 4 2 3 2 4 3" xfId="7432"/>
    <cellStyle name="Normal 10 4 2 3 2 4 3 2" xfId="19740"/>
    <cellStyle name="Normal 10 4 2 3 2 4 4" xfId="13586"/>
    <cellStyle name="Normal 10 4 2 3 2 5" xfId="2301"/>
    <cellStyle name="Normal 10 4 2 3 2 5 2" xfId="5379"/>
    <cellStyle name="Normal 10 4 2 3 2 5 2 2" xfId="11533"/>
    <cellStyle name="Normal 10 4 2 3 2 5 2 2 2" xfId="23841"/>
    <cellStyle name="Normal 10 4 2 3 2 5 2 3" xfId="17687"/>
    <cellStyle name="Normal 10 4 2 3 2 5 3" xfId="8456"/>
    <cellStyle name="Normal 10 4 2 3 2 5 3 2" xfId="20764"/>
    <cellStyle name="Normal 10 4 2 3 2 5 4" xfId="14610"/>
    <cellStyle name="Normal 10 4 2 3 2 6" xfId="3331"/>
    <cellStyle name="Normal 10 4 2 3 2 6 2" xfId="9485"/>
    <cellStyle name="Normal 10 4 2 3 2 6 2 2" xfId="21793"/>
    <cellStyle name="Normal 10 4 2 3 2 6 3" xfId="15639"/>
    <cellStyle name="Normal 10 4 2 3 2 7" xfId="6408"/>
    <cellStyle name="Normal 10 4 2 3 2 7 2" xfId="18716"/>
    <cellStyle name="Normal 10 4 2 3 2 8" xfId="12562"/>
    <cellStyle name="Normal 10 4 2 3 3" xfId="165"/>
    <cellStyle name="Normal 10 4 2 3 3 2" xfId="423"/>
    <cellStyle name="Normal 10 4 2 3 3 2 2" xfId="936"/>
    <cellStyle name="Normal 10 4 2 3 3 2 2 2" xfId="1960"/>
    <cellStyle name="Normal 10 4 2 3 3 2 2 2 2" xfId="5038"/>
    <cellStyle name="Normal 10 4 2 3 3 2 2 2 2 2" xfId="11192"/>
    <cellStyle name="Normal 10 4 2 3 3 2 2 2 2 2 2" xfId="23500"/>
    <cellStyle name="Normal 10 4 2 3 3 2 2 2 2 3" xfId="17346"/>
    <cellStyle name="Normal 10 4 2 3 3 2 2 2 3" xfId="8115"/>
    <cellStyle name="Normal 10 4 2 3 3 2 2 2 3 2" xfId="20423"/>
    <cellStyle name="Normal 10 4 2 3 3 2 2 2 4" xfId="14269"/>
    <cellStyle name="Normal 10 4 2 3 3 2 2 3" xfId="2984"/>
    <cellStyle name="Normal 10 4 2 3 3 2 2 3 2" xfId="6062"/>
    <cellStyle name="Normal 10 4 2 3 3 2 2 3 2 2" xfId="12216"/>
    <cellStyle name="Normal 10 4 2 3 3 2 2 3 2 2 2" xfId="24524"/>
    <cellStyle name="Normal 10 4 2 3 3 2 2 3 2 3" xfId="18370"/>
    <cellStyle name="Normal 10 4 2 3 3 2 2 3 3" xfId="9139"/>
    <cellStyle name="Normal 10 4 2 3 3 2 2 3 3 2" xfId="21447"/>
    <cellStyle name="Normal 10 4 2 3 3 2 2 3 4" xfId="15293"/>
    <cellStyle name="Normal 10 4 2 3 3 2 2 4" xfId="4014"/>
    <cellStyle name="Normal 10 4 2 3 3 2 2 4 2" xfId="10168"/>
    <cellStyle name="Normal 10 4 2 3 3 2 2 4 2 2" xfId="22476"/>
    <cellStyle name="Normal 10 4 2 3 3 2 2 4 3" xfId="16322"/>
    <cellStyle name="Normal 10 4 2 3 3 2 2 5" xfId="7091"/>
    <cellStyle name="Normal 10 4 2 3 3 2 2 5 2" xfId="19399"/>
    <cellStyle name="Normal 10 4 2 3 3 2 2 6" xfId="13245"/>
    <cellStyle name="Normal 10 4 2 3 3 2 3" xfId="1448"/>
    <cellStyle name="Normal 10 4 2 3 3 2 3 2" xfId="4526"/>
    <cellStyle name="Normal 10 4 2 3 3 2 3 2 2" xfId="10680"/>
    <cellStyle name="Normal 10 4 2 3 3 2 3 2 2 2" xfId="22988"/>
    <cellStyle name="Normal 10 4 2 3 3 2 3 2 3" xfId="16834"/>
    <cellStyle name="Normal 10 4 2 3 3 2 3 3" xfId="7603"/>
    <cellStyle name="Normal 10 4 2 3 3 2 3 3 2" xfId="19911"/>
    <cellStyle name="Normal 10 4 2 3 3 2 3 4" xfId="13757"/>
    <cellStyle name="Normal 10 4 2 3 3 2 4" xfId="2472"/>
    <cellStyle name="Normal 10 4 2 3 3 2 4 2" xfId="5550"/>
    <cellStyle name="Normal 10 4 2 3 3 2 4 2 2" xfId="11704"/>
    <cellStyle name="Normal 10 4 2 3 3 2 4 2 2 2" xfId="24012"/>
    <cellStyle name="Normal 10 4 2 3 3 2 4 2 3" xfId="17858"/>
    <cellStyle name="Normal 10 4 2 3 3 2 4 3" xfId="8627"/>
    <cellStyle name="Normal 10 4 2 3 3 2 4 3 2" xfId="20935"/>
    <cellStyle name="Normal 10 4 2 3 3 2 4 4" xfId="14781"/>
    <cellStyle name="Normal 10 4 2 3 3 2 5" xfId="3502"/>
    <cellStyle name="Normal 10 4 2 3 3 2 5 2" xfId="9656"/>
    <cellStyle name="Normal 10 4 2 3 3 2 5 2 2" xfId="21964"/>
    <cellStyle name="Normal 10 4 2 3 3 2 5 3" xfId="15810"/>
    <cellStyle name="Normal 10 4 2 3 3 2 6" xfId="6579"/>
    <cellStyle name="Normal 10 4 2 3 3 2 6 2" xfId="18887"/>
    <cellStyle name="Normal 10 4 2 3 3 2 7" xfId="12733"/>
    <cellStyle name="Normal 10 4 2 3 3 3" xfId="680"/>
    <cellStyle name="Normal 10 4 2 3 3 3 2" xfId="1704"/>
    <cellStyle name="Normal 10 4 2 3 3 3 2 2" xfId="4782"/>
    <cellStyle name="Normal 10 4 2 3 3 3 2 2 2" xfId="10936"/>
    <cellStyle name="Normal 10 4 2 3 3 3 2 2 2 2" xfId="23244"/>
    <cellStyle name="Normal 10 4 2 3 3 3 2 2 3" xfId="17090"/>
    <cellStyle name="Normal 10 4 2 3 3 3 2 3" xfId="7859"/>
    <cellStyle name="Normal 10 4 2 3 3 3 2 3 2" xfId="20167"/>
    <cellStyle name="Normal 10 4 2 3 3 3 2 4" xfId="14013"/>
    <cellStyle name="Normal 10 4 2 3 3 3 3" xfId="2728"/>
    <cellStyle name="Normal 10 4 2 3 3 3 3 2" xfId="5806"/>
    <cellStyle name="Normal 10 4 2 3 3 3 3 2 2" xfId="11960"/>
    <cellStyle name="Normal 10 4 2 3 3 3 3 2 2 2" xfId="24268"/>
    <cellStyle name="Normal 10 4 2 3 3 3 3 2 3" xfId="18114"/>
    <cellStyle name="Normal 10 4 2 3 3 3 3 3" xfId="8883"/>
    <cellStyle name="Normal 10 4 2 3 3 3 3 3 2" xfId="21191"/>
    <cellStyle name="Normal 10 4 2 3 3 3 3 4" xfId="15037"/>
    <cellStyle name="Normal 10 4 2 3 3 3 4" xfId="3758"/>
    <cellStyle name="Normal 10 4 2 3 3 3 4 2" xfId="9912"/>
    <cellStyle name="Normal 10 4 2 3 3 3 4 2 2" xfId="22220"/>
    <cellStyle name="Normal 10 4 2 3 3 3 4 3" xfId="16066"/>
    <cellStyle name="Normal 10 4 2 3 3 3 5" xfId="6835"/>
    <cellStyle name="Normal 10 4 2 3 3 3 5 2" xfId="19143"/>
    <cellStyle name="Normal 10 4 2 3 3 3 6" xfId="12989"/>
    <cellStyle name="Normal 10 4 2 3 3 4" xfId="1192"/>
    <cellStyle name="Normal 10 4 2 3 3 4 2" xfId="4270"/>
    <cellStyle name="Normal 10 4 2 3 3 4 2 2" xfId="10424"/>
    <cellStyle name="Normal 10 4 2 3 3 4 2 2 2" xfId="22732"/>
    <cellStyle name="Normal 10 4 2 3 3 4 2 3" xfId="16578"/>
    <cellStyle name="Normal 10 4 2 3 3 4 3" xfId="7347"/>
    <cellStyle name="Normal 10 4 2 3 3 4 3 2" xfId="19655"/>
    <cellStyle name="Normal 10 4 2 3 3 4 4" xfId="13501"/>
    <cellStyle name="Normal 10 4 2 3 3 5" xfId="2216"/>
    <cellStyle name="Normal 10 4 2 3 3 5 2" xfId="5294"/>
    <cellStyle name="Normal 10 4 2 3 3 5 2 2" xfId="11448"/>
    <cellStyle name="Normal 10 4 2 3 3 5 2 2 2" xfId="23756"/>
    <cellStyle name="Normal 10 4 2 3 3 5 2 3" xfId="17602"/>
    <cellStyle name="Normal 10 4 2 3 3 5 3" xfId="8371"/>
    <cellStyle name="Normal 10 4 2 3 3 5 3 2" xfId="20679"/>
    <cellStyle name="Normal 10 4 2 3 3 5 4" xfId="14525"/>
    <cellStyle name="Normal 10 4 2 3 3 6" xfId="3246"/>
    <cellStyle name="Normal 10 4 2 3 3 6 2" xfId="9400"/>
    <cellStyle name="Normal 10 4 2 3 3 6 2 2" xfId="21708"/>
    <cellStyle name="Normal 10 4 2 3 3 6 3" xfId="15554"/>
    <cellStyle name="Normal 10 4 2 3 3 7" xfId="6323"/>
    <cellStyle name="Normal 10 4 2 3 3 7 2" xfId="18631"/>
    <cellStyle name="Normal 10 4 2 3 3 8" xfId="12477"/>
    <cellStyle name="Normal 10 4 2 3 4" xfId="336"/>
    <cellStyle name="Normal 10 4 2 3 4 2" xfId="849"/>
    <cellStyle name="Normal 10 4 2 3 4 2 2" xfId="1873"/>
    <cellStyle name="Normal 10 4 2 3 4 2 2 2" xfId="4951"/>
    <cellStyle name="Normal 10 4 2 3 4 2 2 2 2" xfId="11105"/>
    <cellStyle name="Normal 10 4 2 3 4 2 2 2 2 2" xfId="23413"/>
    <cellStyle name="Normal 10 4 2 3 4 2 2 2 3" xfId="17259"/>
    <cellStyle name="Normal 10 4 2 3 4 2 2 3" xfId="8028"/>
    <cellStyle name="Normal 10 4 2 3 4 2 2 3 2" xfId="20336"/>
    <cellStyle name="Normal 10 4 2 3 4 2 2 4" xfId="14182"/>
    <cellStyle name="Normal 10 4 2 3 4 2 3" xfId="2897"/>
    <cellStyle name="Normal 10 4 2 3 4 2 3 2" xfId="5975"/>
    <cellStyle name="Normal 10 4 2 3 4 2 3 2 2" xfId="12129"/>
    <cellStyle name="Normal 10 4 2 3 4 2 3 2 2 2" xfId="24437"/>
    <cellStyle name="Normal 10 4 2 3 4 2 3 2 3" xfId="18283"/>
    <cellStyle name="Normal 10 4 2 3 4 2 3 3" xfId="9052"/>
    <cellStyle name="Normal 10 4 2 3 4 2 3 3 2" xfId="21360"/>
    <cellStyle name="Normal 10 4 2 3 4 2 3 4" xfId="15206"/>
    <cellStyle name="Normal 10 4 2 3 4 2 4" xfId="3927"/>
    <cellStyle name="Normal 10 4 2 3 4 2 4 2" xfId="10081"/>
    <cellStyle name="Normal 10 4 2 3 4 2 4 2 2" xfId="22389"/>
    <cellStyle name="Normal 10 4 2 3 4 2 4 3" xfId="16235"/>
    <cellStyle name="Normal 10 4 2 3 4 2 5" xfId="7004"/>
    <cellStyle name="Normal 10 4 2 3 4 2 5 2" xfId="19312"/>
    <cellStyle name="Normal 10 4 2 3 4 2 6" xfId="13158"/>
    <cellStyle name="Normal 10 4 2 3 4 3" xfId="1361"/>
    <cellStyle name="Normal 10 4 2 3 4 3 2" xfId="4439"/>
    <cellStyle name="Normal 10 4 2 3 4 3 2 2" xfId="10593"/>
    <cellStyle name="Normal 10 4 2 3 4 3 2 2 2" xfId="22901"/>
    <cellStyle name="Normal 10 4 2 3 4 3 2 3" xfId="16747"/>
    <cellStyle name="Normal 10 4 2 3 4 3 3" xfId="7516"/>
    <cellStyle name="Normal 10 4 2 3 4 3 3 2" xfId="19824"/>
    <cellStyle name="Normal 10 4 2 3 4 3 4" xfId="13670"/>
    <cellStyle name="Normal 10 4 2 3 4 4" xfId="2385"/>
    <cellStyle name="Normal 10 4 2 3 4 4 2" xfId="5463"/>
    <cellStyle name="Normal 10 4 2 3 4 4 2 2" xfId="11617"/>
    <cellStyle name="Normal 10 4 2 3 4 4 2 2 2" xfId="23925"/>
    <cellStyle name="Normal 10 4 2 3 4 4 2 3" xfId="17771"/>
    <cellStyle name="Normal 10 4 2 3 4 4 3" xfId="8540"/>
    <cellStyle name="Normal 10 4 2 3 4 4 3 2" xfId="20848"/>
    <cellStyle name="Normal 10 4 2 3 4 4 4" xfId="14694"/>
    <cellStyle name="Normal 10 4 2 3 4 5" xfId="3415"/>
    <cellStyle name="Normal 10 4 2 3 4 5 2" xfId="9569"/>
    <cellStyle name="Normal 10 4 2 3 4 5 2 2" xfId="21877"/>
    <cellStyle name="Normal 10 4 2 3 4 5 3" xfId="15723"/>
    <cellStyle name="Normal 10 4 2 3 4 6" xfId="6492"/>
    <cellStyle name="Normal 10 4 2 3 4 6 2" xfId="18800"/>
    <cellStyle name="Normal 10 4 2 3 4 7" xfId="12646"/>
    <cellStyle name="Normal 10 4 2 3 5" xfId="593"/>
    <cellStyle name="Normal 10 4 2 3 5 2" xfId="1617"/>
    <cellStyle name="Normal 10 4 2 3 5 2 2" xfId="4695"/>
    <cellStyle name="Normal 10 4 2 3 5 2 2 2" xfId="10849"/>
    <cellStyle name="Normal 10 4 2 3 5 2 2 2 2" xfId="23157"/>
    <cellStyle name="Normal 10 4 2 3 5 2 2 3" xfId="17003"/>
    <cellStyle name="Normal 10 4 2 3 5 2 3" xfId="7772"/>
    <cellStyle name="Normal 10 4 2 3 5 2 3 2" xfId="20080"/>
    <cellStyle name="Normal 10 4 2 3 5 2 4" xfId="13926"/>
    <cellStyle name="Normal 10 4 2 3 5 3" xfId="2641"/>
    <cellStyle name="Normal 10 4 2 3 5 3 2" xfId="5719"/>
    <cellStyle name="Normal 10 4 2 3 5 3 2 2" xfId="11873"/>
    <cellStyle name="Normal 10 4 2 3 5 3 2 2 2" xfId="24181"/>
    <cellStyle name="Normal 10 4 2 3 5 3 2 3" xfId="18027"/>
    <cellStyle name="Normal 10 4 2 3 5 3 3" xfId="8796"/>
    <cellStyle name="Normal 10 4 2 3 5 3 3 2" xfId="21104"/>
    <cellStyle name="Normal 10 4 2 3 5 3 4" xfId="14950"/>
    <cellStyle name="Normal 10 4 2 3 5 4" xfId="3671"/>
    <cellStyle name="Normal 10 4 2 3 5 4 2" xfId="9825"/>
    <cellStyle name="Normal 10 4 2 3 5 4 2 2" xfId="22133"/>
    <cellStyle name="Normal 10 4 2 3 5 4 3" xfId="15979"/>
    <cellStyle name="Normal 10 4 2 3 5 5" xfId="6748"/>
    <cellStyle name="Normal 10 4 2 3 5 5 2" xfId="19056"/>
    <cellStyle name="Normal 10 4 2 3 5 6" xfId="12902"/>
    <cellStyle name="Normal 10 4 2 3 6" xfId="1105"/>
    <cellStyle name="Normal 10 4 2 3 6 2" xfId="4183"/>
    <cellStyle name="Normal 10 4 2 3 6 2 2" xfId="10337"/>
    <cellStyle name="Normal 10 4 2 3 6 2 2 2" xfId="22645"/>
    <cellStyle name="Normal 10 4 2 3 6 2 3" xfId="16491"/>
    <cellStyle name="Normal 10 4 2 3 6 3" xfId="7260"/>
    <cellStyle name="Normal 10 4 2 3 6 3 2" xfId="19568"/>
    <cellStyle name="Normal 10 4 2 3 6 4" xfId="13414"/>
    <cellStyle name="Normal 10 4 2 3 7" xfId="2129"/>
    <cellStyle name="Normal 10 4 2 3 7 2" xfId="5207"/>
    <cellStyle name="Normal 10 4 2 3 7 2 2" xfId="11361"/>
    <cellStyle name="Normal 10 4 2 3 7 2 2 2" xfId="23669"/>
    <cellStyle name="Normal 10 4 2 3 7 2 3" xfId="17515"/>
    <cellStyle name="Normal 10 4 2 3 7 3" xfId="8284"/>
    <cellStyle name="Normal 10 4 2 3 7 3 2" xfId="20592"/>
    <cellStyle name="Normal 10 4 2 3 7 4" xfId="14438"/>
    <cellStyle name="Normal 10 4 2 3 8" xfId="3159"/>
    <cellStyle name="Normal 10 4 2 3 8 2" xfId="9313"/>
    <cellStyle name="Normal 10 4 2 3 8 2 2" xfId="21621"/>
    <cellStyle name="Normal 10 4 2 3 8 3" xfId="15467"/>
    <cellStyle name="Normal 10 4 2 3 9" xfId="6236"/>
    <cellStyle name="Normal 10 4 2 3 9 2" xfId="18544"/>
    <cellStyle name="Normal 10 4 2 4" xfId="213"/>
    <cellStyle name="Normal 10 4 2 4 2" xfId="471"/>
    <cellStyle name="Normal 10 4 2 4 2 2" xfId="984"/>
    <cellStyle name="Normal 10 4 2 4 2 2 2" xfId="2008"/>
    <cellStyle name="Normal 10 4 2 4 2 2 2 2" xfId="5086"/>
    <cellStyle name="Normal 10 4 2 4 2 2 2 2 2" xfId="11240"/>
    <cellStyle name="Normal 10 4 2 4 2 2 2 2 2 2" xfId="23548"/>
    <cellStyle name="Normal 10 4 2 4 2 2 2 2 3" xfId="17394"/>
    <cellStyle name="Normal 10 4 2 4 2 2 2 3" xfId="8163"/>
    <cellStyle name="Normal 10 4 2 4 2 2 2 3 2" xfId="20471"/>
    <cellStyle name="Normal 10 4 2 4 2 2 2 4" xfId="14317"/>
    <cellStyle name="Normal 10 4 2 4 2 2 3" xfId="3032"/>
    <cellStyle name="Normal 10 4 2 4 2 2 3 2" xfId="6110"/>
    <cellStyle name="Normal 10 4 2 4 2 2 3 2 2" xfId="12264"/>
    <cellStyle name="Normal 10 4 2 4 2 2 3 2 2 2" xfId="24572"/>
    <cellStyle name="Normal 10 4 2 4 2 2 3 2 3" xfId="18418"/>
    <cellStyle name="Normal 10 4 2 4 2 2 3 3" xfId="9187"/>
    <cellStyle name="Normal 10 4 2 4 2 2 3 3 2" xfId="21495"/>
    <cellStyle name="Normal 10 4 2 4 2 2 3 4" xfId="15341"/>
    <cellStyle name="Normal 10 4 2 4 2 2 4" xfId="4062"/>
    <cellStyle name="Normal 10 4 2 4 2 2 4 2" xfId="10216"/>
    <cellStyle name="Normal 10 4 2 4 2 2 4 2 2" xfId="22524"/>
    <cellStyle name="Normal 10 4 2 4 2 2 4 3" xfId="16370"/>
    <cellStyle name="Normal 10 4 2 4 2 2 5" xfId="7139"/>
    <cellStyle name="Normal 10 4 2 4 2 2 5 2" xfId="19447"/>
    <cellStyle name="Normal 10 4 2 4 2 2 6" xfId="13293"/>
    <cellStyle name="Normal 10 4 2 4 2 3" xfId="1496"/>
    <cellStyle name="Normal 10 4 2 4 2 3 2" xfId="4574"/>
    <cellStyle name="Normal 10 4 2 4 2 3 2 2" xfId="10728"/>
    <cellStyle name="Normal 10 4 2 4 2 3 2 2 2" xfId="23036"/>
    <cellStyle name="Normal 10 4 2 4 2 3 2 3" xfId="16882"/>
    <cellStyle name="Normal 10 4 2 4 2 3 3" xfId="7651"/>
    <cellStyle name="Normal 10 4 2 4 2 3 3 2" xfId="19959"/>
    <cellStyle name="Normal 10 4 2 4 2 3 4" xfId="13805"/>
    <cellStyle name="Normal 10 4 2 4 2 4" xfId="2520"/>
    <cellStyle name="Normal 10 4 2 4 2 4 2" xfId="5598"/>
    <cellStyle name="Normal 10 4 2 4 2 4 2 2" xfId="11752"/>
    <cellStyle name="Normal 10 4 2 4 2 4 2 2 2" xfId="24060"/>
    <cellStyle name="Normal 10 4 2 4 2 4 2 3" xfId="17906"/>
    <cellStyle name="Normal 10 4 2 4 2 4 3" xfId="8675"/>
    <cellStyle name="Normal 10 4 2 4 2 4 3 2" xfId="20983"/>
    <cellStyle name="Normal 10 4 2 4 2 4 4" xfId="14829"/>
    <cellStyle name="Normal 10 4 2 4 2 5" xfId="3550"/>
    <cellStyle name="Normal 10 4 2 4 2 5 2" xfId="9704"/>
    <cellStyle name="Normal 10 4 2 4 2 5 2 2" xfId="22012"/>
    <cellStyle name="Normal 10 4 2 4 2 5 3" xfId="15858"/>
    <cellStyle name="Normal 10 4 2 4 2 6" xfId="6627"/>
    <cellStyle name="Normal 10 4 2 4 2 6 2" xfId="18935"/>
    <cellStyle name="Normal 10 4 2 4 2 7" xfId="12781"/>
    <cellStyle name="Normal 10 4 2 4 3" xfId="728"/>
    <cellStyle name="Normal 10 4 2 4 3 2" xfId="1752"/>
    <cellStyle name="Normal 10 4 2 4 3 2 2" xfId="4830"/>
    <cellStyle name="Normal 10 4 2 4 3 2 2 2" xfId="10984"/>
    <cellStyle name="Normal 10 4 2 4 3 2 2 2 2" xfId="23292"/>
    <cellStyle name="Normal 10 4 2 4 3 2 2 3" xfId="17138"/>
    <cellStyle name="Normal 10 4 2 4 3 2 3" xfId="7907"/>
    <cellStyle name="Normal 10 4 2 4 3 2 3 2" xfId="20215"/>
    <cellStyle name="Normal 10 4 2 4 3 2 4" xfId="14061"/>
    <cellStyle name="Normal 10 4 2 4 3 3" xfId="2776"/>
    <cellStyle name="Normal 10 4 2 4 3 3 2" xfId="5854"/>
    <cellStyle name="Normal 10 4 2 4 3 3 2 2" xfId="12008"/>
    <cellStyle name="Normal 10 4 2 4 3 3 2 2 2" xfId="24316"/>
    <cellStyle name="Normal 10 4 2 4 3 3 2 3" xfId="18162"/>
    <cellStyle name="Normal 10 4 2 4 3 3 3" xfId="8931"/>
    <cellStyle name="Normal 10 4 2 4 3 3 3 2" xfId="21239"/>
    <cellStyle name="Normal 10 4 2 4 3 3 4" xfId="15085"/>
    <cellStyle name="Normal 10 4 2 4 3 4" xfId="3806"/>
    <cellStyle name="Normal 10 4 2 4 3 4 2" xfId="9960"/>
    <cellStyle name="Normal 10 4 2 4 3 4 2 2" xfId="22268"/>
    <cellStyle name="Normal 10 4 2 4 3 4 3" xfId="16114"/>
    <cellStyle name="Normal 10 4 2 4 3 5" xfId="6883"/>
    <cellStyle name="Normal 10 4 2 4 3 5 2" xfId="19191"/>
    <cellStyle name="Normal 10 4 2 4 3 6" xfId="13037"/>
    <cellStyle name="Normal 10 4 2 4 4" xfId="1240"/>
    <cellStyle name="Normal 10 4 2 4 4 2" xfId="4318"/>
    <cellStyle name="Normal 10 4 2 4 4 2 2" xfId="10472"/>
    <cellStyle name="Normal 10 4 2 4 4 2 2 2" xfId="22780"/>
    <cellStyle name="Normal 10 4 2 4 4 2 3" xfId="16626"/>
    <cellStyle name="Normal 10 4 2 4 4 3" xfId="7395"/>
    <cellStyle name="Normal 10 4 2 4 4 3 2" xfId="19703"/>
    <cellStyle name="Normal 10 4 2 4 4 4" xfId="13549"/>
    <cellStyle name="Normal 10 4 2 4 5" xfId="2264"/>
    <cellStyle name="Normal 10 4 2 4 5 2" xfId="5342"/>
    <cellStyle name="Normal 10 4 2 4 5 2 2" xfId="11496"/>
    <cellStyle name="Normal 10 4 2 4 5 2 2 2" xfId="23804"/>
    <cellStyle name="Normal 10 4 2 4 5 2 3" xfId="17650"/>
    <cellStyle name="Normal 10 4 2 4 5 3" xfId="8419"/>
    <cellStyle name="Normal 10 4 2 4 5 3 2" xfId="20727"/>
    <cellStyle name="Normal 10 4 2 4 5 4" xfId="14573"/>
    <cellStyle name="Normal 10 4 2 4 6" xfId="3294"/>
    <cellStyle name="Normal 10 4 2 4 6 2" xfId="9448"/>
    <cellStyle name="Normal 10 4 2 4 6 2 2" xfId="21756"/>
    <cellStyle name="Normal 10 4 2 4 6 3" xfId="15602"/>
    <cellStyle name="Normal 10 4 2 4 7" xfId="6371"/>
    <cellStyle name="Normal 10 4 2 4 7 2" xfId="18679"/>
    <cellStyle name="Normal 10 4 2 4 8" xfId="12525"/>
    <cellStyle name="Normal 10 4 2 5" xfId="128"/>
    <cellStyle name="Normal 10 4 2 5 2" xfId="386"/>
    <cellStyle name="Normal 10 4 2 5 2 2" xfId="899"/>
    <cellStyle name="Normal 10 4 2 5 2 2 2" xfId="1923"/>
    <cellStyle name="Normal 10 4 2 5 2 2 2 2" xfId="5001"/>
    <cellStyle name="Normal 10 4 2 5 2 2 2 2 2" xfId="11155"/>
    <cellStyle name="Normal 10 4 2 5 2 2 2 2 2 2" xfId="23463"/>
    <cellStyle name="Normal 10 4 2 5 2 2 2 2 3" xfId="17309"/>
    <cellStyle name="Normal 10 4 2 5 2 2 2 3" xfId="8078"/>
    <cellStyle name="Normal 10 4 2 5 2 2 2 3 2" xfId="20386"/>
    <cellStyle name="Normal 10 4 2 5 2 2 2 4" xfId="14232"/>
    <cellStyle name="Normal 10 4 2 5 2 2 3" xfId="2947"/>
    <cellStyle name="Normal 10 4 2 5 2 2 3 2" xfId="6025"/>
    <cellStyle name="Normal 10 4 2 5 2 2 3 2 2" xfId="12179"/>
    <cellStyle name="Normal 10 4 2 5 2 2 3 2 2 2" xfId="24487"/>
    <cellStyle name="Normal 10 4 2 5 2 2 3 2 3" xfId="18333"/>
    <cellStyle name="Normal 10 4 2 5 2 2 3 3" xfId="9102"/>
    <cellStyle name="Normal 10 4 2 5 2 2 3 3 2" xfId="21410"/>
    <cellStyle name="Normal 10 4 2 5 2 2 3 4" xfId="15256"/>
    <cellStyle name="Normal 10 4 2 5 2 2 4" xfId="3977"/>
    <cellStyle name="Normal 10 4 2 5 2 2 4 2" xfId="10131"/>
    <cellStyle name="Normal 10 4 2 5 2 2 4 2 2" xfId="22439"/>
    <cellStyle name="Normal 10 4 2 5 2 2 4 3" xfId="16285"/>
    <cellStyle name="Normal 10 4 2 5 2 2 5" xfId="7054"/>
    <cellStyle name="Normal 10 4 2 5 2 2 5 2" xfId="19362"/>
    <cellStyle name="Normal 10 4 2 5 2 2 6" xfId="13208"/>
    <cellStyle name="Normal 10 4 2 5 2 3" xfId="1411"/>
    <cellStyle name="Normal 10 4 2 5 2 3 2" xfId="4489"/>
    <cellStyle name="Normal 10 4 2 5 2 3 2 2" xfId="10643"/>
    <cellStyle name="Normal 10 4 2 5 2 3 2 2 2" xfId="22951"/>
    <cellStyle name="Normal 10 4 2 5 2 3 2 3" xfId="16797"/>
    <cellStyle name="Normal 10 4 2 5 2 3 3" xfId="7566"/>
    <cellStyle name="Normal 10 4 2 5 2 3 3 2" xfId="19874"/>
    <cellStyle name="Normal 10 4 2 5 2 3 4" xfId="13720"/>
    <cellStyle name="Normal 10 4 2 5 2 4" xfId="2435"/>
    <cellStyle name="Normal 10 4 2 5 2 4 2" xfId="5513"/>
    <cellStyle name="Normal 10 4 2 5 2 4 2 2" xfId="11667"/>
    <cellStyle name="Normal 10 4 2 5 2 4 2 2 2" xfId="23975"/>
    <cellStyle name="Normal 10 4 2 5 2 4 2 3" xfId="17821"/>
    <cellStyle name="Normal 10 4 2 5 2 4 3" xfId="8590"/>
    <cellStyle name="Normal 10 4 2 5 2 4 3 2" xfId="20898"/>
    <cellStyle name="Normal 10 4 2 5 2 4 4" xfId="14744"/>
    <cellStyle name="Normal 10 4 2 5 2 5" xfId="3465"/>
    <cellStyle name="Normal 10 4 2 5 2 5 2" xfId="9619"/>
    <cellStyle name="Normal 10 4 2 5 2 5 2 2" xfId="21927"/>
    <cellStyle name="Normal 10 4 2 5 2 5 3" xfId="15773"/>
    <cellStyle name="Normal 10 4 2 5 2 6" xfId="6542"/>
    <cellStyle name="Normal 10 4 2 5 2 6 2" xfId="18850"/>
    <cellStyle name="Normal 10 4 2 5 2 7" xfId="12696"/>
    <cellStyle name="Normal 10 4 2 5 3" xfId="643"/>
    <cellStyle name="Normal 10 4 2 5 3 2" xfId="1667"/>
    <cellStyle name="Normal 10 4 2 5 3 2 2" xfId="4745"/>
    <cellStyle name="Normal 10 4 2 5 3 2 2 2" xfId="10899"/>
    <cellStyle name="Normal 10 4 2 5 3 2 2 2 2" xfId="23207"/>
    <cellStyle name="Normal 10 4 2 5 3 2 2 3" xfId="17053"/>
    <cellStyle name="Normal 10 4 2 5 3 2 3" xfId="7822"/>
    <cellStyle name="Normal 10 4 2 5 3 2 3 2" xfId="20130"/>
    <cellStyle name="Normal 10 4 2 5 3 2 4" xfId="13976"/>
    <cellStyle name="Normal 10 4 2 5 3 3" xfId="2691"/>
    <cellStyle name="Normal 10 4 2 5 3 3 2" xfId="5769"/>
    <cellStyle name="Normal 10 4 2 5 3 3 2 2" xfId="11923"/>
    <cellStyle name="Normal 10 4 2 5 3 3 2 2 2" xfId="24231"/>
    <cellStyle name="Normal 10 4 2 5 3 3 2 3" xfId="18077"/>
    <cellStyle name="Normal 10 4 2 5 3 3 3" xfId="8846"/>
    <cellStyle name="Normal 10 4 2 5 3 3 3 2" xfId="21154"/>
    <cellStyle name="Normal 10 4 2 5 3 3 4" xfId="15000"/>
    <cellStyle name="Normal 10 4 2 5 3 4" xfId="3721"/>
    <cellStyle name="Normal 10 4 2 5 3 4 2" xfId="9875"/>
    <cellStyle name="Normal 10 4 2 5 3 4 2 2" xfId="22183"/>
    <cellStyle name="Normal 10 4 2 5 3 4 3" xfId="16029"/>
    <cellStyle name="Normal 10 4 2 5 3 5" xfId="6798"/>
    <cellStyle name="Normal 10 4 2 5 3 5 2" xfId="19106"/>
    <cellStyle name="Normal 10 4 2 5 3 6" xfId="12952"/>
    <cellStyle name="Normal 10 4 2 5 4" xfId="1155"/>
    <cellStyle name="Normal 10 4 2 5 4 2" xfId="4233"/>
    <cellStyle name="Normal 10 4 2 5 4 2 2" xfId="10387"/>
    <cellStyle name="Normal 10 4 2 5 4 2 2 2" xfId="22695"/>
    <cellStyle name="Normal 10 4 2 5 4 2 3" xfId="16541"/>
    <cellStyle name="Normal 10 4 2 5 4 3" xfId="7310"/>
    <cellStyle name="Normal 10 4 2 5 4 3 2" xfId="19618"/>
    <cellStyle name="Normal 10 4 2 5 4 4" xfId="13464"/>
    <cellStyle name="Normal 10 4 2 5 5" xfId="2179"/>
    <cellStyle name="Normal 10 4 2 5 5 2" xfId="5257"/>
    <cellStyle name="Normal 10 4 2 5 5 2 2" xfId="11411"/>
    <cellStyle name="Normal 10 4 2 5 5 2 2 2" xfId="23719"/>
    <cellStyle name="Normal 10 4 2 5 5 2 3" xfId="17565"/>
    <cellStyle name="Normal 10 4 2 5 5 3" xfId="8334"/>
    <cellStyle name="Normal 10 4 2 5 5 3 2" xfId="20642"/>
    <cellStyle name="Normal 10 4 2 5 5 4" xfId="14488"/>
    <cellStyle name="Normal 10 4 2 5 6" xfId="3209"/>
    <cellStyle name="Normal 10 4 2 5 6 2" xfId="9363"/>
    <cellStyle name="Normal 10 4 2 5 6 2 2" xfId="21671"/>
    <cellStyle name="Normal 10 4 2 5 6 3" xfId="15517"/>
    <cellStyle name="Normal 10 4 2 5 7" xfId="6286"/>
    <cellStyle name="Normal 10 4 2 5 7 2" xfId="18594"/>
    <cellStyle name="Normal 10 4 2 5 8" xfId="12440"/>
    <cellStyle name="Normal 10 4 2 6" xfId="296"/>
    <cellStyle name="Normal 10 4 2 6 2" xfId="809"/>
    <cellStyle name="Normal 10 4 2 6 2 2" xfId="1833"/>
    <cellStyle name="Normal 10 4 2 6 2 2 2" xfId="4911"/>
    <cellStyle name="Normal 10 4 2 6 2 2 2 2" xfId="11065"/>
    <cellStyle name="Normal 10 4 2 6 2 2 2 2 2" xfId="23373"/>
    <cellStyle name="Normal 10 4 2 6 2 2 2 3" xfId="17219"/>
    <cellStyle name="Normal 10 4 2 6 2 2 3" xfId="7988"/>
    <cellStyle name="Normal 10 4 2 6 2 2 3 2" xfId="20296"/>
    <cellStyle name="Normal 10 4 2 6 2 2 4" xfId="14142"/>
    <cellStyle name="Normal 10 4 2 6 2 3" xfId="2857"/>
    <cellStyle name="Normal 10 4 2 6 2 3 2" xfId="5935"/>
    <cellStyle name="Normal 10 4 2 6 2 3 2 2" xfId="12089"/>
    <cellStyle name="Normal 10 4 2 6 2 3 2 2 2" xfId="24397"/>
    <cellStyle name="Normal 10 4 2 6 2 3 2 3" xfId="18243"/>
    <cellStyle name="Normal 10 4 2 6 2 3 3" xfId="9012"/>
    <cellStyle name="Normal 10 4 2 6 2 3 3 2" xfId="21320"/>
    <cellStyle name="Normal 10 4 2 6 2 3 4" xfId="15166"/>
    <cellStyle name="Normal 10 4 2 6 2 4" xfId="3887"/>
    <cellStyle name="Normal 10 4 2 6 2 4 2" xfId="10041"/>
    <cellStyle name="Normal 10 4 2 6 2 4 2 2" xfId="22349"/>
    <cellStyle name="Normal 10 4 2 6 2 4 3" xfId="16195"/>
    <cellStyle name="Normal 10 4 2 6 2 5" xfId="6964"/>
    <cellStyle name="Normal 10 4 2 6 2 5 2" xfId="19272"/>
    <cellStyle name="Normal 10 4 2 6 2 6" xfId="13118"/>
    <cellStyle name="Normal 10 4 2 6 3" xfId="1321"/>
    <cellStyle name="Normal 10 4 2 6 3 2" xfId="4399"/>
    <cellStyle name="Normal 10 4 2 6 3 2 2" xfId="10553"/>
    <cellStyle name="Normal 10 4 2 6 3 2 2 2" xfId="22861"/>
    <cellStyle name="Normal 10 4 2 6 3 2 3" xfId="16707"/>
    <cellStyle name="Normal 10 4 2 6 3 3" xfId="7476"/>
    <cellStyle name="Normal 10 4 2 6 3 3 2" xfId="19784"/>
    <cellStyle name="Normal 10 4 2 6 3 4" xfId="13630"/>
    <cellStyle name="Normal 10 4 2 6 4" xfId="2345"/>
    <cellStyle name="Normal 10 4 2 6 4 2" xfId="5423"/>
    <cellStyle name="Normal 10 4 2 6 4 2 2" xfId="11577"/>
    <cellStyle name="Normal 10 4 2 6 4 2 2 2" xfId="23885"/>
    <cellStyle name="Normal 10 4 2 6 4 2 3" xfId="17731"/>
    <cellStyle name="Normal 10 4 2 6 4 3" xfId="8500"/>
    <cellStyle name="Normal 10 4 2 6 4 3 2" xfId="20808"/>
    <cellStyle name="Normal 10 4 2 6 4 4" xfId="14654"/>
    <cellStyle name="Normal 10 4 2 6 5" xfId="3375"/>
    <cellStyle name="Normal 10 4 2 6 5 2" xfId="9529"/>
    <cellStyle name="Normal 10 4 2 6 5 2 2" xfId="21837"/>
    <cellStyle name="Normal 10 4 2 6 5 3" xfId="15683"/>
    <cellStyle name="Normal 10 4 2 6 6" xfId="6452"/>
    <cellStyle name="Normal 10 4 2 6 6 2" xfId="18760"/>
    <cellStyle name="Normal 10 4 2 6 7" xfId="12606"/>
    <cellStyle name="Normal 10 4 2 7" xfId="553"/>
    <cellStyle name="Normal 10 4 2 7 2" xfId="1577"/>
    <cellStyle name="Normal 10 4 2 7 2 2" xfId="4655"/>
    <cellStyle name="Normal 10 4 2 7 2 2 2" xfId="10809"/>
    <cellStyle name="Normal 10 4 2 7 2 2 2 2" xfId="23117"/>
    <cellStyle name="Normal 10 4 2 7 2 2 3" xfId="16963"/>
    <cellStyle name="Normal 10 4 2 7 2 3" xfId="7732"/>
    <cellStyle name="Normal 10 4 2 7 2 3 2" xfId="20040"/>
    <cellStyle name="Normal 10 4 2 7 2 4" xfId="13886"/>
    <cellStyle name="Normal 10 4 2 7 3" xfId="2601"/>
    <cellStyle name="Normal 10 4 2 7 3 2" xfId="5679"/>
    <cellStyle name="Normal 10 4 2 7 3 2 2" xfId="11833"/>
    <cellStyle name="Normal 10 4 2 7 3 2 2 2" xfId="24141"/>
    <cellStyle name="Normal 10 4 2 7 3 2 3" xfId="17987"/>
    <cellStyle name="Normal 10 4 2 7 3 3" xfId="8756"/>
    <cellStyle name="Normal 10 4 2 7 3 3 2" xfId="21064"/>
    <cellStyle name="Normal 10 4 2 7 3 4" xfId="14910"/>
    <cellStyle name="Normal 10 4 2 7 4" xfId="3631"/>
    <cellStyle name="Normal 10 4 2 7 4 2" xfId="9785"/>
    <cellStyle name="Normal 10 4 2 7 4 2 2" xfId="22093"/>
    <cellStyle name="Normal 10 4 2 7 4 3" xfId="15939"/>
    <cellStyle name="Normal 10 4 2 7 5" xfId="6708"/>
    <cellStyle name="Normal 10 4 2 7 5 2" xfId="19016"/>
    <cellStyle name="Normal 10 4 2 7 6" xfId="12862"/>
    <cellStyle name="Normal 10 4 2 8" xfId="1065"/>
    <cellStyle name="Normal 10 4 2 8 2" xfId="4143"/>
    <cellStyle name="Normal 10 4 2 8 2 2" xfId="10297"/>
    <cellStyle name="Normal 10 4 2 8 2 2 2" xfId="22605"/>
    <cellStyle name="Normal 10 4 2 8 2 3" xfId="16451"/>
    <cellStyle name="Normal 10 4 2 8 3" xfId="7220"/>
    <cellStyle name="Normal 10 4 2 8 3 2" xfId="19528"/>
    <cellStyle name="Normal 10 4 2 8 4" xfId="13374"/>
    <cellStyle name="Normal 10 4 2 9" xfId="2089"/>
    <cellStyle name="Normal 10 4 2 9 2" xfId="5167"/>
    <cellStyle name="Normal 10 4 2 9 2 2" xfId="11321"/>
    <cellStyle name="Normal 10 4 2 9 2 2 2" xfId="23629"/>
    <cellStyle name="Normal 10 4 2 9 2 3" xfId="17475"/>
    <cellStyle name="Normal 10 4 2 9 3" xfId="8244"/>
    <cellStyle name="Normal 10 4 2 9 3 2" xfId="20552"/>
    <cellStyle name="Normal 10 4 2 9 4" xfId="14398"/>
    <cellStyle name="Normal 10 4 3" xfId="38"/>
    <cellStyle name="Normal 10 4 3 10" xfId="2091"/>
    <cellStyle name="Normal 10 4 3 10 2" xfId="5169"/>
    <cellStyle name="Normal 10 4 3 10 2 2" xfId="11323"/>
    <cellStyle name="Normal 10 4 3 10 2 2 2" xfId="23631"/>
    <cellStyle name="Normal 10 4 3 10 2 3" xfId="17477"/>
    <cellStyle name="Normal 10 4 3 10 3" xfId="8246"/>
    <cellStyle name="Normal 10 4 3 10 3 2" xfId="20554"/>
    <cellStyle name="Normal 10 4 3 10 4" xfId="14400"/>
    <cellStyle name="Normal 10 4 3 11" xfId="3100"/>
    <cellStyle name="Normal 10 4 3 11 2" xfId="6177"/>
    <cellStyle name="Normal 10 4 3 11 2 2" xfId="12331"/>
    <cellStyle name="Normal 10 4 3 11 2 2 2" xfId="24639"/>
    <cellStyle name="Normal 10 4 3 11 2 3" xfId="18485"/>
    <cellStyle name="Normal 10 4 3 11 3" xfId="9254"/>
    <cellStyle name="Normal 10 4 3 11 3 2" xfId="21562"/>
    <cellStyle name="Normal 10 4 3 11 4" xfId="15408"/>
    <cellStyle name="Normal 10 4 3 12" xfId="3121"/>
    <cellStyle name="Normal 10 4 3 12 2" xfId="9275"/>
    <cellStyle name="Normal 10 4 3 12 2 2" xfId="21583"/>
    <cellStyle name="Normal 10 4 3 12 3" xfId="15429"/>
    <cellStyle name="Normal 10 4 3 13" xfId="6198"/>
    <cellStyle name="Normal 10 4 3 13 2" xfId="18506"/>
    <cellStyle name="Normal 10 4 3 14" xfId="12352"/>
    <cellStyle name="Normal 10 4 3 15" xfId="24644"/>
    <cellStyle name="Normal 10 4 3 16" xfId="24649"/>
    <cellStyle name="Normal 10 4 3 17" xfId="24654"/>
    <cellStyle name="Normal 10 4 3 2" xfId="58"/>
    <cellStyle name="Normal 10 4 3 2 10" xfId="6218"/>
    <cellStyle name="Normal 10 4 3 2 10 2" xfId="18526"/>
    <cellStyle name="Normal 10 4 3 2 11" xfId="12372"/>
    <cellStyle name="Normal 10 4 3 2 2" xfId="100"/>
    <cellStyle name="Normal 10 4 3 2 2 10" xfId="12412"/>
    <cellStyle name="Normal 10 4 3 2 2 2" xfId="272"/>
    <cellStyle name="Normal 10 4 3 2 2 2 2" xfId="530"/>
    <cellStyle name="Normal 10 4 3 2 2 2 2 2" xfId="1043"/>
    <cellStyle name="Normal 10 4 3 2 2 2 2 2 2" xfId="2067"/>
    <cellStyle name="Normal 10 4 3 2 2 2 2 2 2 2" xfId="5145"/>
    <cellStyle name="Normal 10 4 3 2 2 2 2 2 2 2 2" xfId="11299"/>
    <cellStyle name="Normal 10 4 3 2 2 2 2 2 2 2 2 2" xfId="23607"/>
    <cellStyle name="Normal 10 4 3 2 2 2 2 2 2 2 3" xfId="17453"/>
    <cellStyle name="Normal 10 4 3 2 2 2 2 2 2 3" xfId="8222"/>
    <cellStyle name="Normal 10 4 3 2 2 2 2 2 2 3 2" xfId="20530"/>
    <cellStyle name="Normal 10 4 3 2 2 2 2 2 2 4" xfId="14376"/>
    <cellStyle name="Normal 10 4 3 2 2 2 2 2 3" xfId="3091"/>
    <cellStyle name="Normal 10 4 3 2 2 2 2 2 3 2" xfId="6169"/>
    <cellStyle name="Normal 10 4 3 2 2 2 2 2 3 2 2" xfId="12323"/>
    <cellStyle name="Normal 10 4 3 2 2 2 2 2 3 2 2 2" xfId="24631"/>
    <cellStyle name="Normal 10 4 3 2 2 2 2 2 3 2 3" xfId="18477"/>
    <cellStyle name="Normal 10 4 3 2 2 2 2 2 3 3" xfId="9246"/>
    <cellStyle name="Normal 10 4 3 2 2 2 2 2 3 3 2" xfId="21554"/>
    <cellStyle name="Normal 10 4 3 2 2 2 2 2 3 4" xfId="15400"/>
    <cellStyle name="Normal 10 4 3 2 2 2 2 2 4" xfId="4121"/>
    <cellStyle name="Normal 10 4 3 2 2 2 2 2 4 2" xfId="10275"/>
    <cellStyle name="Normal 10 4 3 2 2 2 2 2 4 2 2" xfId="22583"/>
    <cellStyle name="Normal 10 4 3 2 2 2 2 2 4 3" xfId="16429"/>
    <cellStyle name="Normal 10 4 3 2 2 2 2 2 5" xfId="7198"/>
    <cellStyle name="Normal 10 4 3 2 2 2 2 2 5 2" xfId="19506"/>
    <cellStyle name="Normal 10 4 3 2 2 2 2 2 6" xfId="13352"/>
    <cellStyle name="Normal 10 4 3 2 2 2 2 3" xfId="1555"/>
    <cellStyle name="Normal 10 4 3 2 2 2 2 3 2" xfId="4633"/>
    <cellStyle name="Normal 10 4 3 2 2 2 2 3 2 2" xfId="10787"/>
    <cellStyle name="Normal 10 4 3 2 2 2 2 3 2 2 2" xfId="23095"/>
    <cellStyle name="Normal 10 4 3 2 2 2 2 3 2 3" xfId="16941"/>
    <cellStyle name="Normal 10 4 3 2 2 2 2 3 3" xfId="7710"/>
    <cellStyle name="Normal 10 4 3 2 2 2 2 3 3 2" xfId="20018"/>
    <cellStyle name="Normal 10 4 3 2 2 2 2 3 4" xfId="13864"/>
    <cellStyle name="Normal 10 4 3 2 2 2 2 4" xfId="2579"/>
    <cellStyle name="Normal 10 4 3 2 2 2 2 4 2" xfId="5657"/>
    <cellStyle name="Normal 10 4 3 2 2 2 2 4 2 2" xfId="11811"/>
    <cellStyle name="Normal 10 4 3 2 2 2 2 4 2 2 2" xfId="24119"/>
    <cellStyle name="Normal 10 4 3 2 2 2 2 4 2 3" xfId="17965"/>
    <cellStyle name="Normal 10 4 3 2 2 2 2 4 3" xfId="8734"/>
    <cellStyle name="Normal 10 4 3 2 2 2 2 4 3 2" xfId="21042"/>
    <cellStyle name="Normal 10 4 3 2 2 2 2 4 4" xfId="14888"/>
    <cellStyle name="Normal 10 4 3 2 2 2 2 5" xfId="3609"/>
    <cellStyle name="Normal 10 4 3 2 2 2 2 5 2" xfId="9763"/>
    <cellStyle name="Normal 10 4 3 2 2 2 2 5 2 2" xfId="22071"/>
    <cellStyle name="Normal 10 4 3 2 2 2 2 5 3" xfId="15917"/>
    <cellStyle name="Normal 10 4 3 2 2 2 2 6" xfId="6686"/>
    <cellStyle name="Normal 10 4 3 2 2 2 2 6 2" xfId="18994"/>
    <cellStyle name="Normal 10 4 3 2 2 2 2 7" xfId="12840"/>
    <cellStyle name="Normal 10 4 3 2 2 2 3" xfId="787"/>
    <cellStyle name="Normal 10 4 3 2 2 2 3 2" xfId="1811"/>
    <cellStyle name="Normal 10 4 3 2 2 2 3 2 2" xfId="4889"/>
    <cellStyle name="Normal 10 4 3 2 2 2 3 2 2 2" xfId="11043"/>
    <cellStyle name="Normal 10 4 3 2 2 2 3 2 2 2 2" xfId="23351"/>
    <cellStyle name="Normal 10 4 3 2 2 2 3 2 2 3" xfId="17197"/>
    <cellStyle name="Normal 10 4 3 2 2 2 3 2 3" xfId="7966"/>
    <cellStyle name="Normal 10 4 3 2 2 2 3 2 3 2" xfId="20274"/>
    <cellStyle name="Normal 10 4 3 2 2 2 3 2 4" xfId="14120"/>
    <cellStyle name="Normal 10 4 3 2 2 2 3 3" xfId="2835"/>
    <cellStyle name="Normal 10 4 3 2 2 2 3 3 2" xfId="5913"/>
    <cellStyle name="Normal 10 4 3 2 2 2 3 3 2 2" xfId="12067"/>
    <cellStyle name="Normal 10 4 3 2 2 2 3 3 2 2 2" xfId="24375"/>
    <cellStyle name="Normal 10 4 3 2 2 2 3 3 2 3" xfId="18221"/>
    <cellStyle name="Normal 10 4 3 2 2 2 3 3 3" xfId="8990"/>
    <cellStyle name="Normal 10 4 3 2 2 2 3 3 3 2" xfId="21298"/>
    <cellStyle name="Normal 10 4 3 2 2 2 3 3 4" xfId="15144"/>
    <cellStyle name="Normal 10 4 3 2 2 2 3 4" xfId="3865"/>
    <cellStyle name="Normal 10 4 3 2 2 2 3 4 2" xfId="10019"/>
    <cellStyle name="Normal 10 4 3 2 2 2 3 4 2 2" xfId="22327"/>
    <cellStyle name="Normal 10 4 3 2 2 2 3 4 3" xfId="16173"/>
    <cellStyle name="Normal 10 4 3 2 2 2 3 5" xfId="6942"/>
    <cellStyle name="Normal 10 4 3 2 2 2 3 5 2" xfId="19250"/>
    <cellStyle name="Normal 10 4 3 2 2 2 3 6" xfId="13096"/>
    <cellStyle name="Normal 10 4 3 2 2 2 4" xfId="1299"/>
    <cellStyle name="Normal 10 4 3 2 2 2 4 2" xfId="4377"/>
    <cellStyle name="Normal 10 4 3 2 2 2 4 2 2" xfId="10531"/>
    <cellStyle name="Normal 10 4 3 2 2 2 4 2 2 2" xfId="22839"/>
    <cellStyle name="Normal 10 4 3 2 2 2 4 2 3" xfId="16685"/>
    <cellStyle name="Normal 10 4 3 2 2 2 4 3" xfId="7454"/>
    <cellStyle name="Normal 10 4 3 2 2 2 4 3 2" xfId="19762"/>
    <cellStyle name="Normal 10 4 3 2 2 2 4 4" xfId="13608"/>
    <cellStyle name="Normal 10 4 3 2 2 2 5" xfId="2323"/>
    <cellStyle name="Normal 10 4 3 2 2 2 5 2" xfId="5401"/>
    <cellStyle name="Normal 10 4 3 2 2 2 5 2 2" xfId="11555"/>
    <cellStyle name="Normal 10 4 3 2 2 2 5 2 2 2" xfId="23863"/>
    <cellStyle name="Normal 10 4 3 2 2 2 5 2 3" xfId="17709"/>
    <cellStyle name="Normal 10 4 3 2 2 2 5 3" xfId="8478"/>
    <cellStyle name="Normal 10 4 3 2 2 2 5 3 2" xfId="20786"/>
    <cellStyle name="Normal 10 4 3 2 2 2 5 4" xfId="14632"/>
    <cellStyle name="Normal 10 4 3 2 2 2 6" xfId="3353"/>
    <cellStyle name="Normal 10 4 3 2 2 2 6 2" xfId="9507"/>
    <cellStyle name="Normal 10 4 3 2 2 2 6 2 2" xfId="21815"/>
    <cellStyle name="Normal 10 4 3 2 2 2 6 3" xfId="15661"/>
    <cellStyle name="Normal 10 4 3 2 2 2 7" xfId="6430"/>
    <cellStyle name="Normal 10 4 3 2 2 2 7 2" xfId="18738"/>
    <cellStyle name="Normal 10 4 3 2 2 2 8" xfId="12584"/>
    <cellStyle name="Normal 10 4 3 2 2 3" xfId="187"/>
    <cellStyle name="Normal 10 4 3 2 2 3 2" xfId="445"/>
    <cellStyle name="Normal 10 4 3 2 2 3 2 2" xfId="958"/>
    <cellStyle name="Normal 10 4 3 2 2 3 2 2 2" xfId="1982"/>
    <cellStyle name="Normal 10 4 3 2 2 3 2 2 2 2" xfId="5060"/>
    <cellStyle name="Normal 10 4 3 2 2 3 2 2 2 2 2" xfId="11214"/>
    <cellStyle name="Normal 10 4 3 2 2 3 2 2 2 2 2 2" xfId="23522"/>
    <cellStyle name="Normal 10 4 3 2 2 3 2 2 2 2 3" xfId="17368"/>
    <cellStyle name="Normal 10 4 3 2 2 3 2 2 2 3" xfId="8137"/>
    <cellStyle name="Normal 10 4 3 2 2 3 2 2 2 3 2" xfId="20445"/>
    <cellStyle name="Normal 10 4 3 2 2 3 2 2 2 4" xfId="14291"/>
    <cellStyle name="Normal 10 4 3 2 2 3 2 2 3" xfId="3006"/>
    <cellStyle name="Normal 10 4 3 2 2 3 2 2 3 2" xfId="6084"/>
    <cellStyle name="Normal 10 4 3 2 2 3 2 2 3 2 2" xfId="12238"/>
    <cellStyle name="Normal 10 4 3 2 2 3 2 2 3 2 2 2" xfId="24546"/>
    <cellStyle name="Normal 10 4 3 2 2 3 2 2 3 2 3" xfId="18392"/>
    <cellStyle name="Normal 10 4 3 2 2 3 2 2 3 3" xfId="9161"/>
    <cellStyle name="Normal 10 4 3 2 2 3 2 2 3 3 2" xfId="21469"/>
    <cellStyle name="Normal 10 4 3 2 2 3 2 2 3 4" xfId="15315"/>
    <cellStyle name="Normal 10 4 3 2 2 3 2 2 4" xfId="4036"/>
    <cellStyle name="Normal 10 4 3 2 2 3 2 2 4 2" xfId="10190"/>
    <cellStyle name="Normal 10 4 3 2 2 3 2 2 4 2 2" xfId="22498"/>
    <cellStyle name="Normal 10 4 3 2 2 3 2 2 4 3" xfId="16344"/>
    <cellStyle name="Normal 10 4 3 2 2 3 2 2 5" xfId="7113"/>
    <cellStyle name="Normal 10 4 3 2 2 3 2 2 5 2" xfId="19421"/>
    <cellStyle name="Normal 10 4 3 2 2 3 2 2 6" xfId="13267"/>
    <cellStyle name="Normal 10 4 3 2 2 3 2 3" xfId="1470"/>
    <cellStyle name="Normal 10 4 3 2 2 3 2 3 2" xfId="4548"/>
    <cellStyle name="Normal 10 4 3 2 2 3 2 3 2 2" xfId="10702"/>
    <cellStyle name="Normal 10 4 3 2 2 3 2 3 2 2 2" xfId="23010"/>
    <cellStyle name="Normal 10 4 3 2 2 3 2 3 2 3" xfId="16856"/>
    <cellStyle name="Normal 10 4 3 2 2 3 2 3 3" xfId="7625"/>
    <cellStyle name="Normal 10 4 3 2 2 3 2 3 3 2" xfId="19933"/>
    <cellStyle name="Normal 10 4 3 2 2 3 2 3 4" xfId="13779"/>
    <cellStyle name="Normal 10 4 3 2 2 3 2 4" xfId="2494"/>
    <cellStyle name="Normal 10 4 3 2 2 3 2 4 2" xfId="5572"/>
    <cellStyle name="Normal 10 4 3 2 2 3 2 4 2 2" xfId="11726"/>
    <cellStyle name="Normal 10 4 3 2 2 3 2 4 2 2 2" xfId="24034"/>
    <cellStyle name="Normal 10 4 3 2 2 3 2 4 2 3" xfId="17880"/>
    <cellStyle name="Normal 10 4 3 2 2 3 2 4 3" xfId="8649"/>
    <cellStyle name="Normal 10 4 3 2 2 3 2 4 3 2" xfId="20957"/>
    <cellStyle name="Normal 10 4 3 2 2 3 2 4 4" xfId="14803"/>
    <cellStyle name="Normal 10 4 3 2 2 3 2 5" xfId="3524"/>
    <cellStyle name="Normal 10 4 3 2 2 3 2 5 2" xfId="9678"/>
    <cellStyle name="Normal 10 4 3 2 2 3 2 5 2 2" xfId="21986"/>
    <cellStyle name="Normal 10 4 3 2 2 3 2 5 3" xfId="15832"/>
    <cellStyle name="Normal 10 4 3 2 2 3 2 6" xfId="6601"/>
    <cellStyle name="Normal 10 4 3 2 2 3 2 6 2" xfId="18909"/>
    <cellStyle name="Normal 10 4 3 2 2 3 2 7" xfId="12755"/>
    <cellStyle name="Normal 10 4 3 2 2 3 3" xfId="702"/>
    <cellStyle name="Normal 10 4 3 2 2 3 3 2" xfId="1726"/>
    <cellStyle name="Normal 10 4 3 2 2 3 3 2 2" xfId="4804"/>
    <cellStyle name="Normal 10 4 3 2 2 3 3 2 2 2" xfId="10958"/>
    <cellStyle name="Normal 10 4 3 2 2 3 3 2 2 2 2" xfId="23266"/>
    <cellStyle name="Normal 10 4 3 2 2 3 3 2 2 3" xfId="17112"/>
    <cellStyle name="Normal 10 4 3 2 2 3 3 2 3" xfId="7881"/>
    <cellStyle name="Normal 10 4 3 2 2 3 3 2 3 2" xfId="20189"/>
    <cellStyle name="Normal 10 4 3 2 2 3 3 2 4" xfId="14035"/>
    <cellStyle name="Normal 10 4 3 2 2 3 3 3" xfId="2750"/>
    <cellStyle name="Normal 10 4 3 2 2 3 3 3 2" xfId="5828"/>
    <cellStyle name="Normal 10 4 3 2 2 3 3 3 2 2" xfId="11982"/>
    <cellStyle name="Normal 10 4 3 2 2 3 3 3 2 2 2" xfId="24290"/>
    <cellStyle name="Normal 10 4 3 2 2 3 3 3 2 3" xfId="18136"/>
    <cellStyle name="Normal 10 4 3 2 2 3 3 3 3" xfId="8905"/>
    <cellStyle name="Normal 10 4 3 2 2 3 3 3 3 2" xfId="21213"/>
    <cellStyle name="Normal 10 4 3 2 2 3 3 3 4" xfId="15059"/>
    <cellStyle name="Normal 10 4 3 2 2 3 3 4" xfId="3780"/>
    <cellStyle name="Normal 10 4 3 2 2 3 3 4 2" xfId="9934"/>
    <cellStyle name="Normal 10 4 3 2 2 3 3 4 2 2" xfId="22242"/>
    <cellStyle name="Normal 10 4 3 2 2 3 3 4 3" xfId="16088"/>
    <cellStyle name="Normal 10 4 3 2 2 3 3 5" xfId="6857"/>
    <cellStyle name="Normal 10 4 3 2 2 3 3 5 2" xfId="19165"/>
    <cellStyle name="Normal 10 4 3 2 2 3 3 6" xfId="13011"/>
    <cellStyle name="Normal 10 4 3 2 2 3 4" xfId="1214"/>
    <cellStyle name="Normal 10 4 3 2 2 3 4 2" xfId="4292"/>
    <cellStyle name="Normal 10 4 3 2 2 3 4 2 2" xfId="10446"/>
    <cellStyle name="Normal 10 4 3 2 2 3 4 2 2 2" xfId="22754"/>
    <cellStyle name="Normal 10 4 3 2 2 3 4 2 3" xfId="16600"/>
    <cellStyle name="Normal 10 4 3 2 2 3 4 3" xfId="7369"/>
    <cellStyle name="Normal 10 4 3 2 2 3 4 3 2" xfId="19677"/>
    <cellStyle name="Normal 10 4 3 2 2 3 4 4" xfId="13523"/>
    <cellStyle name="Normal 10 4 3 2 2 3 5" xfId="2238"/>
    <cellStyle name="Normal 10 4 3 2 2 3 5 2" xfId="5316"/>
    <cellStyle name="Normal 10 4 3 2 2 3 5 2 2" xfId="11470"/>
    <cellStyle name="Normal 10 4 3 2 2 3 5 2 2 2" xfId="23778"/>
    <cellStyle name="Normal 10 4 3 2 2 3 5 2 3" xfId="17624"/>
    <cellStyle name="Normal 10 4 3 2 2 3 5 3" xfId="8393"/>
    <cellStyle name="Normal 10 4 3 2 2 3 5 3 2" xfId="20701"/>
    <cellStyle name="Normal 10 4 3 2 2 3 5 4" xfId="14547"/>
    <cellStyle name="Normal 10 4 3 2 2 3 6" xfId="3268"/>
    <cellStyle name="Normal 10 4 3 2 2 3 6 2" xfId="9422"/>
    <cellStyle name="Normal 10 4 3 2 2 3 6 2 2" xfId="21730"/>
    <cellStyle name="Normal 10 4 3 2 2 3 6 3" xfId="15576"/>
    <cellStyle name="Normal 10 4 3 2 2 3 7" xfId="6345"/>
    <cellStyle name="Normal 10 4 3 2 2 3 7 2" xfId="18653"/>
    <cellStyle name="Normal 10 4 3 2 2 3 8" xfId="12499"/>
    <cellStyle name="Normal 10 4 3 2 2 4" xfId="358"/>
    <cellStyle name="Normal 10 4 3 2 2 4 2" xfId="871"/>
    <cellStyle name="Normal 10 4 3 2 2 4 2 2" xfId="1895"/>
    <cellStyle name="Normal 10 4 3 2 2 4 2 2 2" xfId="4973"/>
    <cellStyle name="Normal 10 4 3 2 2 4 2 2 2 2" xfId="11127"/>
    <cellStyle name="Normal 10 4 3 2 2 4 2 2 2 2 2" xfId="23435"/>
    <cellStyle name="Normal 10 4 3 2 2 4 2 2 2 3" xfId="17281"/>
    <cellStyle name="Normal 10 4 3 2 2 4 2 2 3" xfId="8050"/>
    <cellStyle name="Normal 10 4 3 2 2 4 2 2 3 2" xfId="20358"/>
    <cellStyle name="Normal 10 4 3 2 2 4 2 2 4" xfId="14204"/>
    <cellStyle name="Normal 10 4 3 2 2 4 2 3" xfId="2919"/>
    <cellStyle name="Normal 10 4 3 2 2 4 2 3 2" xfId="5997"/>
    <cellStyle name="Normal 10 4 3 2 2 4 2 3 2 2" xfId="12151"/>
    <cellStyle name="Normal 10 4 3 2 2 4 2 3 2 2 2" xfId="24459"/>
    <cellStyle name="Normal 10 4 3 2 2 4 2 3 2 3" xfId="18305"/>
    <cellStyle name="Normal 10 4 3 2 2 4 2 3 3" xfId="9074"/>
    <cellStyle name="Normal 10 4 3 2 2 4 2 3 3 2" xfId="21382"/>
    <cellStyle name="Normal 10 4 3 2 2 4 2 3 4" xfId="15228"/>
    <cellStyle name="Normal 10 4 3 2 2 4 2 4" xfId="3949"/>
    <cellStyle name="Normal 10 4 3 2 2 4 2 4 2" xfId="10103"/>
    <cellStyle name="Normal 10 4 3 2 2 4 2 4 2 2" xfId="22411"/>
    <cellStyle name="Normal 10 4 3 2 2 4 2 4 3" xfId="16257"/>
    <cellStyle name="Normal 10 4 3 2 2 4 2 5" xfId="7026"/>
    <cellStyle name="Normal 10 4 3 2 2 4 2 5 2" xfId="19334"/>
    <cellStyle name="Normal 10 4 3 2 2 4 2 6" xfId="13180"/>
    <cellStyle name="Normal 10 4 3 2 2 4 3" xfId="1383"/>
    <cellStyle name="Normal 10 4 3 2 2 4 3 2" xfId="4461"/>
    <cellStyle name="Normal 10 4 3 2 2 4 3 2 2" xfId="10615"/>
    <cellStyle name="Normal 10 4 3 2 2 4 3 2 2 2" xfId="22923"/>
    <cellStyle name="Normal 10 4 3 2 2 4 3 2 3" xfId="16769"/>
    <cellStyle name="Normal 10 4 3 2 2 4 3 3" xfId="7538"/>
    <cellStyle name="Normal 10 4 3 2 2 4 3 3 2" xfId="19846"/>
    <cellStyle name="Normal 10 4 3 2 2 4 3 4" xfId="13692"/>
    <cellStyle name="Normal 10 4 3 2 2 4 4" xfId="2407"/>
    <cellStyle name="Normal 10 4 3 2 2 4 4 2" xfId="5485"/>
    <cellStyle name="Normal 10 4 3 2 2 4 4 2 2" xfId="11639"/>
    <cellStyle name="Normal 10 4 3 2 2 4 4 2 2 2" xfId="23947"/>
    <cellStyle name="Normal 10 4 3 2 2 4 4 2 3" xfId="17793"/>
    <cellStyle name="Normal 10 4 3 2 2 4 4 3" xfId="8562"/>
    <cellStyle name="Normal 10 4 3 2 2 4 4 3 2" xfId="20870"/>
    <cellStyle name="Normal 10 4 3 2 2 4 4 4" xfId="14716"/>
    <cellStyle name="Normal 10 4 3 2 2 4 5" xfId="3437"/>
    <cellStyle name="Normal 10 4 3 2 2 4 5 2" xfId="9591"/>
    <cellStyle name="Normal 10 4 3 2 2 4 5 2 2" xfId="21899"/>
    <cellStyle name="Normal 10 4 3 2 2 4 5 3" xfId="15745"/>
    <cellStyle name="Normal 10 4 3 2 2 4 6" xfId="6514"/>
    <cellStyle name="Normal 10 4 3 2 2 4 6 2" xfId="18822"/>
    <cellStyle name="Normal 10 4 3 2 2 4 7" xfId="12668"/>
    <cellStyle name="Normal 10 4 3 2 2 5" xfId="615"/>
    <cellStyle name="Normal 10 4 3 2 2 5 2" xfId="1639"/>
    <cellStyle name="Normal 10 4 3 2 2 5 2 2" xfId="4717"/>
    <cellStyle name="Normal 10 4 3 2 2 5 2 2 2" xfId="10871"/>
    <cellStyle name="Normal 10 4 3 2 2 5 2 2 2 2" xfId="23179"/>
    <cellStyle name="Normal 10 4 3 2 2 5 2 2 3" xfId="17025"/>
    <cellStyle name="Normal 10 4 3 2 2 5 2 3" xfId="7794"/>
    <cellStyle name="Normal 10 4 3 2 2 5 2 3 2" xfId="20102"/>
    <cellStyle name="Normal 10 4 3 2 2 5 2 4" xfId="13948"/>
    <cellStyle name="Normal 10 4 3 2 2 5 3" xfId="2663"/>
    <cellStyle name="Normal 10 4 3 2 2 5 3 2" xfId="5741"/>
    <cellStyle name="Normal 10 4 3 2 2 5 3 2 2" xfId="11895"/>
    <cellStyle name="Normal 10 4 3 2 2 5 3 2 2 2" xfId="24203"/>
    <cellStyle name="Normal 10 4 3 2 2 5 3 2 3" xfId="18049"/>
    <cellStyle name="Normal 10 4 3 2 2 5 3 3" xfId="8818"/>
    <cellStyle name="Normal 10 4 3 2 2 5 3 3 2" xfId="21126"/>
    <cellStyle name="Normal 10 4 3 2 2 5 3 4" xfId="14972"/>
    <cellStyle name="Normal 10 4 3 2 2 5 4" xfId="3693"/>
    <cellStyle name="Normal 10 4 3 2 2 5 4 2" xfId="9847"/>
    <cellStyle name="Normal 10 4 3 2 2 5 4 2 2" xfId="22155"/>
    <cellStyle name="Normal 10 4 3 2 2 5 4 3" xfId="16001"/>
    <cellStyle name="Normal 10 4 3 2 2 5 5" xfId="6770"/>
    <cellStyle name="Normal 10 4 3 2 2 5 5 2" xfId="19078"/>
    <cellStyle name="Normal 10 4 3 2 2 5 6" xfId="12924"/>
    <cellStyle name="Normal 10 4 3 2 2 6" xfId="1127"/>
    <cellStyle name="Normal 10 4 3 2 2 6 2" xfId="4205"/>
    <cellStyle name="Normal 10 4 3 2 2 6 2 2" xfId="10359"/>
    <cellStyle name="Normal 10 4 3 2 2 6 2 2 2" xfId="22667"/>
    <cellStyle name="Normal 10 4 3 2 2 6 2 3" xfId="16513"/>
    <cellStyle name="Normal 10 4 3 2 2 6 3" xfId="7282"/>
    <cellStyle name="Normal 10 4 3 2 2 6 3 2" xfId="19590"/>
    <cellStyle name="Normal 10 4 3 2 2 6 4" xfId="13436"/>
    <cellStyle name="Normal 10 4 3 2 2 7" xfId="2151"/>
    <cellStyle name="Normal 10 4 3 2 2 7 2" xfId="5229"/>
    <cellStyle name="Normal 10 4 3 2 2 7 2 2" xfId="11383"/>
    <cellStyle name="Normal 10 4 3 2 2 7 2 2 2" xfId="23691"/>
    <cellStyle name="Normal 10 4 3 2 2 7 2 3" xfId="17537"/>
    <cellStyle name="Normal 10 4 3 2 2 7 3" xfId="8306"/>
    <cellStyle name="Normal 10 4 3 2 2 7 3 2" xfId="20614"/>
    <cellStyle name="Normal 10 4 3 2 2 7 4" xfId="14460"/>
    <cellStyle name="Normal 10 4 3 2 2 8" xfId="3181"/>
    <cellStyle name="Normal 10 4 3 2 2 8 2" xfId="9335"/>
    <cellStyle name="Normal 10 4 3 2 2 8 2 2" xfId="21643"/>
    <cellStyle name="Normal 10 4 3 2 2 8 3" xfId="15489"/>
    <cellStyle name="Normal 10 4 3 2 2 9" xfId="6258"/>
    <cellStyle name="Normal 10 4 3 2 2 9 2" xfId="18566"/>
    <cellStyle name="Normal 10 4 3 2 3" xfId="232"/>
    <cellStyle name="Normal 10 4 3 2 3 2" xfId="490"/>
    <cellStyle name="Normal 10 4 3 2 3 2 2" xfId="1003"/>
    <cellStyle name="Normal 10 4 3 2 3 2 2 2" xfId="2027"/>
    <cellStyle name="Normal 10 4 3 2 3 2 2 2 2" xfId="5105"/>
    <cellStyle name="Normal 10 4 3 2 3 2 2 2 2 2" xfId="11259"/>
    <cellStyle name="Normal 10 4 3 2 3 2 2 2 2 2 2" xfId="23567"/>
    <cellStyle name="Normal 10 4 3 2 3 2 2 2 2 3" xfId="17413"/>
    <cellStyle name="Normal 10 4 3 2 3 2 2 2 3" xfId="8182"/>
    <cellStyle name="Normal 10 4 3 2 3 2 2 2 3 2" xfId="20490"/>
    <cellStyle name="Normal 10 4 3 2 3 2 2 2 4" xfId="14336"/>
    <cellStyle name="Normal 10 4 3 2 3 2 2 3" xfId="3051"/>
    <cellStyle name="Normal 10 4 3 2 3 2 2 3 2" xfId="6129"/>
    <cellStyle name="Normal 10 4 3 2 3 2 2 3 2 2" xfId="12283"/>
    <cellStyle name="Normal 10 4 3 2 3 2 2 3 2 2 2" xfId="24591"/>
    <cellStyle name="Normal 10 4 3 2 3 2 2 3 2 3" xfId="18437"/>
    <cellStyle name="Normal 10 4 3 2 3 2 2 3 3" xfId="9206"/>
    <cellStyle name="Normal 10 4 3 2 3 2 2 3 3 2" xfId="21514"/>
    <cellStyle name="Normal 10 4 3 2 3 2 2 3 4" xfId="15360"/>
    <cellStyle name="Normal 10 4 3 2 3 2 2 4" xfId="4081"/>
    <cellStyle name="Normal 10 4 3 2 3 2 2 4 2" xfId="10235"/>
    <cellStyle name="Normal 10 4 3 2 3 2 2 4 2 2" xfId="22543"/>
    <cellStyle name="Normal 10 4 3 2 3 2 2 4 3" xfId="16389"/>
    <cellStyle name="Normal 10 4 3 2 3 2 2 5" xfId="7158"/>
    <cellStyle name="Normal 10 4 3 2 3 2 2 5 2" xfId="19466"/>
    <cellStyle name="Normal 10 4 3 2 3 2 2 6" xfId="13312"/>
    <cellStyle name="Normal 10 4 3 2 3 2 3" xfId="1515"/>
    <cellStyle name="Normal 10 4 3 2 3 2 3 2" xfId="4593"/>
    <cellStyle name="Normal 10 4 3 2 3 2 3 2 2" xfId="10747"/>
    <cellStyle name="Normal 10 4 3 2 3 2 3 2 2 2" xfId="23055"/>
    <cellStyle name="Normal 10 4 3 2 3 2 3 2 3" xfId="16901"/>
    <cellStyle name="Normal 10 4 3 2 3 2 3 3" xfId="7670"/>
    <cellStyle name="Normal 10 4 3 2 3 2 3 3 2" xfId="19978"/>
    <cellStyle name="Normal 10 4 3 2 3 2 3 4" xfId="13824"/>
    <cellStyle name="Normal 10 4 3 2 3 2 4" xfId="2539"/>
    <cellStyle name="Normal 10 4 3 2 3 2 4 2" xfId="5617"/>
    <cellStyle name="Normal 10 4 3 2 3 2 4 2 2" xfId="11771"/>
    <cellStyle name="Normal 10 4 3 2 3 2 4 2 2 2" xfId="24079"/>
    <cellStyle name="Normal 10 4 3 2 3 2 4 2 3" xfId="17925"/>
    <cellStyle name="Normal 10 4 3 2 3 2 4 3" xfId="8694"/>
    <cellStyle name="Normal 10 4 3 2 3 2 4 3 2" xfId="21002"/>
    <cellStyle name="Normal 10 4 3 2 3 2 4 4" xfId="14848"/>
    <cellStyle name="Normal 10 4 3 2 3 2 5" xfId="3569"/>
    <cellStyle name="Normal 10 4 3 2 3 2 5 2" xfId="9723"/>
    <cellStyle name="Normal 10 4 3 2 3 2 5 2 2" xfId="22031"/>
    <cellStyle name="Normal 10 4 3 2 3 2 5 3" xfId="15877"/>
    <cellStyle name="Normal 10 4 3 2 3 2 6" xfId="6646"/>
    <cellStyle name="Normal 10 4 3 2 3 2 6 2" xfId="18954"/>
    <cellStyle name="Normal 10 4 3 2 3 2 7" xfId="12800"/>
    <cellStyle name="Normal 10 4 3 2 3 3" xfId="747"/>
    <cellStyle name="Normal 10 4 3 2 3 3 2" xfId="1771"/>
    <cellStyle name="Normal 10 4 3 2 3 3 2 2" xfId="4849"/>
    <cellStyle name="Normal 10 4 3 2 3 3 2 2 2" xfId="11003"/>
    <cellStyle name="Normal 10 4 3 2 3 3 2 2 2 2" xfId="23311"/>
    <cellStyle name="Normal 10 4 3 2 3 3 2 2 3" xfId="17157"/>
    <cellStyle name="Normal 10 4 3 2 3 3 2 3" xfId="7926"/>
    <cellStyle name="Normal 10 4 3 2 3 3 2 3 2" xfId="20234"/>
    <cellStyle name="Normal 10 4 3 2 3 3 2 4" xfId="14080"/>
    <cellStyle name="Normal 10 4 3 2 3 3 3" xfId="2795"/>
    <cellStyle name="Normal 10 4 3 2 3 3 3 2" xfId="5873"/>
    <cellStyle name="Normal 10 4 3 2 3 3 3 2 2" xfId="12027"/>
    <cellStyle name="Normal 10 4 3 2 3 3 3 2 2 2" xfId="24335"/>
    <cellStyle name="Normal 10 4 3 2 3 3 3 2 3" xfId="18181"/>
    <cellStyle name="Normal 10 4 3 2 3 3 3 3" xfId="8950"/>
    <cellStyle name="Normal 10 4 3 2 3 3 3 3 2" xfId="21258"/>
    <cellStyle name="Normal 10 4 3 2 3 3 3 4" xfId="15104"/>
    <cellStyle name="Normal 10 4 3 2 3 3 4" xfId="3825"/>
    <cellStyle name="Normal 10 4 3 2 3 3 4 2" xfId="9979"/>
    <cellStyle name="Normal 10 4 3 2 3 3 4 2 2" xfId="22287"/>
    <cellStyle name="Normal 10 4 3 2 3 3 4 3" xfId="16133"/>
    <cellStyle name="Normal 10 4 3 2 3 3 5" xfId="6902"/>
    <cellStyle name="Normal 10 4 3 2 3 3 5 2" xfId="19210"/>
    <cellStyle name="Normal 10 4 3 2 3 3 6" xfId="13056"/>
    <cellStyle name="Normal 10 4 3 2 3 4" xfId="1259"/>
    <cellStyle name="Normal 10 4 3 2 3 4 2" xfId="4337"/>
    <cellStyle name="Normal 10 4 3 2 3 4 2 2" xfId="10491"/>
    <cellStyle name="Normal 10 4 3 2 3 4 2 2 2" xfId="22799"/>
    <cellStyle name="Normal 10 4 3 2 3 4 2 3" xfId="16645"/>
    <cellStyle name="Normal 10 4 3 2 3 4 3" xfId="7414"/>
    <cellStyle name="Normal 10 4 3 2 3 4 3 2" xfId="19722"/>
    <cellStyle name="Normal 10 4 3 2 3 4 4" xfId="13568"/>
    <cellStyle name="Normal 10 4 3 2 3 5" xfId="2283"/>
    <cellStyle name="Normal 10 4 3 2 3 5 2" xfId="5361"/>
    <cellStyle name="Normal 10 4 3 2 3 5 2 2" xfId="11515"/>
    <cellStyle name="Normal 10 4 3 2 3 5 2 2 2" xfId="23823"/>
    <cellStyle name="Normal 10 4 3 2 3 5 2 3" xfId="17669"/>
    <cellStyle name="Normal 10 4 3 2 3 5 3" xfId="8438"/>
    <cellStyle name="Normal 10 4 3 2 3 5 3 2" xfId="20746"/>
    <cellStyle name="Normal 10 4 3 2 3 5 4" xfId="14592"/>
    <cellStyle name="Normal 10 4 3 2 3 6" xfId="3313"/>
    <cellStyle name="Normal 10 4 3 2 3 6 2" xfId="9467"/>
    <cellStyle name="Normal 10 4 3 2 3 6 2 2" xfId="21775"/>
    <cellStyle name="Normal 10 4 3 2 3 6 3" xfId="15621"/>
    <cellStyle name="Normal 10 4 3 2 3 7" xfId="6390"/>
    <cellStyle name="Normal 10 4 3 2 3 7 2" xfId="18698"/>
    <cellStyle name="Normal 10 4 3 2 3 8" xfId="12544"/>
    <cellStyle name="Normal 10 4 3 2 4" xfId="147"/>
    <cellStyle name="Normal 10 4 3 2 4 2" xfId="405"/>
    <cellStyle name="Normal 10 4 3 2 4 2 2" xfId="918"/>
    <cellStyle name="Normal 10 4 3 2 4 2 2 2" xfId="1942"/>
    <cellStyle name="Normal 10 4 3 2 4 2 2 2 2" xfId="5020"/>
    <cellStyle name="Normal 10 4 3 2 4 2 2 2 2 2" xfId="11174"/>
    <cellStyle name="Normal 10 4 3 2 4 2 2 2 2 2 2" xfId="23482"/>
    <cellStyle name="Normal 10 4 3 2 4 2 2 2 2 3" xfId="17328"/>
    <cellStyle name="Normal 10 4 3 2 4 2 2 2 3" xfId="8097"/>
    <cellStyle name="Normal 10 4 3 2 4 2 2 2 3 2" xfId="20405"/>
    <cellStyle name="Normal 10 4 3 2 4 2 2 2 4" xfId="14251"/>
    <cellStyle name="Normal 10 4 3 2 4 2 2 3" xfId="2966"/>
    <cellStyle name="Normal 10 4 3 2 4 2 2 3 2" xfId="6044"/>
    <cellStyle name="Normal 10 4 3 2 4 2 2 3 2 2" xfId="12198"/>
    <cellStyle name="Normal 10 4 3 2 4 2 2 3 2 2 2" xfId="24506"/>
    <cellStyle name="Normal 10 4 3 2 4 2 2 3 2 3" xfId="18352"/>
    <cellStyle name="Normal 10 4 3 2 4 2 2 3 3" xfId="9121"/>
    <cellStyle name="Normal 10 4 3 2 4 2 2 3 3 2" xfId="21429"/>
    <cellStyle name="Normal 10 4 3 2 4 2 2 3 4" xfId="15275"/>
    <cellStyle name="Normal 10 4 3 2 4 2 2 4" xfId="3996"/>
    <cellStyle name="Normal 10 4 3 2 4 2 2 4 2" xfId="10150"/>
    <cellStyle name="Normal 10 4 3 2 4 2 2 4 2 2" xfId="22458"/>
    <cellStyle name="Normal 10 4 3 2 4 2 2 4 3" xfId="16304"/>
    <cellStyle name="Normal 10 4 3 2 4 2 2 5" xfId="7073"/>
    <cellStyle name="Normal 10 4 3 2 4 2 2 5 2" xfId="19381"/>
    <cellStyle name="Normal 10 4 3 2 4 2 2 6" xfId="13227"/>
    <cellStyle name="Normal 10 4 3 2 4 2 3" xfId="1430"/>
    <cellStyle name="Normal 10 4 3 2 4 2 3 2" xfId="4508"/>
    <cellStyle name="Normal 10 4 3 2 4 2 3 2 2" xfId="10662"/>
    <cellStyle name="Normal 10 4 3 2 4 2 3 2 2 2" xfId="22970"/>
    <cellStyle name="Normal 10 4 3 2 4 2 3 2 3" xfId="16816"/>
    <cellStyle name="Normal 10 4 3 2 4 2 3 3" xfId="7585"/>
    <cellStyle name="Normal 10 4 3 2 4 2 3 3 2" xfId="19893"/>
    <cellStyle name="Normal 10 4 3 2 4 2 3 4" xfId="13739"/>
    <cellStyle name="Normal 10 4 3 2 4 2 4" xfId="2454"/>
    <cellStyle name="Normal 10 4 3 2 4 2 4 2" xfId="5532"/>
    <cellStyle name="Normal 10 4 3 2 4 2 4 2 2" xfId="11686"/>
    <cellStyle name="Normal 10 4 3 2 4 2 4 2 2 2" xfId="23994"/>
    <cellStyle name="Normal 10 4 3 2 4 2 4 2 3" xfId="17840"/>
    <cellStyle name="Normal 10 4 3 2 4 2 4 3" xfId="8609"/>
    <cellStyle name="Normal 10 4 3 2 4 2 4 3 2" xfId="20917"/>
    <cellStyle name="Normal 10 4 3 2 4 2 4 4" xfId="14763"/>
    <cellStyle name="Normal 10 4 3 2 4 2 5" xfId="3484"/>
    <cellStyle name="Normal 10 4 3 2 4 2 5 2" xfId="9638"/>
    <cellStyle name="Normal 10 4 3 2 4 2 5 2 2" xfId="21946"/>
    <cellStyle name="Normal 10 4 3 2 4 2 5 3" xfId="15792"/>
    <cellStyle name="Normal 10 4 3 2 4 2 6" xfId="6561"/>
    <cellStyle name="Normal 10 4 3 2 4 2 6 2" xfId="18869"/>
    <cellStyle name="Normal 10 4 3 2 4 2 7" xfId="12715"/>
    <cellStyle name="Normal 10 4 3 2 4 3" xfId="662"/>
    <cellStyle name="Normal 10 4 3 2 4 3 2" xfId="1686"/>
    <cellStyle name="Normal 10 4 3 2 4 3 2 2" xfId="4764"/>
    <cellStyle name="Normal 10 4 3 2 4 3 2 2 2" xfId="10918"/>
    <cellStyle name="Normal 10 4 3 2 4 3 2 2 2 2" xfId="23226"/>
    <cellStyle name="Normal 10 4 3 2 4 3 2 2 3" xfId="17072"/>
    <cellStyle name="Normal 10 4 3 2 4 3 2 3" xfId="7841"/>
    <cellStyle name="Normal 10 4 3 2 4 3 2 3 2" xfId="20149"/>
    <cellStyle name="Normal 10 4 3 2 4 3 2 4" xfId="13995"/>
    <cellStyle name="Normal 10 4 3 2 4 3 3" xfId="2710"/>
    <cellStyle name="Normal 10 4 3 2 4 3 3 2" xfId="5788"/>
    <cellStyle name="Normal 10 4 3 2 4 3 3 2 2" xfId="11942"/>
    <cellStyle name="Normal 10 4 3 2 4 3 3 2 2 2" xfId="24250"/>
    <cellStyle name="Normal 10 4 3 2 4 3 3 2 3" xfId="18096"/>
    <cellStyle name="Normal 10 4 3 2 4 3 3 3" xfId="8865"/>
    <cellStyle name="Normal 10 4 3 2 4 3 3 3 2" xfId="21173"/>
    <cellStyle name="Normal 10 4 3 2 4 3 3 4" xfId="15019"/>
    <cellStyle name="Normal 10 4 3 2 4 3 4" xfId="3740"/>
    <cellStyle name="Normal 10 4 3 2 4 3 4 2" xfId="9894"/>
    <cellStyle name="Normal 10 4 3 2 4 3 4 2 2" xfId="22202"/>
    <cellStyle name="Normal 10 4 3 2 4 3 4 3" xfId="16048"/>
    <cellStyle name="Normal 10 4 3 2 4 3 5" xfId="6817"/>
    <cellStyle name="Normal 10 4 3 2 4 3 5 2" xfId="19125"/>
    <cellStyle name="Normal 10 4 3 2 4 3 6" xfId="12971"/>
    <cellStyle name="Normal 10 4 3 2 4 4" xfId="1174"/>
    <cellStyle name="Normal 10 4 3 2 4 4 2" xfId="4252"/>
    <cellStyle name="Normal 10 4 3 2 4 4 2 2" xfId="10406"/>
    <cellStyle name="Normal 10 4 3 2 4 4 2 2 2" xfId="22714"/>
    <cellStyle name="Normal 10 4 3 2 4 4 2 3" xfId="16560"/>
    <cellStyle name="Normal 10 4 3 2 4 4 3" xfId="7329"/>
    <cellStyle name="Normal 10 4 3 2 4 4 3 2" xfId="19637"/>
    <cellStyle name="Normal 10 4 3 2 4 4 4" xfId="13483"/>
    <cellStyle name="Normal 10 4 3 2 4 5" xfId="2198"/>
    <cellStyle name="Normal 10 4 3 2 4 5 2" xfId="5276"/>
    <cellStyle name="Normal 10 4 3 2 4 5 2 2" xfId="11430"/>
    <cellStyle name="Normal 10 4 3 2 4 5 2 2 2" xfId="23738"/>
    <cellStyle name="Normal 10 4 3 2 4 5 2 3" xfId="17584"/>
    <cellStyle name="Normal 10 4 3 2 4 5 3" xfId="8353"/>
    <cellStyle name="Normal 10 4 3 2 4 5 3 2" xfId="20661"/>
    <cellStyle name="Normal 10 4 3 2 4 5 4" xfId="14507"/>
    <cellStyle name="Normal 10 4 3 2 4 6" xfId="3228"/>
    <cellStyle name="Normal 10 4 3 2 4 6 2" xfId="9382"/>
    <cellStyle name="Normal 10 4 3 2 4 6 2 2" xfId="21690"/>
    <cellStyle name="Normal 10 4 3 2 4 6 3" xfId="15536"/>
    <cellStyle name="Normal 10 4 3 2 4 7" xfId="6305"/>
    <cellStyle name="Normal 10 4 3 2 4 7 2" xfId="18613"/>
    <cellStyle name="Normal 10 4 3 2 4 8" xfId="12459"/>
    <cellStyle name="Normal 10 4 3 2 5" xfId="318"/>
    <cellStyle name="Normal 10 4 3 2 5 2" xfId="831"/>
    <cellStyle name="Normal 10 4 3 2 5 2 2" xfId="1855"/>
    <cellStyle name="Normal 10 4 3 2 5 2 2 2" xfId="4933"/>
    <cellStyle name="Normal 10 4 3 2 5 2 2 2 2" xfId="11087"/>
    <cellStyle name="Normal 10 4 3 2 5 2 2 2 2 2" xfId="23395"/>
    <cellStyle name="Normal 10 4 3 2 5 2 2 2 3" xfId="17241"/>
    <cellStyle name="Normal 10 4 3 2 5 2 2 3" xfId="8010"/>
    <cellStyle name="Normal 10 4 3 2 5 2 2 3 2" xfId="20318"/>
    <cellStyle name="Normal 10 4 3 2 5 2 2 4" xfId="14164"/>
    <cellStyle name="Normal 10 4 3 2 5 2 3" xfId="2879"/>
    <cellStyle name="Normal 10 4 3 2 5 2 3 2" xfId="5957"/>
    <cellStyle name="Normal 10 4 3 2 5 2 3 2 2" xfId="12111"/>
    <cellStyle name="Normal 10 4 3 2 5 2 3 2 2 2" xfId="24419"/>
    <cellStyle name="Normal 10 4 3 2 5 2 3 2 3" xfId="18265"/>
    <cellStyle name="Normal 10 4 3 2 5 2 3 3" xfId="9034"/>
    <cellStyle name="Normal 10 4 3 2 5 2 3 3 2" xfId="21342"/>
    <cellStyle name="Normal 10 4 3 2 5 2 3 4" xfId="15188"/>
    <cellStyle name="Normal 10 4 3 2 5 2 4" xfId="3909"/>
    <cellStyle name="Normal 10 4 3 2 5 2 4 2" xfId="10063"/>
    <cellStyle name="Normal 10 4 3 2 5 2 4 2 2" xfId="22371"/>
    <cellStyle name="Normal 10 4 3 2 5 2 4 3" xfId="16217"/>
    <cellStyle name="Normal 10 4 3 2 5 2 5" xfId="6986"/>
    <cellStyle name="Normal 10 4 3 2 5 2 5 2" xfId="19294"/>
    <cellStyle name="Normal 10 4 3 2 5 2 6" xfId="13140"/>
    <cellStyle name="Normal 10 4 3 2 5 3" xfId="1343"/>
    <cellStyle name="Normal 10 4 3 2 5 3 2" xfId="4421"/>
    <cellStyle name="Normal 10 4 3 2 5 3 2 2" xfId="10575"/>
    <cellStyle name="Normal 10 4 3 2 5 3 2 2 2" xfId="22883"/>
    <cellStyle name="Normal 10 4 3 2 5 3 2 3" xfId="16729"/>
    <cellStyle name="Normal 10 4 3 2 5 3 3" xfId="7498"/>
    <cellStyle name="Normal 10 4 3 2 5 3 3 2" xfId="19806"/>
    <cellStyle name="Normal 10 4 3 2 5 3 4" xfId="13652"/>
    <cellStyle name="Normal 10 4 3 2 5 4" xfId="2367"/>
    <cellStyle name="Normal 10 4 3 2 5 4 2" xfId="5445"/>
    <cellStyle name="Normal 10 4 3 2 5 4 2 2" xfId="11599"/>
    <cellStyle name="Normal 10 4 3 2 5 4 2 2 2" xfId="23907"/>
    <cellStyle name="Normal 10 4 3 2 5 4 2 3" xfId="17753"/>
    <cellStyle name="Normal 10 4 3 2 5 4 3" xfId="8522"/>
    <cellStyle name="Normal 10 4 3 2 5 4 3 2" xfId="20830"/>
    <cellStyle name="Normal 10 4 3 2 5 4 4" xfId="14676"/>
    <cellStyle name="Normal 10 4 3 2 5 5" xfId="3397"/>
    <cellStyle name="Normal 10 4 3 2 5 5 2" xfId="9551"/>
    <cellStyle name="Normal 10 4 3 2 5 5 2 2" xfId="21859"/>
    <cellStyle name="Normal 10 4 3 2 5 5 3" xfId="15705"/>
    <cellStyle name="Normal 10 4 3 2 5 6" xfId="6474"/>
    <cellStyle name="Normal 10 4 3 2 5 6 2" xfId="18782"/>
    <cellStyle name="Normal 10 4 3 2 5 7" xfId="12628"/>
    <cellStyle name="Normal 10 4 3 2 6" xfId="575"/>
    <cellStyle name="Normal 10 4 3 2 6 2" xfId="1599"/>
    <cellStyle name="Normal 10 4 3 2 6 2 2" xfId="4677"/>
    <cellStyle name="Normal 10 4 3 2 6 2 2 2" xfId="10831"/>
    <cellStyle name="Normal 10 4 3 2 6 2 2 2 2" xfId="23139"/>
    <cellStyle name="Normal 10 4 3 2 6 2 2 3" xfId="16985"/>
    <cellStyle name="Normal 10 4 3 2 6 2 3" xfId="7754"/>
    <cellStyle name="Normal 10 4 3 2 6 2 3 2" xfId="20062"/>
    <cellStyle name="Normal 10 4 3 2 6 2 4" xfId="13908"/>
    <cellStyle name="Normal 10 4 3 2 6 3" xfId="2623"/>
    <cellStyle name="Normal 10 4 3 2 6 3 2" xfId="5701"/>
    <cellStyle name="Normal 10 4 3 2 6 3 2 2" xfId="11855"/>
    <cellStyle name="Normal 10 4 3 2 6 3 2 2 2" xfId="24163"/>
    <cellStyle name="Normal 10 4 3 2 6 3 2 3" xfId="18009"/>
    <cellStyle name="Normal 10 4 3 2 6 3 3" xfId="8778"/>
    <cellStyle name="Normal 10 4 3 2 6 3 3 2" xfId="21086"/>
    <cellStyle name="Normal 10 4 3 2 6 3 4" xfId="14932"/>
    <cellStyle name="Normal 10 4 3 2 6 4" xfId="3653"/>
    <cellStyle name="Normal 10 4 3 2 6 4 2" xfId="9807"/>
    <cellStyle name="Normal 10 4 3 2 6 4 2 2" xfId="22115"/>
    <cellStyle name="Normal 10 4 3 2 6 4 3" xfId="15961"/>
    <cellStyle name="Normal 10 4 3 2 6 5" xfId="6730"/>
    <cellStyle name="Normal 10 4 3 2 6 5 2" xfId="19038"/>
    <cellStyle name="Normal 10 4 3 2 6 6" xfId="12884"/>
    <cellStyle name="Normal 10 4 3 2 7" xfId="1087"/>
    <cellStyle name="Normal 10 4 3 2 7 2" xfId="4165"/>
    <cellStyle name="Normal 10 4 3 2 7 2 2" xfId="10319"/>
    <cellStyle name="Normal 10 4 3 2 7 2 2 2" xfId="22627"/>
    <cellStyle name="Normal 10 4 3 2 7 2 3" xfId="16473"/>
    <cellStyle name="Normal 10 4 3 2 7 3" xfId="7242"/>
    <cellStyle name="Normal 10 4 3 2 7 3 2" xfId="19550"/>
    <cellStyle name="Normal 10 4 3 2 7 4" xfId="13396"/>
    <cellStyle name="Normal 10 4 3 2 8" xfId="2111"/>
    <cellStyle name="Normal 10 4 3 2 8 2" xfId="5189"/>
    <cellStyle name="Normal 10 4 3 2 8 2 2" xfId="11343"/>
    <cellStyle name="Normal 10 4 3 2 8 2 2 2" xfId="23651"/>
    <cellStyle name="Normal 10 4 3 2 8 2 3" xfId="17497"/>
    <cellStyle name="Normal 10 4 3 2 8 3" xfId="8266"/>
    <cellStyle name="Normal 10 4 3 2 8 3 2" xfId="20574"/>
    <cellStyle name="Normal 10 4 3 2 8 4" xfId="14420"/>
    <cellStyle name="Normal 10 4 3 2 9" xfId="3141"/>
    <cellStyle name="Normal 10 4 3 2 9 2" xfId="9295"/>
    <cellStyle name="Normal 10 4 3 2 9 2 2" xfId="21603"/>
    <cellStyle name="Normal 10 4 3 2 9 3" xfId="15449"/>
    <cellStyle name="Normal 10 4 3 3" xfId="80"/>
    <cellStyle name="Normal 10 4 3 3 10" xfId="12392"/>
    <cellStyle name="Normal 10 4 3 3 2" xfId="252"/>
    <cellStyle name="Normal 10 4 3 3 2 2" xfId="510"/>
    <cellStyle name="Normal 10 4 3 3 2 2 2" xfId="1023"/>
    <cellStyle name="Normal 10 4 3 3 2 2 2 2" xfId="2047"/>
    <cellStyle name="Normal 10 4 3 3 2 2 2 2 2" xfId="5125"/>
    <cellStyle name="Normal 10 4 3 3 2 2 2 2 2 2" xfId="11279"/>
    <cellStyle name="Normal 10 4 3 3 2 2 2 2 2 2 2" xfId="23587"/>
    <cellStyle name="Normal 10 4 3 3 2 2 2 2 2 3" xfId="17433"/>
    <cellStyle name="Normal 10 4 3 3 2 2 2 2 3" xfId="8202"/>
    <cellStyle name="Normal 10 4 3 3 2 2 2 2 3 2" xfId="20510"/>
    <cellStyle name="Normal 10 4 3 3 2 2 2 2 4" xfId="14356"/>
    <cellStyle name="Normal 10 4 3 3 2 2 2 3" xfId="3071"/>
    <cellStyle name="Normal 10 4 3 3 2 2 2 3 2" xfId="6149"/>
    <cellStyle name="Normal 10 4 3 3 2 2 2 3 2 2" xfId="12303"/>
    <cellStyle name="Normal 10 4 3 3 2 2 2 3 2 2 2" xfId="24611"/>
    <cellStyle name="Normal 10 4 3 3 2 2 2 3 2 3" xfId="18457"/>
    <cellStyle name="Normal 10 4 3 3 2 2 2 3 3" xfId="9226"/>
    <cellStyle name="Normal 10 4 3 3 2 2 2 3 3 2" xfId="21534"/>
    <cellStyle name="Normal 10 4 3 3 2 2 2 3 4" xfId="15380"/>
    <cellStyle name="Normal 10 4 3 3 2 2 2 4" xfId="4101"/>
    <cellStyle name="Normal 10 4 3 3 2 2 2 4 2" xfId="10255"/>
    <cellStyle name="Normal 10 4 3 3 2 2 2 4 2 2" xfId="22563"/>
    <cellStyle name="Normal 10 4 3 3 2 2 2 4 3" xfId="16409"/>
    <cellStyle name="Normal 10 4 3 3 2 2 2 5" xfId="7178"/>
    <cellStyle name="Normal 10 4 3 3 2 2 2 5 2" xfId="19486"/>
    <cellStyle name="Normal 10 4 3 3 2 2 2 6" xfId="13332"/>
    <cellStyle name="Normal 10 4 3 3 2 2 3" xfId="1535"/>
    <cellStyle name="Normal 10 4 3 3 2 2 3 2" xfId="4613"/>
    <cellStyle name="Normal 10 4 3 3 2 2 3 2 2" xfId="10767"/>
    <cellStyle name="Normal 10 4 3 3 2 2 3 2 2 2" xfId="23075"/>
    <cellStyle name="Normal 10 4 3 3 2 2 3 2 3" xfId="16921"/>
    <cellStyle name="Normal 10 4 3 3 2 2 3 3" xfId="7690"/>
    <cellStyle name="Normal 10 4 3 3 2 2 3 3 2" xfId="19998"/>
    <cellStyle name="Normal 10 4 3 3 2 2 3 4" xfId="13844"/>
    <cellStyle name="Normal 10 4 3 3 2 2 4" xfId="2559"/>
    <cellStyle name="Normal 10 4 3 3 2 2 4 2" xfId="5637"/>
    <cellStyle name="Normal 10 4 3 3 2 2 4 2 2" xfId="11791"/>
    <cellStyle name="Normal 10 4 3 3 2 2 4 2 2 2" xfId="24099"/>
    <cellStyle name="Normal 10 4 3 3 2 2 4 2 3" xfId="17945"/>
    <cellStyle name="Normal 10 4 3 3 2 2 4 3" xfId="8714"/>
    <cellStyle name="Normal 10 4 3 3 2 2 4 3 2" xfId="21022"/>
    <cellStyle name="Normal 10 4 3 3 2 2 4 4" xfId="14868"/>
    <cellStyle name="Normal 10 4 3 3 2 2 5" xfId="3589"/>
    <cellStyle name="Normal 10 4 3 3 2 2 5 2" xfId="9743"/>
    <cellStyle name="Normal 10 4 3 3 2 2 5 2 2" xfId="22051"/>
    <cellStyle name="Normal 10 4 3 3 2 2 5 3" xfId="15897"/>
    <cellStyle name="Normal 10 4 3 3 2 2 6" xfId="6666"/>
    <cellStyle name="Normal 10 4 3 3 2 2 6 2" xfId="18974"/>
    <cellStyle name="Normal 10 4 3 3 2 2 7" xfId="12820"/>
    <cellStyle name="Normal 10 4 3 3 2 3" xfId="767"/>
    <cellStyle name="Normal 10 4 3 3 2 3 2" xfId="1791"/>
    <cellStyle name="Normal 10 4 3 3 2 3 2 2" xfId="4869"/>
    <cellStyle name="Normal 10 4 3 3 2 3 2 2 2" xfId="11023"/>
    <cellStyle name="Normal 10 4 3 3 2 3 2 2 2 2" xfId="23331"/>
    <cellStyle name="Normal 10 4 3 3 2 3 2 2 3" xfId="17177"/>
    <cellStyle name="Normal 10 4 3 3 2 3 2 3" xfId="7946"/>
    <cellStyle name="Normal 10 4 3 3 2 3 2 3 2" xfId="20254"/>
    <cellStyle name="Normal 10 4 3 3 2 3 2 4" xfId="14100"/>
    <cellStyle name="Normal 10 4 3 3 2 3 3" xfId="2815"/>
    <cellStyle name="Normal 10 4 3 3 2 3 3 2" xfId="5893"/>
    <cellStyle name="Normal 10 4 3 3 2 3 3 2 2" xfId="12047"/>
    <cellStyle name="Normal 10 4 3 3 2 3 3 2 2 2" xfId="24355"/>
    <cellStyle name="Normal 10 4 3 3 2 3 3 2 3" xfId="18201"/>
    <cellStyle name="Normal 10 4 3 3 2 3 3 3" xfId="8970"/>
    <cellStyle name="Normal 10 4 3 3 2 3 3 3 2" xfId="21278"/>
    <cellStyle name="Normal 10 4 3 3 2 3 3 4" xfId="15124"/>
    <cellStyle name="Normal 10 4 3 3 2 3 4" xfId="3845"/>
    <cellStyle name="Normal 10 4 3 3 2 3 4 2" xfId="9999"/>
    <cellStyle name="Normal 10 4 3 3 2 3 4 2 2" xfId="22307"/>
    <cellStyle name="Normal 10 4 3 3 2 3 4 3" xfId="16153"/>
    <cellStyle name="Normal 10 4 3 3 2 3 5" xfId="6922"/>
    <cellStyle name="Normal 10 4 3 3 2 3 5 2" xfId="19230"/>
    <cellStyle name="Normal 10 4 3 3 2 3 6" xfId="13076"/>
    <cellStyle name="Normal 10 4 3 3 2 4" xfId="1279"/>
    <cellStyle name="Normal 10 4 3 3 2 4 2" xfId="4357"/>
    <cellStyle name="Normal 10 4 3 3 2 4 2 2" xfId="10511"/>
    <cellStyle name="Normal 10 4 3 3 2 4 2 2 2" xfId="22819"/>
    <cellStyle name="Normal 10 4 3 3 2 4 2 3" xfId="16665"/>
    <cellStyle name="Normal 10 4 3 3 2 4 3" xfId="7434"/>
    <cellStyle name="Normal 10 4 3 3 2 4 3 2" xfId="19742"/>
    <cellStyle name="Normal 10 4 3 3 2 4 4" xfId="13588"/>
    <cellStyle name="Normal 10 4 3 3 2 5" xfId="2303"/>
    <cellStyle name="Normal 10 4 3 3 2 5 2" xfId="5381"/>
    <cellStyle name="Normal 10 4 3 3 2 5 2 2" xfId="11535"/>
    <cellStyle name="Normal 10 4 3 3 2 5 2 2 2" xfId="23843"/>
    <cellStyle name="Normal 10 4 3 3 2 5 2 3" xfId="17689"/>
    <cellStyle name="Normal 10 4 3 3 2 5 3" xfId="8458"/>
    <cellStyle name="Normal 10 4 3 3 2 5 3 2" xfId="20766"/>
    <cellStyle name="Normal 10 4 3 3 2 5 4" xfId="14612"/>
    <cellStyle name="Normal 10 4 3 3 2 6" xfId="3333"/>
    <cellStyle name="Normal 10 4 3 3 2 6 2" xfId="9487"/>
    <cellStyle name="Normal 10 4 3 3 2 6 2 2" xfId="21795"/>
    <cellStyle name="Normal 10 4 3 3 2 6 3" xfId="15641"/>
    <cellStyle name="Normal 10 4 3 3 2 7" xfId="6410"/>
    <cellStyle name="Normal 10 4 3 3 2 7 2" xfId="18718"/>
    <cellStyle name="Normal 10 4 3 3 2 8" xfId="12564"/>
    <cellStyle name="Normal 10 4 3 3 3" xfId="167"/>
    <cellStyle name="Normal 10 4 3 3 3 2" xfId="425"/>
    <cellStyle name="Normal 10 4 3 3 3 2 2" xfId="938"/>
    <cellStyle name="Normal 10 4 3 3 3 2 2 2" xfId="1962"/>
    <cellStyle name="Normal 10 4 3 3 3 2 2 2 2" xfId="5040"/>
    <cellStyle name="Normal 10 4 3 3 3 2 2 2 2 2" xfId="11194"/>
    <cellStyle name="Normal 10 4 3 3 3 2 2 2 2 2 2" xfId="23502"/>
    <cellStyle name="Normal 10 4 3 3 3 2 2 2 2 3" xfId="17348"/>
    <cellStyle name="Normal 10 4 3 3 3 2 2 2 3" xfId="8117"/>
    <cellStyle name="Normal 10 4 3 3 3 2 2 2 3 2" xfId="20425"/>
    <cellStyle name="Normal 10 4 3 3 3 2 2 2 4" xfId="14271"/>
    <cellStyle name="Normal 10 4 3 3 3 2 2 3" xfId="2986"/>
    <cellStyle name="Normal 10 4 3 3 3 2 2 3 2" xfId="6064"/>
    <cellStyle name="Normal 10 4 3 3 3 2 2 3 2 2" xfId="12218"/>
    <cellStyle name="Normal 10 4 3 3 3 2 2 3 2 2 2" xfId="24526"/>
    <cellStyle name="Normal 10 4 3 3 3 2 2 3 2 3" xfId="18372"/>
    <cellStyle name="Normal 10 4 3 3 3 2 2 3 3" xfId="9141"/>
    <cellStyle name="Normal 10 4 3 3 3 2 2 3 3 2" xfId="21449"/>
    <cellStyle name="Normal 10 4 3 3 3 2 2 3 4" xfId="15295"/>
    <cellStyle name="Normal 10 4 3 3 3 2 2 4" xfId="4016"/>
    <cellStyle name="Normal 10 4 3 3 3 2 2 4 2" xfId="10170"/>
    <cellStyle name="Normal 10 4 3 3 3 2 2 4 2 2" xfId="22478"/>
    <cellStyle name="Normal 10 4 3 3 3 2 2 4 3" xfId="16324"/>
    <cellStyle name="Normal 10 4 3 3 3 2 2 5" xfId="7093"/>
    <cellStyle name="Normal 10 4 3 3 3 2 2 5 2" xfId="19401"/>
    <cellStyle name="Normal 10 4 3 3 3 2 2 6" xfId="13247"/>
    <cellStyle name="Normal 10 4 3 3 3 2 3" xfId="1450"/>
    <cellStyle name="Normal 10 4 3 3 3 2 3 2" xfId="4528"/>
    <cellStyle name="Normal 10 4 3 3 3 2 3 2 2" xfId="10682"/>
    <cellStyle name="Normal 10 4 3 3 3 2 3 2 2 2" xfId="22990"/>
    <cellStyle name="Normal 10 4 3 3 3 2 3 2 3" xfId="16836"/>
    <cellStyle name="Normal 10 4 3 3 3 2 3 3" xfId="7605"/>
    <cellStyle name="Normal 10 4 3 3 3 2 3 3 2" xfId="19913"/>
    <cellStyle name="Normal 10 4 3 3 3 2 3 4" xfId="13759"/>
    <cellStyle name="Normal 10 4 3 3 3 2 4" xfId="2474"/>
    <cellStyle name="Normal 10 4 3 3 3 2 4 2" xfId="5552"/>
    <cellStyle name="Normal 10 4 3 3 3 2 4 2 2" xfId="11706"/>
    <cellStyle name="Normal 10 4 3 3 3 2 4 2 2 2" xfId="24014"/>
    <cellStyle name="Normal 10 4 3 3 3 2 4 2 3" xfId="17860"/>
    <cellStyle name="Normal 10 4 3 3 3 2 4 3" xfId="8629"/>
    <cellStyle name="Normal 10 4 3 3 3 2 4 3 2" xfId="20937"/>
    <cellStyle name="Normal 10 4 3 3 3 2 4 4" xfId="14783"/>
    <cellStyle name="Normal 10 4 3 3 3 2 5" xfId="3504"/>
    <cellStyle name="Normal 10 4 3 3 3 2 5 2" xfId="9658"/>
    <cellStyle name="Normal 10 4 3 3 3 2 5 2 2" xfId="21966"/>
    <cellStyle name="Normal 10 4 3 3 3 2 5 3" xfId="15812"/>
    <cellStyle name="Normal 10 4 3 3 3 2 6" xfId="6581"/>
    <cellStyle name="Normal 10 4 3 3 3 2 6 2" xfId="18889"/>
    <cellStyle name="Normal 10 4 3 3 3 2 7" xfId="12735"/>
    <cellStyle name="Normal 10 4 3 3 3 3" xfId="682"/>
    <cellStyle name="Normal 10 4 3 3 3 3 2" xfId="1706"/>
    <cellStyle name="Normal 10 4 3 3 3 3 2 2" xfId="4784"/>
    <cellStyle name="Normal 10 4 3 3 3 3 2 2 2" xfId="10938"/>
    <cellStyle name="Normal 10 4 3 3 3 3 2 2 2 2" xfId="23246"/>
    <cellStyle name="Normal 10 4 3 3 3 3 2 2 3" xfId="17092"/>
    <cellStyle name="Normal 10 4 3 3 3 3 2 3" xfId="7861"/>
    <cellStyle name="Normal 10 4 3 3 3 3 2 3 2" xfId="20169"/>
    <cellStyle name="Normal 10 4 3 3 3 3 2 4" xfId="14015"/>
    <cellStyle name="Normal 10 4 3 3 3 3 3" xfId="2730"/>
    <cellStyle name="Normal 10 4 3 3 3 3 3 2" xfId="5808"/>
    <cellStyle name="Normal 10 4 3 3 3 3 3 2 2" xfId="11962"/>
    <cellStyle name="Normal 10 4 3 3 3 3 3 2 2 2" xfId="24270"/>
    <cellStyle name="Normal 10 4 3 3 3 3 3 2 3" xfId="18116"/>
    <cellStyle name="Normal 10 4 3 3 3 3 3 3" xfId="8885"/>
    <cellStyle name="Normal 10 4 3 3 3 3 3 3 2" xfId="21193"/>
    <cellStyle name="Normal 10 4 3 3 3 3 3 4" xfId="15039"/>
    <cellStyle name="Normal 10 4 3 3 3 3 4" xfId="3760"/>
    <cellStyle name="Normal 10 4 3 3 3 3 4 2" xfId="9914"/>
    <cellStyle name="Normal 10 4 3 3 3 3 4 2 2" xfId="22222"/>
    <cellStyle name="Normal 10 4 3 3 3 3 4 3" xfId="16068"/>
    <cellStyle name="Normal 10 4 3 3 3 3 5" xfId="6837"/>
    <cellStyle name="Normal 10 4 3 3 3 3 5 2" xfId="19145"/>
    <cellStyle name="Normal 10 4 3 3 3 3 6" xfId="12991"/>
    <cellStyle name="Normal 10 4 3 3 3 4" xfId="1194"/>
    <cellStyle name="Normal 10 4 3 3 3 4 2" xfId="4272"/>
    <cellStyle name="Normal 10 4 3 3 3 4 2 2" xfId="10426"/>
    <cellStyle name="Normal 10 4 3 3 3 4 2 2 2" xfId="22734"/>
    <cellStyle name="Normal 10 4 3 3 3 4 2 3" xfId="16580"/>
    <cellStyle name="Normal 10 4 3 3 3 4 3" xfId="7349"/>
    <cellStyle name="Normal 10 4 3 3 3 4 3 2" xfId="19657"/>
    <cellStyle name="Normal 10 4 3 3 3 4 4" xfId="13503"/>
    <cellStyle name="Normal 10 4 3 3 3 5" xfId="2218"/>
    <cellStyle name="Normal 10 4 3 3 3 5 2" xfId="5296"/>
    <cellStyle name="Normal 10 4 3 3 3 5 2 2" xfId="11450"/>
    <cellStyle name="Normal 10 4 3 3 3 5 2 2 2" xfId="23758"/>
    <cellStyle name="Normal 10 4 3 3 3 5 2 3" xfId="17604"/>
    <cellStyle name="Normal 10 4 3 3 3 5 3" xfId="8373"/>
    <cellStyle name="Normal 10 4 3 3 3 5 3 2" xfId="20681"/>
    <cellStyle name="Normal 10 4 3 3 3 5 4" xfId="14527"/>
    <cellStyle name="Normal 10 4 3 3 3 6" xfId="3248"/>
    <cellStyle name="Normal 10 4 3 3 3 6 2" xfId="9402"/>
    <cellStyle name="Normal 10 4 3 3 3 6 2 2" xfId="21710"/>
    <cellStyle name="Normal 10 4 3 3 3 6 3" xfId="15556"/>
    <cellStyle name="Normal 10 4 3 3 3 7" xfId="6325"/>
    <cellStyle name="Normal 10 4 3 3 3 7 2" xfId="18633"/>
    <cellStyle name="Normal 10 4 3 3 3 8" xfId="12479"/>
    <cellStyle name="Normal 10 4 3 3 4" xfId="338"/>
    <cellStyle name="Normal 10 4 3 3 4 2" xfId="851"/>
    <cellStyle name="Normal 10 4 3 3 4 2 2" xfId="1875"/>
    <cellStyle name="Normal 10 4 3 3 4 2 2 2" xfId="4953"/>
    <cellStyle name="Normal 10 4 3 3 4 2 2 2 2" xfId="11107"/>
    <cellStyle name="Normal 10 4 3 3 4 2 2 2 2 2" xfId="23415"/>
    <cellStyle name="Normal 10 4 3 3 4 2 2 2 3" xfId="17261"/>
    <cellStyle name="Normal 10 4 3 3 4 2 2 3" xfId="8030"/>
    <cellStyle name="Normal 10 4 3 3 4 2 2 3 2" xfId="20338"/>
    <cellStyle name="Normal 10 4 3 3 4 2 2 4" xfId="14184"/>
    <cellStyle name="Normal 10 4 3 3 4 2 3" xfId="2899"/>
    <cellStyle name="Normal 10 4 3 3 4 2 3 2" xfId="5977"/>
    <cellStyle name="Normal 10 4 3 3 4 2 3 2 2" xfId="12131"/>
    <cellStyle name="Normal 10 4 3 3 4 2 3 2 2 2" xfId="24439"/>
    <cellStyle name="Normal 10 4 3 3 4 2 3 2 3" xfId="18285"/>
    <cellStyle name="Normal 10 4 3 3 4 2 3 3" xfId="9054"/>
    <cellStyle name="Normal 10 4 3 3 4 2 3 3 2" xfId="21362"/>
    <cellStyle name="Normal 10 4 3 3 4 2 3 4" xfId="15208"/>
    <cellStyle name="Normal 10 4 3 3 4 2 4" xfId="3929"/>
    <cellStyle name="Normal 10 4 3 3 4 2 4 2" xfId="10083"/>
    <cellStyle name="Normal 10 4 3 3 4 2 4 2 2" xfId="22391"/>
    <cellStyle name="Normal 10 4 3 3 4 2 4 3" xfId="16237"/>
    <cellStyle name="Normal 10 4 3 3 4 2 5" xfId="7006"/>
    <cellStyle name="Normal 10 4 3 3 4 2 5 2" xfId="19314"/>
    <cellStyle name="Normal 10 4 3 3 4 2 6" xfId="13160"/>
    <cellStyle name="Normal 10 4 3 3 4 3" xfId="1363"/>
    <cellStyle name="Normal 10 4 3 3 4 3 2" xfId="4441"/>
    <cellStyle name="Normal 10 4 3 3 4 3 2 2" xfId="10595"/>
    <cellStyle name="Normal 10 4 3 3 4 3 2 2 2" xfId="22903"/>
    <cellStyle name="Normal 10 4 3 3 4 3 2 3" xfId="16749"/>
    <cellStyle name="Normal 10 4 3 3 4 3 3" xfId="7518"/>
    <cellStyle name="Normal 10 4 3 3 4 3 3 2" xfId="19826"/>
    <cellStyle name="Normal 10 4 3 3 4 3 4" xfId="13672"/>
    <cellStyle name="Normal 10 4 3 3 4 4" xfId="2387"/>
    <cellStyle name="Normal 10 4 3 3 4 4 2" xfId="5465"/>
    <cellStyle name="Normal 10 4 3 3 4 4 2 2" xfId="11619"/>
    <cellStyle name="Normal 10 4 3 3 4 4 2 2 2" xfId="23927"/>
    <cellStyle name="Normal 10 4 3 3 4 4 2 3" xfId="17773"/>
    <cellStyle name="Normal 10 4 3 3 4 4 3" xfId="8542"/>
    <cellStyle name="Normal 10 4 3 3 4 4 3 2" xfId="20850"/>
    <cellStyle name="Normal 10 4 3 3 4 4 4" xfId="14696"/>
    <cellStyle name="Normal 10 4 3 3 4 5" xfId="3417"/>
    <cellStyle name="Normal 10 4 3 3 4 5 2" xfId="9571"/>
    <cellStyle name="Normal 10 4 3 3 4 5 2 2" xfId="21879"/>
    <cellStyle name="Normal 10 4 3 3 4 5 3" xfId="15725"/>
    <cellStyle name="Normal 10 4 3 3 4 6" xfId="6494"/>
    <cellStyle name="Normal 10 4 3 3 4 6 2" xfId="18802"/>
    <cellStyle name="Normal 10 4 3 3 4 7" xfId="12648"/>
    <cellStyle name="Normal 10 4 3 3 5" xfId="595"/>
    <cellStyle name="Normal 10 4 3 3 5 2" xfId="1619"/>
    <cellStyle name="Normal 10 4 3 3 5 2 2" xfId="4697"/>
    <cellStyle name="Normal 10 4 3 3 5 2 2 2" xfId="10851"/>
    <cellStyle name="Normal 10 4 3 3 5 2 2 2 2" xfId="23159"/>
    <cellStyle name="Normal 10 4 3 3 5 2 2 3" xfId="17005"/>
    <cellStyle name="Normal 10 4 3 3 5 2 3" xfId="7774"/>
    <cellStyle name="Normal 10 4 3 3 5 2 3 2" xfId="20082"/>
    <cellStyle name="Normal 10 4 3 3 5 2 4" xfId="13928"/>
    <cellStyle name="Normal 10 4 3 3 5 3" xfId="2643"/>
    <cellStyle name="Normal 10 4 3 3 5 3 2" xfId="5721"/>
    <cellStyle name="Normal 10 4 3 3 5 3 2 2" xfId="11875"/>
    <cellStyle name="Normal 10 4 3 3 5 3 2 2 2" xfId="24183"/>
    <cellStyle name="Normal 10 4 3 3 5 3 2 3" xfId="18029"/>
    <cellStyle name="Normal 10 4 3 3 5 3 3" xfId="8798"/>
    <cellStyle name="Normal 10 4 3 3 5 3 3 2" xfId="21106"/>
    <cellStyle name="Normal 10 4 3 3 5 3 4" xfId="14952"/>
    <cellStyle name="Normal 10 4 3 3 5 4" xfId="3673"/>
    <cellStyle name="Normal 10 4 3 3 5 4 2" xfId="9827"/>
    <cellStyle name="Normal 10 4 3 3 5 4 2 2" xfId="22135"/>
    <cellStyle name="Normal 10 4 3 3 5 4 3" xfId="15981"/>
    <cellStyle name="Normal 10 4 3 3 5 5" xfId="6750"/>
    <cellStyle name="Normal 10 4 3 3 5 5 2" xfId="19058"/>
    <cellStyle name="Normal 10 4 3 3 5 6" xfId="12904"/>
    <cellStyle name="Normal 10 4 3 3 6" xfId="1107"/>
    <cellStyle name="Normal 10 4 3 3 6 2" xfId="4185"/>
    <cellStyle name="Normal 10 4 3 3 6 2 2" xfId="10339"/>
    <cellStyle name="Normal 10 4 3 3 6 2 2 2" xfId="22647"/>
    <cellStyle name="Normal 10 4 3 3 6 2 3" xfId="16493"/>
    <cellStyle name="Normal 10 4 3 3 6 3" xfId="7262"/>
    <cellStyle name="Normal 10 4 3 3 6 3 2" xfId="19570"/>
    <cellStyle name="Normal 10 4 3 3 6 4" xfId="13416"/>
    <cellStyle name="Normal 10 4 3 3 7" xfId="2131"/>
    <cellStyle name="Normal 10 4 3 3 7 2" xfId="5209"/>
    <cellStyle name="Normal 10 4 3 3 7 2 2" xfId="11363"/>
    <cellStyle name="Normal 10 4 3 3 7 2 2 2" xfId="23671"/>
    <cellStyle name="Normal 10 4 3 3 7 2 3" xfId="17517"/>
    <cellStyle name="Normal 10 4 3 3 7 3" xfId="8286"/>
    <cellStyle name="Normal 10 4 3 3 7 3 2" xfId="20594"/>
    <cellStyle name="Normal 10 4 3 3 7 4" xfId="14440"/>
    <cellStyle name="Normal 10 4 3 3 8" xfId="3161"/>
    <cellStyle name="Normal 10 4 3 3 8 2" xfId="9315"/>
    <cellStyle name="Normal 10 4 3 3 8 2 2" xfId="21623"/>
    <cellStyle name="Normal 10 4 3 3 8 3" xfId="15469"/>
    <cellStyle name="Normal 10 4 3 3 9" xfId="6238"/>
    <cellStyle name="Normal 10 4 3 3 9 2" xfId="18546"/>
    <cellStyle name="Normal 10 4 3 4" xfId="104"/>
    <cellStyle name="Normal 10 4 3 4 10" xfId="12416"/>
    <cellStyle name="Normal 10 4 3 4 2" xfId="276"/>
    <cellStyle name="Normal 10 4 3 4 2 2" xfId="534"/>
    <cellStyle name="Normal 10 4 3 4 2 2 2" xfId="1047"/>
    <cellStyle name="Normal 10 4 3 4 2 2 2 2" xfId="2071"/>
    <cellStyle name="Normal 10 4 3 4 2 2 2 2 2" xfId="5149"/>
    <cellStyle name="Normal 10 4 3 4 2 2 2 2 2 2" xfId="11303"/>
    <cellStyle name="Normal 10 4 3 4 2 2 2 2 2 2 2" xfId="23611"/>
    <cellStyle name="Normal 10 4 3 4 2 2 2 2 2 3" xfId="17457"/>
    <cellStyle name="Normal 10 4 3 4 2 2 2 2 3" xfId="8226"/>
    <cellStyle name="Normal 10 4 3 4 2 2 2 2 3 2" xfId="20534"/>
    <cellStyle name="Normal 10 4 3 4 2 2 2 2 4" xfId="14380"/>
    <cellStyle name="Normal 10 4 3 4 2 2 2 3" xfId="3095"/>
    <cellStyle name="Normal 10 4 3 4 2 2 2 3 2" xfId="6173"/>
    <cellStyle name="Normal 10 4 3 4 2 2 2 3 2 2" xfId="12327"/>
    <cellStyle name="Normal 10 4 3 4 2 2 2 3 2 2 2" xfId="24635"/>
    <cellStyle name="Normal 10 4 3 4 2 2 2 3 2 3" xfId="18481"/>
    <cellStyle name="Normal 10 4 3 4 2 2 2 3 3" xfId="9250"/>
    <cellStyle name="Normal 10 4 3 4 2 2 2 3 3 2" xfId="21558"/>
    <cellStyle name="Normal 10 4 3 4 2 2 2 3 4" xfId="15404"/>
    <cellStyle name="Normal 10 4 3 4 2 2 2 4" xfId="4125"/>
    <cellStyle name="Normal 10 4 3 4 2 2 2 4 2" xfId="10279"/>
    <cellStyle name="Normal 10 4 3 4 2 2 2 4 2 2" xfId="22587"/>
    <cellStyle name="Normal 10 4 3 4 2 2 2 4 3" xfId="16433"/>
    <cellStyle name="Normal 10 4 3 4 2 2 2 5" xfId="7202"/>
    <cellStyle name="Normal 10 4 3 4 2 2 2 5 2" xfId="19510"/>
    <cellStyle name="Normal 10 4 3 4 2 2 2 6" xfId="13356"/>
    <cellStyle name="Normal 10 4 3 4 2 2 3" xfId="1559"/>
    <cellStyle name="Normal 10 4 3 4 2 2 3 2" xfId="4637"/>
    <cellStyle name="Normal 10 4 3 4 2 2 3 2 2" xfId="10791"/>
    <cellStyle name="Normal 10 4 3 4 2 2 3 2 2 2" xfId="23099"/>
    <cellStyle name="Normal 10 4 3 4 2 2 3 2 3" xfId="16945"/>
    <cellStyle name="Normal 10 4 3 4 2 2 3 3" xfId="7714"/>
    <cellStyle name="Normal 10 4 3 4 2 2 3 3 2" xfId="20022"/>
    <cellStyle name="Normal 10 4 3 4 2 2 3 4" xfId="13868"/>
    <cellStyle name="Normal 10 4 3 4 2 2 4" xfId="2583"/>
    <cellStyle name="Normal 10 4 3 4 2 2 4 2" xfId="5661"/>
    <cellStyle name="Normal 10 4 3 4 2 2 4 2 2" xfId="11815"/>
    <cellStyle name="Normal 10 4 3 4 2 2 4 2 2 2" xfId="24123"/>
    <cellStyle name="Normal 10 4 3 4 2 2 4 2 3" xfId="17969"/>
    <cellStyle name="Normal 10 4 3 4 2 2 4 3" xfId="8738"/>
    <cellStyle name="Normal 10 4 3 4 2 2 4 3 2" xfId="21046"/>
    <cellStyle name="Normal 10 4 3 4 2 2 4 4" xfId="14892"/>
    <cellStyle name="Normal 10 4 3 4 2 2 5" xfId="3613"/>
    <cellStyle name="Normal 10 4 3 4 2 2 5 2" xfId="9767"/>
    <cellStyle name="Normal 10 4 3 4 2 2 5 2 2" xfId="22075"/>
    <cellStyle name="Normal 10 4 3 4 2 2 5 3" xfId="15921"/>
    <cellStyle name="Normal 10 4 3 4 2 2 6" xfId="6690"/>
    <cellStyle name="Normal 10 4 3 4 2 2 6 2" xfId="18998"/>
    <cellStyle name="Normal 10 4 3 4 2 2 7" xfId="12844"/>
    <cellStyle name="Normal 10 4 3 4 2 3" xfId="791"/>
    <cellStyle name="Normal 10 4 3 4 2 3 2" xfId="1815"/>
    <cellStyle name="Normal 10 4 3 4 2 3 2 2" xfId="4893"/>
    <cellStyle name="Normal 10 4 3 4 2 3 2 2 2" xfId="11047"/>
    <cellStyle name="Normal 10 4 3 4 2 3 2 2 2 2" xfId="23355"/>
    <cellStyle name="Normal 10 4 3 4 2 3 2 2 3" xfId="17201"/>
    <cellStyle name="Normal 10 4 3 4 2 3 2 3" xfId="7970"/>
    <cellStyle name="Normal 10 4 3 4 2 3 2 3 2" xfId="20278"/>
    <cellStyle name="Normal 10 4 3 4 2 3 2 4" xfId="14124"/>
    <cellStyle name="Normal 10 4 3 4 2 3 3" xfId="2839"/>
    <cellStyle name="Normal 10 4 3 4 2 3 3 2" xfId="5917"/>
    <cellStyle name="Normal 10 4 3 4 2 3 3 2 2" xfId="12071"/>
    <cellStyle name="Normal 10 4 3 4 2 3 3 2 2 2" xfId="24379"/>
    <cellStyle name="Normal 10 4 3 4 2 3 3 2 3" xfId="18225"/>
    <cellStyle name="Normal 10 4 3 4 2 3 3 3" xfId="8994"/>
    <cellStyle name="Normal 10 4 3 4 2 3 3 3 2" xfId="21302"/>
    <cellStyle name="Normal 10 4 3 4 2 3 3 4" xfId="15148"/>
    <cellStyle name="Normal 10 4 3 4 2 3 4" xfId="3869"/>
    <cellStyle name="Normal 10 4 3 4 2 3 4 2" xfId="10023"/>
    <cellStyle name="Normal 10 4 3 4 2 3 4 2 2" xfId="22331"/>
    <cellStyle name="Normal 10 4 3 4 2 3 4 3" xfId="16177"/>
    <cellStyle name="Normal 10 4 3 4 2 3 5" xfId="6946"/>
    <cellStyle name="Normal 10 4 3 4 2 3 5 2" xfId="19254"/>
    <cellStyle name="Normal 10 4 3 4 2 3 6" xfId="13100"/>
    <cellStyle name="Normal 10 4 3 4 2 4" xfId="1303"/>
    <cellStyle name="Normal 10 4 3 4 2 4 2" xfId="4381"/>
    <cellStyle name="Normal 10 4 3 4 2 4 2 2" xfId="10535"/>
    <cellStyle name="Normal 10 4 3 4 2 4 2 2 2" xfId="22843"/>
    <cellStyle name="Normal 10 4 3 4 2 4 2 3" xfId="16689"/>
    <cellStyle name="Normal 10 4 3 4 2 4 3" xfId="7458"/>
    <cellStyle name="Normal 10 4 3 4 2 4 3 2" xfId="19766"/>
    <cellStyle name="Normal 10 4 3 4 2 4 4" xfId="13612"/>
    <cellStyle name="Normal 10 4 3 4 2 5" xfId="2327"/>
    <cellStyle name="Normal 10 4 3 4 2 5 2" xfId="5405"/>
    <cellStyle name="Normal 10 4 3 4 2 5 2 2" xfId="11559"/>
    <cellStyle name="Normal 10 4 3 4 2 5 2 2 2" xfId="23867"/>
    <cellStyle name="Normal 10 4 3 4 2 5 2 3" xfId="17713"/>
    <cellStyle name="Normal 10 4 3 4 2 5 3" xfId="8482"/>
    <cellStyle name="Normal 10 4 3 4 2 5 3 2" xfId="20790"/>
    <cellStyle name="Normal 10 4 3 4 2 5 4" xfId="14636"/>
    <cellStyle name="Normal 10 4 3 4 2 6" xfId="3357"/>
    <cellStyle name="Normal 10 4 3 4 2 6 2" xfId="9511"/>
    <cellStyle name="Normal 10 4 3 4 2 6 2 2" xfId="21819"/>
    <cellStyle name="Normal 10 4 3 4 2 6 3" xfId="15665"/>
    <cellStyle name="Normal 10 4 3 4 2 7" xfId="6434"/>
    <cellStyle name="Normal 10 4 3 4 2 7 2" xfId="18742"/>
    <cellStyle name="Normal 10 4 3 4 2 8" xfId="12588"/>
    <cellStyle name="Normal 10 4 3 4 3" xfId="191"/>
    <cellStyle name="Normal 10 4 3 4 3 2" xfId="449"/>
    <cellStyle name="Normal 10 4 3 4 3 2 2" xfId="962"/>
    <cellStyle name="Normal 10 4 3 4 3 2 2 2" xfId="1986"/>
    <cellStyle name="Normal 10 4 3 4 3 2 2 2 2" xfId="5064"/>
    <cellStyle name="Normal 10 4 3 4 3 2 2 2 2 2" xfId="11218"/>
    <cellStyle name="Normal 10 4 3 4 3 2 2 2 2 2 2" xfId="23526"/>
    <cellStyle name="Normal 10 4 3 4 3 2 2 2 2 3" xfId="17372"/>
    <cellStyle name="Normal 10 4 3 4 3 2 2 2 3" xfId="8141"/>
    <cellStyle name="Normal 10 4 3 4 3 2 2 2 3 2" xfId="20449"/>
    <cellStyle name="Normal 10 4 3 4 3 2 2 2 4" xfId="14295"/>
    <cellStyle name="Normal 10 4 3 4 3 2 2 3" xfId="3010"/>
    <cellStyle name="Normal 10 4 3 4 3 2 2 3 2" xfId="6088"/>
    <cellStyle name="Normal 10 4 3 4 3 2 2 3 2 2" xfId="12242"/>
    <cellStyle name="Normal 10 4 3 4 3 2 2 3 2 2 2" xfId="24550"/>
    <cellStyle name="Normal 10 4 3 4 3 2 2 3 2 3" xfId="18396"/>
    <cellStyle name="Normal 10 4 3 4 3 2 2 3 3" xfId="9165"/>
    <cellStyle name="Normal 10 4 3 4 3 2 2 3 3 2" xfId="21473"/>
    <cellStyle name="Normal 10 4 3 4 3 2 2 3 4" xfId="15319"/>
    <cellStyle name="Normal 10 4 3 4 3 2 2 4" xfId="4040"/>
    <cellStyle name="Normal 10 4 3 4 3 2 2 4 2" xfId="10194"/>
    <cellStyle name="Normal 10 4 3 4 3 2 2 4 2 2" xfId="22502"/>
    <cellStyle name="Normal 10 4 3 4 3 2 2 4 3" xfId="16348"/>
    <cellStyle name="Normal 10 4 3 4 3 2 2 5" xfId="7117"/>
    <cellStyle name="Normal 10 4 3 4 3 2 2 5 2" xfId="19425"/>
    <cellStyle name="Normal 10 4 3 4 3 2 2 6" xfId="13271"/>
    <cellStyle name="Normal 10 4 3 4 3 2 3" xfId="1474"/>
    <cellStyle name="Normal 10 4 3 4 3 2 3 2" xfId="4552"/>
    <cellStyle name="Normal 10 4 3 4 3 2 3 2 2" xfId="10706"/>
    <cellStyle name="Normal 10 4 3 4 3 2 3 2 2 2" xfId="23014"/>
    <cellStyle name="Normal 10 4 3 4 3 2 3 2 3" xfId="16860"/>
    <cellStyle name="Normal 10 4 3 4 3 2 3 3" xfId="7629"/>
    <cellStyle name="Normal 10 4 3 4 3 2 3 3 2" xfId="19937"/>
    <cellStyle name="Normal 10 4 3 4 3 2 3 4" xfId="13783"/>
    <cellStyle name="Normal 10 4 3 4 3 2 4" xfId="2498"/>
    <cellStyle name="Normal 10 4 3 4 3 2 4 2" xfId="5576"/>
    <cellStyle name="Normal 10 4 3 4 3 2 4 2 2" xfId="11730"/>
    <cellStyle name="Normal 10 4 3 4 3 2 4 2 2 2" xfId="24038"/>
    <cellStyle name="Normal 10 4 3 4 3 2 4 2 3" xfId="17884"/>
    <cellStyle name="Normal 10 4 3 4 3 2 4 3" xfId="8653"/>
    <cellStyle name="Normal 10 4 3 4 3 2 4 3 2" xfId="20961"/>
    <cellStyle name="Normal 10 4 3 4 3 2 4 4" xfId="14807"/>
    <cellStyle name="Normal 10 4 3 4 3 2 5" xfId="3528"/>
    <cellStyle name="Normal 10 4 3 4 3 2 5 2" xfId="9682"/>
    <cellStyle name="Normal 10 4 3 4 3 2 5 2 2" xfId="21990"/>
    <cellStyle name="Normal 10 4 3 4 3 2 5 3" xfId="15836"/>
    <cellStyle name="Normal 10 4 3 4 3 2 6" xfId="6605"/>
    <cellStyle name="Normal 10 4 3 4 3 2 6 2" xfId="18913"/>
    <cellStyle name="Normal 10 4 3 4 3 2 7" xfId="12759"/>
    <cellStyle name="Normal 10 4 3 4 3 3" xfId="706"/>
    <cellStyle name="Normal 10 4 3 4 3 3 2" xfId="1730"/>
    <cellStyle name="Normal 10 4 3 4 3 3 2 2" xfId="4808"/>
    <cellStyle name="Normal 10 4 3 4 3 3 2 2 2" xfId="10962"/>
    <cellStyle name="Normal 10 4 3 4 3 3 2 2 2 2" xfId="23270"/>
    <cellStyle name="Normal 10 4 3 4 3 3 2 2 3" xfId="17116"/>
    <cellStyle name="Normal 10 4 3 4 3 3 2 3" xfId="7885"/>
    <cellStyle name="Normal 10 4 3 4 3 3 2 3 2" xfId="20193"/>
    <cellStyle name="Normal 10 4 3 4 3 3 2 4" xfId="14039"/>
    <cellStyle name="Normal 10 4 3 4 3 3 3" xfId="2754"/>
    <cellStyle name="Normal 10 4 3 4 3 3 3 2" xfId="5832"/>
    <cellStyle name="Normal 10 4 3 4 3 3 3 2 2" xfId="11986"/>
    <cellStyle name="Normal 10 4 3 4 3 3 3 2 2 2" xfId="24294"/>
    <cellStyle name="Normal 10 4 3 4 3 3 3 2 3" xfId="18140"/>
    <cellStyle name="Normal 10 4 3 4 3 3 3 3" xfId="8909"/>
    <cellStyle name="Normal 10 4 3 4 3 3 3 3 2" xfId="21217"/>
    <cellStyle name="Normal 10 4 3 4 3 3 3 4" xfId="15063"/>
    <cellStyle name="Normal 10 4 3 4 3 3 4" xfId="3784"/>
    <cellStyle name="Normal 10 4 3 4 3 3 4 2" xfId="9938"/>
    <cellStyle name="Normal 10 4 3 4 3 3 4 2 2" xfId="22246"/>
    <cellStyle name="Normal 10 4 3 4 3 3 4 3" xfId="16092"/>
    <cellStyle name="Normal 10 4 3 4 3 3 5" xfId="6861"/>
    <cellStyle name="Normal 10 4 3 4 3 3 5 2" xfId="19169"/>
    <cellStyle name="Normal 10 4 3 4 3 3 6" xfId="13015"/>
    <cellStyle name="Normal 10 4 3 4 3 4" xfId="1218"/>
    <cellStyle name="Normal 10 4 3 4 3 4 2" xfId="4296"/>
    <cellStyle name="Normal 10 4 3 4 3 4 2 2" xfId="10450"/>
    <cellStyle name="Normal 10 4 3 4 3 4 2 2 2" xfId="22758"/>
    <cellStyle name="Normal 10 4 3 4 3 4 2 3" xfId="16604"/>
    <cellStyle name="Normal 10 4 3 4 3 4 3" xfId="7373"/>
    <cellStyle name="Normal 10 4 3 4 3 4 3 2" xfId="19681"/>
    <cellStyle name="Normal 10 4 3 4 3 4 4" xfId="13527"/>
    <cellStyle name="Normal 10 4 3 4 3 5" xfId="2242"/>
    <cellStyle name="Normal 10 4 3 4 3 5 2" xfId="5320"/>
    <cellStyle name="Normal 10 4 3 4 3 5 2 2" xfId="11474"/>
    <cellStyle name="Normal 10 4 3 4 3 5 2 2 2" xfId="23782"/>
    <cellStyle name="Normal 10 4 3 4 3 5 2 3" xfId="17628"/>
    <cellStyle name="Normal 10 4 3 4 3 5 3" xfId="8397"/>
    <cellStyle name="Normal 10 4 3 4 3 5 3 2" xfId="20705"/>
    <cellStyle name="Normal 10 4 3 4 3 5 4" xfId="14551"/>
    <cellStyle name="Normal 10 4 3 4 3 6" xfId="3272"/>
    <cellStyle name="Normal 10 4 3 4 3 6 2" xfId="9426"/>
    <cellStyle name="Normal 10 4 3 4 3 6 2 2" xfId="21734"/>
    <cellStyle name="Normal 10 4 3 4 3 6 3" xfId="15580"/>
    <cellStyle name="Normal 10 4 3 4 3 7" xfId="6349"/>
    <cellStyle name="Normal 10 4 3 4 3 7 2" xfId="18657"/>
    <cellStyle name="Normal 10 4 3 4 3 8" xfId="12503"/>
    <cellStyle name="Normal 10 4 3 4 4" xfId="362"/>
    <cellStyle name="Normal 10 4 3 4 4 2" xfId="875"/>
    <cellStyle name="Normal 10 4 3 4 4 2 2" xfId="1899"/>
    <cellStyle name="Normal 10 4 3 4 4 2 2 2" xfId="4977"/>
    <cellStyle name="Normal 10 4 3 4 4 2 2 2 2" xfId="11131"/>
    <cellStyle name="Normal 10 4 3 4 4 2 2 2 2 2" xfId="23439"/>
    <cellStyle name="Normal 10 4 3 4 4 2 2 2 3" xfId="17285"/>
    <cellStyle name="Normal 10 4 3 4 4 2 2 3" xfId="8054"/>
    <cellStyle name="Normal 10 4 3 4 4 2 2 3 2" xfId="20362"/>
    <cellStyle name="Normal 10 4 3 4 4 2 2 4" xfId="14208"/>
    <cellStyle name="Normal 10 4 3 4 4 2 3" xfId="2923"/>
    <cellStyle name="Normal 10 4 3 4 4 2 3 2" xfId="6001"/>
    <cellStyle name="Normal 10 4 3 4 4 2 3 2 2" xfId="12155"/>
    <cellStyle name="Normal 10 4 3 4 4 2 3 2 2 2" xfId="24463"/>
    <cellStyle name="Normal 10 4 3 4 4 2 3 2 3" xfId="18309"/>
    <cellStyle name="Normal 10 4 3 4 4 2 3 3" xfId="9078"/>
    <cellStyle name="Normal 10 4 3 4 4 2 3 3 2" xfId="21386"/>
    <cellStyle name="Normal 10 4 3 4 4 2 3 4" xfId="15232"/>
    <cellStyle name="Normal 10 4 3 4 4 2 4" xfId="3953"/>
    <cellStyle name="Normal 10 4 3 4 4 2 4 2" xfId="10107"/>
    <cellStyle name="Normal 10 4 3 4 4 2 4 2 2" xfId="22415"/>
    <cellStyle name="Normal 10 4 3 4 4 2 4 3" xfId="16261"/>
    <cellStyle name="Normal 10 4 3 4 4 2 5" xfId="7030"/>
    <cellStyle name="Normal 10 4 3 4 4 2 5 2" xfId="19338"/>
    <cellStyle name="Normal 10 4 3 4 4 2 6" xfId="13184"/>
    <cellStyle name="Normal 10 4 3 4 4 3" xfId="1387"/>
    <cellStyle name="Normal 10 4 3 4 4 3 2" xfId="4465"/>
    <cellStyle name="Normal 10 4 3 4 4 3 2 2" xfId="10619"/>
    <cellStyle name="Normal 10 4 3 4 4 3 2 2 2" xfId="22927"/>
    <cellStyle name="Normal 10 4 3 4 4 3 2 3" xfId="16773"/>
    <cellStyle name="Normal 10 4 3 4 4 3 3" xfId="7542"/>
    <cellStyle name="Normal 10 4 3 4 4 3 3 2" xfId="19850"/>
    <cellStyle name="Normal 10 4 3 4 4 3 4" xfId="13696"/>
    <cellStyle name="Normal 10 4 3 4 4 4" xfId="2411"/>
    <cellStyle name="Normal 10 4 3 4 4 4 2" xfId="5489"/>
    <cellStyle name="Normal 10 4 3 4 4 4 2 2" xfId="11643"/>
    <cellStyle name="Normal 10 4 3 4 4 4 2 2 2" xfId="23951"/>
    <cellStyle name="Normal 10 4 3 4 4 4 2 3" xfId="17797"/>
    <cellStyle name="Normal 10 4 3 4 4 4 3" xfId="8566"/>
    <cellStyle name="Normal 10 4 3 4 4 4 3 2" xfId="20874"/>
    <cellStyle name="Normal 10 4 3 4 4 4 4" xfId="14720"/>
    <cellStyle name="Normal 10 4 3 4 4 5" xfId="3441"/>
    <cellStyle name="Normal 10 4 3 4 4 5 2" xfId="9595"/>
    <cellStyle name="Normal 10 4 3 4 4 5 2 2" xfId="21903"/>
    <cellStyle name="Normal 10 4 3 4 4 5 3" xfId="15749"/>
    <cellStyle name="Normal 10 4 3 4 4 6" xfId="6518"/>
    <cellStyle name="Normal 10 4 3 4 4 6 2" xfId="18826"/>
    <cellStyle name="Normal 10 4 3 4 4 7" xfId="12672"/>
    <cellStyle name="Normal 10 4 3 4 5" xfId="619"/>
    <cellStyle name="Normal 10 4 3 4 5 2" xfId="1643"/>
    <cellStyle name="Normal 10 4 3 4 5 2 2" xfId="4721"/>
    <cellStyle name="Normal 10 4 3 4 5 2 2 2" xfId="10875"/>
    <cellStyle name="Normal 10 4 3 4 5 2 2 2 2" xfId="23183"/>
    <cellStyle name="Normal 10 4 3 4 5 2 2 3" xfId="17029"/>
    <cellStyle name="Normal 10 4 3 4 5 2 3" xfId="7798"/>
    <cellStyle name="Normal 10 4 3 4 5 2 3 2" xfId="20106"/>
    <cellStyle name="Normal 10 4 3 4 5 2 4" xfId="13952"/>
    <cellStyle name="Normal 10 4 3 4 5 3" xfId="2667"/>
    <cellStyle name="Normal 10 4 3 4 5 3 2" xfId="5745"/>
    <cellStyle name="Normal 10 4 3 4 5 3 2 2" xfId="11899"/>
    <cellStyle name="Normal 10 4 3 4 5 3 2 2 2" xfId="24207"/>
    <cellStyle name="Normal 10 4 3 4 5 3 2 3" xfId="18053"/>
    <cellStyle name="Normal 10 4 3 4 5 3 3" xfId="8822"/>
    <cellStyle name="Normal 10 4 3 4 5 3 3 2" xfId="21130"/>
    <cellStyle name="Normal 10 4 3 4 5 3 4" xfId="14976"/>
    <cellStyle name="Normal 10 4 3 4 5 4" xfId="3697"/>
    <cellStyle name="Normal 10 4 3 4 5 4 2" xfId="9851"/>
    <cellStyle name="Normal 10 4 3 4 5 4 2 2" xfId="22159"/>
    <cellStyle name="Normal 10 4 3 4 5 4 3" xfId="16005"/>
    <cellStyle name="Normal 10 4 3 4 5 5" xfId="6774"/>
    <cellStyle name="Normal 10 4 3 4 5 5 2" xfId="19082"/>
    <cellStyle name="Normal 10 4 3 4 5 6" xfId="12928"/>
    <cellStyle name="Normal 10 4 3 4 6" xfId="1131"/>
    <cellStyle name="Normal 10 4 3 4 6 2" xfId="4209"/>
    <cellStyle name="Normal 10 4 3 4 6 2 2" xfId="10363"/>
    <cellStyle name="Normal 10 4 3 4 6 2 2 2" xfId="22671"/>
    <cellStyle name="Normal 10 4 3 4 6 2 3" xfId="16517"/>
    <cellStyle name="Normal 10 4 3 4 6 3" xfId="7286"/>
    <cellStyle name="Normal 10 4 3 4 6 3 2" xfId="19594"/>
    <cellStyle name="Normal 10 4 3 4 6 4" xfId="13440"/>
    <cellStyle name="Normal 10 4 3 4 7" xfId="2155"/>
    <cellStyle name="Normal 10 4 3 4 7 2" xfId="5233"/>
    <cellStyle name="Normal 10 4 3 4 7 2 2" xfId="11387"/>
    <cellStyle name="Normal 10 4 3 4 7 2 2 2" xfId="23695"/>
    <cellStyle name="Normal 10 4 3 4 7 2 3" xfId="17541"/>
    <cellStyle name="Normal 10 4 3 4 7 3" xfId="8310"/>
    <cellStyle name="Normal 10 4 3 4 7 3 2" xfId="20618"/>
    <cellStyle name="Normal 10 4 3 4 7 4" xfId="14464"/>
    <cellStyle name="Normal 10 4 3 4 8" xfId="3185"/>
    <cellStyle name="Normal 10 4 3 4 8 2" xfId="9339"/>
    <cellStyle name="Normal 10 4 3 4 8 2 2" xfId="21647"/>
    <cellStyle name="Normal 10 4 3 4 8 3" xfId="15493"/>
    <cellStyle name="Normal 10 4 3 4 9" xfId="6262"/>
    <cellStyle name="Normal 10 4 3 4 9 2" xfId="18570"/>
    <cellStyle name="Normal 10 4 3 5" xfId="108"/>
    <cellStyle name="Normal 10 4 3 5 2" xfId="195"/>
    <cellStyle name="Normal 10 4 3 5 2 2" xfId="453"/>
    <cellStyle name="Normal 10 4 3 5 2 2 2" xfId="966"/>
    <cellStyle name="Normal 10 4 3 5 2 2 2 2" xfId="1990"/>
    <cellStyle name="Normal 10 4 3 5 2 2 2 2 2" xfId="5068"/>
    <cellStyle name="Normal 10 4 3 5 2 2 2 2 2 2" xfId="11222"/>
    <cellStyle name="Normal 10 4 3 5 2 2 2 2 2 2 2" xfId="23530"/>
    <cellStyle name="Normal 10 4 3 5 2 2 2 2 2 3" xfId="17376"/>
    <cellStyle name="Normal 10 4 3 5 2 2 2 2 3" xfId="8145"/>
    <cellStyle name="Normal 10 4 3 5 2 2 2 2 3 2" xfId="20453"/>
    <cellStyle name="Normal 10 4 3 5 2 2 2 2 4" xfId="14299"/>
    <cellStyle name="Normal 10 4 3 5 2 2 2 3" xfId="3014"/>
    <cellStyle name="Normal 10 4 3 5 2 2 2 3 2" xfId="6092"/>
    <cellStyle name="Normal 10 4 3 5 2 2 2 3 2 2" xfId="12246"/>
    <cellStyle name="Normal 10 4 3 5 2 2 2 3 2 2 2" xfId="24554"/>
    <cellStyle name="Normal 10 4 3 5 2 2 2 3 2 3" xfId="18400"/>
    <cellStyle name="Normal 10 4 3 5 2 2 2 3 3" xfId="9169"/>
    <cellStyle name="Normal 10 4 3 5 2 2 2 3 3 2" xfId="21477"/>
    <cellStyle name="Normal 10 4 3 5 2 2 2 3 4" xfId="15323"/>
    <cellStyle name="Normal 10 4 3 5 2 2 2 4" xfId="4044"/>
    <cellStyle name="Normal 10 4 3 5 2 2 2 4 2" xfId="10198"/>
    <cellStyle name="Normal 10 4 3 5 2 2 2 4 2 2" xfId="22506"/>
    <cellStyle name="Normal 10 4 3 5 2 2 2 4 3" xfId="16352"/>
    <cellStyle name="Normal 10 4 3 5 2 2 2 5" xfId="7121"/>
    <cellStyle name="Normal 10 4 3 5 2 2 2 5 2" xfId="19429"/>
    <cellStyle name="Normal 10 4 3 5 2 2 2 6" xfId="13275"/>
    <cellStyle name="Normal 10 4 3 5 2 2 3" xfId="1478"/>
    <cellStyle name="Normal 10 4 3 5 2 2 3 2" xfId="4556"/>
    <cellStyle name="Normal 10 4 3 5 2 2 3 2 2" xfId="10710"/>
    <cellStyle name="Normal 10 4 3 5 2 2 3 2 2 2" xfId="23018"/>
    <cellStyle name="Normal 10 4 3 5 2 2 3 2 3" xfId="16864"/>
    <cellStyle name="Normal 10 4 3 5 2 2 3 3" xfId="7633"/>
    <cellStyle name="Normal 10 4 3 5 2 2 3 3 2" xfId="19941"/>
    <cellStyle name="Normal 10 4 3 5 2 2 3 4" xfId="13787"/>
    <cellStyle name="Normal 10 4 3 5 2 2 4" xfId="2502"/>
    <cellStyle name="Normal 10 4 3 5 2 2 4 2" xfId="5580"/>
    <cellStyle name="Normal 10 4 3 5 2 2 4 2 2" xfId="11734"/>
    <cellStyle name="Normal 10 4 3 5 2 2 4 2 2 2" xfId="24042"/>
    <cellStyle name="Normal 10 4 3 5 2 2 4 2 3" xfId="17888"/>
    <cellStyle name="Normal 10 4 3 5 2 2 4 3" xfId="8657"/>
    <cellStyle name="Normal 10 4 3 5 2 2 4 3 2" xfId="20965"/>
    <cellStyle name="Normal 10 4 3 5 2 2 4 4" xfId="14811"/>
    <cellStyle name="Normal 10 4 3 5 2 2 5" xfId="3532"/>
    <cellStyle name="Normal 10 4 3 5 2 2 5 2" xfId="9686"/>
    <cellStyle name="Normal 10 4 3 5 2 2 5 2 2" xfId="21994"/>
    <cellStyle name="Normal 10 4 3 5 2 2 5 3" xfId="15840"/>
    <cellStyle name="Normal 10 4 3 5 2 2 6" xfId="6609"/>
    <cellStyle name="Normal 10 4 3 5 2 2 6 2" xfId="18917"/>
    <cellStyle name="Normal 10 4 3 5 2 2 7" xfId="12763"/>
    <cellStyle name="Normal 10 4 3 5 2 3" xfId="710"/>
    <cellStyle name="Normal 10 4 3 5 2 3 2" xfId="1734"/>
    <cellStyle name="Normal 10 4 3 5 2 3 2 2" xfId="4812"/>
    <cellStyle name="Normal 10 4 3 5 2 3 2 2 2" xfId="10966"/>
    <cellStyle name="Normal 10 4 3 5 2 3 2 2 2 2" xfId="23274"/>
    <cellStyle name="Normal 10 4 3 5 2 3 2 2 3" xfId="17120"/>
    <cellStyle name="Normal 10 4 3 5 2 3 2 3" xfId="7889"/>
    <cellStyle name="Normal 10 4 3 5 2 3 2 3 2" xfId="20197"/>
    <cellStyle name="Normal 10 4 3 5 2 3 2 4" xfId="14043"/>
    <cellStyle name="Normal 10 4 3 5 2 3 3" xfId="2758"/>
    <cellStyle name="Normal 10 4 3 5 2 3 3 2" xfId="5836"/>
    <cellStyle name="Normal 10 4 3 5 2 3 3 2 2" xfId="11990"/>
    <cellStyle name="Normal 10 4 3 5 2 3 3 2 2 2" xfId="24298"/>
    <cellStyle name="Normal 10 4 3 5 2 3 3 2 3" xfId="18144"/>
    <cellStyle name="Normal 10 4 3 5 2 3 3 3" xfId="8913"/>
    <cellStyle name="Normal 10 4 3 5 2 3 3 3 2" xfId="21221"/>
    <cellStyle name="Normal 10 4 3 5 2 3 3 4" xfId="15067"/>
    <cellStyle name="Normal 10 4 3 5 2 3 4" xfId="3788"/>
    <cellStyle name="Normal 10 4 3 5 2 3 4 2" xfId="9942"/>
    <cellStyle name="Normal 10 4 3 5 2 3 4 2 2" xfId="22250"/>
    <cellStyle name="Normal 10 4 3 5 2 3 4 3" xfId="16096"/>
    <cellStyle name="Normal 10 4 3 5 2 3 5" xfId="6865"/>
    <cellStyle name="Normal 10 4 3 5 2 3 5 2" xfId="19173"/>
    <cellStyle name="Normal 10 4 3 5 2 3 6" xfId="13019"/>
    <cellStyle name="Normal 10 4 3 5 2 4" xfId="1222"/>
    <cellStyle name="Normal 10 4 3 5 2 4 2" xfId="4300"/>
    <cellStyle name="Normal 10 4 3 5 2 4 2 2" xfId="10454"/>
    <cellStyle name="Normal 10 4 3 5 2 4 2 2 2" xfId="22762"/>
    <cellStyle name="Normal 10 4 3 5 2 4 2 3" xfId="16608"/>
    <cellStyle name="Normal 10 4 3 5 2 4 3" xfId="7377"/>
    <cellStyle name="Normal 10 4 3 5 2 4 3 2" xfId="19685"/>
    <cellStyle name="Normal 10 4 3 5 2 4 4" xfId="13531"/>
    <cellStyle name="Normal 10 4 3 5 2 5" xfId="2246"/>
    <cellStyle name="Normal 10 4 3 5 2 5 2" xfId="5324"/>
    <cellStyle name="Normal 10 4 3 5 2 5 2 2" xfId="11478"/>
    <cellStyle name="Normal 10 4 3 5 2 5 2 2 2" xfId="23786"/>
    <cellStyle name="Normal 10 4 3 5 2 5 2 3" xfId="17632"/>
    <cellStyle name="Normal 10 4 3 5 2 5 3" xfId="8401"/>
    <cellStyle name="Normal 10 4 3 5 2 5 3 2" xfId="20709"/>
    <cellStyle name="Normal 10 4 3 5 2 5 4" xfId="14555"/>
    <cellStyle name="Normal 10 4 3 5 2 6" xfId="3276"/>
    <cellStyle name="Normal 10 4 3 5 2 6 2" xfId="9430"/>
    <cellStyle name="Normal 10 4 3 5 2 6 2 2" xfId="21738"/>
    <cellStyle name="Normal 10 4 3 5 2 6 3" xfId="15584"/>
    <cellStyle name="Normal 10 4 3 5 2 7" xfId="6353"/>
    <cellStyle name="Normal 10 4 3 5 2 7 2" xfId="18661"/>
    <cellStyle name="Normal 10 4 3 5 2 8" xfId="12507"/>
    <cellStyle name="Normal 10 4 3 5 3" xfId="366"/>
    <cellStyle name="Normal 10 4 3 5 3 2" xfId="879"/>
    <cellStyle name="Normal 10 4 3 5 3 2 2" xfId="1903"/>
    <cellStyle name="Normal 10 4 3 5 3 2 2 2" xfId="4981"/>
    <cellStyle name="Normal 10 4 3 5 3 2 2 2 2" xfId="11135"/>
    <cellStyle name="Normal 10 4 3 5 3 2 2 2 2 2" xfId="23443"/>
    <cellStyle name="Normal 10 4 3 5 3 2 2 2 3" xfId="17289"/>
    <cellStyle name="Normal 10 4 3 5 3 2 2 3" xfId="8058"/>
    <cellStyle name="Normal 10 4 3 5 3 2 2 3 2" xfId="20366"/>
    <cellStyle name="Normal 10 4 3 5 3 2 2 4" xfId="14212"/>
    <cellStyle name="Normal 10 4 3 5 3 2 3" xfId="2927"/>
    <cellStyle name="Normal 10 4 3 5 3 2 3 2" xfId="6005"/>
    <cellStyle name="Normal 10 4 3 5 3 2 3 2 2" xfId="12159"/>
    <cellStyle name="Normal 10 4 3 5 3 2 3 2 2 2" xfId="24467"/>
    <cellStyle name="Normal 10 4 3 5 3 2 3 2 3" xfId="18313"/>
    <cellStyle name="Normal 10 4 3 5 3 2 3 3" xfId="9082"/>
    <cellStyle name="Normal 10 4 3 5 3 2 3 3 2" xfId="21390"/>
    <cellStyle name="Normal 10 4 3 5 3 2 3 4" xfId="15236"/>
    <cellStyle name="Normal 10 4 3 5 3 2 4" xfId="3957"/>
    <cellStyle name="Normal 10 4 3 5 3 2 4 2" xfId="10111"/>
    <cellStyle name="Normal 10 4 3 5 3 2 4 2 2" xfId="22419"/>
    <cellStyle name="Normal 10 4 3 5 3 2 4 3" xfId="16265"/>
    <cellStyle name="Normal 10 4 3 5 3 2 5" xfId="7034"/>
    <cellStyle name="Normal 10 4 3 5 3 2 5 2" xfId="19342"/>
    <cellStyle name="Normal 10 4 3 5 3 2 6" xfId="13188"/>
    <cellStyle name="Normal 10 4 3 5 3 3" xfId="1391"/>
    <cellStyle name="Normal 10 4 3 5 3 3 2" xfId="4469"/>
    <cellStyle name="Normal 10 4 3 5 3 3 2 2" xfId="10623"/>
    <cellStyle name="Normal 10 4 3 5 3 3 2 2 2" xfId="22931"/>
    <cellStyle name="Normal 10 4 3 5 3 3 2 3" xfId="16777"/>
    <cellStyle name="Normal 10 4 3 5 3 3 3" xfId="7546"/>
    <cellStyle name="Normal 10 4 3 5 3 3 3 2" xfId="19854"/>
    <cellStyle name="Normal 10 4 3 5 3 3 4" xfId="13700"/>
    <cellStyle name="Normal 10 4 3 5 3 4" xfId="2415"/>
    <cellStyle name="Normal 10 4 3 5 3 4 2" xfId="5493"/>
    <cellStyle name="Normal 10 4 3 5 3 4 2 2" xfId="11647"/>
    <cellStyle name="Normal 10 4 3 5 3 4 2 2 2" xfId="23955"/>
    <cellStyle name="Normal 10 4 3 5 3 4 2 3" xfId="17801"/>
    <cellStyle name="Normal 10 4 3 5 3 4 3" xfId="8570"/>
    <cellStyle name="Normal 10 4 3 5 3 4 3 2" xfId="20878"/>
    <cellStyle name="Normal 10 4 3 5 3 4 4" xfId="14724"/>
    <cellStyle name="Normal 10 4 3 5 3 5" xfId="3445"/>
    <cellStyle name="Normal 10 4 3 5 3 5 2" xfId="9599"/>
    <cellStyle name="Normal 10 4 3 5 3 5 2 2" xfId="21907"/>
    <cellStyle name="Normal 10 4 3 5 3 5 3" xfId="15753"/>
    <cellStyle name="Normal 10 4 3 5 3 6" xfId="6522"/>
    <cellStyle name="Normal 10 4 3 5 3 6 2" xfId="18830"/>
    <cellStyle name="Normal 10 4 3 5 3 7" xfId="12676"/>
    <cellStyle name="Normal 10 4 3 5 4" xfId="623"/>
    <cellStyle name="Normal 10 4 3 5 4 2" xfId="1647"/>
    <cellStyle name="Normal 10 4 3 5 4 2 2" xfId="4725"/>
    <cellStyle name="Normal 10 4 3 5 4 2 2 2" xfId="10879"/>
    <cellStyle name="Normal 10 4 3 5 4 2 2 2 2" xfId="23187"/>
    <cellStyle name="Normal 10 4 3 5 4 2 2 3" xfId="17033"/>
    <cellStyle name="Normal 10 4 3 5 4 2 3" xfId="7802"/>
    <cellStyle name="Normal 10 4 3 5 4 2 3 2" xfId="20110"/>
    <cellStyle name="Normal 10 4 3 5 4 2 4" xfId="13956"/>
    <cellStyle name="Normal 10 4 3 5 4 3" xfId="2671"/>
    <cellStyle name="Normal 10 4 3 5 4 3 2" xfId="5749"/>
    <cellStyle name="Normal 10 4 3 5 4 3 2 2" xfId="11903"/>
    <cellStyle name="Normal 10 4 3 5 4 3 2 2 2" xfId="24211"/>
    <cellStyle name="Normal 10 4 3 5 4 3 2 3" xfId="18057"/>
    <cellStyle name="Normal 10 4 3 5 4 3 3" xfId="8826"/>
    <cellStyle name="Normal 10 4 3 5 4 3 3 2" xfId="21134"/>
    <cellStyle name="Normal 10 4 3 5 4 3 4" xfId="14980"/>
    <cellStyle name="Normal 10 4 3 5 4 4" xfId="3701"/>
    <cellStyle name="Normal 10 4 3 5 4 4 2" xfId="9855"/>
    <cellStyle name="Normal 10 4 3 5 4 4 2 2" xfId="22163"/>
    <cellStyle name="Normal 10 4 3 5 4 4 3" xfId="16009"/>
    <cellStyle name="Normal 10 4 3 5 4 5" xfId="6778"/>
    <cellStyle name="Normal 10 4 3 5 4 5 2" xfId="19086"/>
    <cellStyle name="Normal 10 4 3 5 4 6" xfId="12932"/>
    <cellStyle name="Normal 10 4 3 5 5" xfId="1135"/>
    <cellStyle name="Normal 10 4 3 5 5 2" xfId="4213"/>
    <cellStyle name="Normal 10 4 3 5 5 2 2" xfId="10367"/>
    <cellStyle name="Normal 10 4 3 5 5 2 2 2" xfId="22675"/>
    <cellStyle name="Normal 10 4 3 5 5 2 3" xfId="16521"/>
    <cellStyle name="Normal 10 4 3 5 5 3" xfId="7290"/>
    <cellStyle name="Normal 10 4 3 5 5 3 2" xfId="19598"/>
    <cellStyle name="Normal 10 4 3 5 5 4" xfId="13444"/>
    <cellStyle name="Normal 10 4 3 5 6" xfId="2159"/>
    <cellStyle name="Normal 10 4 3 5 6 2" xfId="5237"/>
    <cellStyle name="Normal 10 4 3 5 6 2 2" xfId="11391"/>
    <cellStyle name="Normal 10 4 3 5 6 2 2 2" xfId="23699"/>
    <cellStyle name="Normal 10 4 3 5 6 2 3" xfId="17545"/>
    <cellStyle name="Normal 10 4 3 5 6 3" xfId="8314"/>
    <cellStyle name="Normal 10 4 3 5 6 3 2" xfId="20622"/>
    <cellStyle name="Normal 10 4 3 5 6 4" xfId="14468"/>
    <cellStyle name="Normal 10 4 3 5 7" xfId="3189"/>
    <cellStyle name="Normal 10 4 3 5 7 2" xfId="9343"/>
    <cellStyle name="Normal 10 4 3 5 7 2 2" xfId="21651"/>
    <cellStyle name="Normal 10 4 3 5 7 3" xfId="15497"/>
    <cellStyle name="Normal 10 4 3 5 8" xfId="6266"/>
    <cellStyle name="Normal 10 4 3 5 8 2" xfId="18574"/>
    <cellStyle name="Normal 10 4 3 5 9" xfId="12420"/>
    <cellStyle name="Normal 10 4 3 6" xfId="113"/>
    <cellStyle name="Normal 10 4 3 6 2" xfId="371"/>
    <cellStyle name="Normal 10 4 3 6 2 2" xfId="884"/>
    <cellStyle name="Normal 10 4 3 6 2 2 2" xfId="1908"/>
    <cellStyle name="Normal 10 4 3 6 2 2 2 2" xfId="4986"/>
    <cellStyle name="Normal 10 4 3 6 2 2 2 2 2" xfId="11140"/>
    <cellStyle name="Normal 10 4 3 6 2 2 2 2 2 2" xfId="23448"/>
    <cellStyle name="Normal 10 4 3 6 2 2 2 2 3" xfId="17294"/>
    <cellStyle name="Normal 10 4 3 6 2 2 2 3" xfId="8063"/>
    <cellStyle name="Normal 10 4 3 6 2 2 2 3 2" xfId="20371"/>
    <cellStyle name="Normal 10 4 3 6 2 2 2 4" xfId="14217"/>
    <cellStyle name="Normal 10 4 3 6 2 2 3" xfId="2932"/>
    <cellStyle name="Normal 10 4 3 6 2 2 3 2" xfId="6010"/>
    <cellStyle name="Normal 10 4 3 6 2 2 3 2 2" xfId="12164"/>
    <cellStyle name="Normal 10 4 3 6 2 2 3 2 2 2" xfId="24472"/>
    <cellStyle name="Normal 10 4 3 6 2 2 3 2 3" xfId="18318"/>
    <cellStyle name="Normal 10 4 3 6 2 2 3 3" xfId="9087"/>
    <cellStyle name="Normal 10 4 3 6 2 2 3 3 2" xfId="21395"/>
    <cellStyle name="Normal 10 4 3 6 2 2 3 4" xfId="15241"/>
    <cellStyle name="Normal 10 4 3 6 2 2 4" xfId="3962"/>
    <cellStyle name="Normal 10 4 3 6 2 2 4 2" xfId="10116"/>
    <cellStyle name="Normal 10 4 3 6 2 2 4 2 2" xfId="22424"/>
    <cellStyle name="Normal 10 4 3 6 2 2 4 3" xfId="16270"/>
    <cellStyle name="Normal 10 4 3 6 2 2 5" xfId="7039"/>
    <cellStyle name="Normal 10 4 3 6 2 2 5 2" xfId="19347"/>
    <cellStyle name="Normal 10 4 3 6 2 2 6" xfId="13193"/>
    <cellStyle name="Normal 10 4 3 6 2 3" xfId="1396"/>
    <cellStyle name="Normal 10 4 3 6 2 3 2" xfId="4474"/>
    <cellStyle name="Normal 10 4 3 6 2 3 2 2" xfId="10628"/>
    <cellStyle name="Normal 10 4 3 6 2 3 2 2 2" xfId="22936"/>
    <cellStyle name="Normal 10 4 3 6 2 3 2 3" xfId="16782"/>
    <cellStyle name="Normal 10 4 3 6 2 3 3" xfId="7551"/>
    <cellStyle name="Normal 10 4 3 6 2 3 3 2" xfId="19859"/>
    <cellStyle name="Normal 10 4 3 6 2 3 4" xfId="13705"/>
    <cellStyle name="Normal 10 4 3 6 2 4" xfId="2420"/>
    <cellStyle name="Normal 10 4 3 6 2 4 2" xfId="5498"/>
    <cellStyle name="Normal 10 4 3 6 2 4 2 2" xfId="11652"/>
    <cellStyle name="Normal 10 4 3 6 2 4 2 2 2" xfId="23960"/>
    <cellStyle name="Normal 10 4 3 6 2 4 2 3" xfId="17806"/>
    <cellStyle name="Normal 10 4 3 6 2 4 3" xfId="8575"/>
    <cellStyle name="Normal 10 4 3 6 2 4 3 2" xfId="20883"/>
    <cellStyle name="Normal 10 4 3 6 2 4 4" xfId="14729"/>
    <cellStyle name="Normal 10 4 3 6 2 5" xfId="3450"/>
    <cellStyle name="Normal 10 4 3 6 2 5 2" xfId="9604"/>
    <cellStyle name="Normal 10 4 3 6 2 5 2 2" xfId="21912"/>
    <cellStyle name="Normal 10 4 3 6 2 5 3" xfId="15758"/>
    <cellStyle name="Normal 10 4 3 6 2 6" xfId="6527"/>
    <cellStyle name="Normal 10 4 3 6 2 6 2" xfId="18835"/>
    <cellStyle name="Normal 10 4 3 6 2 7" xfId="12681"/>
    <cellStyle name="Normal 10 4 3 6 3" xfId="628"/>
    <cellStyle name="Normal 10 4 3 6 3 2" xfId="1652"/>
    <cellStyle name="Normal 10 4 3 6 3 2 2" xfId="4730"/>
    <cellStyle name="Normal 10 4 3 6 3 2 2 2" xfId="10884"/>
    <cellStyle name="Normal 10 4 3 6 3 2 2 2 2" xfId="23192"/>
    <cellStyle name="Normal 10 4 3 6 3 2 2 3" xfId="17038"/>
    <cellStyle name="Normal 10 4 3 6 3 2 3" xfId="7807"/>
    <cellStyle name="Normal 10 4 3 6 3 2 3 2" xfId="20115"/>
    <cellStyle name="Normal 10 4 3 6 3 2 4" xfId="13961"/>
    <cellStyle name="Normal 10 4 3 6 3 3" xfId="2676"/>
    <cellStyle name="Normal 10 4 3 6 3 3 2" xfId="5754"/>
    <cellStyle name="Normal 10 4 3 6 3 3 2 2" xfId="11908"/>
    <cellStyle name="Normal 10 4 3 6 3 3 2 2 2" xfId="24216"/>
    <cellStyle name="Normal 10 4 3 6 3 3 2 3" xfId="18062"/>
    <cellStyle name="Normal 10 4 3 6 3 3 3" xfId="8831"/>
    <cellStyle name="Normal 10 4 3 6 3 3 3 2" xfId="21139"/>
    <cellStyle name="Normal 10 4 3 6 3 3 4" xfId="14985"/>
    <cellStyle name="Normal 10 4 3 6 3 4" xfId="3706"/>
    <cellStyle name="Normal 10 4 3 6 3 4 2" xfId="9860"/>
    <cellStyle name="Normal 10 4 3 6 3 4 2 2" xfId="22168"/>
    <cellStyle name="Normal 10 4 3 6 3 4 3" xfId="16014"/>
    <cellStyle name="Normal 10 4 3 6 3 5" xfId="6783"/>
    <cellStyle name="Normal 10 4 3 6 3 5 2" xfId="19091"/>
    <cellStyle name="Normal 10 4 3 6 3 6" xfId="12937"/>
    <cellStyle name="Normal 10 4 3 6 4" xfId="1140"/>
    <cellStyle name="Normal 10 4 3 6 4 2" xfId="4218"/>
    <cellStyle name="Normal 10 4 3 6 4 2 2" xfId="10372"/>
    <cellStyle name="Normal 10 4 3 6 4 2 2 2" xfId="22680"/>
    <cellStyle name="Normal 10 4 3 6 4 2 3" xfId="16526"/>
    <cellStyle name="Normal 10 4 3 6 4 3" xfId="7295"/>
    <cellStyle name="Normal 10 4 3 6 4 3 2" xfId="19603"/>
    <cellStyle name="Normal 10 4 3 6 4 4" xfId="13449"/>
    <cellStyle name="Normal 10 4 3 6 5" xfId="2164"/>
    <cellStyle name="Normal 10 4 3 6 5 2" xfId="5242"/>
    <cellStyle name="Normal 10 4 3 6 5 2 2" xfId="11396"/>
    <cellStyle name="Normal 10 4 3 6 5 2 2 2" xfId="23704"/>
    <cellStyle name="Normal 10 4 3 6 5 2 3" xfId="17550"/>
    <cellStyle name="Normal 10 4 3 6 5 3" xfId="8319"/>
    <cellStyle name="Normal 10 4 3 6 5 3 2" xfId="20627"/>
    <cellStyle name="Normal 10 4 3 6 5 4" xfId="14473"/>
    <cellStyle name="Normal 10 4 3 6 6" xfId="3194"/>
    <cellStyle name="Normal 10 4 3 6 6 2" xfId="9348"/>
    <cellStyle name="Normal 10 4 3 6 6 2 2" xfId="21656"/>
    <cellStyle name="Normal 10 4 3 6 6 3" xfId="15502"/>
    <cellStyle name="Normal 10 4 3 6 7" xfId="6271"/>
    <cellStyle name="Normal 10 4 3 6 7 2" xfId="18579"/>
    <cellStyle name="Normal 10 4 3 6 8" xfId="12425"/>
    <cellStyle name="Normal 10 4 3 7" xfId="298"/>
    <cellStyle name="Normal 10 4 3 7 2" xfId="811"/>
    <cellStyle name="Normal 10 4 3 7 2 2" xfId="1835"/>
    <cellStyle name="Normal 10 4 3 7 2 2 2" xfId="4913"/>
    <cellStyle name="Normal 10 4 3 7 2 2 2 2" xfId="11067"/>
    <cellStyle name="Normal 10 4 3 7 2 2 2 2 2" xfId="23375"/>
    <cellStyle name="Normal 10 4 3 7 2 2 2 3" xfId="17221"/>
    <cellStyle name="Normal 10 4 3 7 2 2 3" xfId="7990"/>
    <cellStyle name="Normal 10 4 3 7 2 2 3 2" xfId="20298"/>
    <cellStyle name="Normal 10 4 3 7 2 2 4" xfId="14144"/>
    <cellStyle name="Normal 10 4 3 7 2 3" xfId="2859"/>
    <cellStyle name="Normal 10 4 3 7 2 3 2" xfId="5937"/>
    <cellStyle name="Normal 10 4 3 7 2 3 2 2" xfId="12091"/>
    <cellStyle name="Normal 10 4 3 7 2 3 2 2 2" xfId="24399"/>
    <cellStyle name="Normal 10 4 3 7 2 3 2 3" xfId="18245"/>
    <cellStyle name="Normal 10 4 3 7 2 3 3" xfId="9014"/>
    <cellStyle name="Normal 10 4 3 7 2 3 3 2" xfId="21322"/>
    <cellStyle name="Normal 10 4 3 7 2 3 4" xfId="15168"/>
    <cellStyle name="Normal 10 4 3 7 2 4" xfId="3889"/>
    <cellStyle name="Normal 10 4 3 7 2 4 2" xfId="10043"/>
    <cellStyle name="Normal 10 4 3 7 2 4 2 2" xfId="22351"/>
    <cellStyle name="Normal 10 4 3 7 2 4 3" xfId="16197"/>
    <cellStyle name="Normal 10 4 3 7 2 5" xfId="6966"/>
    <cellStyle name="Normal 10 4 3 7 2 5 2" xfId="19274"/>
    <cellStyle name="Normal 10 4 3 7 2 6" xfId="13120"/>
    <cellStyle name="Normal 10 4 3 7 3" xfId="1323"/>
    <cellStyle name="Normal 10 4 3 7 3 2" xfId="4401"/>
    <cellStyle name="Normal 10 4 3 7 3 2 2" xfId="10555"/>
    <cellStyle name="Normal 10 4 3 7 3 2 2 2" xfId="22863"/>
    <cellStyle name="Normal 10 4 3 7 3 2 3" xfId="16709"/>
    <cellStyle name="Normal 10 4 3 7 3 3" xfId="7478"/>
    <cellStyle name="Normal 10 4 3 7 3 3 2" xfId="19786"/>
    <cellStyle name="Normal 10 4 3 7 3 4" xfId="13632"/>
    <cellStyle name="Normal 10 4 3 7 4" xfId="2347"/>
    <cellStyle name="Normal 10 4 3 7 4 2" xfId="5425"/>
    <cellStyle name="Normal 10 4 3 7 4 2 2" xfId="11579"/>
    <cellStyle name="Normal 10 4 3 7 4 2 2 2" xfId="23887"/>
    <cellStyle name="Normal 10 4 3 7 4 2 3" xfId="17733"/>
    <cellStyle name="Normal 10 4 3 7 4 3" xfId="8502"/>
    <cellStyle name="Normal 10 4 3 7 4 3 2" xfId="20810"/>
    <cellStyle name="Normal 10 4 3 7 4 4" xfId="14656"/>
    <cellStyle name="Normal 10 4 3 7 5" xfId="3377"/>
    <cellStyle name="Normal 10 4 3 7 5 2" xfId="9531"/>
    <cellStyle name="Normal 10 4 3 7 5 2 2" xfId="21839"/>
    <cellStyle name="Normal 10 4 3 7 5 3" xfId="15685"/>
    <cellStyle name="Normal 10 4 3 7 6" xfId="6454"/>
    <cellStyle name="Normal 10 4 3 7 6 2" xfId="18762"/>
    <cellStyle name="Normal 10 4 3 7 7" xfId="12608"/>
    <cellStyle name="Normal 10 4 3 8" xfId="555"/>
    <cellStyle name="Normal 10 4 3 8 2" xfId="1579"/>
    <cellStyle name="Normal 10 4 3 8 2 2" xfId="4657"/>
    <cellStyle name="Normal 10 4 3 8 2 2 2" xfId="10811"/>
    <cellStyle name="Normal 10 4 3 8 2 2 2 2" xfId="23119"/>
    <cellStyle name="Normal 10 4 3 8 2 2 3" xfId="16965"/>
    <cellStyle name="Normal 10 4 3 8 2 3" xfId="7734"/>
    <cellStyle name="Normal 10 4 3 8 2 3 2" xfId="20042"/>
    <cellStyle name="Normal 10 4 3 8 2 4" xfId="13888"/>
    <cellStyle name="Normal 10 4 3 8 3" xfId="2603"/>
    <cellStyle name="Normal 10 4 3 8 3 2" xfId="5681"/>
    <cellStyle name="Normal 10 4 3 8 3 2 2" xfId="11835"/>
    <cellStyle name="Normal 10 4 3 8 3 2 2 2" xfId="24143"/>
    <cellStyle name="Normal 10 4 3 8 3 2 3" xfId="17989"/>
    <cellStyle name="Normal 10 4 3 8 3 3" xfId="8758"/>
    <cellStyle name="Normal 10 4 3 8 3 3 2" xfId="21066"/>
    <cellStyle name="Normal 10 4 3 8 3 4" xfId="14912"/>
    <cellStyle name="Normal 10 4 3 8 4" xfId="3633"/>
    <cellStyle name="Normal 10 4 3 8 4 2" xfId="9787"/>
    <cellStyle name="Normal 10 4 3 8 4 2 2" xfId="22095"/>
    <cellStyle name="Normal 10 4 3 8 4 3" xfId="15941"/>
    <cellStyle name="Normal 10 4 3 8 5" xfId="6710"/>
    <cellStyle name="Normal 10 4 3 8 5 2" xfId="19018"/>
    <cellStyle name="Normal 10 4 3 8 6" xfId="12864"/>
    <cellStyle name="Normal 10 4 3 9" xfId="1067"/>
    <cellStyle name="Normal 10 4 3 9 2" xfId="4145"/>
    <cellStyle name="Normal 10 4 3 9 2 2" xfId="10299"/>
    <cellStyle name="Normal 10 4 3 9 2 2 2" xfId="22607"/>
    <cellStyle name="Normal 10 4 3 9 2 3" xfId="16453"/>
    <cellStyle name="Normal 10 4 3 9 3" xfId="7222"/>
    <cellStyle name="Normal 10 4 3 9 3 2" xfId="19530"/>
    <cellStyle name="Normal 10 4 3 9 4" xfId="13376"/>
    <cellStyle name="Normal 10 4 4" xfId="47"/>
    <cellStyle name="Normal 10 4 4 10" xfId="6207"/>
    <cellStyle name="Normal 10 4 4 10 2" xfId="18515"/>
    <cellStyle name="Normal 10 4 4 11" xfId="12361"/>
    <cellStyle name="Normal 10 4 4 2" xfId="89"/>
    <cellStyle name="Normal 10 4 4 2 10" xfId="12401"/>
    <cellStyle name="Normal 10 4 4 2 2" xfId="261"/>
    <cellStyle name="Normal 10 4 4 2 2 2" xfId="519"/>
    <cellStyle name="Normal 10 4 4 2 2 2 2" xfId="1032"/>
    <cellStyle name="Normal 10 4 4 2 2 2 2 2" xfId="2056"/>
    <cellStyle name="Normal 10 4 4 2 2 2 2 2 2" xfId="5134"/>
    <cellStyle name="Normal 10 4 4 2 2 2 2 2 2 2" xfId="11288"/>
    <cellStyle name="Normal 10 4 4 2 2 2 2 2 2 2 2" xfId="23596"/>
    <cellStyle name="Normal 10 4 4 2 2 2 2 2 2 3" xfId="17442"/>
    <cellStyle name="Normal 10 4 4 2 2 2 2 2 3" xfId="8211"/>
    <cellStyle name="Normal 10 4 4 2 2 2 2 2 3 2" xfId="20519"/>
    <cellStyle name="Normal 10 4 4 2 2 2 2 2 4" xfId="14365"/>
    <cellStyle name="Normal 10 4 4 2 2 2 2 3" xfId="3080"/>
    <cellStyle name="Normal 10 4 4 2 2 2 2 3 2" xfId="6158"/>
    <cellStyle name="Normal 10 4 4 2 2 2 2 3 2 2" xfId="12312"/>
    <cellStyle name="Normal 10 4 4 2 2 2 2 3 2 2 2" xfId="24620"/>
    <cellStyle name="Normal 10 4 4 2 2 2 2 3 2 3" xfId="18466"/>
    <cellStyle name="Normal 10 4 4 2 2 2 2 3 3" xfId="9235"/>
    <cellStyle name="Normal 10 4 4 2 2 2 2 3 3 2" xfId="21543"/>
    <cellStyle name="Normal 10 4 4 2 2 2 2 3 4" xfId="15389"/>
    <cellStyle name="Normal 10 4 4 2 2 2 2 4" xfId="4110"/>
    <cellStyle name="Normal 10 4 4 2 2 2 2 4 2" xfId="10264"/>
    <cellStyle name="Normal 10 4 4 2 2 2 2 4 2 2" xfId="22572"/>
    <cellStyle name="Normal 10 4 4 2 2 2 2 4 3" xfId="16418"/>
    <cellStyle name="Normal 10 4 4 2 2 2 2 5" xfId="7187"/>
    <cellStyle name="Normal 10 4 4 2 2 2 2 5 2" xfId="19495"/>
    <cellStyle name="Normal 10 4 4 2 2 2 2 6" xfId="13341"/>
    <cellStyle name="Normal 10 4 4 2 2 2 3" xfId="1544"/>
    <cellStyle name="Normal 10 4 4 2 2 2 3 2" xfId="4622"/>
    <cellStyle name="Normal 10 4 4 2 2 2 3 2 2" xfId="10776"/>
    <cellStyle name="Normal 10 4 4 2 2 2 3 2 2 2" xfId="23084"/>
    <cellStyle name="Normal 10 4 4 2 2 2 3 2 3" xfId="16930"/>
    <cellStyle name="Normal 10 4 4 2 2 2 3 3" xfId="7699"/>
    <cellStyle name="Normal 10 4 4 2 2 2 3 3 2" xfId="20007"/>
    <cellStyle name="Normal 10 4 4 2 2 2 3 4" xfId="13853"/>
    <cellStyle name="Normal 10 4 4 2 2 2 4" xfId="2568"/>
    <cellStyle name="Normal 10 4 4 2 2 2 4 2" xfId="5646"/>
    <cellStyle name="Normal 10 4 4 2 2 2 4 2 2" xfId="11800"/>
    <cellStyle name="Normal 10 4 4 2 2 2 4 2 2 2" xfId="24108"/>
    <cellStyle name="Normal 10 4 4 2 2 2 4 2 3" xfId="17954"/>
    <cellStyle name="Normal 10 4 4 2 2 2 4 3" xfId="8723"/>
    <cellStyle name="Normal 10 4 4 2 2 2 4 3 2" xfId="21031"/>
    <cellStyle name="Normal 10 4 4 2 2 2 4 4" xfId="14877"/>
    <cellStyle name="Normal 10 4 4 2 2 2 5" xfId="3598"/>
    <cellStyle name="Normal 10 4 4 2 2 2 5 2" xfId="9752"/>
    <cellStyle name="Normal 10 4 4 2 2 2 5 2 2" xfId="22060"/>
    <cellStyle name="Normal 10 4 4 2 2 2 5 3" xfId="15906"/>
    <cellStyle name="Normal 10 4 4 2 2 2 6" xfId="6675"/>
    <cellStyle name="Normal 10 4 4 2 2 2 6 2" xfId="18983"/>
    <cellStyle name="Normal 10 4 4 2 2 2 7" xfId="12829"/>
    <cellStyle name="Normal 10 4 4 2 2 3" xfId="776"/>
    <cellStyle name="Normal 10 4 4 2 2 3 2" xfId="1800"/>
    <cellStyle name="Normal 10 4 4 2 2 3 2 2" xfId="4878"/>
    <cellStyle name="Normal 10 4 4 2 2 3 2 2 2" xfId="11032"/>
    <cellStyle name="Normal 10 4 4 2 2 3 2 2 2 2" xfId="23340"/>
    <cellStyle name="Normal 10 4 4 2 2 3 2 2 3" xfId="17186"/>
    <cellStyle name="Normal 10 4 4 2 2 3 2 3" xfId="7955"/>
    <cellStyle name="Normal 10 4 4 2 2 3 2 3 2" xfId="20263"/>
    <cellStyle name="Normal 10 4 4 2 2 3 2 4" xfId="14109"/>
    <cellStyle name="Normal 10 4 4 2 2 3 3" xfId="2824"/>
    <cellStyle name="Normal 10 4 4 2 2 3 3 2" xfId="5902"/>
    <cellStyle name="Normal 10 4 4 2 2 3 3 2 2" xfId="12056"/>
    <cellStyle name="Normal 10 4 4 2 2 3 3 2 2 2" xfId="24364"/>
    <cellStyle name="Normal 10 4 4 2 2 3 3 2 3" xfId="18210"/>
    <cellStyle name="Normal 10 4 4 2 2 3 3 3" xfId="8979"/>
    <cellStyle name="Normal 10 4 4 2 2 3 3 3 2" xfId="21287"/>
    <cellStyle name="Normal 10 4 4 2 2 3 3 4" xfId="15133"/>
    <cellStyle name="Normal 10 4 4 2 2 3 4" xfId="3854"/>
    <cellStyle name="Normal 10 4 4 2 2 3 4 2" xfId="10008"/>
    <cellStyle name="Normal 10 4 4 2 2 3 4 2 2" xfId="22316"/>
    <cellStyle name="Normal 10 4 4 2 2 3 4 3" xfId="16162"/>
    <cellStyle name="Normal 10 4 4 2 2 3 5" xfId="6931"/>
    <cellStyle name="Normal 10 4 4 2 2 3 5 2" xfId="19239"/>
    <cellStyle name="Normal 10 4 4 2 2 3 6" xfId="13085"/>
    <cellStyle name="Normal 10 4 4 2 2 4" xfId="1288"/>
    <cellStyle name="Normal 10 4 4 2 2 4 2" xfId="4366"/>
    <cellStyle name="Normal 10 4 4 2 2 4 2 2" xfId="10520"/>
    <cellStyle name="Normal 10 4 4 2 2 4 2 2 2" xfId="22828"/>
    <cellStyle name="Normal 10 4 4 2 2 4 2 3" xfId="16674"/>
    <cellStyle name="Normal 10 4 4 2 2 4 3" xfId="7443"/>
    <cellStyle name="Normal 10 4 4 2 2 4 3 2" xfId="19751"/>
    <cellStyle name="Normal 10 4 4 2 2 4 4" xfId="13597"/>
    <cellStyle name="Normal 10 4 4 2 2 5" xfId="2312"/>
    <cellStyle name="Normal 10 4 4 2 2 5 2" xfId="5390"/>
    <cellStyle name="Normal 10 4 4 2 2 5 2 2" xfId="11544"/>
    <cellStyle name="Normal 10 4 4 2 2 5 2 2 2" xfId="23852"/>
    <cellStyle name="Normal 10 4 4 2 2 5 2 3" xfId="17698"/>
    <cellStyle name="Normal 10 4 4 2 2 5 3" xfId="8467"/>
    <cellStyle name="Normal 10 4 4 2 2 5 3 2" xfId="20775"/>
    <cellStyle name="Normal 10 4 4 2 2 5 4" xfId="14621"/>
    <cellStyle name="Normal 10 4 4 2 2 6" xfId="3342"/>
    <cellStyle name="Normal 10 4 4 2 2 6 2" xfId="9496"/>
    <cellStyle name="Normal 10 4 4 2 2 6 2 2" xfId="21804"/>
    <cellStyle name="Normal 10 4 4 2 2 6 3" xfId="15650"/>
    <cellStyle name="Normal 10 4 4 2 2 7" xfId="6419"/>
    <cellStyle name="Normal 10 4 4 2 2 7 2" xfId="18727"/>
    <cellStyle name="Normal 10 4 4 2 2 8" xfId="12573"/>
    <cellStyle name="Normal 10 4 4 2 3" xfId="176"/>
    <cellStyle name="Normal 10 4 4 2 3 2" xfId="434"/>
    <cellStyle name="Normal 10 4 4 2 3 2 2" xfId="947"/>
    <cellStyle name="Normal 10 4 4 2 3 2 2 2" xfId="1971"/>
    <cellStyle name="Normal 10 4 4 2 3 2 2 2 2" xfId="5049"/>
    <cellStyle name="Normal 10 4 4 2 3 2 2 2 2 2" xfId="11203"/>
    <cellStyle name="Normal 10 4 4 2 3 2 2 2 2 2 2" xfId="23511"/>
    <cellStyle name="Normal 10 4 4 2 3 2 2 2 2 3" xfId="17357"/>
    <cellStyle name="Normal 10 4 4 2 3 2 2 2 3" xfId="8126"/>
    <cellStyle name="Normal 10 4 4 2 3 2 2 2 3 2" xfId="20434"/>
    <cellStyle name="Normal 10 4 4 2 3 2 2 2 4" xfId="14280"/>
    <cellStyle name="Normal 10 4 4 2 3 2 2 3" xfId="2995"/>
    <cellStyle name="Normal 10 4 4 2 3 2 2 3 2" xfId="6073"/>
    <cellStyle name="Normal 10 4 4 2 3 2 2 3 2 2" xfId="12227"/>
    <cellStyle name="Normal 10 4 4 2 3 2 2 3 2 2 2" xfId="24535"/>
    <cellStyle name="Normal 10 4 4 2 3 2 2 3 2 3" xfId="18381"/>
    <cellStyle name="Normal 10 4 4 2 3 2 2 3 3" xfId="9150"/>
    <cellStyle name="Normal 10 4 4 2 3 2 2 3 3 2" xfId="21458"/>
    <cellStyle name="Normal 10 4 4 2 3 2 2 3 4" xfId="15304"/>
    <cellStyle name="Normal 10 4 4 2 3 2 2 4" xfId="4025"/>
    <cellStyle name="Normal 10 4 4 2 3 2 2 4 2" xfId="10179"/>
    <cellStyle name="Normal 10 4 4 2 3 2 2 4 2 2" xfId="22487"/>
    <cellStyle name="Normal 10 4 4 2 3 2 2 4 3" xfId="16333"/>
    <cellStyle name="Normal 10 4 4 2 3 2 2 5" xfId="7102"/>
    <cellStyle name="Normal 10 4 4 2 3 2 2 5 2" xfId="19410"/>
    <cellStyle name="Normal 10 4 4 2 3 2 2 6" xfId="13256"/>
    <cellStyle name="Normal 10 4 4 2 3 2 3" xfId="1459"/>
    <cellStyle name="Normal 10 4 4 2 3 2 3 2" xfId="4537"/>
    <cellStyle name="Normal 10 4 4 2 3 2 3 2 2" xfId="10691"/>
    <cellStyle name="Normal 10 4 4 2 3 2 3 2 2 2" xfId="22999"/>
    <cellStyle name="Normal 10 4 4 2 3 2 3 2 3" xfId="16845"/>
    <cellStyle name="Normal 10 4 4 2 3 2 3 3" xfId="7614"/>
    <cellStyle name="Normal 10 4 4 2 3 2 3 3 2" xfId="19922"/>
    <cellStyle name="Normal 10 4 4 2 3 2 3 4" xfId="13768"/>
    <cellStyle name="Normal 10 4 4 2 3 2 4" xfId="2483"/>
    <cellStyle name="Normal 10 4 4 2 3 2 4 2" xfId="5561"/>
    <cellStyle name="Normal 10 4 4 2 3 2 4 2 2" xfId="11715"/>
    <cellStyle name="Normal 10 4 4 2 3 2 4 2 2 2" xfId="24023"/>
    <cellStyle name="Normal 10 4 4 2 3 2 4 2 3" xfId="17869"/>
    <cellStyle name="Normal 10 4 4 2 3 2 4 3" xfId="8638"/>
    <cellStyle name="Normal 10 4 4 2 3 2 4 3 2" xfId="20946"/>
    <cellStyle name="Normal 10 4 4 2 3 2 4 4" xfId="14792"/>
    <cellStyle name="Normal 10 4 4 2 3 2 5" xfId="3513"/>
    <cellStyle name="Normal 10 4 4 2 3 2 5 2" xfId="9667"/>
    <cellStyle name="Normal 10 4 4 2 3 2 5 2 2" xfId="21975"/>
    <cellStyle name="Normal 10 4 4 2 3 2 5 3" xfId="15821"/>
    <cellStyle name="Normal 10 4 4 2 3 2 6" xfId="6590"/>
    <cellStyle name="Normal 10 4 4 2 3 2 6 2" xfId="18898"/>
    <cellStyle name="Normal 10 4 4 2 3 2 7" xfId="12744"/>
    <cellStyle name="Normal 10 4 4 2 3 3" xfId="691"/>
    <cellStyle name="Normal 10 4 4 2 3 3 2" xfId="1715"/>
    <cellStyle name="Normal 10 4 4 2 3 3 2 2" xfId="4793"/>
    <cellStyle name="Normal 10 4 4 2 3 3 2 2 2" xfId="10947"/>
    <cellStyle name="Normal 10 4 4 2 3 3 2 2 2 2" xfId="23255"/>
    <cellStyle name="Normal 10 4 4 2 3 3 2 2 3" xfId="17101"/>
    <cellStyle name="Normal 10 4 4 2 3 3 2 3" xfId="7870"/>
    <cellStyle name="Normal 10 4 4 2 3 3 2 3 2" xfId="20178"/>
    <cellStyle name="Normal 10 4 4 2 3 3 2 4" xfId="14024"/>
    <cellStyle name="Normal 10 4 4 2 3 3 3" xfId="2739"/>
    <cellStyle name="Normal 10 4 4 2 3 3 3 2" xfId="5817"/>
    <cellStyle name="Normal 10 4 4 2 3 3 3 2 2" xfId="11971"/>
    <cellStyle name="Normal 10 4 4 2 3 3 3 2 2 2" xfId="24279"/>
    <cellStyle name="Normal 10 4 4 2 3 3 3 2 3" xfId="18125"/>
    <cellStyle name="Normal 10 4 4 2 3 3 3 3" xfId="8894"/>
    <cellStyle name="Normal 10 4 4 2 3 3 3 3 2" xfId="21202"/>
    <cellStyle name="Normal 10 4 4 2 3 3 3 4" xfId="15048"/>
    <cellStyle name="Normal 10 4 4 2 3 3 4" xfId="3769"/>
    <cellStyle name="Normal 10 4 4 2 3 3 4 2" xfId="9923"/>
    <cellStyle name="Normal 10 4 4 2 3 3 4 2 2" xfId="22231"/>
    <cellStyle name="Normal 10 4 4 2 3 3 4 3" xfId="16077"/>
    <cellStyle name="Normal 10 4 4 2 3 3 5" xfId="6846"/>
    <cellStyle name="Normal 10 4 4 2 3 3 5 2" xfId="19154"/>
    <cellStyle name="Normal 10 4 4 2 3 3 6" xfId="13000"/>
    <cellStyle name="Normal 10 4 4 2 3 4" xfId="1203"/>
    <cellStyle name="Normal 10 4 4 2 3 4 2" xfId="4281"/>
    <cellStyle name="Normal 10 4 4 2 3 4 2 2" xfId="10435"/>
    <cellStyle name="Normal 10 4 4 2 3 4 2 2 2" xfId="22743"/>
    <cellStyle name="Normal 10 4 4 2 3 4 2 3" xfId="16589"/>
    <cellStyle name="Normal 10 4 4 2 3 4 3" xfId="7358"/>
    <cellStyle name="Normal 10 4 4 2 3 4 3 2" xfId="19666"/>
    <cellStyle name="Normal 10 4 4 2 3 4 4" xfId="13512"/>
    <cellStyle name="Normal 10 4 4 2 3 5" xfId="2227"/>
    <cellStyle name="Normal 10 4 4 2 3 5 2" xfId="5305"/>
    <cellStyle name="Normal 10 4 4 2 3 5 2 2" xfId="11459"/>
    <cellStyle name="Normal 10 4 4 2 3 5 2 2 2" xfId="23767"/>
    <cellStyle name="Normal 10 4 4 2 3 5 2 3" xfId="17613"/>
    <cellStyle name="Normal 10 4 4 2 3 5 3" xfId="8382"/>
    <cellStyle name="Normal 10 4 4 2 3 5 3 2" xfId="20690"/>
    <cellStyle name="Normal 10 4 4 2 3 5 4" xfId="14536"/>
    <cellStyle name="Normal 10 4 4 2 3 6" xfId="3257"/>
    <cellStyle name="Normal 10 4 4 2 3 6 2" xfId="9411"/>
    <cellStyle name="Normal 10 4 4 2 3 6 2 2" xfId="21719"/>
    <cellStyle name="Normal 10 4 4 2 3 6 3" xfId="15565"/>
    <cellStyle name="Normal 10 4 4 2 3 7" xfId="6334"/>
    <cellStyle name="Normal 10 4 4 2 3 7 2" xfId="18642"/>
    <cellStyle name="Normal 10 4 4 2 3 8" xfId="12488"/>
    <cellStyle name="Normal 10 4 4 2 4" xfId="347"/>
    <cellStyle name="Normal 10 4 4 2 4 2" xfId="860"/>
    <cellStyle name="Normal 10 4 4 2 4 2 2" xfId="1884"/>
    <cellStyle name="Normal 10 4 4 2 4 2 2 2" xfId="4962"/>
    <cellStyle name="Normal 10 4 4 2 4 2 2 2 2" xfId="11116"/>
    <cellStyle name="Normal 10 4 4 2 4 2 2 2 2 2" xfId="23424"/>
    <cellStyle name="Normal 10 4 4 2 4 2 2 2 3" xfId="17270"/>
    <cellStyle name="Normal 10 4 4 2 4 2 2 3" xfId="8039"/>
    <cellStyle name="Normal 10 4 4 2 4 2 2 3 2" xfId="20347"/>
    <cellStyle name="Normal 10 4 4 2 4 2 2 4" xfId="14193"/>
    <cellStyle name="Normal 10 4 4 2 4 2 3" xfId="2908"/>
    <cellStyle name="Normal 10 4 4 2 4 2 3 2" xfId="5986"/>
    <cellStyle name="Normal 10 4 4 2 4 2 3 2 2" xfId="12140"/>
    <cellStyle name="Normal 10 4 4 2 4 2 3 2 2 2" xfId="24448"/>
    <cellStyle name="Normal 10 4 4 2 4 2 3 2 3" xfId="18294"/>
    <cellStyle name="Normal 10 4 4 2 4 2 3 3" xfId="9063"/>
    <cellStyle name="Normal 10 4 4 2 4 2 3 3 2" xfId="21371"/>
    <cellStyle name="Normal 10 4 4 2 4 2 3 4" xfId="15217"/>
    <cellStyle name="Normal 10 4 4 2 4 2 4" xfId="3938"/>
    <cellStyle name="Normal 10 4 4 2 4 2 4 2" xfId="10092"/>
    <cellStyle name="Normal 10 4 4 2 4 2 4 2 2" xfId="22400"/>
    <cellStyle name="Normal 10 4 4 2 4 2 4 3" xfId="16246"/>
    <cellStyle name="Normal 10 4 4 2 4 2 5" xfId="7015"/>
    <cellStyle name="Normal 10 4 4 2 4 2 5 2" xfId="19323"/>
    <cellStyle name="Normal 10 4 4 2 4 2 6" xfId="13169"/>
    <cellStyle name="Normal 10 4 4 2 4 3" xfId="1372"/>
    <cellStyle name="Normal 10 4 4 2 4 3 2" xfId="4450"/>
    <cellStyle name="Normal 10 4 4 2 4 3 2 2" xfId="10604"/>
    <cellStyle name="Normal 10 4 4 2 4 3 2 2 2" xfId="22912"/>
    <cellStyle name="Normal 10 4 4 2 4 3 2 3" xfId="16758"/>
    <cellStyle name="Normal 10 4 4 2 4 3 3" xfId="7527"/>
    <cellStyle name="Normal 10 4 4 2 4 3 3 2" xfId="19835"/>
    <cellStyle name="Normal 10 4 4 2 4 3 4" xfId="13681"/>
    <cellStyle name="Normal 10 4 4 2 4 4" xfId="2396"/>
    <cellStyle name="Normal 10 4 4 2 4 4 2" xfId="5474"/>
    <cellStyle name="Normal 10 4 4 2 4 4 2 2" xfId="11628"/>
    <cellStyle name="Normal 10 4 4 2 4 4 2 2 2" xfId="23936"/>
    <cellStyle name="Normal 10 4 4 2 4 4 2 3" xfId="17782"/>
    <cellStyle name="Normal 10 4 4 2 4 4 3" xfId="8551"/>
    <cellStyle name="Normal 10 4 4 2 4 4 3 2" xfId="20859"/>
    <cellStyle name="Normal 10 4 4 2 4 4 4" xfId="14705"/>
    <cellStyle name="Normal 10 4 4 2 4 5" xfId="3426"/>
    <cellStyle name="Normal 10 4 4 2 4 5 2" xfId="9580"/>
    <cellStyle name="Normal 10 4 4 2 4 5 2 2" xfId="21888"/>
    <cellStyle name="Normal 10 4 4 2 4 5 3" xfId="15734"/>
    <cellStyle name="Normal 10 4 4 2 4 6" xfId="6503"/>
    <cellStyle name="Normal 10 4 4 2 4 6 2" xfId="18811"/>
    <cellStyle name="Normal 10 4 4 2 4 7" xfId="12657"/>
    <cellStyle name="Normal 10 4 4 2 5" xfId="604"/>
    <cellStyle name="Normal 10 4 4 2 5 2" xfId="1628"/>
    <cellStyle name="Normal 10 4 4 2 5 2 2" xfId="4706"/>
    <cellStyle name="Normal 10 4 4 2 5 2 2 2" xfId="10860"/>
    <cellStyle name="Normal 10 4 4 2 5 2 2 2 2" xfId="23168"/>
    <cellStyle name="Normal 10 4 4 2 5 2 2 3" xfId="17014"/>
    <cellStyle name="Normal 10 4 4 2 5 2 3" xfId="7783"/>
    <cellStyle name="Normal 10 4 4 2 5 2 3 2" xfId="20091"/>
    <cellStyle name="Normal 10 4 4 2 5 2 4" xfId="13937"/>
    <cellStyle name="Normal 10 4 4 2 5 3" xfId="2652"/>
    <cellStyle name="Normal 10 4 4 2 5 3 2" xfId="5730"/>
    <cellStyle name="Normal 10 4 4 2 5 3 2 2" xfId="11884"/>
    <cellStyle name="Normal 10 4 4 2 5 3 2 2 2" xfId="24192"/>
    <cellStyle name="Normal 10 4 4 2 5 3 2 3" xfId="18038"/>
    <cellStyle name="Normal 10 4 4 2 5 3 3" xfId="8807"/>
    <cellStyle name="Normal 10 4 4 2 5 3 3 2" xfId="21115"/>
    <cellStyle name="Normal 10 4 4 2 5 3 4" xfId="14961"/>
    <cellStyle name="Normal 10 4 4 2 5 4" xfId="3682"/>
    <cellStyle name="Normal 10 4 4 2 5 4 2" xfId="9836"/>
    <cellStyle name="Normal 10 4 4 2 5 4 2 2" xfId="22144"/>
    <cellStyle name="Normal 10 4 4 2 5 4 3" xfId="15990"/>
    <cellStyle name="Normal 10 4 4 2 5 5" xfId="6759"/>
    <cellStyle name="Normal 10 4 4 2 5 5 2" xfId="19067"/>
    <cellStyle name="Normal 10 4 4 2 5 6" xfId="12913"/>
    <cellStyle name="Normal 10 4 4 2 6" xfId="1116"/>
    <cellStyle name="Normal 10 4 4 2 6 2" xfId="4194"/>
    <cellStyle name="Normal 10 4 4 2 6 2 2" xfId="10348"/>
    <cellStyle name="Normal 10 4 4 2 6 2 2 2" xfId="22656"/>
    <cellStyle name="Normal 10 4 4 2 6 2 3" xfId="16502"/>
    <cellStyle name="Normal 10 4 4 2 6 3" xfId="7271"/>
    <cellStyle name="Normal 10 4 4 2 6 3 2" xfId="19579"/>
    <cellStyle name="Normal 10 4 4 2 6 4" xfId="13425"/>
    <cellStyle name="Normal 10 4 4 2 7" xfId="2140"/>
    <cellStyle name="Normal 10 4 4 2 7 2" xfId="5218"/>
    <cellStyle name="Normal 10 4 4 2 7 2 2" xfId="11372"/>
    <cellStyle name="Normal 10 4 4 2 7 2 2 2" xfId="23680"/>
    <cellStyle name="Normal 10 4 4 2 7 2 3" xfId="17526"/>
    <cellStyle name="Normal 10 4 4 2 7 3" xfId="8295"/>
    <cellStyle name="Normal 10 4 4 2 7 3 2" xfId="20603"/>
    <cellStyle name="Normal 10 4 4 2 7 4" xfId="14449"/>
    <cellStyle name="Normal 10 4 4 2 8" xfId="3170"/>
    <cellStyle name="Normal 10 4 4 2 8 2" xfId="9324"/>
    <cellStyle name="Normal 10 4 4 2 8 2 2" xfId="21632"/>
    <cellStyle name="Normal 10 4 4 2 8 3" xfId="15478"/>
    <cellStyle name="Normal 10 4 4 2 9" xfId="6247"/>
    <cellStyle name="Normal 10 4 4 2 9 2" xfId="18555"/>
    <cellStyle name="Normal 10 4 4 3" xfId="222"/>
    <cellStyle name="Normal 10 4 4 3 2" xfId="480"/>
    <cellStyle name="Normal 10 4 4 3 2 2" xfId="993"/>
    <cellStyle name="Normal 10 4 4 3 2 2 2" xfId="2017"/>
    <cellStyle name="Normal 10 4 4 3 2 2 2 2" xfId="5095"/>
    <cellStyle name="Normal 10 4 4 3 2 2 2 2 2" xfId="11249"/>
    <cellStyle name="Normal 10 4 4 3 2 2 2 2 2 2" xfId="23557"/>
    <cellStyle name="Normal 10 4 4 3 2 2 2 2 3" xfId="17403"/>
    <cellStyle name="Normal 10 4 4 3 2 2 2 3" xfId="8172"/>
    <cellStyle name="Normal 10 4 4 3 2 2 2 3 2" xfId="20480"/>
    <cellStyle name="Normal 10 4 4 3 2 2 2 4" xfId="14326"/>
    <cellStyle name="Normal 10 4 4 3 2 2 3" xfId="3041"/>
    <cellStyle name="Normal 10 4 4 3 2 2 3 2" xfId="6119"/>
    <cellStyle name="Normal 10 4 4 3 2 2 3 2 2" xfId="12273"/>
    <cellStyle name="Normal 10 4 4 3 2 2 3 2 2 2" xfId="24581"/>
    <cellStyle name="Normal 10 4 4 3 2 2 3 2 3" xfId="18427"/>
    <cellStyle name="Normal 10 4 4 3 2 2 3 3" xfId="9196"/>
    <cellStyle name="Normal 10 4 4 3 2 2 3 3 2" xfId="21504"/>
    <cellStyle name="Normal 10 4 4 3 2 2 3 4" xfId="15350"/>
    <cellStyle name="Normal 10 4 4 3 2 2 4" xfId="4071"/>
    <cellStyle name="Normal 10 4 4 3 2 2 4 2" xfId="10225"/>
    <cellStyle name="Normal 10 4 4 3 2 2 4 2 2" xfId="22533"/>
    <cellStyle name="Normal 10 4 4 3 2 2 4 3" xfId="16379"/>
    <cellStyle name="Normal 10 4 4 3 2 2 5" xfId="7148"/>
    <cellStyle name="Normal 10 4 4 3 2 2 5 2" xfId="19456"/>
    <cellStyle name="Normal 10 4 4 3 2 2 6" xfId="13302"/>
    <cellStyle name="Normal 10 4 4 3 2 3" xfId="1505"/>
    <cellStyle name="Normal 10 4 4 3 2 3 2" xfId="4583"/>
    <cellStyle name="Normal 10 4 4 3 2 3 2 2" xfId="10737"/>
    <cellStyle name="Normal 10 4 4 3 2 3 2 2 2" xfId="23045"/>
    <cellStyle name="Normal 10 4 4 3 2 3 2 3" xfId="16891"/>
    <cellStyle name="Normal 10 4 4 3 2 3 3" xfId="7660"/>
    <cellStyle name="Normal 10 4 4 3 2 3 3 2" xfId="19968"/>
    <cellStyle name="Normal 10 4 4 3 2 3 4" xfId="13814"/>
    <cellStyle name="Normal 10 4 4 3 2 4" xfId="2529"/>
    <cellStyle name="Normal 10 4 4 3 2 4 2" xfId="5607"/>
    <cellStyle name="Normal 10 4 4 3 2 4 2 2" xfId="11761"/>
    <cellStyle name="Normal 10 4 4 3 2 4 2 2 2" xfId="24069"/>
    <cellStyle name="Normal 10 4 4 3 2 4 2 3" xfId="17915"/>
    <cellStyle name="Normal 10 4 4 3 2 4 3" xfId="8684"/>
    <cellStyle name="Normal 10 4 4 3 2 4 3 2" xfId="20992"/>
    <cellStyle name="Normal 10 4 4 3 2 4 4" xfId="14838"/>
    <cellStyle name="Normal 10 4 4 3 2 5" xfId="3559"/>
    <cellStyle name="Normal 10 4 4 3 2 5 2" xfId="9713"/>
    <cellStyle name="Normal 10 4 4 3 2 5 2 2" xfId="22021"/>
    <cellStyle name="Normal 10 4 4 3 2 5 3" xfId="15867"/>
    <cellStyle name="Normal 10 4 4 3 2 6" xfId="6636"/>
    <cellStyle name="Normal 10 4 4 3 2 6 2" xfId="18944"/>
    <cellStyle name="Normal 10 4 4 3 2 7" xfId="12790"/>
    <cellStyle name="Normal 10 4 4 3 3" xfId="737"/>
    <cellStyle name="Normal 10 4 4 3 3 2" xfId="1761"/>
    <cellStyle name="Normal 10 4 4 3 3 2 2" xfId="4839"/>
    <cellStyle name="Normal 10 4 4 3 3 2 2 2" xfId="10993"/>
    <cellStyle name="Normal 10 4 4 3 3 2 2 2 2" xfId="23301"/>
    <cellStyle name="Normal 10 4 4 3 3 2 2 3" xfId="17147"/>
    <cellStyle name="Normal 10 4 4 3 3 2 3" xfId="7916"/>
    <cellStyle name="Normal 10 4 4 3 3 2 3 2" xfId="20224"/>
    <cellStyle name="Normal 10 4 4 3 3 2 4" xfId="14070"/>
    <cellStyle name="Normal 10 4 4 3 3 3" xfId="2785"/>
    <cellStyle name="Normal 10 4 4 3 3 3 2" xfId="5863"/>
    <cellStyle name="Normal 10 4 4 3 3 3 2 2" xfId="12017"/>
    <cellStyle name="Normal 10 4 4 3 3 3 2 2 2" xfId="24325"/>
    <cellStyle name="Normal 10 4 4 3 3 3 2 3" xfId="18171"/>
    <cellStyle name="Normal 10 4 4 3 3 3 3" xfId="8940"/>
    <cellStyle name="Normal 10 4 4 3 3 3 3 2" xfId="21248"/>
    <cellStyle name="Normal 10 4 4 3 3 3 4" xfId="15094"/>
    <cellStyle name="Normal 10 4 4 3 3 4" xfId="3815"/>
    <cellStyle name="Normal 10 4 4 3 3 4 2" xfId="9969"/>
    <cellStyle name="Normal 10 4 4 3 3 4 2 2" xfId="22277"/>
    <cellStyle name="Normal 10 4 4 3 3 4 3" xfId="16123"/>
    <cellStyle name="Normal 10 4 4 3 3 5" xfId="6892"/>
    <cellStyle name="Normal 10 4 4 3 3 5 2" xfId="19200"/>
    <cellStyle name="Normal 10 4 4 3 3 6" xfId="13046"/>
    <cellStyle name="Normal 10 4 4 3 4" xfId="1249"/>
    <cellStyle name="Normal 10 4 4 3 4 2" xfId="4327"/>
    <cellStyle name="Normal 10 4 4 3 4 2 2" xfId="10481"/>
    <cellStyle name="Normal 10 4 4 3 4 2 2 2" xfId="22789"/>
    <cellStyle name="Normal 10 4 4 3 4 2 3" xfId="16635"/>
    <cellStyle name="Normal 10 4 4 3 4 3" xfId="7404"/>
    <cellStyle name="Normal 10 4 4 3 4 3 2" xfId="19712"/>
    <cellStyle name="Normal 10 4 4 3 4 4" xfId="13558"/>
    <cellStyle name="Normal 10 4 4 3 5" xfId="2273"/>
    <cellStyle name="Normal 10 4 4 3 5 2" xfId="5351"/>
    <cellStyle name="Normal 10 4 4 3 5 2 2" xfId="11505"/>
    <cellStyle name="Normal 10 4 4 3 5 2 2 2" xfId="23813"/>
    <cellStyle name="Normal 10 4 4 3 5 2 3" xfId="17659"/>
    <cellStyle name="Normal 10 4 4 3 5 3" xfId="8428"/>
    <cellStyle name="Normal 10 4 4 3 5 3 2" xfId="20736"/>
    <cellStyle name="Normal 10 4 4 3 5 4" xfId="14582"/>
    <cellStyle name="Normal 10 4 4 3 6" xfId="3303"/>
    <cellStyle name="Normal 10 4 4 3 6 2" xfId="9457"/>
    <cellStyle name="Normal 10 4 4 3 6 2 2" xfId="21765"/>
    <cellStyle name="Normal 10 4 4 3 6 3" xfId="15611"/>
    <cellStyle name="Normal 10 4 4 3 7" xfId="6380"/>
    <cellStyle name="Normal 10 4 4 3 7 2" xfId="18688"/>
    <cellStyle name="Normal 10 4 4 3 8" xfId="12534"/>
    <cellStyle name="Normal 10 4 4 4" xfId="137"/>
    <cellStyle name="Normal 10 4 4 4 2" xfId="395"/>
    <cellStyle name="Normal 10 4 4 4 2 2" xfId="908"/>
    <cellStyle name="Normal 10 4 4 4 2 2 2" xfId="1932"/>
    <cellStyle name="Normal 10 4 4 4 2 2 2 2" xfId="5010"/>
    <cellStyle name="Normal 10 4 4 4 2 2 2 2 2" xfId="11164"/>
    <cellStyle name="Normal 10 4 4 4 2 2 2 2 2 2" xfId="23472"/>
    <cellStyle name="Normal 10 4 4 4 2 2 2 2 3" xfId="17318"/>
    <cellStyle name="Normal 10 4 4 4 2 2 2 3" xfId="8087"/>
    <cellStyle name="Normal 10 4 4 4 2 2 2 3 2" xfId="20395"/>
    <cellStyle name="Normal 10 4 4 4 2 2 2 4" xfId="14241"/>
    <cellStyle name="Normal 10 4 4 4 2 2 3" xfId="2956"/>
    <cellStyle name="Normal 10 4 4 4 2 2 3 2" xfId="6034"/>
    <cellStyle name="Normal 10 4 4 4 2 2 3 2 2" xfId="12188"/>
    <cellStyle name="Normal 10 4 4 4 2 2 3 2 2 2" xfId="24496"/>
    <cellStyle name="Normal 10 4 4 4 2 2 3 2 3" xfId="18342"/>
    <cellStyle name="Normal 10 4 4 4 2 2 3 3" xfId="9111"/>
    <cellStyle name="Normal 10 4 4 4 2 2 3 3 2" xfId="21419"/>
    <cellStyle name="Normal 10 4 4 4 2 2 3 4" xfId="15265"/>
    <cellStyle name="Normal 10 4 4 4 2 2 4" xfId="3986"/>
    <cellStyle name="Normal 10 4 4 4 2 2 4 2" xfId="10140"/>
    <cellStyle name="Normal 10 4 4 4 2 2 4 2 2" xfId="22448"/>
    <cellStyle name="Normal 10 4 4 4 2 2 4 3" xfId="16294"/>
    <cellStyle name="Normal 10 4 4 4 2 2 5" xfId="7063"/>
    <cellStyle name="Normal 10 4 4 4 2 2 5 2" xfId="19371"/>
    <cellStyle name="Normal 10 4 4 4 2 2 6" xfId="13217"/>
    <cellStyle name="Normal 10 4 4 4 2 3" xfId="1420"/>
    <cellStyle name="Normal 10 4 4 4 2 3 2" xfId="4498"/>
    <cellStyle name="Normal 10 4 4 4 2 3 2 2" xfId="10652"/>
    <cellStyle name="Normal 10 4 4 4 2 3 2 2 2" xfId="22960"/>
    <cellStyle name="Normal 10 4 4 4 2 3 2 3" xfId="16806"/>
    <cellStyle name="Normal 10 4 4 4 2 3 3" xfId="7575"/>
    <cellStyle name="Normal 10 4 4 4 2 3 3 2" xfId="19883"/>
    <cellStyle name="Normal 10 4 4 4 2 3 4" xfId="13729"/>
    <cellStyle name="Normal 10 4 4 4 2 4" xfId="2444"/>
    <cellStyle name="Normal 10 4 4 4 2 4 2" xfId="5522"/>
    <cellStyle name="Normal 10 4 4 4 2 4 2 2" xfId="11676"/>
    <cellStyle name="Normal 10 4 4 4 2 4 2 2 2" xfId="23984"/>
    <cellStyle name="Normal 10 4 4 4 2 4 2 3" xfId="17830"/>
    <cellStyle name="Normal 10 4 4 4 2 4 3" xfId="8599"/>
    <cellStyle name="Normal 10 4 4 4 2 4 3 2" xfId="20907"/>
    <cellStyle name="Normal 10 4 4 4 2 4 4" xfId="14753"/>
    <cellStyle name="Normal 10 4 4 4 2 5" xfId="3474"/>
    <cellStyle name="Normal 10 4 4 4 2 5 2" xfId="9628"/>
    <cellStyle name="Normal 10 4 4 4 2 5 2 2" xfId="21936"/>
    <cellStyle name="Normal 10 4 4 4 2 5 3" xfId="15782"/>
    <cellStyle name="Normal 10 4 4 4 2 6" xfId="6551"/>
    <cellStyle name="Normal 10 4 4 4 2 6 2" xfId="18859"/>
    <cellStyle name="Normal 10 4 4 4 2 7" xfId="12705"/>
    <cellStyle name="Normal 10 4 4 4 3" xfId="652"/>
    <cellStyle name="Normal 10 4 4 4 3 2" xfId="1676"/>
    <cellStyle name="Normal 10 4 4 4 3 2 2" xfId="4754"/>
    <cellStyle name="Normal 10 4 4 4 3 2 2 2" xfId="10908"/>
    <cellStyle name="Normal 10 4 4 4 3 2 2 2 2" xfId="23216"/>
    <cellStyle name="Normal 10 4 4 4 3 2 2 3" xfId="17062"/>
    <cellStyle name="Normal 10 4 4 4 3 2 3" xfId="7831"/>
    <cellStyle name="Normal 10 4 4 4 3 2 3 2" xfId="20139"/>
    <cellStyle name="Normal 10 4 4 4 3 2 4" xfId="13985"/>
    <cellStyle name="Normal 10 4 4 4 3 3" xfId="2700"/>
    <cellStyle name="Normal 10 4 4 4 3 3 2" xfId="5778"/>
    <cellStyle name="Normal 10 4 4 4 3 3 2 2" xfId="11932"/>
    <cellStyle name="Normal 10 4 4 4 3 3 2 2 2" xfId="24240"/>
    <cellStyle name="Normal 10 4 4 4 3 3 2 3" xfId="18086"/>
    <cellStyle name="Normal 10 4 4 4 3 3 3" xfId="8855"/>
    <cellStyle name="Normal 10 4 4 4 3 3 3 2" xfId="21163"/>
    <cellStyle name="Normal 10 4 4 4 3 3 4" xfId="15009"/>
    <cellStyle name="Normal 10 4 4 4 3 4" xfId="3730"/>
    <cellStyle name="Normal 10 4 4 4 3 4 2" xfId="9884"/>
    <cellStyle name="Normal 10 4 4 4 3 4 2 2" xfId="22192"/>
    <cellStyle name="Normal 10 4 4 4 3 4 3" xfId="16038"/>
    <cellStyle name="Normal 10 4 4 4 3 5" xfId="6807"/>
    <cellStyle name="Normal 10 4 4 4 3 5 2" xfId="19115"/>
    <cellStyle name="Normal 10 4 4 4 3 6" xfId="12961"/>
    <cellStyle name="Normal 10 4 4 4 4" xfId="1164"/>
    <cellStyle name="Normal 10 4 4 4 4 2" xfId="4242"/>
    <cellStyle name="Normal 10 4 4 4 4 2 2" xfId="10396"/>
    <cellStyle name="Normal 10 4 4 4 4 2 2 2" xfId="22704"/>
    <cellStyle name="Normal 10 4 4 4 4 2 3" xfId="16550"/>
    <cellStyle name="Normal 10 4 4 4 4 3" xfId="7319"/>
    <cellStyle name="Normal 10 4 4 4 4 3 2" xfId="19627"/>
    <cellStyle name="Normal 10 4 4 4 4 4" xfId="13473"/>
    <cellStyle name="Normal 10 4 4 4 5" xfId="2188"/>
    <cellStyle name="Normal 10 4 4 4 5 2" xfId="5266"/>
    <cellStyle name="Normal 10 4 4 4 5 2 2" xfId="11420"/>
    <cellStyle name="Normal 10 4 4 4 5 2 2 2" xfId="23728"/>
    <cellStyle name="Normal 10 4 4 4 5 2 3" xfId="17574"/>
    <cellStyle name="Normal 10 4 4 4 5 3" xfId="8343"/>
    <cellStyle name="Normal 10 4 4 4 5 3 2" xfId="20651"/>
    <cellStyle name="Normal 10 4 4 4 5 4" xfId="14497"/>
    <cellStyle name="Normal 10 4 4 4 6" xfId="3218"/>
    <cellStyle name="Normal 10 4 4 4 6 2" xfId="9372"/>
    <cellStyle name="Normal 10 4 4 4 6 2 2" xfId="21680"/>
    <cellStyle name="Normal 10 4 4 4 6 3" xfId="15526"/>
    <cellStyle name="Normal 10 4 4 4 7" xfId="6295"/>
    <cellStyle name="Normal 10 4 4 4 7 2" xfId="18603"/>
    <cellStyle name="Normal 10 4 4 4 8" xfId="12449"/>
    <cellStyle name="Normal 10 4 4 5" xfId="307"/>
    <cellStyle name="Normal 10 4 4 5 2" xfId="820"/>
    <cellStyle name="Normal 10 4 4 5 2 2" xfId="1844"/>
    <cellStyle name="Normal 10 4 4 5 2 2 2" xfId="4922"/>
    <cellStyle name="Normal 10 4 4 5 2 2 2 2" xfId="11076"/>
    <cellStyle name="Normal 10 4 4 5 2 2 2 2 2" xfId="23384"/>
    <cellStyle name="Normal 10 4 4 5 2 2 2 3" xfId="17230"/>
    <cellStyle name="Normal 10 4 4 5 2 2 3" xfId="7999"/>
    <cellStyle name="Normal 10 4 4 5 2 2 3 2" xfId="20307"/>
    <cellStyle name="Normal 10 4 4 5 2 2 4" xfId="14153"/>
    <cellStyle name="Normal 10 4 4 5 2 3" xfId="2868"/>
    <cellStyle name="Normal 10 4 4 5 2 3 2" xfId="5946"/>
    <cellStyle name="Normal 10 4 4 5 2 3 2 2" xfId="12100"/>
    <cellStyle name="Normal 10 4 4 5 2 3 2 2 2" xfId="24408"/>
    <cellStyle name="Normal 10 4 4 5 2 3 2 3" xfId="18254"/>
    <cellStyle name="Normal 10 4 4 5 2 3 3" xfId="9023"/>
    <cellStyle name="Normal 10 4 4 5 2 3 3 2" xfId="21331"/>
    <cellStyle name="Normal 10 4 4 5 2 3 4" xfId="15177"/>
    <cellStyle name="Normal 10 4 4 5 2 4" xfId="3898"/>
    <cellStyle name="Normal 10 4 4 5 2 4 2" xfId="10052"/>
    <cellStyle name="Normal 10 4 4 5 2 4 2 2" xfId="22360"/>
    <cellStyle name="Normal 10 4 4 5 2 4 3" xfId="16206"/>
    <cellStyle name="Normal 10 4 4 5 2 5" xfId="6975"/>
    <cellStyle name="Normal 10 4 4 5 2 5 2" xfId="19283"/>
    <cellStyle name="Normal 10 4 4 5 2 6" xfId="13129"/>
    <cellStyle name="Normal 10 4 4 5 3" xfId="1332"/>
    <cellStyle name="Normal 10 4 4 5 3 2" xfId="4410"/>
    <cellStyle name="Normal 10 4 4 5 3 2 2" xfId="10564"/>
    <cellStyle name="Normal 10 4 4 5 3 2 2 2" xfId="22872"/>
    <cellStyle name="Normal 10 4 4 5 3 2 3" xfId="16718"/>
    <cellStyle name="Normal 10 4 4 5 3 3" xfId="7487"/>
    <cellStyle name="Normal 10 4 4 5 3 3 2" xfId="19795"/>
    <cellStyle name="Normal 10 4 4 5 3 4" xfId="13641"/>
    <cellStyle name="Normal 10 4 4 5 4" xfId="2356"/>
    <cellStyle name="Normal 10 4 4 5 4 2" xfId="5434"/>
    <cellStyle name="Normal 10 4 4 5 4 2 2" xfId="11588"/>
    <cellStyle name="Normal 10 4 4 5 4 2 2 2" xfId="23896"/>
    <cellStyle name="Normal 10 4 4 5 4 2 3" xfId="17742"/>
    <cellStyle name="Normal 10 4 4 5 4 3" xfId="8511"/>
    <cellStyle name="Normal 10 4 4 5 4 3 2" xfId="20819"/>
    <cellStyle name="Normal 10 4 4 5 4 4" xfId="14665"/>
    <cellStyle name="Normal 10 4 4 5 5" xfId="3386"/>
    <cellStyle name="Normal 10 4 4 5 5 2" xfId="9540"/>
    <cellStyle name="Normal 10 4 4 5 5 2 2" xfId="21848"/>
    <cellStyle name="Normal 10 4 4 5 5 3" xfId="15694"/>
    <cellStyle name="Normal 10 4 4 5 6" xfId="6463"/>
    <cellStyle name="Normal 10 4 4 5 6 2" xfId="18771"/>
    <cellStyle name="Normal 10 4 4 5 7" xfId="12617"/>
    <cellStyle name="Normal 10 4 4 6" xfId="564"/>
    <cellStyle name="Normal 10 4 4 6 2" xfId="1588"/>
    <cellStyle name="Normal 10 4 4 6 2 2" xfId="4666"/>
    <cellStyle name="Normal 10 4 4 6 2 2 2" xfId="10820"/>
    <cellStyle name="Normal 10 4 4 6 2 2 2 2" xfId="23128"/>
    <cellStyle name="Normal 10 4 4 6 2 2 3" xfId="16974"/>
    <cellStyle name="Normal 10 4 4 6 2 3" xfId="7743"/>
    <cellStyle name="Normal 10 4 4 6 2 3 2" xfId="20051"/>
    <cellStyle name="Normal 10 4 4 6 2 4" xfId="13897"/>
    <cellStyle name="Normal 10 4 4 6 3" xfId="2612"/>
    <cellStyle name="Normal 10 4 4 6 3 2" xfId="5690"/>
    <cellStyle name="Normal 10 4 4 6 3 2 2" xfId="11844"/>
    <cellStyle name="Normal 10 4 4 6 3 2 2 2" xfId="24152"/>
    <cellStyle name="Normal 10 4 4 6 3 2 3" xfId="17998"/>
    <cellStyle name="Normal 10 4 4 6 3 3" xfId="8767"/>
    <cellStyle name="Normal 10 4 4 6 3 3 2" xfId="21075"/>
    <cellStyle name="Normal 10 4 4 6 3 4" xfId="14921"/>
    <cellStyle name="Normal 10 4 4 6 4" xfId="3642"/>
    <cellStyle name="Normal 10 4 4 6 4 2" xfId="9796"/>
    <cellStyle name="Normal 10 4 4 6 4 2 2" xfId="22104"/>
    <cellStyle name="Normal 10 4 4 6 4 3" xfId="15950"/>
    <cellStyle name="Normal 10 4 4 6 5" xfId="6719"/>
    <cellStyle name="Normal 10 4 4 6 5 2" xfId="19027"/>
    <cellStyle name="Normal 10 4 4 6 6" xfId="12873"/>
    <cellStyle name="Normal 10 4 4 7" xfId="1076"/>
    <cellStyle name="Normal 10 4 4 7 2" xfId="4154"/>
    <cellStyle name="Normal 10 4 4 7 2 2" xfId="10308"/>
    <cellStyle name="Normal 10 4 4 7 2 2 2" xfId="22616"/>
    <cellStyle name="Normal 10 4 4 7 2 3" xfId="16462"/>
    <cellStyle name="Normal 10 4 4 7 3" xfId="7231"/>
    <cellStyle name="Normal 10 4 4 7 3 2" xfId="19539"/>
    <cellStyle name="Normal 10 4 4 7 4" xfId="13385"/>
    <cellStyle name="Normal 10 4 4 8" xfId="2100"/>
    <cellStyle name="Normal 10 4 4 8 2" xfId="5178"/>
    <cellStyle name="Normal 10 4 4 8 2 2" xfId="11332"/>
    <cellStyle name="Normal 10 4 4 8 2 2 2" xfId="23640"/>
    <cellStyle name="Normal 10 4 4 8 2 3" xfId="17486"/>
    <cellStyle name="Normal 10 4 4 8 3" xfId="8255"/>
    <cellStyle name="Normal 10 4 4 8 3 2" xfId="20563"/>
    <cellStyle name="Normal 10 4 4 8 4" xfId="14409"/>
    <cellStyle name="Normal 10 4 4 9" xfId="3130"/>
    <cellStyle name="Normal 10 4 4 9 2" xfId="9284"/>
    <cellStyle name="Normal 10 4 4 9 2 2" xfId="21592"/>
    <cellStyle name="Normal 10 4 4 9 3" xfId="15438"/>
    <cellStyle name="Normal 10 4 5" xfId="69"/>
    <cellStyle name="Normal 10 4 5 10" xfId="12381"/>
    <cellStyle name="Normal 10 4 5 2" xfId="241"/>
    <cellStyle name="Normal 10 4 5 2 2" xfId="499"/>
    <cellStyle name="Normal 10 4 5 2 2 2" xfId="1012"/>
    <cellStyle name="Normal 10 4 5 2 2 2 2" xfId="2036"/>
    <cellStyle name="Normal 10 4 5 2 2 2 2 2" xfId="5114"/>
    <cellStyle name="Normal 10 4 5 2 2 2 2 2 2" xfId="11268"/>
    <cellStyle name="Normal 10 4 5 2 2 2 2 2 2 2" xfId="23576"/>
    <cellStyle name="Normal 10 4 5 2 2 2 2 2 3" xfId="17422"/>
    <cellStyle name="Normal 10 4 5 2 2 2 2 3" xfId="8191"/>
    <cellStyle name="Normal 10 4 5 2 2 2 2 3 2" xfId="20499"/>
    <cellStyle name="Normal 10 4 5 2 2 2 2 4" xfId="14345"/>
    <cellStyle name="Normal 10 4 5 2 2 2 3" xfId="3060"/>
    <cellStyle name="Normal 10 4 5 2 2 2 3 2" xfId="6138"/>
    <cellStyle name="Normal 10 4 5 2 2 2 3 2 2" xfId="12292"/>
    <cellStyle name="Normal 10 4 5 2 2 2 3 2 2 2" xfId="24600"/>
    <cellStyle name="Normal 10 4 5 2 2 2 3 2 3" xfId="18446"/>
    <cellStyle name="Normal 10 4 5 2 2 2 3 3" xfId="9215"/>
    <cellStyle name="Normal 10 4 5 2 2 2 3 3 2" xfId="21523"/>
    <cellStyle name="Normal 10 4 5 2 2 2 3 4" xfId="15369"/>
    <cellStyle name="Normal 10 4 5 2 2 2 4" xfId="4090"/>
    <cellStyle name="Normal 10 4 5 2 2 2 4 2" xfId="10244"/>
    <cellStyle name="Normal 10 4 5 2 2 2 4 2 2" xfId="22552"/>
    <cellStyle name="Normal 10 4 5 2 2 2 4 3" xfId="16398"/>
    <cellStyle name="Normal 10 4 5 2 2 2 5" xfId="7167"/>
    <cellStyle name="Normal 10 4 5 2 2 2 5 2" xfId="19475"/>
    <cellStyle name="Normal 10 4 5 2 2 2 6" xfId="13321"/>
    <cellStyle name="Normal 10 4 5 2 2 3" xfId="1524"/>
    <cellStyle name="Normal 10 4 5 2 2 3 2" xfId="4602"/>
    <cellStyle name="Normal 10 4 5 2 2 3 2 2" xfId="10756"/>
    <cellStyle name="Normal 10 4 5 2 2 3 2 2 2" xfId="23064"/>
    <cellStyle name="Normal 10 4 5 2 2 3 2 3" xfId="16910"/>
    <cellStyle name="Normal 10 4 5 2 2 3 3" xfId="7679"/>
    <cellStyle name="Normal 10 4 5 2 2 3 3 2" xfId="19987"/>
    <cellStyle name="Normal 10 4 5 2 2 3 4" xfId="13833"/>
    <cellStyle name="Normal 10 4 5 2 2 4" xfId="2548"/>
    <cellStyle name="Normal 10 4 5 2 2 4 2" xfId="5626"/>
    <cellStyle name="Normal 10 4 5 2 2 4 2 2" xfId="11780"/>
    <cellStyle name="Normal 10 4 5 2 2 4 2 2 2" xfId="24088"/>
    <cellStyle name="Normal 10 4 5 2 2 4 2 3" xfId="17934"/>
    <cellStyle name="Normal 10 4 5 2 2 4 3" xfId="8703"/>
    <cellStyle name="Normal 10 4 5 2 2 4 3 2" xfId="21011"/>
    <cellStyle name="Normal 10 4 5 2 2 4 4" xfId="14857"/>
    <cellStyle name="Normal 10 4 5 2 2 5" xfId="3578"/>
    <cellStyle name="Normal 10 4 5 2 2 5 2" xfId="9732"/>
    <cellStyle name="Normal 10 4 5 2 2 5 2 2" xfId="22040"/>
    <cellStyle name="Normal 10 4 5 2 2 5 3" xfId="15886"/>
    <cellStyle name="Normal 10 4 5 2 2 6" xfId="6655"/>
    <cellStyle name="Normal 10 4 5 2 2 6 2" xfId="18963"/>
    <cellStyle name="Normal 10 4 5 2 2 7" xfId="12809"/>
    <cellStyle name="Normal 10 4 5 2 3" xfId="756"/>
    <cellStyle name="Normal 10 4 5 2 3 2" xfId="1780"/>
    <cellStyle name="Normal 10 4 5 2 3 2 2" xfId="4858"/>
    <cellStyle name="Normal 10 4 5 2 3 2 2 2" xfId="11012"/>
    <cellStyle name="Normal 10 4 5 2 3 2 2 2 2" xfId="23320"/>
    <cellStyle name="Normal 10 4 5 2 3 2 2 3" xfId="17166"/>
    <cellStyle name="Normal 10 4 5 2 3 2 3" xfId="7935"/>
    <cellStyle name="Normal 10 4 5 2 3 2 3 2" xfId="20243"/>
    <cellStyle name="Normal 10 4 5 2 3 2 4" xfId="14089"/>
    <cellStyle name="Normal 10 4 5 2 3 3" xfId="2804"/>
    <cellStyle name="Normal 10 4 5 2 3 3 2" xfId="5882"/>
    <cellStyle name="Normal 10 4 5 2 3 3 2 2" xfId="12036"/>
    <cellStyle name="Normal 10 4 5 2 3 3 2 2 2" xfId="24344"/>
    <cellStyle name="Normal 10 4 5 2 3 3 2 3" xfId="18190"/>
    <cellStyle name="Normal 10 4 5 2 3 3 3" xfId="8959"/>
    <cellStyle name="Normal 10 4 5 2 3 3 3 2" xfId="21267"/>
    <cellStyle name="Normal 10 4 5 2 3 3 4" xfId="15113"/>
    <cellStyle name="Normal 10 4 5 2 3 4" xfId="3834"/>
    <cellStyle name="Normal 10 4 5 2 3 4 2" xfId="9988"/>
    <cellStyle name="Normal 10 4 5 2 3 4 2 2" xfId="22296"/>
    <cellStyle name="Normal 10 4 5 2 3 4 3" xfId="16142"/>
    <cellStyle name="Normal 10 4 5 2 3 5" xfId="6911"/>
    <cellStyle name="Normal 10 4 5 2 3 5 2" xfId="19219"/>
    <cellStyle name="Normal 10 4 5 2 3 6" xfId="13065"/>
    <cellStyle name="Normal 10 4 5 2 4" xfId="1268"/>
    <cellStyle name="Normal 10 4 5 2 4 2" xfId="4346"/>
    <cellStyle name="Normal 10 4 5 2 4 2 2" xfId="10500"/>
    <cellStyle name="Normal 10 4 5 2 4 2 2 2" xfId="22808"/>
    <cellStyle name="Normal 10 4 5 2 4 2 3" xfId="16654"/>
    <cellStyle name="Normal 10 4 5 2 4 3" xfId="7423"/>
    <cellStyle name="Normal 10 4 5 2 4 3 2" xfId="19731"/>
    <cellStyle name="Normal 10 4 5 2 4 4" xfId="13577"/>
    <cellStyle name="Normal 10 4 5 2 5" xfId="2292"/>
    <cellStyle name="Normal 10 4 5 2 5 2" xfId="5370"/>
    <cellStyle name="Normal 10 4 5 2 5 2 2" xfId="11524"/>
    <cellStyle name="Normal 10 4 5 2 5 2 2 2" xfId="23832"/>
    <cellStyle name="Normal 10 4 5 2 5 2 3" xfId="17678"/>
    <cellStyle name="Normal 10 4 5 2 5 3" xfId="8447"/>
    <cellStyle name="Normal 10 4 5 2 5 3 2" xfId="20755"/>
    <cellStyle name="Normal 10 4 5 2 5 4" xfId="14601"/>
    <cellStyle name="Normal 10 4 5 2 6" xfId="3322"/>
    <cellStyle name="Normal 10 4 5 2 6 2" xfId="9476"/>
    <cellStyle name="Normal 10 4 5 2 6 2 2" xfId="21784"/>
    <cellStyle name="Normal 10 4 5 2 6 3" xfId="15630"/>
    <cellStyle name="Normal 10 4 5 2 7" xfId="6399"/>
    <cellStyle name="Normal 10 4 5 2 7 2" xfId="18707"/>
    <cellStyle name="Normal 10 4 5 2 8" xfId="12553"/>
    <cellStyle name="Normal 10 4 5 3" xfId="156"/>
    <cellStyle name="Normal 10 4 5 3 2" xfId="414"/>
    <cellStyle name="Normal 10 4 5 3 2 2" xfId="927"/>
    <cellStyle name="Normal 10 4 5 3 2 2 2" xfId="1951"/>
    <cellStyle name="Normal 10 4 5 3 2 2 2 2" xfId="5029"/>
    <cellStyle name="Normal 10 4 5 3 2 2 2 2 2" xfId="11183"/>
    <cellStyle name="Normal 10 4 5 3 2 2 2 2 2 2" xfId="23491"/>
    <cellStyle name="Normal 10 4 5 3 2 2 2 2 3" xfId="17337"/>
    <cellStyle name="Normal 10 4 5 3 2 2 2 3" xfId="8106"/>
    <cellStyle name="Normal 10 4 5 3 2 2 2 3 2" xfId="20414"/>
    <cellStyle name="Normal 10 4 5 3 2 2 2 4" xfId="14260"/>
    <cellStyle name="Normal 10 4 5 3 2 2 3" xfId="2975"/>
    <cellStyle name="Normal 10 4 5 3 2 2 3 2" xfId="6053"/>
    <cellStyle name="Normal 10 4 5 3 2 2 3 2 2" xfId="12207"/>
    <cellStyle name="Normal 10 4 5 3 2 2 3 2 2 2" xfId="24515"/>
    <cellStyle name="Normal 10 4 5 3 2 2 3 2 3" xfId="18361"/>
    <cellStyle name="Normal 10 4 5 3 2 2 3 3" xfId="9130"/>
    <cellStyle name="Normal 10 4 5 3 2 2 3 3 2" xfId="21438"/>
    <cellStyle name="Normal 10 4 5 3 2 2 3 4" xfId="15284"/>
    <cellStyle name="Normal 10 4 5 3 2 2 4" xfId="4005"/>
    <cellStyle name="Normal 10 4 5 3 2 2 4 2" xfId="10159"/>
    <cellStyle name="Normal 10 4 5 3 2 2 4 2 2" xfId="22467"/>
    <cellStyle name="Normal 10 4 5 3 2 2 4 3" xfId="16313"/>
    <cellStyle name="Normal 10 4 5 3 2 2 5" xfId="7082"/>
    <cellStyle name="Normal 10 4 5 3 2 2 5 2" xfId="19390"/>
    <cellStyle name="Normal 10 4 5 3 2 2 6" xfId="13236"/>
    <cellStyle name="Normal 10 4 5 3 2 3" xfId="1439"/>
    <cellStyle name="Normal 10 4 5 3 2 3 2" xfId="4517"/>
    <cellStyle name="Normal 10 4 5 3 2 3 2 2" xfId="10671"/>
    <cellStyle name="Normal 10 4 5 3 2 3 2 2 2" xfId="22979"/>
    <cellStyle name="Normal 10 4 5 3 2 3 2 3" xfId="16825"/>
    <cellStyle name="Normal 10 4 5 3 2 3 3" xfId="7594"/>
    <cellStyle name="Normal 10 4 5 3 2 3 3 2" xfId="19902"/>
    <cellStyle name="Normal 10 4 5 3 2 3 4" xfId="13748"/>
    <cellStyle name="Normal 10 4 5 3 2 4" xfId="2463"/>
    <cellStyle name="Normal 10 4 5 3 2 4 2" xfId="5541"/>
    <cellStyle name="Normal 10 4 5 3 2 4 2 2" xfId="11695"/>
    <cellStyle name="Normal 10 4 5 3 2 4 2 2 2" xfId="24003"/>
    <cellStyle name="Normal 10 4 5 3 2 4 2 3" xfId="17849"/>
    <cellStyle name="Normal 10 4 5 3 2 4 3" xfId="8618"/>
    <cellStyle name="Normal 10 4 5 3 2 4 3 2" xfId="20926"/>
    <cellStyle name="Normal 10 4 5 3 2 4 4" xfId="14772"/>
    <cellStyle name="Normal 10 4 5 3 2 5" xfId="3493"/>
    <cellStyle name="Normal 10 4 5 3 2 5 2" xfId="9647"/>
    <cellStyle name="Normal 10 4 5 3 2 5 2 2" xfId="21955"/>
    <cellStyle name="Normal 10 4 5 3 2 5 3" xfId="15801"/>
    <cellStyle name="Normal 10 4 5 3 2 6" xfId="6570"/>
    <cellStyle name="Normal 10 4 5 3 2 6 2" xfId="18878"/>
    <cellStyle name="Normal 10 4 5 3 2 7" xfId="12724"/>
    <cellStyle name="Normal 10 4 5 3 3" xfId="671"/>
    <cellStyle name="Normal 10 4 5 3 3 2" xfId="1695"/>
    <cellStyle name="Normal 10 4 5 3 3 2 2" xfId="4773"/>
    <cellStyle name="Normal 10 4 5 3 3 2 2 2" xfId="10927"/>
    <cellStyle name="Normal 10 4 5 3 3 2 2 2 2" xfId="23235"/>
    <cellStyle name="Normal 10 4 5 3 3 2 2 3" xfId="17081"/>
    <cellStyle name="Normal 10 4 5 3 3 2 3" xfId="7850"/>
    <cellStyle name="Normal 10 4 5 3 3 2 3 2" xfId="20158"/>
    <cellStyle name="Normal 10 4 5 3 3 2 4" xfId="14004"/>
    <cellStyle name="Normal 10 4 5 3 3 3" xfId="2719"/>
    <cellStyle name="Normal 10 4 5 3 3 3 2" xfId="5797"/>
    <cellStyle name="Normal 10 4 5 3 3 3 2 2" xfId="11951"/>
    <cellStyle name="Normal 10 4 5 3 3 3 2 2 2" xfId="24259"/>
    <cellStyle name="Normal 10 4 5 3 3 3 2 3" xfId="18105"/>
    <cellStyle name="Normal 10 4 5 3 3 3 3" xfId="8874"/>
    <cellStyle name="Normal 10 4 5 3 3 3 3 2" xfId="21182"/>
    <cellStyle name="Normal 10 4 5 3 3 3 4" xfId="15028"/>
    <cellStyle name="Normal 10 4 5 3 3 4" xfId="3749"/>
    <cellStyle name="Normal 10 4 5 3 3 4 2" xfId="9903"/>
    <cellStyle name="Normal 10 4 5 3 3 4 2 2" xfId="22211"/>
    <cellStyle name="Normal 10 4 5 3 3 4 3" xfId="16057"/>
    <cellStyle name="Normal 10 4 5 3 3 5" xfId="6826"/>
    <cellStyle name="Normal 10 4 5 3 3 5 2" xfId="19134"/>
    <cellStyle name="Normal 10 4 5 3 3 6" xfId="12980"/>
    <cellStyle name="Normal 10 4 5 3 4" xfId="1183"/>
    <cellStyle name="Normal 10 4 5 3 4 2" xfId="4261"/>
    <cellStyle name="Normal 10 4 5 3 4 2 2" xfId="10415"/>
    <cellStyle name="Normal 10 4 5 3 4 2 2 2" xfId="22723"/>
    <cellStyle name="Normal 10 4 5 3 4 2 3" xfId="16569"/>
    <cellStyle name="Normal 10 4 5 3 4 3" xfId="7338"/>
    <cellStyle name="Normal 10 4 5 3 4 3 2" xfId="19646"/>
    <cellStyle name="Normal 10 4 5 3 4 4" xfId="13492"/>
    <cellStyle name="Normal 10 4 5 3 5" xfId="2207"/>
    <cellStyle name="Normal 10 4 5 3 5 2" xfId="5285"/>
    <cellStyle name="Normal 10 4 5 3 5 2 2" xfId="11439"/>
    <cellStyle name="Normal 10 4 5 3 5 2 2 2" xfId="23747"/>
    <cellStyle name="Normal 10 4 5 3 5 2 3" xfId="17593"/>
    <cellStyle name="Normal 10 4 5 3 5 3" xfId="8362"/>
    <cellStyle name="Normal 10 4 5 3 5 3 2" xfId="20670"/>
    <cellStyle name="Normal 10 4 5 3 5 4" xfId="14516"/>
    <cellStyle name="Normal 10 4 5 3 6" xfId="3237"/>
    <cellStyle name="Normal 10 4 5 3 6 2" xfId="9391"/>
    <cellStyle name="Normal 10 4 5 3 6 2 2" xfId="21699"/>
    <cellStyle name="Normal 10 4 5 3 6 3" xfId="15545"/>
    <cellStyle name="Normal 10 4 5 3 7" xfId="6314"/>
    <cellStyle name="Normal 10 4 5 3 7 2" xfId="18622"/>
    <cellStyle name="Normal 10 4 5 3 8" xfId="12468"/>
    <cellStyle name="Normal 10 4 5 4" xfId="327"/>
    <cellStyle name="Normal 10 4 5 4 2" xfId="840"/>
    <cellStyle name="Normal 10 4 5 4 2 2" xfId="1864"/>
    <cellStyle name="Normal 10 4 5 4 2 2 2" xfId="4942"/>
    <cellStyle name="Normal 10 4 5 4 2 2 2 2" xfId="11096"/>
    <cellStyle name="Normal 10 4 5 4 2 2 2 2 2" xfId="23404"/>
    <cellStyle name="Normal 10 4 5 4 2 2 2 3" xfId="17250"/>
    <cellStyle name="Normal 10 4 5 4 2 2 3" xfId="8019"/>
    <cellStyle name="Normal 10 4 5 4 2 2 3 2" xfId="20327"/>
    <cellStyle name="Normal 10 4 5 4 2 2 4" xfId="14173"/>
    <cellStyle name="Normal 10 4 5 4 2 3" xfId="2888"/>
    <cellStyle name="Normal 10 4 5 4 2 3 2" xfId="5966"/>
    <cellStyle name="Normal 10 4 5 4 2 3 2 2" xfId="12120"/>
    <cellStyle name="Normal 10 4 5 4 2 3 2 2 2" xfId="24428"/>
    <cellStyle name="Normal 10 4 5 4 2 3 2 3" xfId="18274"/>
    <cellStyle name="Normal 10 4 5 4 2 3 3" xfId="9043"/>
    <cellStyle name="Normal 10 4 5 4 2 3 3 2" xfId="21351"/>
    <cellStyle name="Normal 10 4 5 4 2 3 4" xfId="15197"/>
    <cellStyle name="Normal 10 4 5 4 2 4" xfId="3918"/>
    <cellStyle name="Normal 10 4 5 4 2 4 2" xfId="10072"/>
    <cellStyle name="Normal 10 4 5 4 2 4 2 2" xfId="22380"/>
    <cellStyle name="Normal 10 4 5 4 2 4 3" xfId="16226"/>
    <cellStyle name="Normal 10 4 5 4 2 5" xfId="6995"/>
    <cellStyle name="Normal 10 4 5 4 2 5 2" xfId="19303"/>
    <cellStyle name="Normal 10 4 5 4 2 6" xfId="13149"/>
    <cellStyle name="Normal 10 4 5 4 3" xfId="1352"/>
    <cellStyle name="Normal 10 4 5 4 3 2" xfId="4430"/>
    <cellStyle name="Normal 10 4 5 4 3 2 2" xfId="10584"/>
    <cellStyle name="Normal 10 4 5 4 3 2 2 2" xfId="22892"/>
    <cellStyle name="Normal 10 4 5 4 3 2 3" xfId="16738"/>
    <cellStyle name="Normal 10 4 5 4 3 3" xfId="7507"/>
    <cellStyle name="Normal 10 4 5 4 3 3 2" xfId="19815"/>
    <cellStyle name="Normal 10 4 5 4 3 4" xfId="13661"/>
    <cellStyle name="Normal 10 4 5 4 4" xfId="2376"/>
    <cellStyle name="Normal 10 4 5 4 4 2" xfId="5454"/>
    <cellStyle name="Normal 10 4 5 4 4 2 2" xfId="11608"/>
    <cellStyle name="Normal 10 4 5 4 4 2 2 2" xfId="23916"/>
    <cellStyle name="Normal 10 4 5 4 4 2 3" xfId="17762"/>
    <cellStyle name="Normal 10 4 5 4 4 3" xfId="8531"/>
    <cellStyle name="Normal 10 4 5 4 4 3 2" xfId="20839"/>
    <cellStyle name="Normal 10 4 5 4 4 4" xfId="14685"/>
    <cellStyle name="Normal 10 4 5 4 5" xfId="3406"/>
    <cellStyle name="Normal 10 4 5 4 5 2" xfId="9560"/>
    <cellStyle name="Normal 10 4 5 4 5 2 2" xfId="21868"/>
    <cellStyle name="Normal 10 4 5 4 5 3" xfId="15714"/>
    <cellStyle name="Normal 10 4 5 4 6" xfId="6483"/>
    <cellStyle name="Normal 10 4 5 4 6 2" xfId="18791"/>
    <cellStyle name="Normal 10 4 5 4 7" xfId="12637"/>
    <cellStyle name="Normal 10 4 5 5" xfId="584"/>
    <cellStyle name="Normal 10 4 5 5 2" xfId="1608"/>
    <cellStyle name="Normal 10 4 5 5 2 2" xfId="4686"/>
    <cellStyle name="Normal 10 4 5 5 2 2 2" xfId="10840"/>
    <cellStyle name="Normal 10 4 5 5 2 2 2 2" xfId="23148"/>
    <cellStyle name="Normal 10 4 5 5 2 2 3" xfId="16994"/>
    <cellStyle name="Normal 10 4 5 5 2 3" xfId="7763"/>
    <cellStyle name="Normal 10 4 5 5 2 3 2" xfId="20071"/>
    <cellStyle name="Normal 10 4 5 5 2 4" xfId="13917"/>
    <cellStyle name="Normal 10 4 5 5 3" xfId="2632"/>
    <cellStyle name="Normal 10 4 5 5 3 2" xfId="5710"/>
    <cellStyle name="Normal 10 4 5 5 3 2 2" xfId="11864"/>
    <cellStyle name="Normal 10 4 5 5 3 2 2 2" xfId="24172"/>
    <cellStyle name="Normal 10 4 5 5 3 2 3" xfId="18018"/>
    <cellStyle name="Normal 10 4 5 5 3 3" xfId="8787"/>
    <cellStyle name="Normal 10 4 5 5 3 3 2" xfId="21095"/>
    <cellStyle name="Normal 10 4 5 5 3 4" xfId="14941"/>
    <cellStyle name="Normal 10 4 5 5 4" xfId="3662"/>
    <cellStyle name="Normal 10 4 5 5 4 2" xfId="9816"/>
    <cellStyle name="Normal 10 4 5 5 4 2 2" xfId="22124"/>
    <cellStyle name="Normal 10 4 5 5 4 3" xfId="15970"/>
    <cellStyle name="Normal 10 4 5 5 5" xfId="6739"/>
    <cellStyle name="Normal 10 4 5 5 5 2" xfId="19047"/>
    <cellStyle name="Normal 10 4 5 5 6" xfId="12893"/>
    <cellStyle name="Normal 10 4 5 6" xfId="1096"/>
    <cellStyle name="Normal 10 4 5 6 2" xfId="4174"/>
    <cellStyle name="Normal 10 4 5 6 2 2" xfId="10328"/>
    <cellStyle name="Normal 10 4 5 6 2 2 2" xfId="22636"/>
    <cellStyle name="Normal 10 4 5 6 2 3" xfId="16482"/>
    <cellStyle name="Normal 10 4 5 6 3" xfId="7251"/>
    <cellStyle name="Normal 10 4 5 6 3 2" xfId="19559"/>
    <cellStyle name="Normal 10 4 5 6 4" xfId="13405"/>
    <cellStyle name="Normal 10 4 5 7" xfId="2120"/>
    <cellStyle name="Normal 10 4 5 7 2" xfId="5198"/>
    <cellStyle name="Normal 10 4 5 7 2 2" xfId="11352"/>
    <cellStyle name="Normal 10 4 5 7 2 2 2" xfId="23660"/>
    <cellStyle name="Normal 10 4 5 7 2 3" xfId="17506"/>
    <cellStyle name="Normal 10 4 5 7 3" xfId="8275"/>
    <cellStyle name="Normal 10 4 5 7 3 2" xfId="20583"/>
    <cellStyle name="Normal 10 4 5 7 4" xfId="14429"/>
    <cellStyle name="Normal 10 4 5 8" xfId="3150"/>
    <cellStyle name="Normal 10 4 5 8 2" xfId="9304"/>
    <cellStyle name="Normal 10 4 5 8 2 2" xfId="21612"/>
    <cellStyle name="Normal 10 4 5 8 3" xfId="15458"/>
    <cellStyle name="Normal 10 4 5 9" xfId="6227"/>
    <cellStyle name="Normal 10 4 5 9 2" xfId="18535"/>
    <cellStyle name="Normal 10 4 6" xfId="102"/>
    <cellStyle name="Normal 10 4 6 10" xfId="12414"/>
    <cellStyle name="Normal 10 4 6 2" xfId="274"/>
    <cellStyle name="Normal 10 4 6 2 2" xfId="532"/>
    <cellStyle name="Normal 10 4 6 2 2 2" xfId="1045"/>
    <cellStyle name="Normal 10 4 6 2 2 2 2" xfId="2069"/>
    <cellStyle name="Normal 10 4 6 2 2 2 2 2" xfId="5147"/>
    <cellStyle name="Normal 10 4 6 2 2 2 2 2 2" xfId="11301"/>
    <cellStyle name="Normal 10 4 6 2 2 2 2 2 2 2" xfId="23609"/>
    <cellStyle name="Normal 10 4 6 2 2 2 2 2 3" xfId="17455"/>
    <cellStyle name="Normal 10 4 6 2 2 2 2 3" xfId="8224"/>
    <cellStyle name="Normal 10 4 6 2 2 2 2 3 2" xfId="20532"/>
    <cellStyle name="Normal 10 4 6 2 2 2 2 4" xfId="14378"/>
    <cellStyle name="Normal 10 4 6 2 2 2 3" xfId="3093"/>
    <cellStyle name="Normal 10 4 6 2 2 2 3 2" xfId="6171"/>
    <cellStyle name="Normal 10 4 6 2 2 2 3 2 2" xfId="12325"/>
    <cellStyle name="Normal 10 4 6 2 2 2 3 2 2 2" xfId="24633"/>
    <cellStyle name="Normal 10 4 6 2 2 2 3 2 3" xfId="18479"/>
    <cellStyle name="Normal 10 4 6 2 2 2 3 3" xfId="9248"/>
    <cellStyle name="Normal 10 4 6 2 2 2 3 3 2" xfId="21556"/>
    <cellStyle name="Normal 10 4 6 2 2 2 3 4" xfId="15402"/>
    <cellStyle name="Normal 10 4 6 2 2 2 4" xfId="4123"/>
    <cellStyle name="Normal 10 4 6 2 2 2 4 2" xfId="10277"/>
    <cellStyle name="Normal 10 4 6 2 2 2 4 2 2" xfId="22585"/>
    <cellStyle name="Normal 10 4 6 2 2 2 4 3" xfId="16431"/>
    <cellStyle name="Normal 10 4 6 2 2 2 5" xfId="7200"/>
    <cellStyle name="Normal 10 4 6 2 2 2 5 2" xfId="19508"/>
    <cellStyle name="Normal 10 4 6 2 2 2 6" xfId="13354"/>
    <cellStyle name="Normal 10 4 6 2 2 3" xfId="1557"/>
    <cellStyle name="Normal 10 4 6 2 2 3 2" xfId="4635"/>
    <cellStyle name="Normal 10 4 6 2 2 3 2 2" xfId="10789"/>
    <cellStyle name="Normal 10 4 6 2 2 3 2 2 2" xfId="23097"/>
    <cellStyle name="Normal 10 4 6 2 2 3 2 3" xfId="16943"/>
    <cellStyle name="Normal 10 4 6 2 2 3 3" xfId="7712"/>
    <cellStyle name="Normal 10 4 6 2 2 3 3 2" xfId="20020"/>
    <cellStyle name="Normal 10 4 6 2 2 3 4" xfId="13866"/>
    <cellStyle name="Normal 10 4 6 2 2 4" xfId="2581"/>
    <cellStyle name="Normal 10 4 6 2 2 4 2" xfId="5659"/>
    <cellStyle name="Normal 10 4 6 2 2 4 2 2" xfId="11813"/>
    <cellStyle name="Normal 10 4 6 2 2 4 2 2 2" xfId="24121"/>
    <cellStyle name="Normal 10 4 6 2 2 4 2 3" xfId="17967"/>
    <cellStyle name="Normal 10 4 6 2 2 4 3" xfId="8736"/>
    <cellStyle name="Normal 10 4 6 2 2 4 3 2" xfId="21044"/>
    <cellStyle name="Normal 10 4 6 2 2 4 4" xfId="14890"/>
    <cellStyle name="Normal 10 4 6 2 2 5" xfId="3611"/>
    <cellStyle name="Normal 10 4 6 2 2 5 2" xfId="9765"/>
    <cellStyle name="Normal 10 4 6 2 2 5 2 2" xfId="22073"/>
    <cellStyle name="Normal 10 4 6 2 2 5 3" xfId="15919"/>
    <cellStyle name="Normal 10 4 6 2 2 6" xfId="6688"/>
    <cellStyle name="Normal 10 4 6 2 2 6 2" xfId="18996"/>
    <cellStyle name="Normal 10 4 6 2 2 7" xfId="12842"/>
    <cellStyle name="Normal 10 4 6 2 3" xfId="789"/>
    <cellStyle name="Normal 10 4 6 2 3 2" xfId="1813"/>
    <cellStyle name="Normal 10 4 6 2 3 2 2" xfId="4891"/>
    <cellStyle name="Normal 10 4 6 2 3 2 2 2" xfId="11045"/>
    <cellStyle name="Normal 10 4 6 2 3 2 2 2 2" xfId="23353"/>
    <cellStyle name="Normal 10 4 6 2 3 2 2 3" xfId="17199"/>
    <cellStyle name="Normal 10 4 6 2 3 2 3" xfId="7968"/>
    <cellStyle name="Normal 10 4 6 2 3 2 3 2" xfId="20276"/>
    <cellStyle name="Normal 10 4 6 2 3 2 4" xfId="14122"/>
    <cellStyle name="Normal 10 4 6 2 3 3" xfId="2837"/>
    <cellStyle name="Normal 10 4 6 2 3 3 2" xfId="5915"/>
    <cellStyle name="Normal 10 4 6 2 3 3 2 2" xfId="12069"/>
    <cellStyle name="Normal 10 4 6 2 3 3 2 2 2" xfId="24377"/>
    <cellStyle name="Normal 10 4 6 2 3 3 2 3" xfId="18223"/>
    <cellStyle name="Normal 10 4 6 2 3 3 3" xfId="8992"/>
    <cellStyle name="Normal 10 4 6 2 3 3 3 2" xfId="21300"/>
    <cellStyle name="Normal 10 4 6 2 3 3 4" xfId="15146"/>
    <cellStyle name="Normal 10 4 6 2 3 4" xfId="3867"/>
    <cellStyle name="Normal 10 4 6 2 3 4 2" xfId="10021"/>
    <cellStyle name="Normal 10 4 6 2 3 4 2 2" xfId="22329"/>
    <cellStyle name="Normal 10 4 6 2 3 4 3" xfId="16175"/>
    <cellStyle name="Normal 10 4 6 2 3 5" xfId="6944"/>
    <cellStyle name="Normal 10 4 6 2 3 5 2" xfId="19252"/>
    <cellStyle name="Normal 10 4 6 2 3 6" xfId="13098"/>
    <cellStyle name="Normal 10 4 6 2 4" xfId="1301"/>
    <cellStyle name="Normal 10 4 6 2 4 2" xfId="4379"/>
    <cellStyle name="Normal 10 4 6 2 4 2 2" xfId="10533"/>
    <cellStyle name="Normal 10 4 6 2 4 2 2 2" xfId="22841"/>
    <cellStyle name="Normal 10 4 6 2 4 2 3" xfId="16687"/>
    <cellStyle name="Normal 10 4 6 2 4 3" xfId="7456"/>
    <cellStyle name="Normal 10 4 6 2 4 3 2" xfId="19764"/>
    <cellStyle name="Normal 10 4 6 2 4 4" xfId="13610"/>
    <cellStyle name="Normal 10 4 6 2 5" xfId="2325"/>
    <cellStyle name="Normal 10 4 6 2 5 2" xfId="5403"/>
    <cellStyle name="Normal 10 4 6 2 5 2 2" xfId="11557"/>
    <cellStyle name="Normal 10 4 6 2 5 2 2 2" xfId="23865"/>
    <cellStyle name="Normal 10 4 6 2 5 2 3" xfId="17711"/>
    <cellStyle name="Normal 10 4 6 2 5 3" xfId="8480"/>
    <cellStyle name="Normal 10 4 6 2 5 3 2" xfId="20788"/>
    <cellStyle name="Normal 10 4 6 2 5 4" xfId="14634"/>
    <cellStyle name="Normal 10 4 6 2 6" xfId="3355"/>
    <cellStyle name="Normal 10 4 6 2 6 2" xfId="9509"/>
    <cellStyle name="Normal 10 4 6 2 6 2 2" xfId="21817"/>
    <cellStyle name="Normal 10 4 6 2 6 3" xfId="15663"/>
    <cellStyle name="Normal 10 4 6 2 7" xfId="6432"/>
    <cellStyle name="Normal 10 4 6 2 7 2" xfId="18740"/>
    <cellStyle name="Normal 10 4 6 2 8" xfId="12586"/>
    <cellStyle name="Normal 10 4 6 3" xfId="189"/>
    <cellStyle name="Normal 10 4 6 3 2" xfId="447"/>
    <cellStyle name="Normal 10 4 6 3 2 2" xfId="960"/>
    <cellStyle name="Normal 10 4 6 3 2 2 2" xfId="1984"/>
    <cellStyle name="Normal 10 4 6 3 2 2 2 2" xfId="5062"/>
    <cellStyle name="Normal 10 4 6 3 2 2 2 2 2" xfId="11216"/>
    <cellStyle name="Normal 10 4 6 3 2 2 2 2 2 2" xfId="23524"/>
    <cellStyle name="Normal 10 4 6 3 2 2 2 2 3" xfId="17370"/>
    <cellStyle name="Normal 10 4 6 3 2 2 2 3" xfId="8139"/>
    <cellStyle name="Normal 10 4 6 3 2 2 2 3 2" xfId="20447"/>
    <cellStyle name="Normal 10 4 6 3 2 2 2 4" xfId="14293"/>
    <cellStyle name="Normal 10 4 6 3 2 2 3" xfId="3008"/>
    <cellStyle name="Normal 10 4 6 3 2 2 3 2" xfId="6086"/>
    <cellStyle name="Normal 10 4 6 3 2 2 3 2 2" xfId="12240"/>
    <cellStyle name="Normal 10 4 6 3 2 2 3 2 2 2" xfId="24548"/>
    <cellStyle name="Normal 10 4 6 3 2 2 3 2 3" xfId="18394"/>
    <cellStyle name="Normal 10 4 6 3 2 2 3 3" xfId="9163"/>
    <cellStyle name="Normal 10 4 6 3 2 2 3 3 2" xfId="21471"/>
    <cellStyle name="Normal 10 4 6 3 2 2 3 4" xfId="15317"/>
    <cellStyle name="Normal 10 4 6 3 2 2 4" xfId="4038"/>
    <cellStyle name="Normal 10 4 6 3 2 2 4 2" xfId="10192"/>
    <cellStyle name="Normal 10 4 6 3 2 2 4 2 2" xfId="22500"/>
    <cellStyle name="Normal 10 4 6 3 2 2 4 3" xfId="16346"/>
    <cellStyle name="Normal 10 4 6 3 2 2 5" xfId="7115"/>
    <cellStyle name="Normal 10 4 6 3 2 2 5 2" xfId="19423"/>
    <cellStyle name="Normal 10 4 6 3 2 2 6" xfId="13269"/>
    <cellStyle name="Normal 10 4 6 3 2 3" xfId="1472"/>
    <cellStyle name="Normal 10 4 6 3 2 3 2" xfId="4550"/>
    <cellStyle name="Normal 10 4 6 3 2 3 2 2" xfId="10704"/>
    <cellStyle name="Normal 10 4 6 3 2 3 2 2 2" xfId="23012"/>
    <cellStyle name="Normal 10 4 6 3 2 3 2 3" xfId="16858"/>
    <cellStyle name="Normal 10 4 6 3 2 3 3" xfId="7627"/>
    <cellStyle name="Normal 10 4 6 3 2 3 3 2" xfId="19935"/>
    <cellStyle name="Normal 10 4 6 3 2 3 4" xfId="13781"/>
    <cellStyle name="Normal 10 4 6 3 2 4" xfId="2496"/>
    <cellStyle name="Normal 10 4 6 3 2 4 2" xfId="5574"/>
    <cellStyle name="Normal 10 4 6 3 2 4 2 2" xfId="11728"/>
    <cellStyle name="Normal 10 4 6 3 2 4 2 2 2" xfId="24036"/>
    <cellStyle name="Normal 10 4 6 3 2 4 2 3" xfId="17882"/>
    <cellStyle name="Normal 10 4 6 3 2 4 3" xfId="8651"/>
    <cellStyle name="Normal 10 4 6 3 2 4 3 2" xfId="20959"/>
    <cellStyle name="Normal 10 4 6 3 2 4 4" xfId="14805"/>
    <cellStyle name="Normal 10 4 6 3 2 5" xfId="3526"/>
    <cellStyle name="Normal 10 4 6 3 2 5 2" xfId="9680"/>
    <cellStyle name="Normal 10 4 6 3 2 5 2 2" xfId="21988"/>
    <cellStyle name="Normal 10 4 6 3 2 5 3" xfId="15834"/>
    <cellStyle name="Normal 10 4 6 3 2 6" xfId="6603"/>
    <cellStyle name="Normal 10 4 6 3 2 6 2" xfId="18911"/>
    <cellStyle name="Normal 10 4 6 3 2 7" xfId="12757"/>
    <cellStyle name="Normal 10 4 6 3 3" xfId="704"/>
    <cellStyle name="Normal 10 4 6 3 3 2" xfId="1728"/>
    <cellStyle name="Normal 10 4 6 3 3 2 2" xfId="4806"/>
    <cellStyle name="Normal 10 4 6 3 3 2 2 2" xfId="10960"/>
    <cellStyle name="Normal 10 4 6 3 3 2 2 2 2" xfId="23268"/>
    <cellStyle name="Normal 10 4 6 3 3 2 2 3" xfId="17114"/>
    <cellStyle name="Normal 10 4 6 3 3 2 3" xfId="7883"/>
    <cellStyle name="Normal 10 4 6 3 3 2 3 2" xfId="20191"/>
    <cellStyle name="Normal 10 4 6 3 3 2 4" xfId="14037"/>
    <cellStyle name="Normal 10 4 6 3 3 3" xfId="2752"/>
    <cellStyle name="Normal 10 4 6 3 3 3 2" xfId="5830"/>
    <cellStyle name="Normal 10 4 6 3 3 3 2 2" xfId="11984"/>
    <cellStyle name="Normal 10 4 6 3 3 3 2 2 2" xfId="24292"/>
    <cellStyle name="Normal 10 4 6 3 3 3 2 3" xfId="18138"/>
    <cellStyle name="Normal 10 4 6 3 3 3 3" xfId="8907"/>
    <cellStyle name="Normal 10 4 6 3 3 3 3 2" xfId="21215"/>
    <cellStyle name="Normal 10 4 6 3 3 3 4" xfId="15061"/>
    <cellStyle name="Normal 10 4 6 3 3 4" xfId="3782"/>
    <cellStyle name="Normal 10 4 6 3 3 4 2" xfId="9936"/>
    <cellStyle name="Normal 10 4 6 3 3 4 2 2" xfId="22244"/>
    <cellStyle name="Normal 10 4 6 3 3 4 3" xfId="16090"/>
    <cellStyle name="Normal 10 4 6 3 3 5" xfId="6859"/>
    <cellStyle name="Normal 10 4 6 3 3 5 2" xfId="19167"/>
    <cellStyle name="Normal 10 4 6 3 3 6" xfId="13013"/>
    <cellStyle name="Normal 10 4 6 3 4" xfId="1216"/>
    <cellStyle name="Normal 10 4 6 3 4 2" xfId="4294"/>
    <cellStyle name="Normal 10 4 6 3 4 2 2" xfId="10448"/>
    <cellStyle name="Normal 10 4 6 3 4 2 2 2" xfId="22756"/>
    <cellStyle name="Normal 10 4 6 3 4 2 3" xfId="16602"/>
    <cellStyle name="Normal 10 4 6 3 4 3" xfId="7371"/>
    <cellStyle name="Normal 10 4 6 3 4 3 2" xfId="19679"/>
    <cellStyle name="Normal 10 4 6 3 4 4" xfId="13525"/>
    <cellStyle name="Normal 10 4 6 3 5" xfId="2240"/>
    <cellStyle name="Normal 10 4 6 3 5 2" xfId="5318"/>
    <cellStyle name="Normal 10 4 6 3 5 2 2" xfId="11472"/>
    <cellStyle name="Normal 10 4 6 3 5 2 2 2" xfId="23780"/>
    <cellStyle name="Normal 10 4 6 3 5 2 3" xfId="17626"/>
    <cellStyle name="Normal 10 4 6 3 5 3" xfId="8395"/>
    <cellStyle name="Normal 10 4 6 3 5 3 2" xfId="20703"/>
    <cellStyle name="Normal 10 4 6 3 5 4" xfId="14549"/>
    <cellStyle name="Normal 10 4 6 3 6" xfId="3270"/>
    <cellStyle name="Normal 10 4 6 3 6 2" xfId="9424"/>
    <cellStyle name="Normal 10 4 6 3 6 2 2" xfId="21732"/>
    <cellStyle name="Normal 10 4 6 3 6 3" xfId="15578"/>
    <cellStyle name="Normal 10 4 6 3 7" xfId="6347"/>
    <cellStyle name="Normal 10 4 6 3 7 2" xfId="18655"/>
    <cellStyle name="Normal 10 4 6 3 8" xfId="12501"/>
    <cellStyle name="Normal 10 4 6 4" xfId="360"/>
    <cellStyle name="Normal 10 4 6 4 2" xfId="873"/>
    <cellStyle name="Normal 10 4 6 4 2 2" xfId="1897"/>
    <cellStyle name="Normal 10 4 6 4 2 2 2" xfId="4975"/>
    <cellStyle name="Normal 10 4 6 4 2 2 2 2" xfId="11129"/>
    <cellStyle name="Normal 10 4 6 4 2 2 2 2 2" xfId="23437"/>
    <cellStyle name="Normal 10 4 6 4 2 2 2 3" xfId="17283"/>
    <cellStyle name="Normal 10 4 6 4 2 2 3" xfId="8052"/>
    <cellStyle name="Normal 10 4 6 4 2 2 3 2" xfId="20360"/>
    <cellStyle name="Normal 10 4 6 4 2 2 4" xfId="14206"/>
    <cellStyle name="Normal 10 4 6 4 2 3" xfId="2921"/>
    <cellStyle name="Normal 10 4 6 4 2 3 2" xfId="5999"/>
    <cellStyle name="Normal 10 4 6 4 2 3 2 2" xfId="12153"/>
    <cellStyle name="Normal 10 4 6 4 2 3 2 2 2" xfId="24461"/>
    <cellStyle name="Normal 10 4 6 4 2 3 2 3" xfId="18307"/>
    <cellStyle name="Normal 10 4 6 4 2 3 3" xfId="9076"/>
    <cellStyle name="Normal 10 4 6 4 2 3 3 2" xfId="21384"/>
    <cellStyle name="Normal 10 4 6 4 2 3 4" xfId="15230"/>
    <cellStyle name="Normal 10 4 6 4 2 4" xfId="3951"/>
    <cellStyle name="Normal 10 4 6 4 2 4 2" xfId="10105"/>
    <cellStyle name="Normal 10 4 6 4 2 4 2 2" xfId="22413"/>
    <cellStyle name="Normal 10 4 6 4 2 4 3" xfId="16259"/>
    <cellStyle name="Normal 10 4 6 4 2 5" xfId="7028"/>
    <cellStyle name="Normal 10 4 6 4 2 5 2" xfId="19336"/>
    <cellStyle name="Normal 10 4 6 4 2 6" xfId="13182"/>
    <cellStyle name="Normal 10 4 6 4 3" xfId="1385"/>
    <cellStyle name="Normal 10 4 6 4 3 2" xfId="4463"/>
    <cellStyle name="Normal 10 4 6 4 3 2 2" xfId="10617"/>
    <cellStyle name="Normal 10 4 6 4 3 2 2 2" xfId="22925"/>
    <cellStyle name="Normal 10 4 6 4 3 2 3" xfId="16771"/>
    <cellStyle name="Normal 10 4 6 4 3 3" xfId="7540"/>
    <cellStyle name="Normal 10 4 6 4 3 3 2" xfId="19848"/>
    <cellStyle name="Normal 10 4 6 4 3 4" xfId="13694"/>
    <cellStyle name="Normal 10 4 6 4 4" xfId="2409"/>
    <cellStyle name="Normal 10 4 6 4 4 2" xfId="5487"/>
    <cellStyle name="Normal 10 4 6 4 4 2 2" xfId="11641"/>
    <cellStyle name="Normal 10 4 6 4 4 2 2 2" xfId="23949"/>
    <cellStyle name="Normal 10 4 6 4 4 2 3" xfId="17795"/>
    <cellStyle name="Normal 10 4 6 4 4 3" xfId="8564"/>
    <cellStyle name="Normal 10 4 6 4 4 3 2" xfId="20872"/>
    <cellStyle name="Normal 10 4 6 4 4 4" xfId="14718"/>
    <cellStyle name="Normal 10 4 6 4 5" xfId="3439"/>
    <cellStyle name="Normal 10 4 6 4 5 2" xfId="9593"/>
    <cellStyle name="Normal 10 4 6 4 5 2 2" xfId="21901"/>
    <cellStyle name="Normal 10 4 6 4 5 3" xfId="15747"/>
    <cellStyle name="Normal 10 4 6 4 6" xfId="6516"/>
    <cellStyle name="Normal 10 4 6 4 6 2" xfId="18824"/>
    <cellStyle name="Normal 10 4 6 4 7" xfId="12670"/>
    <cellStyle name="Normal 10 4 6 5" xfId="617"/>
    <cellStyle name="Normal 10 4 6 5 2" xfId="1641"/>
    <cellStyle name="Normal 10 4 6 5 2 2" xfId="4719"/>
    <cellStyle name="Normal 10 4 6 5 2 2 2" xfId="10873"/>
    <cellStyle name="Normal 10 4 6 5 2 2 2 2" xfId="23181"/>
    <cellStyle name="Normal 10 4 6 5 2 2 3" xfId="17027"/>
    <cellStyle name="Normal 10 4 6 5 2 3" xfId="7796"/>
    <cellStyle name="Normal 10 4 6 5 2 3 2" xfId="20104"/>
    <cellStyle name="Normal 10 4 6 5 2 4" xfId="13950"/>
    <cellStyle name="Normal 10 4 6 5 3" xfId="2665"/>
    <cellStyle name="Normal 10 4 6 5 3 2" xfId="5743"/>
    <cellStyle name="Normal 10 4 6 5 3 2 2" xfId="11897"/>
    <cellStyle name="Normal 10 4 6 5 3 2 2 2" xfId="24205"/>
    <cellStyle name="Normal 10 4 6 5 3 2 3" xfId="18051"/>
    <cellStyle name="Normal 10 4 6 5 3 3" xfId="8820"/>
    <cellStyle name="Normal 10 4 6 5 3 3 2" xfId="21128"/>
    <cellStyle name="Normal 10 4 6 5 3 4" xfId="14974"/>
    <cellStyle name="Normal 10 4 6 5 4" xfId="3695"/>
    <cellStyle name="Normal 10 4 6 5 4 2" xfId="9849"/>
    <cellStyle name="Normal 10 4 6 5 4 2 2" xfId="22157"/>
    <cellStyle name="Normal 10 4 6 5 4 3" xfId="16003"/>
    <cellStyle name="Normal 10 4 6 5 5" xfId="6772"/>
    <cellStyle name="Normal 10 4 6 5 5 2" xfId="19080"/>
    <cellStyle name="Normal 10 4 6 5 6" xfId="12926"/>
    <cellStyle name="Normal 10 4 6 6" xfId="1129"/>
    <cellStyle name="Normal 10 4 6 6 2" xfId="4207"/>
    <cellStyle name="Normal 10 4 6 6 2 2" xfId="10361"/>
    <cellStyle name="Normal 10 4 6 6 2 2 2" xfId="22669"/>
    <cellStyle name="Normal 10 4 6 6 2 3" xfId="16515"/>
    <cellStyle name="Normal 10 4 6 6 3" xfId="7284"/>
    <cellStyle name="Normal 10 4 6 6 3 2" xfId="19592"/>
    <cellStyle name="Normal 10 4 6 6 4" xfId="13438"/>
    <cellStyle name="Normal 10 4 6 7" xfId="2153"/>
    <cellStyle name="Normal 10 4 6 7 2" xfId="5231"/>
    <cellStyle name="Normal 10 4 6 7 2 2" xfId="11385"/>
    <cellStyle name="Normal 10 4 6 7 2 2 2" xfId="23693"/>
    <cellStyle name="Normal 10 4 6 7 2 3" xfId="17539"/>
    <cellStyle name="Normal 10 4 6 7 3" xfId="8308"/>
    <cellStyle name="Normal 10 4 6 7 3 2" xfId="20616"/>
    <cellStyle name="Normal 10 4 6 7 4" xfId="14462"/>
    <cellStyle name="Normal 10 4 6 8" xfId="3183"/>
    <cellStyle name="Normal 10 4 6 8 2" xfId="9337"/>
    <cellStyle name="Normal 10 4 6 8 2 2" xfId="21645"/>
    <cellStyle name="Normal 10 4 6 8 3" xfId="15491"/>
    <cellStyle name="Normal 10 4 6 9" xfId="6260"/>
    <cellStyle name="Normal 10 4 6 9 2" xfId="18568"/>
    <cellStyle name="Normal 10 4 7" xfId="106"/>
    <cellStyle name="Normal 10 4 7 2" xfId="193"/>
    <cellStyle name="Normal 10 4 7 2 2" xfId="451"/>
    <cellStyle name="Normal 10 4 7 2 2 2" xfId="964"/>
    <cellStyle name="Normal 10 4 7 2 2 2 2" xfId="1988"/>
    <cellStyle name="Normal 10 4 7 2 2 2 2 2" xfId="5066"/>
    <cellStyle name="Normal 10 4 7 2 2 2 2 2 2" xfId="11220"/>
    <cellStyle name="Normal 10 4 7 2 2 2 2 2 2 2" xfId="23528"/>
    <cellStyle name="Normal 10 4 7 2 2 2 2 2 3" xfId="17374"/>
    <cellStyle name="Normal 10 4 7 2 2 2 2 3" xfId="8143"/>
    <cellStyle name="Normal 10 4 7 2 2 2 2 3 2" xfId="20451"/>
    <cellStyle name="Normal 10 4 7 2 2 2 2 4" xfId="14297"/>
    <cellStyle name="Normal 10 4 7 2 2 2 3" xfId="3012"/>
    <cellStyle name="Normal 10 4 7 2 2 2 3 2" xfId="6090"/>
    <cellStyle name="Normal 10 4 7 2 2 2 3 2 2" xfId="12244"/>
    <cellStyle name="Normal 10 4 7 2 2 2 3 2 2 2" xfId="24552"/>
    <cellStyle name="Normal 10 4 7 2 2 2 3 2 3" xfId="18398"/>
    <cellStyle name="Normal 10 4 7 2 2 2 3 3" xfId="9167"/>
    <cellStyle name="Normal 10 4 7 2 2 2 3 3 2" xfId="21475"/>
    <cellStyle name="Normal 10 4 7 2 2 2 3 4" xfId="15321"/>
    <cellStyle name="Normal 10 4 7 2 2 2 4" xfId="4042"/>
    <cellStyle name="Normal 10 4 7 2 2 2 4 2" xfId="10196"/>
    <cellStyle name="Normal 10 4 7 2 2 2 4 2 2" xfId="22504"/>
    <cellStyle name="Normal 10 4 7 2 2 2 4 3" xfId="16350"/>
    <cellStyle name="Normal 10 4 7 2 2 2 5" xfId="7119"/>
    <cellStyle name="Normal 10 4 7 2 2 2 5 2" xfId="19427"/>
    <cellStyle name="Normal 10 4 7 2 2 2 6" xfId="13273"/>
    <cellStyle name="Normal 10 4 7 2 2 3" xfId="1476"/>
    <cellStyle name="Normal 10 4 7 2 2 3 2" xfId="4554"/>
    <cellStyle name="Normal 10 4 7 2 2 3 2 2" xfId="10708"/>
    <cellStyle name="Normal 10 4 7 2 2 3 2 2 2" xfId="23016"/>
    <cellStyle name="Normal 10 4 7 2 2 3 2 3" xfId="16862"/>
    <cellStyle name="Normal 10 4 7 2 2 3 3" xfId="7631"/>
    <cellStyle name="Normal 10 4 7 2 2 3 3 2" xfId="19939"/>
    <cellStyle name="Normal 10 4 7 2 2 3 4" xfId="13785"/>
    <cellStyle name="Normal 10 4 7 2 2 4" xfId="2500"/>
    <cellStyle name="Normal 10 4 7 2 2 4 2" xfId="5578"/>
    <cellStyle name="Normal 10 4 7 2 2 4 2 2" xfId="11732"/>
    <cellStyle name="Normal 10 4 7 2 2 4 2 2 2" xfId="24040"/>
    <cellStyle name="Normal 10 4 7 2 2 4 2 3" xfId="17886"/>
    <cellStyle name="Normal 10 4 7 2 2 4 3" xfId="8655"/>
    <cellStyle name="Normal 10 4 7 2 2 4 3 2" xfId="20963"/>
    <cellStyle name="Normal 10 4 7 2 2 4 4" xfId="14809"/>
    <cellStyle name="Normal 10 4 7 2 2 5" xfId="3530"/>
    <cellStyle name="Normal 10 4 7 2 2 5 2" xfId="9684"/>
    <cellStyle name="Normal 10 4 7 2 2 5 2 2" xfId="21992"/>
    <cellStyle name="Normal 10 4 7 2 2 5 3" xfId="15838"/>
    <cellStyle name="Normal 10 4 7 2 2 6" xfId="6607"/>
    <cellStyle name="Normal 10 4 7 2 2 6 2" xfId="18915"/>
    <cellStyle name="Normal 10 4 7 2 2 7" xfId="12761"/>
    <cellStyle name="Normal 10 4 7 2 3" xfId="708"/>
    <cellStyle name="Normal 10 4 7 2 3 2" xfId="1732"/>
    <cellStyle name="Normal 10 4 7 2 3 2 2" xfId="4810"/>
    <cellStyle name="Normal 10 4 7 2 3 2 2 2" xfId="10964"/>
    <cellStyle name="Normal 10 4 7 2 3 2 2 2 2" xfId="23272"/>
    <cellStyle name="Normal 10 4 7 2 3 2 2 3" xfId="17118"/>
    <cellStyle name="Normal 10 4 7 2 3 2 3" xfId="7887"/>
    <cellStyle name="Normal 10 4 7 2 3 2 3 2" xfId="20195"/>
    <cellStyle name="Normal 10 4 7 2 3 2 4" xfId="14041"/>
    <cellStyle name="Normal 10 4 7 2 3 3" xfId="2756"/>
    <cellStyle name="Normal 10 4 7 2 3 3 2" xfId="5834"/>
    <cellStyle name="Normal 10 4 7 2 3 3 2 2" xfId="11988"/>
    <cellStyle name="Normal 10 4 7 2 3 3 2 2 2" xfId="24296"/>
    <cellStyle name="Normal 10 4 7 2 3 3 2 3" xfId="18142"/>
    <cellStyle name="Normal 10 4 7 2 3 3 3" xfId="8911"/>
    <cellStyle name="Normal 10 4 7 2 3 3 3 2" xfId="21219"/>
    <cellStyle name="Normal 10 4 7 2 3 3 4" xfId="15065"/>
    <cellStyle name="Normal 10 4 7 2 3 4" xfId="3786"/>
    <cellStyle name="Normal 10 4 7 2 3 4 2" xfId="9940"/>
    <cellStyle name="Normal 10 4 7 2 3 4 2 2" xfId="22248"/>
    <cellStyle name="Normal 10 4 7 2 3 4 3" xfId="16094"/>
    <cellStyle name="Normal 10 4 7 2 3 5" xfId="6863"/>
    <cellStyle name="Normal 10 4 7 2 3 5 2" xfId="19171"/>
    <cellStyle name="Normal 10 4 7 2 3 6" xfId="13017"/>
    <cellStyle name="Normal 10 4 7 2 4" xfId="1220"/>
    <cellStyle name="Normal 10 4 7 2 4 2" xfId="4298"/>
    <cellStyle name="Normal 10 4 7 2 4 2 2" xfId="10452"/>
    <cellStyle name="Normal 10 4 7 2 4 2 2 2" xfId="22760"/>
    <cellStyle name="Normal 10 4 7 2 4 2 3" xfId="16606"/>
    <cellStyle name="Normal 10 4 7 2 4 3" xfId="7375"/>
    <cellStyle name="Normal 10 4 7 2 4 3 2" xfId="19683"/>
    <cellStyle name="Normal 10 4 7 2 4 4" xfId="13529"/>
    <cellStyle name="Normal 10 4 7 2 5" xfId="2244"/>
    <cellStyle name="Normal 10 4 7 2 5 2" xfId="5322"/>
    <cellStyle name="Normal 10 4 7 2 5 2 2" xfId="11476"/>
    <cellStyle name="Normal 10 4 7 2 5 2 2 2" xfId="23784"/>
    <cellStyle name="Normal 10 4 7 2 5 2 3" xfId="17630"/>
    <cellStyle name="Normal 10 4 7 2 5 3" xfId="8399"/>
    <cellStyle name="Normal 10 4 7 2 5 3 2" xfId="20707"/>
    <cellStyle name="Normal 10 4 7 2 5 4" xfId="14553"/>
    <cellStyle name="Normal 10 4 7 2 6" xfId="3274"/>
    <cellStyle name="Normal 10 4 7 2 6 2" xfId="9428"/>
    <cellStyle name="Normal 10 4 7 2 6 2 2" xfId="21736"/>
    <cellStyle name="Normal 10 4 7 2 6 3" xfId="15582"/>
    <cellStyle name="Normal 10 4 7 2 7" xfId="6351"/>
    <cellStyle name="Normal 10 4 7 2 7 2" xfId="18659"/>
    <cellStyle name="Normal 10 4 7 2 8" xfId="12505"/>
    <cellStyle name="Normal 10 4 7 3" xfId="364"/>
    <cellStyle name="Normal 10 4 7 3 2" xfId="877"/>
    <cellStyle name="Normal 10 4 7 3 2 2" xfId="1901"/>
    <cellStyle name="Normal 10 4 7 3 2 2 2" xfId="4979"/>
    <cellStyle name="Normal 10 4 7 3 2 2 2 2" xfId="11133"/>
    <cellStyle name="Normal 10 4 7 3 2 2 2 2 2" xfId="23441"/>
    <cellStyle name="Normal 10 4 7 3 2 2 2 3" xfId="17287"/>
    <cellStyle name="Normal 10 4 7 3 2 2 3" xfId="8056"/>
    <cellStyle name="Normal 10 4 7 3 2 2 3 2" xfId="20364"/>
    <cellStyle name="Normal 10 4 7 3 2 2 4" xfId="14210"/>
    <cellStyle name="Normal 10 4 7 3 2 3" xfId="2925"/>
    <cellStyle name="Normal 10 4 7 3 2 3 2" xfId="6003"/>
    <cellStyle name="Normal 10 4 7 3 2 3 2 2" xfId="12157"/>
    <cellStyle name="Normal 10 4 7 3 2 3 2 2 2" xfId="24465"/>
    <cellStyle name="Normal 10 4 7 3 2 3 2 3" xfId="18311"/>
    <cellStyle name="Normal 10 4 7 3 2 3 3" xfId="9080"/>
    <cellStyle name="Normal 10 4 7 3 2 3 3 2" xfId="21388"/>
    <cellStyle name="Normal 10 4 7 3 2 3 4" xfId="15234"/>
    <cellStyle name="Normal 10 4 7 3 2 4" xfId="3955"/>
    <cellStyle name="Normal 10 4 7 3 2 4 2" xfId="10109"/>
    <cellStyle name="Normal 10 4 7 3 2 4 2 2" xfId="22417"/>
    <cellStyle name="Normal 10 4 7 3 2 4 3" xfId="16263"/>
    <cellStyle name="Normal 10 4 7 3 2 5" xfId="7032"/>
    <cellStyle name="Normal 10 4 7 3 2 5 2" xfId="19340"/>
    <cellStyle name="Normal 10 4 7 3 2 6" xfId="13186"/>
    <cellStyle name="Normal 10 4 7 3 3" xfId="1389"/>
    <cellStyle name="Normal 10 4 7 3 3 2" xfId="4467"/>
    <cellStyle name="Normal 10 4 7 3 3 2 2" xfId="10621"/>
    <cellStyle name="Normal 10 4 7 3 3 2 2 2" xfId="22929"/>
    <cellStyle name="Normal 10 4 7 3 3 2 3" xfId="16775"/>
    <cellStyle name="Normal 10 4 7 3 3 3" xfId="7544"/>
    <cellStyle name="Normal 10 4 7 3 3 3 2" xfId="19852"/>
    <cellStyle name="Normal 10 4 7 3 3 4" xfId="13698"/>
    <cellStyle name="Normal 10 4 7 3 4" xfId="2413"/>
    <cellStyle name="Normal 10 4 7 3 4 2" xfId="5491"/>
    <cellStyle name="Normal 10 4 7 3 4 2 2" xfId="11645"/>
    <cellStyle name="Normal 10 4 7 3 4 2 2 2" xfId="23953"/>
    <cellStyle name="Normal 10 4 7 3 4 2 3" xfId="17799"/>
    <cellStyle name="Normal 10 4 7 3 4 3" xfId="8568"/>
    <cellStyle name="Normal 10 4 7 3 4 3 2" xfId="20876"/>
    <cellStyle name="Normal 10 4 7 3 4 4" xfId="14722"/>
    <cellStyle name="Normal 10 4 7 3 5" xfId="3443"/>
    <cellStyle name="Normal 10 4 7 3 5 2" xfId="9597"/>
    <cellStyle name="Normal 10 4 7 3 5 2 2" xfId="21905"/>
    <cellStyle name="Normal 10 4 7 3 5 3" xfId="15751"/>
    <cellStyle name="Normal 10 4 7 3 6" xfId="6520"/>
    <cellStyle name="Normal 10 4 7 3 6 2" xfId="18828"/>
    <cellStyle name="Normal 10 4 7 3 7" xfId="12674"/>
    <cellStyle name="Normal 10 4 7 4" xfId="621"/>
    <cellStyle name="Normal 10 4 7 4 2" xfId="1645"/>
    <cellStyle name="Normal 10 4 7 4 2 2" xfId="4723"/>
    <cellStyle name="Normal 10 4 7 4 2 2 2" xfId="10877"/>
    <cellStyle name="Normal 10 4 7 4 2 2 2 2" xfId="23185"/>
    <cellStyle name="Normal 10 4 7 4 2 2 3" xfId="17031"/>
    <cellStyle name="Normal 10 4 7 4 2 3" xfId="7800"/>
    <cellStyle name="Normal 10 4 7 4 2 3 2" xfId="20108"/>
    <cellStyle name="Normal 10 4 7 4 2 4" xfId="13954"/>
    <cellStyle name="Normal 10 4 7 4 3" xfId="2669"/>
    <cellStyle name="Normal 10 4 7 4 3 2" xfId="5747"/>
    <cellStyle name="Normal 10 4 7 4 3 2 2" xfId="11901"/>
    <cellStyle name="Normal 10 4 7 4 3 2 2 2" xfId="24209"/>
    <cellStyle name="Normal 10 4 7 4 3 2 3" xfId="18055"/>
    <cellStyle name="Normal 10 4 7 4 3 3" xfId="8824"/>
    <cellStyle name="Normal 10 4 7 4 3 3 2" xfId="21132"/>
    <cellStyle name="Normal 10 4 7 4 3 4" xfId="14978"/>
    <cellStyle name="Normal 10 4 7 4 4" xfId="3699"/>
    <cellStyle name="Normal 10 4 7 4 4 2" xfId="9853"/>
    <cellStyle name="Normal 10 4 7 4 4 2 2" xfId="22161"/>
    <cellStyle name="Normal 10 4 7 4 4 3" xfId="16007"/>
    <cellStyle name="Normal 10 4 7 4 5" xfId="6776"/>
    <cellStyle name="Normal 10 4 7 4 5 2" xfId="19084"/>
    <cellStyle name="Normal 10 4 7 4 6" xfId="12930"/>
    <cellStyle name="Normal 10 4 7 5" xfId="1133"/>
    <cellStyle name="Normal 10 4 7 5 2" xfId="4211"/>
    <cellStyle name="Normal 10 4 7 5 2 2" xfId="10365"/>
    <cellStyle name="Normal 10 4 7 5 2 2 2" xfId="22673"/>
    <cellStyle name="Normal 10 4 7 5 2 3" xfId="16519"/>
    <cellStyle name="Normal 10 4 7 5 3" xfId="7288"/>
    <cellStyle name="Normal 10 4 7 5 3 2" xfId="19596"/>
    <cellStyle name="Normal 10 4 7 5 4" xfId="13442"/>
    <cellStyle name="Normal 10 4 7 6" xfId="2157"/>
    <cellStyle name="Normal 10 4 7 6 2" xfId="5235"/>
    <cellStyle name="Normal 10 4 7 6 2 2" xfId="11389"/>
    <cellStyle name="Normal 10 4 7 6 2 2 2" xfId="23697"/>
    <cellStyle name="Normal 10 4 7 6 2 3" xfId="17543"/>
    <cellStyle name="Normal 10 4 7 6 3" xfId="8312"/>
    <cellStyle name="Normal 10 4 7 6 3 2" xfId="20620"/>
    <cellStyle name="Normal 10 4 7 6 4" xfId="14466"/>
    <cellStyle name="Normal 10 4 7 7" xfId="3187"/>
    <cellStyle name="Normal 10 4 7 7 2" xfId="9341"/>
    <cellStyle name="Normal 10 4 7 7 2 2" xfId="21649"/>
    <cellStyle name="Normal 10 4 7 7 3" xfId="15495"/>
    <cellStyle name="Normal 10 4 7 8" xfId="6264"/>
    <cellStyle name="Normal 10 4 7 8 2" xfId="18572"/>
    <cellStyle name="Normal 10 4 7 9" xfId="12418"/>
    <cellStyle name="Normal 10 4 8" xfId="111"/>
    <cellStyle name="Normal 10 4 8 2" xfId="369"/>
    <cellStyle name="Normal 10 4 8 2 2" xfId="882"/>
    <cellStyle name="Normal 10 4 8 2 2 2" xfId="1906"/>
    <cellStyle name="Normal 10 4 8 2 2 2 2" xfId="4984"/>
    <cellStyle name="Normal 10 4 8 2 2 2 2 2" xfId="11138"/>
    <cellStyle name="Normal 10 4 8 2 2 2 2 2 2" xfId="23446"/>
    <cellStyle name="Normal 10 4 8 2 2 2 2 3" xfId="17292"/>
    <cellStyle name="Normal 10 4 8 2 2 2 3" xfId="8061"/>
    <cellStyle name="Normal 10 4 8 2 2 2 3 2" xfId="20369"/>
    <cellStyle name="Normal 10 4 8 2 2 2 4" xfId="14215"/>
    <cellStyle name="Normal 10 4 8 2 2 3" xfId="2930"/>
    <cellStyle name="Normal 10 4 8 2 2 3 2" xfId="6008"/>
    <cellStyle name="Normal 10 4 8 2 2 3 2 2" xfId="12162"/>
    <cellStyle name="Normal 10 4 8 2 2 3 2 2 2" xfId="24470"/>
    <cellStyle name="Normal 10 4 8 2 2 3 2 3" xfId="18316"/>
    <cellStyle name="Normal 10 4 8 2 2 3 3" xfId="9085"/>
    <cellStyle name="Normal 10 4 8 2 2 3 3 2" xfId="21393"/>
    <cellStyle name="Normal 10 4 8 2 2 3 4" xfId="15239"/>
    <cellStyle name="Normal 10 4 8 2 2 4" xfId="3960"/>
    <cellStyle name="Normal 10 4 8 2 2 4 2" xfId="10114"/>
    <cellStyle name="Normal 10 4 8 2 2 4 2 2" xfId="22422"/>
    <cellStyle name="Normal 10 4 8 2 2 4 3" xfId="16268"/>
    <cellStyle name="Normal 10 4 8 2 2 5" xfId="7037"/>
    <cellStyle name="Normal 10 4 8 2 2 5 2" xfId="19345"/>
    <cellStyle name="Normal 10 4 8 2 2 6" xfId="13191"/>
    <cellStyle name="Normal 10 4 8 2 3" xfId="1394"/>
    <cellStyle name="Normal 10 4 8 2 3 2" xfId="4472"/>
    <cellStyle name="Normal 10 4 8 2 3 2 2" xfId="10626"/>
    <cellStyle name="Normal 10 4 8 2 3 2 2 2" xfId="22934"/>
    <cellStyle name="Normal 10 4 8 2 3 2 3" xfId="16780"/>
    <cellStyle name="Normal 10 4 8 2 3 3" xfId="7549"/>
    <cellStyle name="Normal 10 4 8 2 3 3 2" xfId="19857"/>
    <cellStyle name="Normal 10 4 8 2 3 4" xfId="13703"/>
    <cellStyle name="Normal 10 4 8 2 4" xfId="2418"/>
    <cellStyle name="Normal 10 4 8 2 4 2" xfId="5496"/>
    <cellStyle name="Normal 10 4 8 2 4 2 2" xfId="11650"/>
    <cellStyle name="Normal 10 4 8 2 4 2 2 2" xfId="23958"/>
    <cellStyle name="Normal 10 4 8 2 4 2 3" xfId="17804"/>
    <cellStyle name="Normal 10 4 8 2 4 3" xfId="8573"/>
    <cellStyle name="Normal 10 4 8 2 4 3 2" xfId="20881"/>
    <cellStyle name="Normal 10 4 8 2 4 4" xfId="14727"/>
    <cellStyle name="Normal 10 4 8 2 5" xfId="3448"/>
    <cellStyle name="Normal 10 4 8 2 5 2" xfId="9602"/>
    <cellStyle name="Normal 10 4 8 2 5 2 2" xfId="21910"/>
    <cellStyle name="Normal 10 4 8 2 5 3" xfId="15756"/>
    <cellStyle name="Normal 10 4 8 2 6" xfId="6525"/>
    <cellStyle name="Normal 10 4 8 2 6 2" xfId="18833"/>
    <cellStyle name="Normal 10 4 8 2 7" xfId="12679"/>
    <cellStyle name="Normal 10 4 8 3" xfId="626"/>
    <cellStyle name="Normal 10 4 8 3 2" xfId="1650"/>
    <cellStyle name="Normal 10 4 8 3 2 2" xfId="4728"/>
    <cellStyle name="Normal 10 4 8 3 2 2 2" xfId="10882"/>
    <cellStyle name="Normal 10 4 8 3 2 2 2 2" xfId="23190"/>
    <cellStyle name="Normal 10 4 8 3 2 2 3" xfId="17036"/>
    <cellStyle name="Normal 10 4 8 3 2 3" xfId="7805"/>
    <cellStyle name="Normal 10 4 8 3 2 3 2" xfId="20113"/>
    <cellStyle name="Normal 10 4 8 3 2 4" xfId="13959"/>
    <cellStyle name="Normal 10 4 8 3 3" xfId="2674"/>
    <cellStyle name="Normal 10 4 8 3 3 2" xfId="5752"/>
    <cellStyle name="Normal 10 4 8 3 3 2 2" xfId="11906"/>
    <cellStyle name="Normal 10 4 8 3 3 2 2 2" xfId="24214"/>
    <cellStyle name="Normal 10 4 8 3 3 2 3" xfId="18060"/>
    <cellStyle name="Normal 10 4 8 3 3 3" xfId="8829"/>
    <cellStyle name="Normal 10 4 8 3 3 3 2" xfId="21137"/>
    <cellStyle name="Normal 10 4 8 3 3 4" xfId="14983"/>
    <cellStyle name="Normal 10 4 8 3 4" xfId="3704"/>
    <cellStyle name="Normal 10 4 8 3 4 2" xfId="9858"/>
    <cellStyle name="Normal 10 4 8 3 4 2 2" xfId="22166"/>
    <cellStyle name="Normal 10 4 8 3 4 3" xfId="16012"/>
    <cellStyle name="Normal 10 4 8 3 5" xfId="6781"/>
    <cellStyle name="Normal 10 4 8 3 5 2" xfId="19089"/>
    <cellStyle name="Normal 10 4 8 3 6" xfId="12935"/>
    <cellStyle name="Normal 10 4 8 4" xfId="1138"/>
    <cellStyle name="Normal 10 4 8 4 2" xfId="4216"/>
    <cellStyle name="Normal 10 4 8 4 2 2" xfId="10370"/>
    <cellStyle name="Normal 10 4 8 4 2 2 2" xfId="22678"/>
    <cellStyle name="Normal 10 4 8 4 2 3" xfId="16524"/>
    <cellStyle name="Normal 10 4 8 4 3" xfId="7293"/>
    <cellStyle name="Normal 10 4 8 4 3 2" xfId="19601"/>
    <cellStyle name="Normal 10 4 8 4 4" xfId="13447"/>
    <cellStyle name="Normal 10 4 8 5" xfId="2162"/>
    <cellStyle name="Normal 10 4 8 5 2" xfId="5240"/>
    <cellStyle name="Normal 10 4 8 5 2 2" xfId="11394"/>
    <cellStyle name="Normal 10 4 8 5 2 2 2" xfId="23702"/>
    <cellStyle name="Normal 10 4 8 5 2 3" xfId="17548"/>
    <cellStyle name="Normal 10 4 8 5 3" xfId="8317"/>
    <cellStyle name="Normal 10 4 8 5 3 2" xfId="20625"/>
    <cellStyle name="Normal 10 4 8 5 4" xfId="14471"/>
    <cellStyle name="Normal 10 4 8 6" xfId="3192"/>
    <cellStyle name="Normal 10 4 8 6 2" xfId="9346"/>
    <cellStyle name="Normal 10 4 8 6 2 2" xfId="21654"/>
    <cellStyle name="Normal 10 4 8 6 3" xfId="15500"/>
    <cellStyle name="Normal 10 4 8 7" xfId="6269"/>
    <cellStyle name="Normal 10 4 8 7 2" xfId="18577"/>
    <cellStyle name="Normal 10 4 8 8" xfId="12423"/>
    <cellStyle name="Normal 10 4 9" xfId="287"/>
    <cellStyle name="Normal 10 4 9 2" xfId="800"/>
    <cellStyle name="Normal 10 4 9 2 2" xfId="1824"/>
    <cellStyle name="Normal 10 4 9 2 2 2" xfId="4902"/>
    <cellStyle name="Normal 10 4 9 2 2 2 2" xfId="11056"/>
    <cellStyle name="Normal 10 4 9 2 2 2 2 2" xfId="23364"/>
    <cellStyle name="Normal 10 4 9 2 2 2 3" xfId="17210"/>
    <cellStyle name="Normal 10 4 9 2 2 3" xfId="7979"/>
    <cellStyle name="Normal 10 4 9 2 2 3 2" xfId="20287"/>
    <cellStyle name="Normal 10 4 9 2 2 4" xfId="14133"/>
    <cellStyle name="Normal 10 4 9 2 3" xfId="2848"/>
    <cellStyle name="Normal 10 4 9 2 3 2" xfId="5926"/>
    <cellStyle name="Normal 10 4 9 2 3 2 2" xfId="12080"/>
    <cellStyle name="Normal 10 4 9 2 3 2 2 2" xfId="24388"/>
    <cellStyle name="Normal 10 4 9 2 3 2 3" xfId="18234"/>
    <cellStyle name="Normal 10 4 9 2 3 3" xfId="9003"/>
    <cellStyle name="Normal 10 4 9 2 3 3 2" xfId="21311"/>
    <cellStyle name="Normal 10 4 9 2 3 4" xfId="15157"/>
    <cellStyle name="Normal 10 4 9 2 4" xfId="3878"/>
    <cellStyle name="Normal 10 4 9 2 4 2" xfId="10032"/>
    <cellStyle name="Normal 10 4 9 2 4 2 2" xfId="22340"/>
    <cellStyle name="Normal 10 4 9 2 4 3" xfId="16186"/>
    <cellStyle name="Normal 10 4 9 2 5" xfId="6955"/>
    <cellStyle name="Normal 10 4 9 2 5 2" xfId="19263"/>
    <cellStyle name="Normal 10 4 9 2 6" xfId="13109"/>
    <cellStyle name="Normal 10 4 9 3" xfId="1312"/>
    <cellStyle name="Normal 10 4 9 3 2" xfId="4390"/>
    <cellStyle name="Normal 10 4 9 3 2 2" xfId="10544"/>
    <cellStyle name="Normal 10 4 9 3 2 2 2" xfId="22852"/>
    <cellStyle name="Normal 10 4 9 3 2 3" xfId="16698"/>
    <cellStyle name="Normal 10 4 9 3 3" xfId="7467"/>
    <cellStyle name="Normal 10 4 9 3 3 2" xfId="19775"/>
    <cellStyle name="Normal 10 4 9 3 4" xfId="13621"/>
    <cellStyle name="Normal 10 4 9 4" xfId="2336"/>
    <cellStyle name="Normal 10 4 9 4 2" xfId="5414"/>
    <cellStyle name="Normal 10 4 9 4 2 2" xfId="11568"/>
    <cellStyle name="Normal 10 4 9 4 2 2 2" xfId="23876"/>
    <cellStyle name="Normal 10 4 9 4 2 3" xfId="17722"/>
    <cellStyle name="Normal 10 4 9 4 3" xfId="8491"/>
    <cellStyle name="Normal 10 4 9 4 3 2" xfId="20799"/>
    <cellStyle name="Normal 10 4 9 4 4" xfId="14645"/>
    <cellStyle name="Normal 10 4 9 5" xfId="3366"/>
    <cellStyle name="Normal 10 4 9 5 2" xfId="9520"/>
    <cellStyle name="Normal 10 4 9 5 2 2" xfId="21828"/>
    <cellStyle name="Normal 10 4 9 5 3" xfId="15674"/>
    <cellStyle name="Normal 10 4 9 6" xfId="6443"/>
    <cellStyle name="Normal 10 4 9 6 2" xfId="18751"/>
    <cellStyle name="Normal 10 4 9 7" xfId="12597"/>
    <cellStyle name="Normal 10 5" xfId="28"/>
    <cellStyle name="Normal 10 5 10" xfId="3112"/>
    <cellStyle name="Normal 10 5 10 2" xfId="9266"/>
    <cellStyle name="Normal 10 5 10 2 2" xfId="21574"/>
    <cellStyle name="Normal 10 5 10 3" xfId="15420"/>
    <cellStyle name="Normal 10 5 11" xfId="6189"/>
    <cellStyle name="Normal 10 5 11 2" xfId="18497"/>
    <cellStyle name="Normal 10 5 12" xfId="12343"/>
    <cellStyle name="Normal 10 5 2" xfId="49"/>
    <cellStyle name="Normal 10 5 2 10" xfId="6209"/>
    <cellStyle name="Normal 10 5 2 10 2" xfId="18517"/>
    <cellStyle name="Normal 10 5 2 11" xfId="12363"/>
    <cellStyle name="Normal 10 5 2 2" xfId="91"/>
    <cellStyle name="Normal 10 5 2 2 10" xfId="12403"/>
    <cellStyle name="Normal 10 5 2 2 2" xfId="263"/>
    <cellStyle name="Normal 10 5 2 2 2 2" xfId="521"/>
    <cellStyle name="Normal 10 5 2 2 2 2 2" xfId="1034"/>
    <cellStyle name="Normal 10 5 2 2 2 2 2 2" xfId="2058"/>
    <cellStyle name="Normal 10 5 2 2 2 2 2 2 2" xfId="5136"/>
    <cellStyle name="Normal 10 5 2 2 2 2 2 2 2 2" xfId="11290"/>
    <cellStyle name="Normal 10 5 2 2 2 2 2 2 2 2 2" xfId="23598"/>
    <cellStyle name="Normal 10 5 2 2 2 2 2 2 2 3" xfId="17444"/>
    <cellStyle name="Normal 10 5 2 2 2 2 2 2 3" xfId="8213"/>
    <cellStyle name="Normal 10 5 2 2 2 2 2 2 3 2" xfId="20521"/>
    <cellStyle name="Normal 10 5 2 2 2 2 2 2 4" xfId="14367"/>
    <cellStyle name="Normal 10 5 2 2 2 2 2 3" xfId="3082"/>
    <cellStyle name="Normal 10 5 2 2 2 2 2 3 2" xfId="6160"/>
    <cellStyle name="Normal 10 5 2 2 2 2 2 3 2 2" xfId="12314"/>
    <cellStyle name="Normal 10 5 2 2 2 2 2 3 2 2 2" xfId="24622"/>
    <cellStyle name="Normal 10 5 2 2 2 2 2 3 2 3" xfId="18468"/>
    <cellStyle name="Normal 10 5 2 2 2 2 2 3 3" xfId="9237"/>
    <cellStyle name="Normal 10 5 2 2 2 2 2 3 3 2" xfId="21545"/>
    <cellStyle name="Normal 10 5 2 2 2 2 2 3 4" xfId="15391"/>
    <cellStyle name="Normal 10 5 2 2 2 2 2 4" xfId="4112"/>
    <cellStyle name="Normal 10 5 2 2 2 2 2 4 2" xfId="10266"/>
    <cellStyle name="Normal 10 5 2 2 2 2 2 4 2 2" xfId="22574"/>
    <cellStyle name="Normal 10 5 2 2 2 2 2 4 3" xfId="16420"/>
    <cellStyle name="Normal 10 5 2 2 2 2 2 5" xfId="7189"/>
    <cellStyle name="Normal 10 5 2 2 2 2 2 5 2" xfId="19497"/>
    <cellStyle name="Normal 10 5 2 2 2 2 2 6" xfId="13343"/>
    <cellStyle name="Normal 10 5 2 2 2 2 3" xfId="1546"/>
    <cellStyle name="Normal 10 5 2 2 2 2 3 2" xfId="4624"/>
    <cellStyle name="Normal 10 5 2 2 2 2 3 2 2" xfId="10778"/>
    <cellStyle name="Normal 10 5 2 2 2 2 3 2 2 2" xfId="23086"/>
    <cellStyle name="Normal 10 5 2 2 2 2 3 2 3" xfId="16932"/>
    <cellStyle name="Normal 10 5 2 2 2 2 3 3" xfId="7701"/>
    <cellStyle name="Normal 10 5 2 2 2 2 3 3 2" xfId="20009"/>
    <cellStyle name="Normal 10 5 2 2 2 2 3 4" xfId="13855"/>
    <cellStyle name="Normal 10 5 2 2 2 2 4" xfId="2570"/>
    <cellStyle name="Normal 10 5 2 2 2 2 4 2" xfId="5648"/>
    <cellStyle name="Normal 10 5 2 2 2 2 4 2 2" xfId="11802"/>
    <cellStyle name="Normal 10 5 2 2 2 2 4 2 2 2" xfId="24110"/>
    <cellStyle name="Normal 10 5 2 2 2 2 4 2 3" xfId="17956"/>
    <cellStyle name="Normal 10 5 2 2 2 2 4 3" xfId="8725"/>
    <cellStyle name="Normal 10 5 2 2 2 2 4 3 2" xfId="21033"/>
    <cellStyle name="Normal 10 5 2 2 2 2 4 4" xfId="14879"/>
    <cellStyle name="Normal 10 5 2 2 2 2 5" xfId="3600"/>
    <cellStyle name="Normal 10 5 2 2 2 2 5 2" xfId="9754"/>
    <cellStyle name="Normal 10 5 2 2 2 2 5 2 2" xfId="22062"/>
    <cellStyle name="Normal 10 5 2 2 2 2 5 3" xfId="15908"/>
    <cellStyle name="Normal 10 5 2 2 2 2 6" xfId="6677"/>
    <cellStyle name="Normal 10 5 2 2 2 2 6 2" xfId="18985"/>
    <cellStyle name="Normal 10 5 2 2 2 2 7" xfId="12831"/>
    <cellStyle name="Normal 10 5 2 2 2 3" xfId="778"/>
    <cellStyle name="Normal 10 5 2 2 2 3 2" xfId="1802"/>
    <cellStyle name="Normal 10 5 2 2 2 3 2 2" xfId="4880"/>
    <cellStyle name="Normal 10 5 2 2 2 3 2 2 2" xfId="11034"/>
    <cellStyle name="Normal 10 5 2 2 2 3 2 2 2 2" xfId="23342"/>
    <cellStyle name="Normal 10 5 2 2 2 3 2 2 3" xfId="17188"/>
    <cellStyle name="Normal 10 5 2 2 2 3 2 3" xfId="7957"/>
    <cellStyle name="Normal 10 5 2 2 2 3 2 3 2" xfId="20265"/>
    <cellStyle name="Normal 10 5 2 2 2 3 2 4" xfId="14111"/>
    <cellStyle name="Normal 10 5 2 2 2 3 3" xfId="2826"/>
    <cellStyle name="Normal 10 5 2 2 2 3 3 2" xfId="5904"/>
    <cellStyle name="Normal 10 5 2 2 2 3 3 2 2" xfId="12058"/>
    <cellStyle name="Normal 10 5 2 2 2 3 3 2 2 2" xfId="24366"/>
    <cellStyle name="Normal 10 5 2 2 2 3 3 2 3" xfId="18212"/>
    <cellStyle name="Normal 10 5 2 2 2 3 3 3" xfId="8981"/>
    <cellStyle name="Normal 10 5 2 2 2 3 3 3 2" xfId="21289"/>
    <cellStyle name="Normal 10 5 2 2 2 3 3 4" xfId="15135"/>
    <cellStyle name="Normal 10 5 2 2 2 3 4" xfId="3856"/>
    <cellStyle name="Normal 10 5 2 2 2 3 4 2" xfId="10010"/>
    <cellStyle name="Normal 10 5 2 2 2 3 4 2 2" xfId="22318"/>
    <cellStyle name="Normal 10 5 2 2 2 3 4 3" xfId="16164"/>
    <cellStyle name="Normal 10 5 2 2 2 3 5" xfId="6933"/>
    <cellStyle name="Normal 10 5 2 2 2 3 5 2" xfId="19241"/>
    <cellStyle name="Normal 10 5 2 2 2 3 6" xfId="13087"/>
    <cellStyle name="Normal 10 5 2 2 2 4" xfId="1290"/>
    <cellStyle name="Normal 10 5 2 2 2 4 2" xfId="4368"/>
    <cellStyle name="Normal 10 5 2 2 2 4 2 2" xfId="10522"/>
    <cellStyle name="Normal 10 5 2 2 2 4 2 2 2" xfId="22830"/>
    <cellStyle name="Normal 10 5 2 2 2 4 2 3" xfId="16676"/>
    <cellStyle name="Normal 10 5 2 2 2 4 3" xfId="7445"/>
    <cellStyle name="Normal 10 5 2 2 2 4 3 2" xfId="19753"/>
    <cellStyle name="Normal 10 5 2 2 2 4 4" xfId="13599"/>
    <cellStyle name="Normal 10 5 2 2 2 5" xfId="2314"/>
    <cellStyle name="Normal 10 5 2 2 2 5 2" xfId="5392"/>
    <cellStyle name="Normal 10 5 2 2 2 5 2 2" xfId="11546"/>
    <cellStyle name="Normal 10 5 2 2 2 5 2 2 2" xfId="23854"/>
    <cellStyle name="Normal 10 5 2 2 2 5 2 3" xfId="17700"/>
    <cellStyle name="Normal 10 5 2 2 2 5 3" xfId="8469"/>
    <cellStyle name="Normal 10 5 2 2 2 5 3 2" xfId="20777"/>
    <cellStyle name="Normal 10 5 2 2 2 5 4" xfId="14623"/>
    <cellStyle name="Normal 10 5 2 2 2 6" xfId="3344"/>
    <cellStyle name="Normal 10 5 2 2 2 6 2" xfId="9498"/>
    <cellStyle name="Normal 10 5 2 2 2 6 2 2" xfId="21806"/>
    <cellStyle name="Normal 10 5 2 2 2 6 3" xfId="15652"/>
    <cellStyle name="Normal 10 5 2 2 2 7" xfId="6421"/>
    <cellStyle name="Normal 10 5 2 2 2 7 2" xfId="18729"/>
    <cellStyle name="Normal 10 5 2 2 2 8" xfId="12575"/>
    <cellStyle name="Normal 10 5 2 2 3" xfId="178"/>
    <cellStyle name="Normal 10 5 2 2 3 2" xfId="436"/>
    <cellStyle name="Normal 10 5 2 2 3 2 2" xfId="949"/>
    <cellStyle name="Normal 10 5 2 2 3 2 2 2" xfId="1973"/>
    <cellStyle name="Normal 10 5 2 2 3 2 2 2 2" xfId="5051"/>
    <cellStyle name="Normal 10 5 2 2 3 2 2 2 2 2" xfId="11205"/>
    <cellStyle name="Normal 10 5 2 2 3 2 2 2 2 2 2" xfId="23513"/>
    <cellStyle name="Normal 10 5 2 2 3 2 2 2 2 3" xfId="17359"/>
    <cellStyle name="Normal 10 5 2 2 3 2 2 2 3" xfId="8128"/>
    <cellStyle name="Normal 10 5 2 2 3 2 2 2 3 2" xfId="20436"/>
    <cellStyle name="Normal 10 5 2 2 3 2 2 2 4" xfId="14282"/>
    <cellStyle name="Normal 10 5 2 2 3 2 2 3" xfId="2997"/>
    <cellStyle name="Normal 10 5 2 2 3 2 2 3 2" xfId="6075"/>
    <cellStyle name="Normal 10 5 2 2 3 2 2 3 2 2" xfId="12229"/>
    <cellStyle name="Normal 10 5 2 2 3 2 2 3 2 2 2" xfId="24537"/>
    <cellStyle name="Normal 10 5 2 2 3 2 2 3 2 3" xfId="18383"/>
    <cellStyle name="Normal 10 5 2 2 3 2 2 3 3" xfId="9152"/>
    <cellStyle name="Normal 10 5 2 2 3 2 2 3 3 2" xfId="21460"/>
    <cellStyle name="Normal 10 5 2 2 3 2 2 3 4" xfId="15306"/>
    <cellStyle name="Normal 10 5 2 2 3 2 2 4" xfId="4027"/>
    <cellStyle name="Normal 10 5 2 2 3 2 2 4 2" xfId="10181"/>
    <cellStyle name="Normal 10 5 2 2 3 2 2 4 2 2" xfId="22489"/>
    <cellStyle name="Normal 10 5 2 2 3 2 2 4 3" xfId="16335"/>
    <cellStyle name="Normal 10 5 2 2 3 2 2 5" xfId="7104"/>
    <cellStyle name="Normal 10 5 2 2 3 2 2 5 2" xfId="19412"/>
    <cellStyle name="Normal 10 5 2 2 3 2 2 6" xfId="13258"/>
    <cellStyle name="Normal 10 5 2 2 3 2 3" xfId="1461"/>
    <cellStyle name="Normal 10 5 2 2 3 2 3 2" xfId="4539"/>
    <cellStyle name="Normal 10 5 2 2 3 2 3 2 2" xfId="10693"/>
    <cellStyle name="Normal 10 5 2 2 3 2 3 2 2 2" xfId="23001"/>
    <cellStyle name="Normal 10 5 2 2 3 2 3 2 3" xfId="16847"/>
    <cellStyle name="Normal 10 5 2 2 3 2 3 3" xfId="7616"/>
    <cellStyle name="Normal 10 5 2 2 3 2 3 3 2" xfId="19924"/>
    <cellStyle name="Normal 10 5 2 2 3 2 3 4" xfId="13770"/>
    <cellStyle name="Normal 10 5 2 2 3 2 4" xfId="2485"/>
    <cellStyle name="Normal 10 5 2 2 3 2 4 2" xfId="5563"/>
    <cellStyle name="Normal 10 5 2 2 3 2 4 2 2" xfId="11717"/>
    <cellStyle name="Normal 10 5 2 2 3 2 4 2 2 2" xfId="24025"/>
    <cellStyle name="Normal 10 5 2 2 3 2 4 2 3" xfId="17871"/>
    <cellStyle name="Normal 10 5 2 2 3 2 4 3" xfId="8640"/>
    <cellStyle name="Normal 10 5 2 2 3 2 4 3 2" xfId="20948"/>
    <cellStyle name="Normal 10 5 2 2 3 2 4 4" xfId="14794"/>
    <cellStyle name="Normal 10 5 2 2 3 2 5" xfId="3515"/>
    <cellStyle name="Normal 10 5 2 2 3 2 5 2" xfId="9669"/>
    <cellStyle name="Normal 10 5 2 2 3 2 5 2 2" xfId="21977"/>
    <cellStyle name="Normal 10 5 2 2 3 2 5 3" xfId="15823"/>
    <cellStyle name="Normal 10 5 2 2 3 2 6" xfId="6592"/>
    <cellStyle name="Normal 10 5 2 2 3 2 6 2" xfId="18900"/>
    <cellStyle name="Normal 10 5 2 2 3 2 7" xfId="12746"/>
    <cellStyle name="Normal 10 5 2 2 3 3" xfId="693"/>
    <cellStyle name="Normal 10 5 2 2 3 3 2" xfId="1717"/>
    <cellStyle name="Normal 10 5 2 2 3 3 2 2" xfId="4795"/>
    <cellStyle name="Normal 10 5 2 2 3 3 2 2 2" xfId="10949"/>
    <cellStyle name="Normal 10 5 2 2 3 3 2 2 2 2" xfId="23257"/>
    <cellStyle name="Normal 10 5 2 2 3 3 2 2 3" xfId="17103"/>
    <cellStyle name="Normal 10 5 2 2 3 3 2 3" xfId="7872"/>
    <cellStyle name="Normal 10 5 2 2 3 3 2 3 2" xfId="20180"/>
    <cellStyle name="Normal 10 5 2 2 3 3 2 4" xfId="14026"/>
    <cellStyle name="Normal 10 5 2 2 3 3 3" xfId="2741"/>
    <cellStyle name="Normal 10 5 2 2 3 3 3 2" xfId="5819"/>
    <cellStyle name="Normal 10 5 2 2 3 3 3 2 2" xfId="11973"/>
    <cellStyle name="Normal 10 5 2 2 3 3 3 2 2 2" xfId="24281"/>
    <cellStyle name="Normal 10 5 2 2 3 3 3 2 3" xfId="18127"/>
    <cellStyle name="Normal 10 5 2 2 3 3 3 3" xfId="8896"/>
    <cellStyle name="Normal 10 5 2 2 3 3 3 3 2" xfId="21204"/>
    <cellStyle name="Normal 10 5 2 2 3 3 3 4" xfId="15050"/>
    <cellStyle name="Normal 10 5 2 2 3 3 4" xfId="3771"/>
    <cellStyle name="Normal 10 5 2 2 3 3 4 2" xfId="9925"/>
    <cellStyle name="Normal 10 5 2 2 3 3 4 2 2" xfId="22233"/>
    <cellStyle name="Normal 10 5 2 2 3 3 4 3" xfId="16079"/>
    <cellStyle name="Normal 10 5 2 2 3 3 5" xfId="6848"/>
    <cellStyle name="Normal 10 5 2 2 3 3 5 2" xfId="19156"/>
    <cellStyle name="Normal 10 5 2 2 3 3 6" xfId="13002"/>
    <cellStyle name="Normal 10 5 2 2 3 4" xfId="1205"/>
    <cellStyle name="Normal 10 5 2 2 3 4 2" xfId="4283"/>
    <cellStyle name="Normal 10 5 2 2 3 4 2 2" xfId="10437"/>
    <cellStyle name="Normal 10 5 2 2 3 4 2 2 2" xfId="22745"/>
    <cellStyle name="Normal 10 5 2 2 3 4 2 3" xfId="16591"/>
    <cellStyle name="Normal 10 5 2 2 3 4 3" xfId="7360"/>
    <cellStyle name="Normal 10 5 2 2 3 4 3 2" xfId="19668"/>
    <cellStyle name="Normal 10 5 2 2 3 4 4" xfId="13514"/>
    <cellStyle name="Normal 10 5 2 2 3 5" xfId="2229"/>
    <cellStyle name="Normal 10 5 2 2 3 5 2" xfId="5307"/>
    <cellStyle name="Normal 10 5 2 2 3 5 2 2" xfId="11461"/>
    <cellStyle name="Normal 10 5 2 2 3 5 2 2 2" xfId="23769"/>
    <cellStyle name="Normal 10 5 2 2 3 5 2 3" xfId="17615"/>
    <cellStyle name="Normal 10 5 2 2 3 5 3" xfId="8384"/>
    <cellStyle name="Normal 10 5 2 2 3 5 3 2" xfId="20692"/>
    <cellStyle name="Normal 10 5 2 2 3 5 4" xfId="14538"/>
    <cellStyle name="Normal 10 5 2 2 3 6" xfId="3259"/>
    <cellStyle name="Normal 10 5 2 2 3 6 2" xfId="9413"/>
    <cellStyle name="Normal 10 5 2 2 3 6 2 2" xfId="21721"/>
    <cellStyle name="Normal 10 5 2 2 3 6 3" xfId="15567"/>
    <cellStyle name="Normal 10 5 2 2 3 7" xfId="6336"/>
    <cellStyle name="Normal 10 5 2 2 3 7 2" xfId="18644"/>
    <cellStyle name="Normal 10 5 2 2 3 8" xfId="12490"/>
    <cellStyle name="Normal 10 5 2 2 4" xfId="349"/>
    <cellStyle name="Normal 10 5 2 2 4 2" xfId="862"/>
    <cellStyle name="Normal 10 5 2 2 4 2 2" xfId="1886"/>
    <cellStyle name="Normal 10 5 2 2 4 2 2 2" xfId="4964"/>
    <cellStyle name="Normal 10 5 2 2 4 2 2 2 2" xfId="11118"/>
    <cellStyle name="Normal 10 5 2 2 4 2 2 2 2 2" xfId="23426"/>
    <cellStyle name="Normal 10 5 2 2 4 2 2 2 3" xfId="17272"/>
    <cellStyle name="Normal 10 5 2 2 4 2 2 3" xfId="8041"/>
    <cellStyle name="Normal 10 5 2 2 4 2 2 3 2" xfId="20349"/>
    <cellStyle name="Normal 10 5 2 2 4 2 2 4" xfId="14195"/>
    <cellStyle name="Normal 10 5 2 2 4 2 3" xfId="2910"/>
    <cellStyle name="Normal 10 5 2 2 4 2 3 2" xfId="5988"/>
    <cellStyle name="Normal 10 5 2 2 4 2 3 2 2" xfId="12142"/>
    <cellStyle name="Normal 10 5 2 2 4 2 3 2 2 2" xfId="24450"/>
    <cellStyle name="Normal 10 5 2 2 4 2 3 2 3" xfId="18296"/>
    <cellStyle name="Normal 10 5 2 2 4 2 3 3" xfId="9065"/>
    <cellStyle name="Normal 10 5 2 2 4 2 3 3 2" xfId="21373"/>
    <cellStyle name="Normal 10 5 2 2 4 2 3 4" xfId="15219"/>
    <cellStyle name="Normal 10 5 2 2 4 2 4" xfId="3940"/>
    <cellStyle name="Normal 10 5 2 2 4 2 4 2" xfId="10094"/>
    <cellStyle name="Normal 10 5 2 2 4 2 4 2 2" xfId="22402"/>
    <cellStyle name="Normal 10 5 2 2 4 2 4 3" xfId="16248"/>
    <cellStyle name="Normal 10 5 2 2 4 2 5" xfId="7017"/>
    <cellStyle name="Normal 10 5 2 2 4 2 5 2" xfId="19325"/>
    <cellStyle name="Normal 10 5 2 2 4 2 6" xfId="13171"/>
    <cellStyle name="Normal 10 5 2 2 4 3" xfId="1374"/>
    <cellStyle name="Normal 10 5 2 2 4 3 2" xfId="4452"/>
    <cellStyle name="Normal 10 5 2 2 4 3 2 2" xfId="10606"/>
    <cellStyle name="Normal 10 5 2 2 4 3 2 2 2" xfId="22914"/>
    <cellStyle name="Normal 10 5 2 2 4 3 2 3" xfId="16760"/>
    <cellStyle name="Normal 10 5 2 2 4 3 3" xfId="7529"/>
    <cellStyle name="Normal 10 5 2 2 4 3 3 2" xfId="19837"/>
    <cellStyle name="Normal 10 5 2 2 4 3 4" xfId="13683"/>
    <cellStyle name="Normal 10 5 2 2 4 4" xfId="2398"/>
    <cellStyle name="Normal 10 5 2 2 4 4 2" xfId="5476"/>
    <cellStyle name="Normal 10 5 2 2 4 4 2 2" xfId="11630"/>
    <cellStyle name="Normal 10 5 2 2 4 4 2 2 2" xfId="23938"/>
    <cellStyle name="Normal 10 5 2 2 4 4 2 3" xfId="17784"/>
    <cellStyle name="Normal 10 5 2 2 4 4 3" xfId="8553"/>
    <cellStyle name="Normal 10 5 2 2 4 4 3 2" xfId="20861"/>
    <cellStyle name="Normal 10 5 2 2 4 4 4" xfId="14707"/>
    <cellStyle name="Normal 10 5 2 2 4 5" xfId="3428"/>
    <cellStyle name="Normal 10 5 2 2 4 5 2" xfId="9582"/>
    <cellStyle name="Normal 10 5 2 2 4 5 2 2" xfId="21890"/>
    <cellStyle name="Normal 10 5 2 2 4 5 3" xfId="15736"/>
    <cellStyle name="Normal 10 5 2 2 4 6" xfId="6505"/>
    <cellStyle name="Normal 10 5 2 2 4 6 2" xfId="18813"/>
    <cellStyle name="Normal 10 5 2 2 4 7" xfId="12659"/>
    <cellStyle name="Normal 10 5 2 2 5" xfId="606"/>
    <cellStyle name="Normal 10 5 2 2 5 2" xfId="1630"/>
    <cellStyle name="Normal 10 5 2 2 5 2 2" xfId="4708"/>
    <cellStyle name="Normal 10 5 2 2 5 2 2 2" xfId="10862"/>
    <cellStyle name="Normal 10 5 2 2 5 2 2 2 2" xfId="23170"/>
    <cellStyle name="Normal 10 5 2 2 5 2 2 3" xfId="17016"/>
    <cellStyle name="Normal 10 5 2 2 5 2 3" xfId="7785"/>
    <cellStyle name="Normal 10 5 2 2 5 2 3 2" xfId="20093"/>
    <cellStyle name="Normal 10 5 2 2 5 2 4" xfId="13939"/>
    <cellStyle name="Normal 10 5 2 2 5 3" xfId="2654"/>
    <cellStyle name="Normal 10 5 2 2 5 3 2" xfId="5732"/>
    <cellStyle name="Normal 10 5 2 2 5 3 2 2" xfId="11886"/>
    <cellStyle name="Normal 10 5 2 2 5 3 2 2 2" xfId="24194"/>
    <cellStyle name="Normal 10 5 2 2 5 3 2 3" xfId="18040"/>
    <cellStyle name="Normal 10 5 2 2 5 3 3" xfId="8809"/>
    <cellStyle name="Normal 10 5 2 2 5 3 3 2" xfId="21117"/>
    <cellStyle name="Normal 10 5 2 2 5 3 4" xfId="14963"/>
    <cellStyle name="Normal 10 5 2 2 5 4" xfId="3684"/>
    <cellStyle name="Normal 10 5 2 2 5 4 2" xfId="9838"/>
    <cellStyle name="Normal 10 5 2 2 5 4 2 2" xfId="22146"/>
    <cellStyle name="Normal 10 5 2 2 5 4 3" xfId="15992"/>
    <cellStyle name="Normal 10 5 2 2 5 5" xfId="6761"/>
    <cellStyle name="Normal 10 5 2 2 5 5 2" xfId="19069"/>
    <cellStyle name="Normal 10 5 2 2 5 6" xfId="12915"/>
    <cellStyle name="Normal 10 5 2 2 6" xfId="1118"/>
    <cellStyle name="Normal 10 5 2 2 6 2" xfId="4196"/>
    <cellStyle name="Normal 10 5 2 2 6 2 2" xfId="10350"/>
    <cellStyle name="Normal 10 5 2 2 6 2 2 2" xfId="22658"/>
    <cellStyle name="Normal 10 5 2 2 6 2 3" xfId="16504"/>
    <cellStyle name="Normal 10 5 2 2 6 3" xfId="7273"/>
    <cellStyle name="Normal 10 5 2 2 6 3 2" xfId="19581"/>
    <cellStyle name="Normal 10 5 2 2 6 4" xfId="13427"/>
    <cellStyle name="Normal 10 5 2 2 7" xfId="2142"/>
    <cellStyle name="Normal 10 5 2 2 7 2" xfId="5220"/>
    <cellStyle name="Normal 10 5 2 2 7 2 2" xfId="11374"/>
    <cellStyle name="Normal 10 5 2 2 7 2 2 2" xfId="23682"/>
    <cellStyle name="Normal 10 5 2 2 7 2 3" xfId="17528"/>
    <cellStyle name="Normal 10 5 2 2 7 3" xfId="8297"/>
    <cellStyle name="Normal 10 5 2 2 7 3 2" xfId="20605"/>
    <cellStyle name="Normal 10 5 2 2 7 4" xfId="14451"/>
    <cellStyle name="Normal 10 5 2 2 8" xfId="3172"/>
    <cellStyle name="Normal 10 5 2 2 8 2" xfId="9326"/>
    <cellStyle name="Normal 10 5 2 2 8 2 2" xfId="21634"/>
    <cellStyle name="Normal 10 5 2 2 8 3" xfId="15480"/>
    <cellStyle name="Normal 10 5 2 2 9" xfId="6249"/>
    <cellStyle name="Normal 10 5 2 2 9 2" xfId="18557"/>
    <cellStyle name="Normal 10 5 2 3" xfId="224"/>
    <cellStyle name="Normal 10 5 2 3 2" xfId="482"/>
    <cellStyle name="Normal 10 5 2 3 2 2" xfId="995"/>
    <cellStyle name="Normal 10 5 2 3 2 2 2" xfId="2019"/>
    <cellStyle name="Normal 10 5 2 3 2 2 2 2" xfId="5097"/>
    <cellStyle name="Normal 10 5 2 3 2 2 2 2 2" xfId="11251"/>
    <cellStyle name="Normal 10 5 2 3 2 2 2 2 2 2" xfId="23559"/>
    <cellStyle name="Normal 10 5 2 3 2 2 2 2 3" xfId="17405"/>
    <cellStyle name="Normal 10 5 2 3 2 2 2 3" xfId="8174"/>
    <cellStyle name="Normal 10 5 2 3 2 2 2 3 2" xfId="20482"/>
    <cellStyle name="Normal 10 5 2 3 2 2 2 4" xfId="14328"/>
    <cellStyle name="Normal 10 5 2 3 2 2 3" xfId="3043"/>
    <cellStyle name="Normal 10 5 2 3 2 2 3 2" xfId="6121"/>
    <cellStyle name="Normal 10 5 2 3 2 2 3 2 2" xfId="12275"/>
    <cellStyle name="Normal 10 5 2 3 2 2 3 2 2 2" xfId="24583"/>
    <cellStyle name="Normal 10 5 2 3 2 2 3 2 3" xfId="18429"/>
    <cellStyle name="Normal 10 5 2 3 2 2 3 3" xfId="9198"/>
    <cellStyle name="Normal 10 5 2 3 2 2 3 3 2" xfId="21506"/>
    <cellStyle name="Normal 10 5 2 3 2 2 3 4" xfId="15352"/>
    <cellStyle name="Normal 10 5 2 3 2 2 4" xfId="4073"/>
    <cellStyle name="Normal 10 5 2 3 2 2 4 2" xfId="10227"/>
    <cellStyle name="Normal 10 5 2 3 2 2 4 2 2" xfId="22535"/>
    <cellStyle name="Normal 10 5 2 3 2 2 4 3" xfId="16381"/>
    <cellStyle name="Normal 10 5 2 3 2 2 5" xfId="7150"/>
    <cellStyle name="Normal 10 5 2 3 2 2 5 2" xfId="19458"/>
    <cellStyle name="Normal 10 5 2 3 2 2 6" xfId="13304"/>
    <cellStyle name="Normal 10 5 2 3 2 3" xfId="1507"/>
    <cellStyle name="Normal 10 5 2 3 2 3 2" xfId="4585"/>
    <cellStyle name="Normal 10 5 2 3 2 3 2 2" xfId="10739"/>
    <cellStyle name="Normal 10 5 2 3 2 3 2 2 2" xfId="23047"/>
    <cellStyle name="Normal 10 5 2 3 2 3 2 3" xfId="16893"/>
    <cellStyle name="Normal 10 5 2 3 2 3 3" xfId="7662"/>
    <cellStyle name="Normal 10 5 2 3 2 3 3 2" xfId="19970"/>
    <cellStyle name="Normal 10 5 2 3 2 3 4" xfId="13816"/>
    <cellStyle name="Normal 10 5 2 3 2 4" xfId="2531"/>
    <cellStyle name="Normal 10 5 2 3 2 4 2" xfId="5609"/>
    <cellStyle name="Normal 10 5 2 3 2 4 2 2" xfId="11763"/>
    <cellStyle name="Normal 10 5 2 3 2 4 2 2 2" xfId="24071"/>
    <cellStyle name="Normal 10 5 2 3 2 4 2 3" xfId="17917"/>
    <cellStyle name="Normal 10 5 2 3 2 4 3" xfId="8686"/>
    <cellStyle name="Normal 10 5 2 3 2 4 3 2" xfId="20994"/>
    <cellStyle name="Normal 10 5 2 3 2 4 4" xfId="14840"/>
    <cellStyle name="Normal 10 5 2 3 2 5" xfId="3561"/>
    <cellStyle name="Normal 10 5 2 3 2 5 2" xfId="9715"/>
    <cellStyle name="Normal 10 5 2 3 2 5 2 2" xfId="22023"/>
    <cellStyle name="Normal 10 5 2 3 2 5 3" xfId="15869"/>
    <cellStyle name="Normal 10 5 2 3 2 6" xfId="6638"/>
    <cellStyle name="Normal 10 5 2 3 2 6 2" xfId="18946"/>
    <cellStyle name="Normal 10 5 2 3 2 7" xfId="12792"/>
    <cellStyle name="Normal 10 5 2 3 3" xfId="739"/>
    <cellStyle name="Normal 10 5 2 3 3 2" xfId="1763"/>
    <cellStyle name="Normal 10 5 2 3 3 2 2" xfId="4841"/>
    <cellStyle name="Normal 10 5 2 3 3 2 2 2" xfId="10995"/>
    <cellStyle name="Normal 10 5 2 3 3 2 2 2 2" xfId="23303"/>
    <cellStyle name="Normal 10 5 2 3 3 2 2 3" xfId="17149"/>
    <cellStyle name="Normal 10 5 2 3 3 2 3" xfId="7918"/>
    <cellStyle name="Normal 10 5 2 3 3 2 3 2" xfId="20226"/>
    <cellStyle name="Normal 10 5 2 3 3 2 4" xfId="14072"/>
    <cellStyle name="Normal 10 5 2 3 3 3" xfId="2787"/>
    <cellStyle name="Normal 10 5 2 3 3 3 2" xfId="5865"/>
    <cellStyle name="Normal 10 5 2 3 3 3 2 2" xfId="12019"/>
    <cellStyle name="Normal 10 5 2 3 3 3 2 2 2" xfId="24327"/>
    <cellStyle name="Normal 10 5 2 3 3 3 2 3" xfId="18173"/>
    <cellStyle name="Normal 10 5 2 3 3 3 3" xfId="8942"/>
    <cellStyle name="Normal 10 5 2 3 3 3 3 2" xfId="21250"/>
    <cellStyle name="Normal 10 5 2 3 3 3 4" xfId="15096"/>
    <cellStyle name="Normal 10 5 2 3 3 4" xfId="3817"/>
    <cellStyle name="Normal 10 5 2 3 3 4 2" xfId="9971"/>
    <cellStyle name="Normal 10 5 2 3 3 4 2 2" xfId="22279"/>
    <cellStyle name="Normal 10 5 2 3 3 4 3" xfId="16125"/>
    <cellStyle name="Normal 10 5 2 3 3 5" xfId="6894"/>
    <cellStyle name="Normal 10 5 2 3 3 5 2" xfId="19202"/>
    <cellStyle name="Normal 10 5 2 3 3 6" xfId="13048"/>
    <cellStyle name="Normal 10 5 2 3 4" xfId="1251"/>
    <cellStyle name="Normal 10 5 2 3 4 2" xfId="4329"/>
    <cellStyle name="Normal 10 5 2 3 4 2 2" xfId="10483"/>
    <cellStyle name="Normal 10 5 2 3 4 2 2 2" xfId="22791"/>
    <cellStyle name="Normal 10 5 2 3 4 2 3" xfId="16637"/>
    <cellStyle name="Normal 10 5 2 3 4 3" xfId="7406"/>
    <cellStyle name="Normal 10 5 2 3 4 3 2" xfId="19714"/>
    <cellStyle name="Normal 10 5 2 3 4 4" xfId="13560"/>
    <cellStyle name="Normal 10 5 2 3 5" xfId="2275"/>
    <cellStyle name="Normal 10 5 2 3 5 2" xfId="5353"/>
    <cellStyle name="Normal 10 5 2 3 5 2 2" xfId="11507"/>
    <cellStyle name="Normal 10 5 2 3 5 2 2 2" xfId="23815"/>
    <cellStyle name="Normal 10 5 2 3 5 2 3" xfId="17661"/>
    <cellStyle name="Normal 10 5 2 3 5 3" xfId="8430"/>
    <cellStyle name="Normal 10 5 2 3 5 3 2" xfId="20738"/>
    <cellStyle name="Normal 10 5 2 3 5 4" xfId="14584"/>
    <cellStyle name="Normal 10 5 2 3 6" xfId="3305"/>
    <cellStyle name="Normal 10 5 2 3 6 2" xfId="9459"/>
    <cellStyle name="Normal 10 5 2 3 6 2 2" xfId="21767"/>
    <cellStyle name="Normal 10 5 2 3 6 3" xfId="15613"/>
    <cellStyle name="Normal 10 5 2 3 7" xfId="6382"/>
    <cellStyle name="Normal 10 5 2 3 7 2" xfId="18690"/>
    <cellStyle name="Normal 10 5 2 3 8" xfId="12536"/>
    <cellStyle name="Normal 10 5 2 4" xfId="139"/>
    <cellStyle name="Normal 10 5 2 4 2" xfId="397"/>
    <cellStyle name="Normal 10 5 2 4 2 2" xfId="910"/>
    <cellStyle name="Normal 10 5 2 4 2 2 2" xfId="1934"/>
    <cellStyle name="Normal 10 5 2 4 2 2 2 2" xfId="5012"/>
    <cellStyle name="Normal 10 5 2 4 2 2 2 2 2" xfId="11166"/>
    <cellStyle name="Normal 10 5 2 4 2 2 2 2 2 2" xfId="23474"/>
    <cellStyle name="Normal 10 5 2 4 2 2 2 2 3" xfId="17320"/>
    <cellStyle name="Normal 10 5 2 4 2 2 2 3" xfId="8089"/>
    <cellStyle name="Normal 10 5 2 4 2 2 2 3 2" xfId="20397"/>
    <cellStyle name="Normal 10 5 2 4 2 2 2 4" xfId="14243"/>
    <cellStyle name="Normal 10 5 2 4 2 2 3" xfId="2958"/>
    <cellStyle name="Normal 10 5 2 4 2 2 3 2" xfId="6036"/>
    <cellStyle name="Normal 10 5 2 4 2 2 3 2 2" xfId="12190"/>
    <cellStyle name="Normal 10 5 2 4 2 2 3 2 2 2" xfId="24498"/>
    <cellStyle name="Normal 10 5 2 4 2 2 3 2 3" xfId="18344"/>
    <cellStyle name="Normal 10 5 2 4 2 2 3 3" xfId="9113"/>
    <cellStyle name="Normal 10 5 2 4 2 2 3 3 2" xfId="21421"/>
    <cellStyle name="Normal 10 5 2 4 2 2 3 4" xfId="15267"/>
    <cellStyle name="Normal 10 5 2 4 2 2 4" xfId="3988"/>
    <cellStyle name="Normal 10 5 2 4 2 2 4 2" xfId="10142"/>
    <cellStyle name="Normal 10 5 2 4 2 2 4 2 2" xfId="22450"/>
    <cellStyle name="Normal 10 5 2 4 2 2 4 3" xfId="16296"/>
    <cellStyle name="Normal 10 5 2 4 2 2 5" xfId="7065"/>
    <cellStyle name="Normal 10 5 2 4 2 2 5 2" xfId="19373"/>
    <cellStyle name="Normal 10 5 2 4 2 2 6" xfId="13219"/>
    <cellStyle name="Normal 10 5 2 4 2 3" xfId="1422"/>
    <cellStyle name="Normal 10 5 2 4 2 3 2" xfId="4500"/>
    <cellStyle name="Normal 10 5 2 4 2 3 2 2" xfId="10654"/>
    <cellStyle name="Normal 10 5 2 4 2 3 2 2 2" xfId="22962"/>
    <cellStyle name="Normal 10 5 2 4 2 3 2 3" xfId="16808"/>
    <cellStyle name="Normal 10 5 2 4 2 3 3" xfId="7577"/>
    <cellStyle name="Normal 10 5 2 4 2 3 3 2" xfId="19885"/>
    <cellStyle name="Normal 10 5 2 4 2 3 4" xfId="13731"/>
    <cellStyle name="Normal 10 5 2 4 2 4" xfId="2446"/>
    <cellStyle name="Normal 10 5 2 4 2 4 2" xfId="5524"/>
    <cellStyle name="Normal 10 5 2 4 2 4 2 2" xfId="11678"/>
    <cellStyle name="Normal 10 5 2 4 2 4 2 2 2" xfId="23986"/>
    <cellStyle name="Normal 10 5 2 4 2 4 2 3" xfId="17832"/>
    <cellStyle name="Normal 10 5 2 4 2 4 3" xfId="8601"/>
    <cellStyle name="Normal 10 5 2 4 2 4 3 2" xfId="20909"/>
    <cellStyle name="Normal 10 5 2 4 2 4 4" xfId="14755"/>
    <cellStyle name="Normal 10 5 2 4 2 5" xfId="3476"/>
    <cellStyle name="Normal 10 5 2 4 2 5 2" xfId="9630"/>
    <cellStyle name="Normal 10 5 2 4 2 5 2 2" xfId="21938"/>
    <cellStyle name="Normal 10 5 2 4 2 5 3" xfId="15784"/>
    <cellStyle name="Normal 10 5 2 4 2 6" xfId="6553"/>
    <cellStyle name="Normal 10 5 2 4 2 6 2" xfId="18861"/>
    <cellStyle name="Normal 10 5 2 4 2 7" xfId="12707"/>
    <cellStyle name="Normal 10 5 2 4 3" xfId="654"/>
    <cellStyle name="Normal 10 5 2 4 3 2" xfId="1678"/>
    <cellStyle name="Normal 10 5 2 4 3 2 2" xfId="4756"/>
    <cellStyle name="Normal 10 5 2 4 3 2 2 2" xfId="10910"/>
    <cellStyle name="Normal 10 5 2 4 3 2 2 2 2" xfId="23218"/>
    <cellStyle name="Normal 10 5 2 4 3 2 2 3" xfId="17064"/>
    <cellStyle name="Normal 10 5 2 4 3 2 3" xfId="7833"/>
    <cellStyle name="Normal 10 5 2 4 3 2 3 2" xfId="20141"/>
    <cellStyle name="Normal 10 5 2 4 3 2 4" xfId="13987"/>
    <cellStyle name="Normal 10 5 2 4 3 3" xfId="2702"/>
    <cellStyle name="Normal 10 5 2 4 3 3 2" xfId="5780"/>
    <cellStyle name="Normal 10 5 2 4 3 3 2 2" xfId="11934"/>
    <cellStyle name="Normal 10 5 2 4 3 3 2 2 2" xfId="24242"/>
    <cellStyle name="Normal 10 5 2 4 3 3 2 3" xfId="18088"/>
    <cellStyle name="Normal 10 5 2 4 3 3 3" xfId="8857"/>
    <cellStyle name="Normal 10 5 2 4 3 3 3 2" xfId="21165"/>
    <cellStyle name="Normal 10 5 2 4 3 3 4" xfId="15011"/>
    <cellStyle name="Normal 10 5 2 4 3 4" xfId="3732"/>
    <cellStyle name="Normal 10 5 2 4 3 4 2" xfId="9886"/>
    <cellStyle name="Normal 10 5 2 4 3 4 2 2" xfId="22194"/>
    <cellStyle name="Normal 10 5 2 4 3 4 3" xfId="16040"/>
    <cellStyle name="Normal 10 5 2 4 3 5" xfId="6809"/>
    <cellStyle name="Normal 10 5 2 4 3 5 2" xfId="19117"/>
    <cellStyle name="Normal 10 5 2 4 3 6" xfId="12963"/>
    <cellStyle name="Normal 10 5 2 4 4" xfId="1166"/>
    <cellStyle name="Normal 10 5 2 4 4 2" xfId="4244"/>
    <cellStyle name="Normal 10 5 2 4 4 2 2" xfId="10398"/>
    <cellStyle name="Normal 10 5 2 4 4 2 2 2" xfId="22706"/>
    <cellStyle name="Normal 10 5 2 4 4 2 3" xfId="16552"/>
    <cellStyle name="Normal 10 5 2 4 4 3" xfId="7321"/>
    <cellStyle name="Normal 10 5 2 4 4 3 2" xfId="19629"/>
    <cellStyle name="Normal 10 5 2 4 4 4" xfId="13475"/>
    <cellStyle name="Normal 10 5 2 4 5" xfId="2190"/>
    <cellStyle name="Normal 10 5 2 4 5 2" xfId="5268"/>
    <cellStyle name="Normal 10 5 2 4 5 2 2" xfId="11422"/>
    <cellStyle name="Normal 10 5 2 4 5 2 2 2" xfId="23730"/>
    <cellStyle name="Normal 10 5 2 4 5 2 3" xfId="17576"/>
    <cellStyle name="Normal 10 5 2 4 5 3" xfId="8345"/>
    <cellStyle name="Normal 10 5 2 4 5 3 2" xfId="20653"/>
    <cellStyle name="Normal 10 5 2 4 5 4" xfId="14499"/>
    <cellStyle name="Normal 10 5 2 4 6" xfId="3220"/>
    <cellStyle name="Normal 10 5 2 4 6 2" xfId="9374"/>
    <cellStyle name="Normal 10 5 2 4 6 2 2" xfId="21682"/>
    <cellStyle name="Normal 10 5 2 4 6 3" xfId="15528"/>
    <cellStyle name="Normal 10 5 2 4 7" xfId="6297"/>
    <cellStyle name="Normal 10 5 2 4 7 2" xfId="18605"/>
    <cellStyle name="Normal 10 5 2 4 8" xfId="12451"/>
    <cellStyle name="Normal 10 5 2 5" xfId="309"/>
    <cellStyle name="Normal 10 5 2 5 2" xfId="822"/>
    <cellStyle name="Normal 10 5 2 5 2 2" xfId="1846"/>
    <cellStyle name="Normal 10 5 2 5 2 2 2" xfId="4924"/>
    <cellStyle name="Normal 10 5 2 5 2 2 2 2" xfId="11078"/>
    <cellStyle name="Normal 10 5 2 5 2 2 2 2 2" xfId="23386"/>
    <cellStyle name="Normal 10 5 2 5 2 2 2 3" xfId="17232"/>
    <cellStyle name="Normal 10 5 2 5 2 2 3" xfId="8001"/>
    <cellStyle name="Normal 10 5 2 5 2 2 3 2" xfId="20309"/>
    <cellStyle name="Normal 10 5 2 5 2 2 4" xfId="14155"/>
    <cellStyle name="Normal 10 5 2 5 2 3" xfId="2870"/>
    <cellStyle name="Normal 10 5 2 5 2 3 2" xfId="5948"/>
    <cellStyle name="Normal 10 5 2 5 2 3 2 2" xfId="12102"/>
    <cellStyle name="Normal 10 5 2 5 2 3 2 2 2" xfId="24410"/>
    <cellStyle name="Normal 10 5 2 5 2 3 2 3" xfId="18256"/>
    <cellStyle name="Normal 10 5 2 5 2 3 3" xfId="9025"/>
    <cellStyle name="Normal 10 5 2 5 2 3 3 2" xfId="21333"/>
    <cellStyle name="Normal 10 5 2 5 2 3 4" xfId="15179"/>
    <cellStyle name="Normal 10 5 2 5 2 4" xfId="3900"/>
    <cellStyle name="Normal 10 5 2 5 2 4 2" xfId="10054"/>
    <cellStyle name="Normal 10 5 2 5 2 4 2 2" xfId="22362"/>
    <cellStyle name="Normal 10 5 2 5 2 4 3" xfId="16208"/>
    <cellStyle name="Normal 10 5 2 5 2 5" xfId="6977"/>
    <cellStyle name="Normal 10 5 2 5 2 5 2" xfId="19285"/>
    <cellStyle name="Normal 10 5 2 5 2 6" xfId="13131"/>
    <cellStyle name="Normal 10 5 2 5 3" xfId="1334"/>
    <cellStyle name="Normal 10 5 2 5 3 2" xfId="4412"/>
    <cellStyle name="Normal 10 5 2 5 3 2 2" xfId="10566"/>
    <cellStyle name="Normal 10 5 2 5 3 2 2 2" xfId="22874"/>
    <cellStyle name="Normal 10 5 2 5 3 2 3" xfId="16720"/>
    <cellStyle name="Normal 10 5 2 5 3 3" xfId="7489"/>
    <cellStyle name="Normal 10 5 2 5 3 3 2" xfId="19797"/>
    <cellStyle name="Normal 10 5 2 5 3 4" xfId="13643"/>
    <cellStyle name="Normal 10 5 2 5 4" xfId="2358"/>
    <cellStyle name="Normal 10 5 2 5 4 2" xfId="5436"/>
    <cellStyle name="Normal 10 5 2 5 4 2 2" xfId="11590"/>
    <cellStyle name="Normal 10 5 2 5 4 2 2 2" xfId="23898"/>
    <cellStyle name="Normal 10 5 2 5 4 2 3" xfId="17744"/>
    <cellStyle name="Normal 10 5 2 5 4 3" xfId="8513"/>
    <cellStyle name="Normal 10 5 2 5 4 3 2" xfId="20821"/>
    <cellStyle name="Normal 10 5 2 5 4 4" xfId="14667"/>
    <cellStyle name="Normal 10 5 2 5 5" xfId="3388"/>
    <cellStyle name="Normal 10 5 2 5 5 2" xfId="9542"/>
    <cellStyle name="Normal 10 5 2 5 5 2 2" xfId="21850"/>
    <cellStyle name="Normal 10 5 2 5 5 3" xfId="15696"/>
    <cellStyle name="Normal 10 5 2 5 6" xfId="6465"/>
    <cellStyle name="Normal 10 5 2 5 6 2" xfId="18773"/>
    <cellStyle name="Normal 10 5 2 5 7" xfId="12619"/>
    <cellStyle name="Normal 10 5 2 6" xfId="566"/>
    <cellStyle name="Normal 10 5 2 6 2" xfId="1590"/>
    <cellStyle name="Normal 10 5 2 6 2 2" xfId="4668"/>
    <cellStyle name="Normal 10 5 2 6 2 2 2" xfId="10822"/>
    <cellStyle name="Normal 10 5 2 6 2 2 2 2" xfId="23130"/>
    <cellStyle name="Normal 10 5 2 6 2 2 3" xfId="16976"/>
    <cellStyle name="Normal 10 5 2 6 2 3" xfId="7745"/>
    <cellStyle name="Normal 10 5 2 6 2 3 2" xfId="20053"/>
    <cellStyle name="Normal 10 5 2 6 2 4" xfId="13899"/>
    <cellStyle name="Normal 10 5 2 6 3" xfId="2614"/>
    <cellStyle name="Normal 10 5 2 6 3 2" xfId="5692"/>
    <cellStyle name="Normal 10 5 2 6 3 2 2" xfId="11846"/>
    <cellStyle name="Normal 10 5 2 6 3 2 2 2" xfId="24154"/>
    <cellStyle name="Normal 10 5 2 6 3 2 3" xfId="18000"/>
    <cellStyle name="Normal 10 5 2 6 3 3" xfId="8769"/>
    <cellStyle name="Normal 10 5 2 6 3 3 2" xfId="21077"/>
    <cellStyle name="Normal 10 5 2 6 3 4" xfId="14923"/>
    <cellStyle name="Normal 10 5 2 6 4" xfId="3644"/>
    <cellStyle name="Normal 10 5 2 6 4 2" xfId="9798"/>
    <cellStyle name="Normal 10 5 2 6 4 2 2" xfId="22106"/>
    <cellStyle name="Normal 10 5 2 6 4 3" xfId="15952"/>
    <cellStyle name="Normal 10 5 2 6 5" xfId="6721"/>
    <cellStyle name="Normal 10 5 2 6 5 2" xfId="19029"/>
    <cellStyle name="Normal 10 5 2 6 6" xfId="12875"/>
    <cellStyle name="Normal 10 5 2 7" xfId="1078"/>
    <cellStyle name="Normal 10 5 2 7 2" xfId="4156"/>
    <cellStyle name="Normal 10 5 2 7 2 2" xfId="10310"/>
    <cellStyle name="Normal 10 5 2 7 2 2 2" xfId="22618"/>
    <cellStyle name="Normal 10 5 2 7 2 3" xfId="16464"/>
    <cellStyle name="Normal 10 5 2 7 3" xfId="7233"/>
    <cellStyle name="Normal 10 5 2 7 3 2" xfId="19541"/>
    <cellStyle name="Normal 10 5 2 7 4" xfId="13387"/>
    <cellStyle name="Normal 10 5 2 8" xfId="2102"/>
    <cellStyle name="Normal 10 5 2 8 2" xfId="5180"/>
    <cellStyle name="Normal 10 5 2 8 2 2" xfId="11334"/>
    <cellStyle name="Normal 10 5 2 8 2 2 2" xfId="23642"/>
    <cellStyle name="Normal 10 5 2 8 2 3" xfId="17488"/>
    <cellStyle name="Normal 10 5 2 8 3" xfId="8257"/>
    <cellStyle name="Normal 10 5 2 8 3 2" xfId="20565"/>
    <cellStyle name="Normal 10 5 2 8 4" xfId="14411"/>
    <cellStyle name="Normal 10 5 2 9" xfId="3132"/>
    <cellStyle name="Normal 10 5 2 9 2" xfId="9286"/>
    <cellStyle name="Normal 10 5 2 9 2 2" xfId="21594"/>
    <cellStyle name="Normal 10 5 2 9 3" xfId="15440"/>
    <cellStyle name="Normal 10 5 3" xfId="71"/>
    <cellStyle name="Normal 10 5 3 10" xfId="12383"/>
    <cellStyle name="Normal 10 5 3 2" xfId="243"/>
    <cellStyle name="Normal 10 5 3 2 2" xfId="501"/>
    <cellStyle name="Normal 10 5 3 2 2 2" xfId="1014"/>
    <cellStyle name="Normal 10 5 3 2 2 2 2" xfId="2038"/>
    <cellStyle name="Normal 10 5 3 2 2 2 2 2" xfId="5116"/>
    <cellStyle name="Normal 10 5 3 2 2 2 2 2 2" xfId="11270"/>
    <cellStyle name="Normal 10 5 3 2 2 2 2 2 2 2" xfId="23578"/>
    <cellStyle name="Normal 10 5 3 2 2 2 2 2 3" xfId="17424"/>
    <cellStyle name="Normal 10 5 3 2 2 2 2 3" xfId="8193"/>
    <cellStyle name="Normal 10 5 3 2 2 2 2 3 2" xfId="20501"/>
    <cellStyle name="Normal 10 5 3 2 2 2 2 4" xfId="14347"/>
    <cellStyle name="Normal 10 5 3 2 2 2 3" xfId="3062"/>
    <cellStyle name="Normal 10 5 3 2 2 2 3 2" xfId="6140"/>
    <cellStyle name="Normal 10 5 3 2 2 2 3 2 2" xfId="12294"/>
    <cellStyle name="Normal 10 5 3 2 2 2 3 2 2 2" xfId="24602"/>
    <cellStyle name="Normal 10 5 3 2 2 2 3 2 3" xfId="18448"/>
    <cellStyle name="Normal 10 5 3 2 2 2 3 3" xfId="9217"/>
    <cellStyle name="Normal 10 5 3 2 2 2 3 3 2" xfId="21525"/>
    <cellStyle name="Normal 10 5 3 2 2 2 3 4" xfId="15371"/>
    <cellStyle name="Normal 10 5 3 2 2 2 4" xfId="4092"/>
    <cellStyle name="Normal 10 5 3 2 2 2 4 2" xfId="10246"/>
    <cellStyle name="Normal 10 5 3 2 2 2 4 2 2" xfId="22554"/>
    <cellStyle name="Normal 10 5 3 2 2 2 4 3" xfId="16400"/>
    <cellStyle name="Normal 10 5 3 2 2 2 5" xfId="7169"/>
    <cellStyle name="Normal 10 5 3 2 2 2 5 2" xfId="19477"/>
    <cellStyle name="Normal 10 5 3 2 2 2 6" xfId="13323"/>
    <cellStyle name="Normal 10 5 3 2 2 3" xfId="1526"/>
    <cellStyle name="Normal 10 5 3 2 2 3 2" xfId="4604"/>
    <cellStyle name="Normal 10 5 3 2 2 3 2 2" xfId="10758"/>
    <cellStyle name="Normal 10 5 3 2 2 3 2 2 2" xfId="23066"/>
    <cellStyle name="Normal 10 5 3 2 2 3 2 3" xfId="16912"/>
    <cellStyle name="Normal 10 5 3 2 2 3 3" xfId="7681"/>
    <cellStyle name="Normal 10 5 3 2 2 3 3 2" xfId="19989"/>
    <cellStyle name="Normal 10 5 3 2 2 3 4" xfId="13835"/>
    <cellStyle name="Normal 10 5 3 2 2 4" xfId="2550"/>
    <cellStyle name="Normal 10 5 3 2 2 4 2" xfId="5628"/>
    <cellStyle name="Normal 10 5 3 2 2 4 2 2" xfId="11782"/>
    <cellStyle name="Normal 10 5 3 2 2 4 2 2 2" xfId="24090"/>
    <cellStyle name="Normal 10 5 3 2 2 4 2 3" xfId="17936"/>
    <cellStyle name="Normal 10 5 3 2 2 4 3" xfId="8705"/>
    <cellStyle name="Normal 10 5 3 2 2 4 3 2" xfId="21013"/>
    <cellStyle name="Normal 10 5 3 2 2 4 4" xfId="14859"/>
    <cellStyle name="Normal 10 5 3 2 2 5" xfId="3580"/>
    <cellStyle name="Normal 10 5 3 2 2 5 2" xfId="9734"/>
    <cellStyle name="Normal 10 5 3 2 2 5 2 2" xfId="22042"/>
    <cellStyle name="Normal 10 5 3 2 2 5 3" xfId="15888"/>
    <cellStyle name="Normal 10 5 3 2 2 6" xfId="6657"/>
    <cellStyle name="Normal 10 5 3 2 2 6 2" xfId="18965"/>
    <cellStyle name="Normal 10 5 3 2 2 7" xfId="12811"/>
    <cellStyle name="Normal 10 5 3 2 3" xfId="758"/>
    <cellStyle name="Normal 10 5 3 2 3 2" xfId="1782"/>
    <cellStyle name="Normal 10 5 3 2 3 2 2" xfId="4860"/>
    <cellStyle name="Normal 10 5 3 2 3 2 2 2" xfId="11014"/>
    <cellStyle name="Normal 10 5 3 2 3 2 2 2 2" xfId="23322"/>
    <cellStyle name="Normal 10 5 3 2 3 2 2 3" xfId="17168"/>
    <cellStyle name="Normal 10 5 3 2 3 2 3" xfId="7937"/>
    <cellStyle name="Normal 10 5 3 2 3 2 3 2" xfId="20245"/>
    <cellStyle name="Normal 10 5 3 2 3 2 4" xfId="14091"/>
    <cellStyle name="Normal 10 5 3 2 3 3" xfId="2806"/>
    <cellStyle name="Normal 10 5 3 2 3 3 2" xfId="5884"/>
    <cellStyle name="Normal 10 5 3 2 3 3 2 2" xfId="12038"/>
    <cellStyle name="Normal 10 5 3 2 3 3 2 2 2" xfId="24346"/>
    <cellStyle name="Normal 10 5 3 2 3 3 2 3" xfId="18192"/>
    <cellStyle name="Normal 10 5 3 2 3 3 3" xfId="8961"/>
    <cellStyle name="Normal 10 5 3 2 3 3 3 2" xfId="21269"/>
    <cellStyle name="Normal 10 5 3 2 3 3 4" xfId="15115"/>
    <cellStyle name="Normal 10 5 3 2 3 4" xfId="3836"/>
    <cellStyle name="Normal 10 5 3 2 3 4 2" xfId="9990"/>
    <cellStyle name="Normal 10 5 3 2 3 4 2 2" xfId="22298"/>
    <cellStyle name="Normal 10 5 3 2 3 4 3" xfId="16144"/>
    <cellStyle name="Normal 10 5 3 2 3 5" xfId="6913"/>
    <cellStyle name="Normal 10 5 3 2 3 5 2" xfId="19221"/>
    <cellStyle name="Normal 10 5 3 2 3 6" xfId="13067"/>
    <cellStyle name="Normal 10 5 3 2 4" xfId="1270"/>
    <cellStyle name="Normal 10 5 3 2 4 2" xfId="4348"/>
    <cellStyle name="Normal 10 5 3 2 4 2 2" xfId="10502"/>
    <cellStyle name="Normal 10 5 3 2 4 2 2 2" xfId="22810"/>
    <cellStyle name="Normal 10 5 3 2 4 2 3" xfId="16656"/>
    <cellStyle name="Normal 10 5 3 2 4 3" xfId="7425"/>
    <cellStyle name="Normal 10 5 3 2 4 3 2" xfId="19733"/>
    <cellStyle name="Normal 10 5 3 2 4 4" xfId="13579"/>
    <cellStyle name="Normal 10 5 3 2 5" xfId="2294"/>
    <cellStyle name="Normal 10 5 3 2 5 2" xfId="5372"/>
    <cellStyle name="Normal 10 5 3 2 5 2 2" xfId="11526"/>
    <cellStyle name="Normal 10 5 3 2 5 2 2 2" xfId="23834"/>
    <cellStyle name="Normal 10 5 3 2 5 2 3" xfId="17680"/>
    <cellStyle name="Normal 10 5 3 2 5 3" xfId="8449"/>
    <cellStyle name="Normal 10 5 3 2 5 3 2" xfId="20757"/>
    <cellStyle name="Normal 10 5 3 2 5 4" xfId="14603"/>
    <cellStyle name="Normal 10 5 3 2 6" xfId="3324"/>
    <cellStyle name="Normal 10 5 3 2 6 2" xfId="9478"/>
    <cellStyle name="Normal 10 5 3 2 6 2 2" xfId="21786"/>
    <cellStyle name="Normal 10 5 3 2 6 3" xfId="15632"/>
    <cellStyle name="Normal 10 5 3 2 7" xfId="6401"/>
    <cellStyle name="Normal 10 5 3 2 7 2" xfId="18709"/>
    <cellStyle name="Normal 10 5 3 2 8" xfId="12555"/>
    <cellStyle name="Normal 10 5 3 3" xfId="158"/>
    <cellStyle name="Normal 10 5 3 3 2" xfId="416"/>
    <cellStyle name="Normal 10 5 3 3 2 2" xfId="929"/>
    <cellStyle name="Normal 10 5 3 3 2 2 2" xfId="1953"/>
    <cellStyle name="Normal 10 5 3 3 2 2 2 2" xfId="5031"/>
    <cellStyle name="Normal 10 5 3 3 2 2 2 2 2" xfId="11185"/>
    <cellStyle name="Normal 10 5 3 3 2 2 2 2 2 2" xfId="23493"/>
    <cellStyle name="Normal 10 5 3 3 2 2 2 2 3" xfId="17339"/>
    <cellStyle name="Normal 10 5 3 3 2 2 2 3" xfId="8108"/>
    <cellStyle name="Normal 10 5 3 3 2 2 2 3 2" xfId="20416"/>
    <cellStyle name="Normal 10 5 3 3 2 2 2 4" xfId="14262"/>
    <cellStyle name="Normal 10 5 3 3 2 2 3" xfId="2977"/>
    <cellStyle name="Normal 10 5 3 3 2 2 3 2" xfId="6055"/>
    <cellStyle name="Normal 10 5 3 3 2 2 3 2 2" xfId="12209"/>
    <cellStyle name="Normal 10 5 3 3 2 2 3 2 2 2" xfId="24517"/>
    <cellStyle name="Normal 10 5 3 3 2 2 3 2 3" xfId="18363"/>
    <cellStyle name="Normal 10 5 3 3 2 2 3 3" xfId="9132"/>
    <cellStyle name="Normal 10 5 3 3 2 2 3 3 2" xfId="21440"/>
    <cellStyle name="Normal 10 5 3 3 2 2 3 4" xfId="15286"/>
    <cellStyle name="Normal 10 5 3 3 2 2 4" xfId="4007"/>
    <cellStyle name="Normal 10 5 3 3 2 2 4 2" xfId="10161"/>
    <cellStyle name="Normal 10 5 3 3 2 2 4 2 2" xfId="22469"/>
    <cellStyle name="Normal 10 5 3 3 2 2 4 3" xfId="16315"/>
    <cellStyle name="Normal 10 5 3 3 2 2 5" xfId="7084"/>
    <cellStyle name="Normal 10 5 3 3 2 2 5 2" xfId="19392"/>
    <cellStyle name="Normal 10 5 3 3 2 2 6" xfId="13238"/>
    <cellStyle name="Normal 10 5 3 3 2 3" xfId="1441"/>
    <cellStyle name="Normal 10 5 3 3 2 3 2" xfId="4519"/>
    <cellStyle name="Normal 10 5 3 3 2 3 2 2" xfId="10673"/>
    <cellStyle name="Normal 10 5 3 3 2 3 2 2 2" xfId="22981"/>
    <cellStyle name="Normal 10 5 3 3 2 3 2 3" xfId="16827"/>
    <cellStyle name="Normal 10 5 3 3 2 3 3" xfId="7596"/>
    <cellStyle name="Normal 10 5 3 3 2 3 3 2" xfId="19904"/>
    <cellStyle name="Normal 10 5 3 3 2 3 4" xfId="13750"/>
    <cellStyle name="Normal 10 5 3 3 2 4" xfId="2465"/>
    <cellStyle name="Normal 10 5 3 3 2 4 2" xfId="5543"/>
    <cellStyle name="Normal 10 5 3 3 2 4 2 2" xfId="11697"/>
    <cellStyle name="Normal 10 5 3 3 2 4 2 2 2" xfId="24005"/>
    <cellStyle name="Normal 10 5 3 3 2 4 2 3" xfId="17851"/>
    <cellStyle name="Normal 10 5 3 3 2 4 3" xfId="8620"/>
    <cellStyle name="Normal 10 5 3 3 2 4 3 2" xfId="20928"/>
    <cellStyle name="Normal 10 5 3 3 2 4 4" xfId="14774"/>
    <cellStyle name="Normal 10 5 3 3 2 5" xfId="3495"/>
    <cellStyle name="Normal 10 5 3 3 2 5 2" xfId="9649"/>
    <cellStyle name="Normal 10 5 3 3 2 5 2 2" xfId="21957"/>
    <cellStyle name="Normal 10 5 3 3 2 5 3" xfId="15803"/>
    <cellStyle name="Normal 10 5 3 3 2 6" xfId="6572"/>
    <cellStyle name="Normal 10 5 3 3 2 6 2" xfId="18880"/>
    <cellStyle name="Normal 10 5 3 3 2 7" xfId="12726"/>
    <cellStyle name="Normal 10 5 3 3 3" xfId="673"/>
    <cellStyle name="Normal 10 5 3 3 3 2" xfId="1697"/>
    <cellStyle name="Normal 10 5 3 3 3 2 2" xfId="4775"/>
    <cellStyle name="Normal 10 5 3 3 3 2 2 2" xfId="10929"/>
    <cellStyle name="Normal 10 5 3 3 3 2 2 2 2" xfId="23237"/>
    <cellStyle name="Normal 10 5 3 3 3 2 2 3" xfId="17083"/>
    <cellStyle name="Normal 10 5 3 3 3 2 3" xfId="7852"/>
    <cellStyle name="Normal 10 5 3 3 3 2 3 2" xfId="20160"/>
    <cellStyle name="Normal 10 5 3 3 3 2 4" xfId="14006"/>
    <cellStyle name="Normal 10 5 3 3 3 3" xfId="2721"/>
    <cellStyle name="Normal 10 5 3 3 3 3 2" xfId="5799"/>
    <cellStyle name="Normal 10 5 3 3 3 3 2 2" xfId="11953"/>
    <cellStyle name="Normal 10 5 3 3 3 3 2 2 2" xfId="24261"/>
    <cellStyle name="Normal 10 5 3 3 3 3 2 3" xfId="18107"/>
    <cellStyle name="Normal 10 5 3 3 3 3 3" xfId="8876"/>
    <cellStyle name="Normal 10 5 3 3 3 3 3 2" xfId="21184"/>
    <cellStyle name="Normal 10 5 3 3 3 3 4" xfId="15030"/>
    <cellStyle name="Normal 10 5 3 3 3 4" xfId="3751"/>
    <cellStyle name="Normal 10 5 3 3 3 4 2" xfId="9905"/>
    <cellStyle name="Normal 10 5 3 3 3 4 2 2" xfId="22213"/>
    <cellStyle name="Normal 10 5 3 3 3 4 3" xfId="16059"/>
    <cellStyle name="Normal 10 5 3 3 3 5" xfId="6828"/>
    <cellStyle name="Normal 10 5 3 3 3 5 2" xfId="19136"/>
    <cellStyle name="Normal 10 5 3 3 3 6" xfId="12982"/>
    <cellStyle name="Normal 10 5 3 3 4" xfId="1185"/>
    <cellStyle name="Normal 10 5 3 3 4 2" xfId="4263"/>
    <cellStyle name="Normal 10 5 3 3 4 2 2" xfId="10417"/>
    <cellStyle name="Normal 10 5 3 3 4 2 2 2" xfId="22725"/>
    <cellStyle name="Normal 10 5 3 3 4 2 3" xfId="16571"/>
    <cellStyle name="Normal 10 5 3 3 4 3" xfId="7340"/>
    <cellStyle name="Normal 10 5 3 3 4 3 2" xfId="19648"/>
    <cellStyle name="Normal 10 5 3 3 4 4" xfId="13494"/>
    <cellStyle name="Normal 10 5 3 3 5" xfId="2209"/>
    <cellStyle name="Normal 10 5 3 3 5 2" xfId="5287"/>
    <cellStyle name="Normal 10 5 3 3 5 2 2" xfId="11441"/>
    <cellStyle name="Normal 10 5 3 3 5 2 2 2" xfId="23749"/>
    <cellStyle name="Normal 10 5 3 3 5 2 3" xfId="17595"/>
    <cellStyle name="Normal 10 5 3 3 5 3" xfId="8364"/>
    <cellStyle name="Normal 10 5 3 3 5 3 2" xfId="20672"/>
    <cellStyle name="Normal 10 5 3 3 5 4" xfId="14518"/>
    <cellStyle name="Normal 10 5 3 3 6" xfId="3239"/>
    <cellStyle name="Normal 10 5 3 3 6 2" xfId="9393"/>
    <cellStyle name="Normal 10 5 3 3 6 2 2" xfId="21701"/>
    <cellStyle name="Normal 10 5 3 3 6 3" xfId="15547"/>
    <cellStyle name="Normal 10 5 3 3 7" xfId="6316"/>
    <cellStyle name="Normal 10 5 3 3 7 2" xfId="18624"/>
    <cellStyle name="Normal 10 5 3 3 8" xfId="12470"/>
    <cellStyle name="Normal 10 5 3 4" xfId="329"/>
    <cellStyle name="Normal 10 5 3 4 2" xfId="842"/>
    <cellStyle name="Normal 10 5 3 4 2 2" xfId="1866"/>
    <cellStyle name="Normal 10 5 3 4 2 2 2" xfId="4944"/>
    <cellStyle name="Normal 10 5 3 4 2 2 2 2" xfId="11098"/>
    <cellStyle name="Normal 10 5 3 4 2 2 2 2 2" xfId="23406"/>
    <cellStyle name="Normal 10 5 3 4 2 2 2 3" xfId="17252"/>
    <cellStyle name="Normal 10 5 3 4 2 2 3" xfId="8021"/>
    <cellStyle name="Normal 10 5 3 4 2 2 3 2" xfId="20329"/>
    <cellStyle name="Normal 10 5 3 4 2 2 4" xfId="14175"/>
    <cellStyle name="Normal 10 5 3 4 2 3" xfId="2890"/>
    <cellStyle name="Normal 10 5 3 4 2 3 2" xfId="5968"/>
    <cellStyle name="Normal 10 5 3 4 2 3 2 2" xfId="12122"/>
    <cellStyle name="Normal 10 5 3 4 2 3 2 2 2" xfId="24430"/>
    <cellStyle name="Normal 10 5 3 4 2 3 2 3" xfId="18276"/>
    <cellStyle name="Normal 10 5 3 4 2 3 3" xfId="9045"/>
    <cellStyle name="Normal 10 5 3 4 2 3 3 2" xfId="21353"/>
    <cellStyle name="Normal 10 5 3 4 2 3 4" xfId="15199"/>
    <cellStyle name="Normal 10 5 3 4 2 4" xfId="3920"/>
    <cellStyle name="Normal 10 5 3 4 2 4 2" xfId="10074"/>
    <cellStyle name="Normal 10 5 3 4 2 4 2 2" xfId="22382"/>
    <cellStyle name="Normal 10 5 3 4 2 4 3" xfId="16228"/>
    <cellStyle name="Normal 10 5 3 4 2 5" xfId="6997"/>
    <cellStyle name="Normal 10 5 3 4 2 5 2" xfId="19305"/>
    <cellStyle name="Normal 10 5 3 4 2 6" xfId="13151"/>
    <cellStyle name="Normal 10 5 3 4 3" xfId="1354"/>
    <cellStyle name="Normal 10 5 3 4 3 2" xfId="4432"/>
    <cellStyle name="Normal 10 5 3 4 3 2 2" xfId="10586"/>
    <cellStyle name="Normal 10 5 3 4 3 2 2 2" xfId="22894"/>
    <cellStyle name="Normal 10 5 3 4 3 2 3" xfId="16740"/>
    <cellStyle name="Normal 10 5 3 4 3 3" xfId="7509"/>
    <cellStyle name="Normal 10 5 3 4 3 3 2" xfId="19817"/>
    <cellStyle name="Normal 10 5 3 4 3 4" xfId="13663"/>
    <cellStyle name="Normal 10 5 3 4 4" xfId="2378"/>
    <cellStyle name="Normal 10 5 3 4 4 2" xfId="5456"/>
    <cellStyle name="Normal 10 5 3 4 4 2 2" xfId="11610"/>
    <cellStyle name="Normal 10 5 3 4 4 2 2 2" xfId="23918"/>
    <cellStyle name="Normal 10 5 3 4 4 2 3" xfId="17764"/>
    <cellStyle name="Normal 10 5 3 4 4 3" xfId="8533"/>
    <cellStyle name="Normal 10 5 3 4 4 3 2" xfId="20841"/>
    <cellStyle name="Normal 10 5 3 4 4 4" xfId="14687"/>
    <cellStyle name="Normal 10 5 3 4 5" xfId="3408"/>
    <cellStyle name="Normal 10 5 3 4 5 2" xfId="9562"/>
    <cellStyle name="Normal 10 5 3 4 5 2 2" xfId="21870"/>
    <cellStyle name="Normal 10 5 3 4 5 3" xfId="15716"/>
    <cellStyle name="Normal 10 5 3 4 6" xfId="6485"/>
    <cellStyle name="Normal 10 5 3 4 6 2" xfId="18793"/>
    <cellStyle name="Normal 10 5 3 4 7" xfId="12639"/>
    <cellStyle name="Normal 10 5 3 5" xfId="586"/>
    <cellStyle name="Normal 10 5 3 5 2" xfId="1610"/>
    <cellStyle name="Normal 10 5 3 5 2 2" xfId="4688"/>
    <cellStyle name="Normal 10 5 3 5 2 2 2" xfId="10842"/>
    <cellStyle name="Normal 10 5 3 5 2 2 2 2" xfId="23150"/>
    <cellStyle name="Normal 10 5 3 5 2 2 3" xfId="16996"/>
    <cellStyle name="Normal 10 5 3 5 2 3" xfId="7765"/>
    <cellStyle name="Normal 10 5 3 5 2 3 2" xfId="20073"/>
    <cellStyle name="Normal 10 5 3 5 2 4" xfId="13919"/>
    <cellStyle name="Normal 10 5 3 5 3" xfId="2634"/>
    <cellStyle name="Normal 10 5 3 5 3 2" xfId="5712"/>
    <cellStyle name="Normal 10 5 3 5 3 2 2" xfId="11866"/>
    <cellStyle name="Normal 10 5 3 5 3 2 2 2" xfId="24174"/>
    <cellStyle name="Normal 10 5 3 5 3 2 3" xfId="18020"/>
    <cellStyle name="Normal 10 5 3 5 3 3" xfId="8789"/>
    <cellStyle name="Normal 10 5 3 5 3 3 2" xfId="21097"/>
    <cellStyle name="Normal 10 5 3 5 3 4" xfId="14943"/>
    <cellStyle name="Normal 10 5 3 5 4" xfId="3664"/>
    <cellStyle name="Normal 10 5 3 5 4 2" xfId="9818"/>
    <cellStyle name="Normal 10 5 3 5 4 2 2" xfId="22126"/>
    <cellStyle name="Normal 10 5 3 5 4 3" xfId="15972"/>
    <cellStyle name="Normal 10 5 3 5 5" xfId="6741"/>
    <cellStyle name="Normal 10 5 3 5 5 2" xfId="19049"/>
    <cellStyle name="Normal 10 5 3 5 6" xfId="12895"/>
    <cellStyle name="Normal 10 5 3 6" xfId="1098"/>
    <cellStyle name="Normal 10 5 3 6 2" xfId="4176"/>
    <cellStyle name="Normal 10 5 3 6 2 2" xfId="10330"/>
    <cellStyle name="Normal 10 5 3 6 2 2 2" xfId="22638"/>
    <cellStyle name="Normal 10 5 3 6 2 3" xfId="16484"/>
    <cellStyle name="Normal 10 5 3 6 3" xfId="7253"/>
    <cellStyle name="Normal 10 5 3 6 3 2" xfId="19561"/>
    <cellStyle name="Normal 10 5 3 6 4" xfId="13407"/>
    <cellStyle name="Normal 10 5 3 7" xfId="2122"/>
    <cellStyle name="Normal 10 5 3 7 2" xfId="5200"/>
    <cellStyle name="Normal 10 5 3 7 2 2" xfId="11354"/>
    <cellStyle name="Normal 10 5 3 7 2 2 2" xfId="23662"/>
    <cellStyle name="Normal 10 5 3 7 2 3" xfId="17508"/>
    <cellStyle name="Normal 10 5 3 7 3" xfId="8277"/>
    <cellStyle name="Normal 10 5 3 7 3 2" xfId="20585"/>
    <cellStyle name="Normal 10 5 3 7 4" xfId="14431"/>
    <cellStyle name="Normal 10 5 3 8" xfId="3152"/>
    <cellStyle name="Normal 10 5 3 8 2" xfId="9306"/>
    <cellStyle name="Normal 10 5 3 8 2 2" xfId="21614"/>
    <cellStyle name="Normal 10 5 3 8 3" xfId="15460"/>
    <cellStyle name="Normal 10 5 3 9" xfId="6229"/>
    <cellStyle name="Normal 10 5 3 9 2" xfId="18537"/>
    <cellStyle name="Normal 10 5 4" xfId="206"/>
    <cellStyle name="Normal 10 5 4 2" xfId="464"/>
    <cellStyle name="Normal 10 5 4 2 2" xfId="977"/>
    <cellStyle name="Normal 10 5 4 2 2 2" xfId="2001"/>
    <cellStyle name="Normal 10 5 4 2 2 2 2" xfId="5079"/>
    <cellStyle name="Normal 10 5 4 2 2 2 2 2" xfId="11233"/>
    <cellStyle name="Normal 10 5 4 2 2 2 2 2 2" xfId="23541"/>
    <cellStyle name="Normal 10 5 4 2 2 2 2 3" xfId="17387"/>
    <cellStyle name="Normal 10 5 4 2 2 2 3" xfId="8156"/>
    <cellStyle name="Normal 10 5 4 2 2 2 3 2" xfId="20464"/>
    <cellStyle name="Normal 10 5 4 2 2 2 4" xfId="14310"/>
    <cellStyle name="Normal 10 5 4 2 2 3" xfId="3025"/>
    <cellStyle name="Normal 10 5 4 2 2 3 2" xfId="6103"/>
    <cellStyle name="Normal 10 5 4 2 2 3 2 2" xfId="12257"/>
    <cellStyle name="Normal 10 5 4 2 2 3 2 2 2" xfId="24565"/>
    <cellStyle name="Normal 10 5 4 2 2 3 2 3" xfId="18411"/>
    <cellStyle name="Normal 10 5 4 2 2 3 3" xfId="9180"/>
    <cellStyle name="Normal 10 5 4 2 2 3 3 2" xfId="21488"/>
    <cellStyle name="Normal 10 5 4 2 2 3 4" xfId="15334"/>
    <cellStyle name="Normal 10 5 4 2 2 4" xfId="4055"/>
    <cellStyle name="Normal 10 5 4 2 2 4 2" xfId="10209"/>
    <cellStyle name="Normal 10 5 4 2 2 4 2 2" xfId="22517"/>
    <cellStyle name="Normal 10 5 4 2 2 4 3" xfId="16363"/>
    <cellStyle name="Normal 10 5 4 2 2 5" xfId="7132"/>
    <cellStyle name="Normal 10 5 4 2 2 5 2" xfId="19440"/>
    <cellStyle name="Normal 10 5 4 2 2 6" xfId="13286"/>
    <cellStyle name="Normal 10 5 4 2 3" xfId="1489"/>
    <cellStyle name="Normal 10 5 4 2 3 2" xfId="4567"/>
    <cellStyle name="Normal 10 5 4 2 3 2 2" xfId="10721"/>
    <cellStyle name="Normal 10 5 4 2 3 2 2 2" xfId="23029"/>
    <cellStyle name="Normal 10 5 4 2 3 2 3" xfId="16875"/>
    <cellStyle name="Normal 10 5 4 2 3 3" xfId="7644"/>
    <cellStyle name="Normal 10 5 4 2 3 3 2" xfId="19952"/>
    <cellStyle name="Normal 10 5 4 2 3 4" xfId="13798"/>
    <cellStyle name="Normal 10 5 4 2 4" xfId="2513"/>
    <cellStyle name="Normal 10 5 4 2 4 2" xfId="5591"/>
    <cellStyle name="Normal 10 5 4 2 4 2 2" xfId="11745"/>
    <cellStyle name="Normal 10 5 4 2 4 2 2 2" xfId="24053"/>
    <cellStyle name="Normal 10 5 4 2 4 2 3" xfId="17899"/>
    <cellStyle name="Normal 10 5 4 2 4 3" xfId="8668"/>
    <cellStyle name="Normal 10 5 4 2 4 3 2" xfId="20976"/>
    <cellStyle name="Normal 10 5 4 2 4 4" xfId="14822"/>
    <cellStyle name="Normal 10 5 4 2 5" xfId="3543"/>
    <cellStyle name="Normal 10 5 4 2 5 2" xfId="9697"/>
    <cellStyle name="Normal 10 5 4 2 5 2 2" xfId="22005"/>
    <cellStyle name="Normal 10 5 4 2 5 3" xfId="15851"/>
    <cellStyle name="Normal 10 5 4 2 6" xfId="6620"/>
    <cellStyle name="Normal 10 5 4 2 6 2" xfId="18928"/>
    <cellStyle name="Normal 10 5 4 2 7" xfId="12774"/>
    <cellStyle name="Normal 10 5 4 3" xfId="721"/>
    <cellStyle name="Normal 10 5 4 3 2" xfId="1745"/>
    <cellStyle name="Normal 10 5 4 3 2 2" xfId="4823"/>
    <cellStyle name="Normal 10 5 4 3 2 2 2" xfId="10977"/>
    <cellStyle name="Normal 10 5 4 3 2 2 2 2" xfId="23285"/>
    <cellStyle name="Normal 10 5 4 3 2 2 3" xfId="17131"/>
    <cellStyle name="Normal 10 5 4 3 2 3" xfId="7900"/>
    <cellStyle name="Normal 10 5 4 3 2 3 2" xfId="20208"/>
    <cellStyle name="Normal 10 5 4 3 2 4" xfId="14054"/>
    <cellStyle name="Normal 10 5 4 3 3" xfId="2769"/>
    <cellStyle name="Normal 10 5 4 3 3 2" xfId="5847"/>
    <cellStyle name="Normal 10 5 4 3 3 2 2" xfId="12001"/>
    <cellStyle name="Normal 10 5 4 3 3 2 2 2" xfId="24309"/>
    <cellStyle name="Normal 10 5 4 3 3 2 3" xfId="18155"/>
    <cellStyle name="Normal 10 5 4 3 3 3" xfId="8924"/>
    <cellStyle name="Normal 10 5 4 3 3 3 2" xfId="21232"/>
    <cellStyle name="Normal 10 5 4 3 3 4" xfId="15078"/>
    <cellStyle name="Normal 10 5 4 3 4" xfId="3799"/>
    <cellStyle name="Normal 10 5 4 3 4 2" xfId="9953"/>
    <cellStyle name="Normal 10 5 4 3 4 2 2" xfId="22261"/>
    <cellStyle name="Normal 10 5 4 3 4 3" xfId="16107"/>
    <cellStyle name="Normal 10 5 4 3 5" xfId="6876"/>
    <cellStyle name="Normal 10 5 4 3 5 2" xfId="19184"/>
    <cellStyle name="Normal 10 5 4 3 6" xfId="13030"/>
    <cellStyle name="Normal 10 5 4 4" xfId="1233"/>
    <cellStyle name="Normal 10 5 4 4 2" xfId="4311"/>
    <cellStyle name="Normal 10 5 4 4 2 2" xfId="10465"/>
    <cellStyle name="Normal 10 5 4 4 2 2 2" xfId="22773"/>
    <cellStyle name="Normal 10 5 4 4 2 3" xfId="16619"/>
    <cellStyle name="Normal 10 5 4 4 3" xfId="7388"/>
    <cellStyle name="Normal 10 5 4 4 3 2" xfId="19696"/>
    <cellStyle name="Normal 10 5 4 4 4" xfId="13542"/>
    <cellStyle name="Normal 10 5 4 5" xfId="2257"/>
    <cellStyle name="Normal 10 5 4 5 2" xfId="5335"/>
    <cellStyle name="Normal 10 5 4 5 2 2" xfId="11489"/>
    <cellStyle name="Normal 10 5 4 5 2 2 2" xfId="23797"/>
    <cellStyle name="Normal 10 5 4 5 2 3" xfId="17643"/>
    <cellStyle name="Normal 10 5 4 5 3" xfId="8412"/>
    <cellStyle name="Normal 10 5 4 5 3 2" xfId="20720"/>
    <cellStyle name="Normal 10 5 4 5 4" xfId="14566"/>
    <cellStyle name="Normal 10 5 4 6" xfId="3287"/>
    <cellStyle name="Normal 10 5 4 6 2" xfId="9441"/>
    <cellStyle name="Normal 10 5 4 6 2 2" xfId="21749"/>
    <cellStyle name="Normal 10 5 4 6 3" xfId="15595"/>
    <cellStyle name="Normal 10 5 4 7" xfId="6364"/>
    <cellStyle name="Normal 10 5 4 7 2" xfId="18672"/>
    <cellStyle name="Normal 10 5 4 8" xfId="12518"/>
    <cellStyle name="Normal 10 5 5" xfId="122"/>
    <cellStyle name="Normal 10 5 5 2" xfId="380"/>
    <cellStyle name="Normal 10 5 5 2 2" xfId="893"/>
    <cellStyle name="Normal 10 5 5 2 2 2" xfId="1917"/>
    <cellStyle name="Normal 10 5 5 2 2 2 2" xfId="4995"/>
    <cellStyle name="Normal 10 5 5 2 2 2 2 2" xfId="11149"/>
    <cellStyle name="Normal 10 5 5 2 2 2 2 2 2" xfId="23457"/>
    <cellStyle name="Normal 10 5 5 2 2 2 2 3" xfId="17303"/>
    <cellStyle name="Normal 10 5 5 2 2 2 3" xfId="8072"/>
    <cellStyle name="Normal 10 5 5 2 2 2 3 2" xfId="20380"/>
    <cellStyle name="Normal 10 5 5 2 2 2 4" xfId="14226"/>
    <cellStyle name="Normal 10 5 5 2 2 3" xfId="2941"/>
    <cellStyle name="Normal 10 5 5 2 2 3 2" xfId="6019"/>
    <cellStyle name="Normal 10 5 5 2 2 3 2 2" xfId="12173"/>
    <cellStyle name="Normal 10 5 5 2 2 3 2 2 2" xfId="24481"/>
    <cellStyle name="Normal 10 5 5 2 2 3 2 3" xfId="18327"/>
    <cellStyle name="Normal 10 5 5 2 2 3 3" xfId="9096"/>
    <cellStyle name="Normal 10 5 5 2 2 3 3 2" xfId="21404"/>
    <cellStyle name="Normal 10 5 5 2 2 3 4" xfId="15250"/>
    <cellStyle name="Normal 10 5 5 2 2 4" xfId="3971"/>
    <cellStyle name="Normal 10 5 5 2 2 4 2" xfId="10125"/>
    <cellStyle name="Normal 10 5 5 2 2 4 2 2" xfId="22433"/>
    <cellStyle name="Normal 10 5 5 2 2 4 3" xfId="16279"/>
    <cellStyle name="Normal 10 5 5 2 2 5" xfId="7048"/>
    <cellStyle name="Normal 10 5 5 2 2 5 2" xfId="19356"/>
    <cellStyle name="Normal 10 5 5 2 2 6" xfId="13202"/>
    <cellStyle name="Normal 10 5 5 2 3" xfId="1405"/>
    <cellStyle name="Normal 10 5 5 2 3 2" xfId="4483"/>
    <cellStyle name="Normal 10 5 5 2 3 2 2" xfId="10637"/>
    <cellStyle name="Normal 10 5 5 2 3 2 2 2" xfId="22945"/>
    <cellStyle name="Normal 10 5 5 2 3 2 3" xfId="16791"/>
    <cellStyle name="Normal 10 5 5 2 3 3" xfId="7560"/>
    <cellStyle name="Normal 10 5 5 2 3 3 2" xfId="19868"/>
    <cellStyle name="Normal 10 5 5 2 3 4" xfId="13714"/>
    <cellStyle name="Normal 10 5 5 2 4" xfId="2429"/>
    <cellStyle name="Normal 10 5 5 2 4 2" xfId="5507"/>
    <cellStyle name="Normal 10 5 5 2 4 2 2" xfId="11661"/>
    <cellStyle name="Normal 10 5 5 2 4 2 2 2" xfId="23969"/>
    <cellStyle name="Normal 10 5 5 2 4 2 3" xfId="17815"/>
    <cellStyle name="Normal 10 5 5 2 4 3" xfId="8584"/>
    <cellStyle name="Normal 10 5 5 2 4 3 2" xfId="20892"/>
    <cellStyle name="Normal 10 5 5 2 4 4" xfId="14738"/>
    <cellStyle name="Normal 10 5 5 2 5" xfId="3459"/>
    <cellStyle name="Normal 10 5 5 2 5 2" xfId="9613"/>
    <cellStyle name="Normal 10 5 5 2 5 2 2" xfId="21921"/>
    <cellStyle name="Normal 10 5 5 2 5 3" xfId="15767"/>
    <cellStyle name="Normal 10 5 5 2 6" xfId="6536"/>
    <cellStyle name="Normal 10 5 5 2 6 2" xfId="18844"/>
    <cellStyle name="Normal 10 5 5 2 7" xfId="12690"/>
    <cellStyle name="Normal 10 5 5 3" xfId="637"/>
    <cellStyle name="Normal 10 5 5 3 2" xfId="1661"/>
    <cellStyle name="Normal 10 5 5 3 2 2" xfId="4739"/>
    <cellStyle name="Normal 10 5 5 3 2 2 2" xfId="10893"/>
    <cellStyle name="Normal 10 5 5 3 2 2 2 2" xfId="23201"/>
    <cellStyle name="Normal 10 5 5 3 2 2 3" xfId="17047"/>
    <cellStyle name="Normal 10 5 5 3 2 3" xfId="7816"/>
    <cellStyle name="Normal 10 5 5 3 2 3 2" xfId="20124"/>
    <cellStyle name="Normal 10 5 5 3 2 4" xfId="13970"/>
    <cellStyle name="Normal 10 5 5 3 3" xfId="2685"/>
    <cellStyle name="Normal 10 5 5 3 3 2" xfId="5763"/>
    <cellStyle name="Normal 10 5 5 3 3 2 2" xfId="11917"/>
    <cellStyle name="Normal 10 5 5 3 3 2 2 2" xfId="24225"/>
    <cellStyle name="Normal 10 5 5 3 3 2 3" xfId="18071"/>
    <cellStyle name="Normal 10 5 5 3 3 3" xfId="8840"/>
    <cellStyle name="Normal 10 5 5 3 3 3 2" xfId="21148"/>
    <cellStyle name="Normal 10 5 5 3 3 4" xfId="14994"/>
    <cellStyle name="Normal 10 5 5 3 4" xfId="3715"/>
    <cellStyle name="Normal 10 5 5 3 4 2" xfId="9869"/>
    <cellStyle name="Normal 10 5 5 3 4 2 2" xfId="22177"/>
    <cellStyle name="Normal 10 5 5 3 4 3" xfId="16023"/>
    <cellStyle name="Normal 10 5 5 3 5" xfId="6792"/>
    <cellStyle name="Normal 10 5 5 3 5 2" xfId="19100"/>
    <cellStyle name="Normal 10 5 5 3 6" xfId="12946"/>
    <cellStyle name="Normal 10 5 5 4" xfId="1149"/>
    <cellStyle name="Normal 10 5 5 4 2" xfId="4227"/>
    <cellStyle name="Normal 10 5 5 4 2 2" xfId="10381"/>
    <cellStyle name="Normal 10 5 5 4 2 2 2" xfId="22689"/>
    <cellStyle name="Normal 10 5 5 4 2 3" xfId="16535"/>
    <cellStyle name="Normal 10 5 5 4 3" xfId="7304"/>
    <cellStyle name="Normal 10 5 5 4 3 2" xfId="19612"/>
    <cellStyle name="Normal 10 5 5 4 4" xfId="13458"/>
    <cellStyle name="Normal 10 5 5 5" xfId="2173"/>
    <cellStyle name="Normal 10 5 5 5 2" xfId="5251"/>
    <cellStyle name="Normal 10 5 5 5 2 2" xfId="11405"/>
    <cellStyle name="Normal 10 5 5 5 2 2 2" xfId="23713"/>
    <cellStyle name="Normal 10 5 5 5 2 3" xfId="17559"/>
    <cellStyle name="Normal 10 5 5 5 3" xfId="8328"/>
    <cellStyle name="Normal 10 5 5 5 3 2" xfId="20636"/>
    <cellStyle name="Normal 10 5 5 5 4" xfId="14482"/>
    <cellStyle name="Normal 10 5 5 6" xfId="3203"/>
    <cellStyle name="Normal 10 5 5 6 2" xfId="9357"/>
    <cellStyle name="Normal 10 5 5 6 2 2" xfId="21665"/>
    <cellStyle name="Normal 10 5 5 6 3" xfId="15511"/>
    <cellStyle name="Normal 10 5 5 7" xfId="6280"/>
    <cellStyle name="Normal 10 5 5 7 2" xfId="18588"/>
    <cellStyle name="Normal 10 5 5 8" xfId="12434"/>
    <cellStyle name="Normal 10 5 6" xfId="289"/>
    <cellStyle name="Normal 10 5 6 2" xfId="802"/>
    <cellStyle name="Normal 10 5 6 2 2" xfId="1826"/>
    <cellStyle name="Normal 10 5 6 2 2 2" xfId="4904"/>
    <cellStyle name="Normal 10 5 6 2 2 2 2" xfId="11058"/>
    <cellStyle name="Normal 10 5 6 2 2 2 2 2" xfId="23366"/>
    <cellStyle name="Normal 10 5 6 2 2 2 3" xfId="17212"/>
    <cellStyle name="Normal 10 5 6 2 2 3" xfId="7981"/>
    <cellStyle name="Normal 10 5 6 2 2 3 2" xfId="20289"/>
    <cellStyle name="Normal 10 5 6 2 2 4" xfId="14135"/>
    <cellStyle name="Normal 10 5 6 2 3" xfId="2850"/>
    <cellStyle name="Normal 10 5 6 2 3 2" xfId="5928"/>
    <cellStyle name="Normal 10 5 6 2 3 2 2" xfId="12082"/>
    <cellStyle name="Normal 10 5 6 2 3 2 2 2" xfId="24390"/>
    <cellStyle name="Normal 10 5 6 2 3 2 3" xfId="18236"/>
    <cellStyle name="Normal 10 5 6 2 3 3" xfId="9005"/>
    <cellStyle name="Normal 10 5 6 2 3 3 2" xfId="21313"/>
    <cellStyle name="Normal 10 5 6 2 3 4" xfId="15159"/>
    <cellStyle name="Normal 10 5 6 2 4" xfId="3880"/>
    <cellStyle name="Normal 10 5 6 2 4 2" xfId="10034"/>
    <cellStyle name="Normal 10 5 6 2 4 2 2" xfId="22342"/>
    <cellStyle name="Normal 10 5 6 2 4 3" xfId="16188"/>
    <cellStyle name="Normal 10 5 6 2 5" xfId="6957"/>
    <cellStyle name="Normal 10 5 6 2 5 2" xfId="19265"/>
    <cellStyle name="Normal 10 5 6 2 6" xfId="13111"/>
    <cellStyle name="Normal 10 5 6 3" xfId="1314"/>
    <cellStyle name="Normal 10 5 6 3 2" xfId="4392"/>
    <cellStyle name="Normal 10 5 6 3 2 2" xfId="10546"/>
    <cellStyle name="Normal 10 5 6 3 2 2 2" xfId="22854"/>
    <cellStyle name="Normal 10 5 6 3 2 3" xfId="16700"/>
    <cellStyle name="Normal 10 5 6 3 3" xfId="7469"/>
    <cellStyle name="Normal 10 5 6 3 3 2" xfId="19777"/>
    <cellStyle name="Normal 10 5 6 3 4" xfId="13623"/>
    <cellStyle name="Normal 10 5 6 4" xfId="2338"/>
    <cellStyle name="Normal 10 5 6 4 2" xfId="5416"/>
    <cellStyle name="Normal 10 5 6 4 2 2" xfId="11570"/>
    <cellStyle name="Normal 10 5 6 4 2 2 2" xfId="23878"/>
    <cellStyle name="Normal 10 5 6 4 2 3" xfId="17724"/>
    <cellStyle name="Normal 10 5 6 4 3" xfId="8493"/>
    <cellStyle name="Normal 10 5 6 4 3 2" xfId="20801"/>
    <cellStyle name="Normal 10 5 6 4 4" xfId="14647"/>
    <cellStyle name="Normal 10 5 6 5" xfId="3368"/>
    <cellStyle name="Normal 10 5 6 5 2" xfId="9522"/>
    <cellStyle name="Normal 10 5 6 5 2 2" xfId="21830"/>
    <cellStyle name="Normal 10 5 6 5 3" xfId="15676"/>
    <cellStyle name="Normal 10 5 6 6" xfId="6445"/>
    <cellStyle name="Normal 10 5 6 6 2" xfId="18753"/>
    <cellStyle name="Normal 10 5 6 7" xfId="12599"/>
    <cellStyle name="Normal 10 5 7" xfId="546"/>
    <cellStyle name="Normal 10 5 7 2" xfId="1570"/>
    <cellStyle name="Normal 10 5 7 2 2" xfId="4648"/>
    <cellStyle name="Normal 10 5 7 2 2 2" xfId="10802"/>
    <cellStyle name="Normal 10 5 7 2 2 2 2" xfId="23110"/>
    <cellStyle name="Normal 10 5 7 2 2 3" xfId="16956"/>
    <cellStyle name="Normal 10 5 7 2 3" xfId="7725"/>
    <cellStyle name="Normal 10 5 7 2 3 2" xfId="20033"/>
    <cellStyle name="Normal 10 5 7 2 4" xfId="13879"/>
    <cellStyle name="Normal 10 5 7 3" xfId="2594"/>
    <cellStyle name="Normal 10 5 7 3 2" xfId="5672"/>
    <cellStyle name="Normal 10 5 7 3 2 2" xfId="11826"/>
    <cellStyle name="Normal 10 5 7 3 2 2 2" xfId="24134"/>
    <cellStyle name="Normal 10 5 7 3 2 3" xfId="17980"/>
    <cellStyle name="Normal 10 5 7 3 3" xfId="8749"/>
    <cellStyle name="Normal 10 5 7 3 3 2" xfId="21057"/>
    <cellStyle name="Normal 10 5 7 3 4" xfId="14903"/>
    <cellStyle name="Normal 10 5 7 4" xfId="3624"/>
    <cellStyle name="Normal 10 5 7 4 2" xfId="9778"/>
    <cellStyle name="Normal 10 5 7 4 2 2" xfId="22086"/>
    <cellStyle name="Normal 10 5 7 4 3" xfId="15932"/>
    <cellStyle name="Normal 10 5 7 5" xfId="6701"/>
    <cellStyle name="Normal 10 5 7 5 2" xfId="19009"/>
    <cellStyle name="Normal 10 5 7 6" xfId="12855"/>
    <cellStyle name="Normal 10 5 8" xfId="1058"/>
    <cellStyle name="Normal 10 5 8 2" xfId="4136"/>
    <cellStyle name="Normal 10 5 8 2 2" xfId="10290"/>
    <cellStyle name="Normal 10 5 8 2 2 2" xfId="22598"/>
    <cellStyle name="Normal 10 5 8 2 3" xfId="16444"/>
    <cellStyle name="Normal 10 5 8 3" xfId="7213"/>
    <cellStyle name="Normal 10 5 8 3 2" xfId="19521"/>
    <cellStyle name="Normal 10 5 8 4" xfId="13367"/>
    <cellStyle name="Normal 10 5 9" xfId="2082"/>
    <cellStyle name="Normal 10 5 9 2" xfId="5160"/>
    <cellStyle name="Normal 10 5 9 2 2" xfId="11314"/>
    <cellStyle name="Normal 10 5 9 2 2 2" xfId="23622"/>
    <cellStyle name="Normal 10 5 9 2 3" xfId="17468"/>
    <cellStyle name="Normal 10 5 9 3" xfId="8237"/>
    <cellStyle name="Normal 10 5 9 3 2" xfId="20545"/>
    <cellStyle name="Normal 10 5 9 4" xfId="14391"/>
    <cellStyle name="Normal 10 6" xfId="40"/>
    <cellStyle name="Normal 10 6 10" xfId="6200"/>
    <cellStyle name="Normal 10 6 10 2" xfId="18508"/>
    <cellStyle name="Normal 10 6 11" xfId="12354"/>
    <cellStyle name="Normal 10 6 2" xfId="82"/>
    <cellStyle name="Normal 10 6 2 10" xfId="12394"/>
    <cellStyle name="Normal 10 6 2 2" xfId="254"/>
    <cellStyle name="Normal 10 6 2 2 2" xfId="512"/>
    <cellStyle name="Normal 10 6 2 2 2 2" xfId="1025"/>
    <cellStyle name="Normal 10 6 2 2 2 2 2" xfId="2049"/>
    <cellStyle name="Normal 10 6 2 2 2 2 2 2" xfId="5127"/>
    <cellStyle name="Normal 10 6 2 2 2 2 2 2 2" xfId="11281"/>
    <cellStyle name="Normal 10 6 2 2 2 2 2 2 2 2" xfId="23589"/>
    <cellStyle name="Normal 10 6 2 2 2 2 2 2 3" xfId="17435"/>
    <cellStyle name="Normal 10 6 2 2 2 2 2 3" xfId="8204"/>
    <cellStyle name="Normal 10 6 2 2 2 2 2 3 2" xfId="20512"/>
    <cellStyle name="Normal 10 6 2 2 2 2 2 4" xfId="14358"/>
    <cellStyle name="Normal 10 6 2 2 2 2 3" xfId="3073"/>
    <cellStyle name="Normal 10 6 2 2 2 2 3 2" xfId="6151"/>
    <cellStyle name="Normal 10 6 2 2 2 2 3 2 2" xfId="12305"/>
    <cellStyle name="Normal 10 6 2 2 2 2 3 2 2 2" xfId="24613"/>
    <cellStyle name="Normal 10 6 2 2 2 2 3 2 3" xfId="18459"/>
    <cellStyle name="Normal 10 6 2 2 2 2 3 3" xfId="9228"/>
    <cellStyle name="Normal 10 6 2 2 2 2 3 3 2" xfId="21536"/>
    <cellStyle name="Normal 10 6 2 2 2 2 3 4" xfId="15382"/>
    <cellStyle name="Normal 10 6 2 2 2 2 4" xfId="4103"/>
    <cellStyle name="Normal 10 6 2 2 2 2 4 2" xfId="10257"/>
    <cellStyle name="Normal 10 6 2 2 2 2 4 2 2" xfId="22565"/>
    <cellStyle name="Normal 10 6 2 2 2 2 4 3" xfId="16411"/>
    <cellStyle name="Normal 10 6 2 2 2 2 5" xfId="7180"/>
    <cellStyle name="Normal 10 6 2 2 2 2 5 2" xfId="19488"/>
    <cellStyle name="Normal 10 6 2 2 2 2 6" xfId="13334"/>
    <cellStyle name="Normal 10 6 2 2 2 3" xfId="1537"/>
    <cellStyle name="Normal 10 6 2 2 2 3 2" xfId="4615"/>
    <cellStyle name="Normal 10 6 2 2 2 3 2 2" xfId="10769"/>
    <cellStyle name="Normal 10 6 2 2 2 3 2 2 2" xfId="23077"/>
    <cellStyle name="Normal 10 6 2 2 2 3 2 3" xfId="16923"/>
    <cellStyle name="Normal 10 6 2 2 2 3 3" xfId="7692"/>
    <cellStyle name="Normal 10 6 2 2 2 3 3 2" xfId="20000"/>
    <cellStyle name="Normal 10 6 2 2 2 3 4" xfId="13846"/>
    <cellStyle name="Normal 10 6 2 2 2 4" xfId="2561"/>
    <cellStyle name="Normal 10 6 2 2 2 4 2" xfId="5639"/>
    <cellStyle name="Normal 10 6 2 2 2 4 2 2" xfId="11793"/>
    <cellStyle name="Normal 10 6 2 2 2 4 2 2 2" xfId="24101"/>
    <cellStyle name="Normal 10 6 2 2 2 4 2 3" xfId="17947"/>
    <cellStyle name="Normal 10 6 2 2 2 4 3" xfId="8716"/>
    <cellStyle name="Normal 10 6 2 2 2 4 3 2" xfId="21024"/>
    <cellStyle name="Normal 10 6 2 2 2 4 4" xfId="14870"/>
    <cellStyle name="Normal 10 6 2 2 2 5" xfId="3591"/>
    <cellStyle name="Normal 10 6 2 2 2 5 2" xfId="9745"/>
    <cellStyle name="Normal 10 6 2 2 2 5 2 2" xfId="22053"/>
    <cellStyle name="Normal 10 6 2 2 2 5 3" xfId="15899"/>
    <cellStyle name="Normal 10 6 2 2 2 6" xfId="6668"/>
    <cellStyle name="Normal 10 6 2 2 2 6 2" xfId="18976"/>
    <cellStyle name="Normal 10 6 2 2 2 7" xfId="12822"/>
    <cellStyle name="Normal 10 6 2 2 3" xfId="769"/>
    <cellStyle name="Normal 10 6 2 2 3 2" xfId="1793"/>
    <cellStyle name="Normal 10 6 2 2 3 2 2" xfId="4871"/>
    <cellStyle name="Normal 10 6 2 2 3 2 2 2" xfId="11025"/>
    <cellStyle name="Normal 10 6 2 2 3 2 2 2 2" xfId="23333"/>
    <cellStyle name="Normal 10 6 2 2 3 2 2 3" xfId="17179"/>
    <cellStyle name="Normal 10 6 2 2 3 2 3" xfId="7948"/>
    <cellStyle name="Normal 10 6 2 2 3 2 3 2" xfId="20256"/>
    <cellStyle name="Normal 10 6 2 2 3 2 4" xfId="14102"/>
    <cellStyle name="Normal 10 6 2 2 3 3" xfId="2817"/>
    <cellStyle name="Normal 10 6 2 2 3 3 2" xfId="5895"/>
    <cellStyle name="Normal 10 6 2 2 3 3 2 2" xfId="12049"/>
    <cellStyle name="Normal 10 6 2 2 3 3 2 2 2" xfId="24357"/>
    <cellStyle name="Normal 10 6 2 2 3 3 2 3" xfId="18203"/>
    <cellStyle name="Normal 10 6 2 2 3 3 3" xfId="8972"/>
    <cellStyle name="Normal 10 6 2 2 3 3 3 2" xfId="21280"/>
    <cellStyle name="Normal 10 6 2 2 3 3 4" xfId="15126"/>
    <cellStyle name="Normal 10 6 2 2 3 4" xfId="3847"/>
    <cellStyle name="Normal 10 6 2 2 3 4 2" xfId="10001"/>
    <cellStyle name="Normal 10 6 2 2 3 4 2 2" xfId="22309"/>
    <cellStyle name="Normal 10 6 2 2 3 4 3" xfId="16155"/>
    <cellStyle name="Normal 10 6 2 2 3 5" xfId="6924"/>
    <cellStyle name="Normal 10 6 2 2 3 5 2" xfId="19232"/>
    <cellStyle name="Normal 10 6 2 2 3 6" xfId="13078"/>
    <cellStyle name="Normal 10 6 2 2 4" xfId="1281"/>
    <cellStyle name="Normal 10 6 2 2 4 2" xfId="4359"/>
    <cellStyle name="Normal 10 6 2 2 4 2 2" xfId="10513"/>
    <cellStyle name="Normal 10 6 2 2 4 2 2 2" xfId="22821"/>
    <cellStyle name="Normal 10 6 2 2 4 2 3" xfId="16667"/>
    <cellStyle name="Normal 10 6 2 2 4 3" xfId="7436"/>
    <cellStyle name="Normal 10 6 2 2 4 3 2" xfId="19744"/>
    <cellStyle name="Normal 10 6 2 2 4 4" xfId="13590"/>
    <cellStyle name="Normal 10 6 2 2 5" xfId="2305"/>
    <cellStyle name="Normal 10 6 2 2 5 2" xfId="5383"/>
    <cellStyle name="Normal 10 6 2 2 5 2 2" xfId="11537"/>
    <cellStyle name="Normal 10 6 2 2 5 2 2 2" xfId="23845"/>
    <cellStyle name="Normal 10 6 2 2 5 2 3" xfId="17691"/>
    <cellStyle name="Normal 10 6 2 2 5 3" xfId="8460"/>
    <cellStyle name="Normal 10 6 2 2 5 3 2" xfId="20768"/>
    <cellStyle name="Normal 10 6 2 2 5 4" xfId="14614"/>
    <cellStyle name="Normal 10 6 2 2 6" xfId="3335"/>
    <cellStyle name="Normal 10 6 2 2 6 2" xfId="9489"/>
    <cellStyle name="Normal 10 6 2 2 6 2 2" xfId="21797"/>
    <cellStyle name="Normal 10 6 2 2 6 3" xfId="15643"/>
    <cellStyle name="Normal 10 6 2 2 7" xfId="6412"/>
    <cellStyle name="Normal 10 6 2 2 7 2" xfId="18720"/>
    <cellStyle name="Normal 10 6 2 2 8" xfId="12566"/>
    <cellStyle name="Normal 10 6 2 3" xfId="169"/>
    <cellStyle name="Normal 10 6 2 3 2" xfId="427"/>
    <cellStyle name="Normal 10 6 2 3 2 2" xfId="940"/>
    <cellStyle name="Normal 10 6 2 3 2 2 2" xfId="1964"/>
    <cellStyle name="Normal 10 6 2 3 2 2 2 2" xfId="5042"/>
    <cellStyle name="Normal 10 6 2 3 2 2 2 2 2" xfId="11196"/>
    <cellStyle name="Normal 10 6 2 3 2 2 2 2 2 2" xfId="23504"/>
    <cellStyle name="Normal 10 6 2 3 2 2 2 2 3" xfId="17350"/>
    <cellStyle name="Normal 10 6 2 3 2 2 2 3" xfId="8119"/>
    <cellStyle name="Normal 10 6 2 3 2 2 2 3 2" xfId="20427"/>
    <cellStyle name="Normal 10 6 2 3 2 2 2 4" xfId="14273"/>
    <cellStyle name="Normal 10 6 2 3 2 2 3" xfId="2988"/>
    <cellStyle name="Normal 10 6 2 3 2 2 3 2" xfId="6066"/>
    <cellStyle name="Normal 10 6 2 3 2 2 3 2 2" xfId="12220"/>
    <cellStyle name="Normal 10 6 2 3 2 2 3 2 2 2" xfId="24528"/>
    <cellStyle name="Normal 10 6 2 3 2 2 3 2 3" xfId="18374"/>
    <cellStyle name="Normal 10 6 2 3 2 2 3 3" xfId="9143"/>
    <cellStyle name="Normal 10 6 2 3 2 2 3 3 2" xfId="21451"/>
    <cellStyle name="Normal 10 6 2 3 2 2 3 4" xfId="15297"/>
    <cellStyle name="Normal 10 6 2 3 2 2 4" xfId="4018"/>
    <cellStyle name="Normal 10 6 2 3 2 2 4 2" xfId="10172"/>
    <cellStyle name="Normal 10 6 2 3 2 2 4 2 2" xfId="22480"/>
    <cellStyle name="Normal 10 6 2 3 2 2 4 3" xfId="16326"/>
    <cellStyle name="Normal 10 6 2 3 2 2 5" xfId="7095"/>
    <cellStyle name="Normal 10 6 2 3 2 2 5 2" xfId="19403"/>
    <cellStyle name="Normal 10 6 2 3 2 2 6" xfId="13249"/>
    <cellStyle name="Normal 10 6 2 3 2 3" xfId="1452"/>
    <cellStyle name="Normal 10 6 2 3 2 3 2" xfId="4530"/>
    <cellStyle name="Normal 10 6 2 3 2 3 2 2" xfId="10684"/>
    <cellStyle name="Normal 10 6 2 3 2 3 2 2 2" xfId="22992"/>
    <cellStyle name="Normal 10 6 2 3 2 3 2 3" xfId="16838"/>
    <cellStyle name="Normal 10 6 2 3 2 3 3" xfId="7607"/>
    <cellStyle name="Normal 10 6 2 3 2 3 3 2" xfId="19915"/>
    <cellStyle name="Normal 10 6 2 3 2 3 4" xfId="13761"/>
    <cellStyle name="Normal 10 6 2 3 2 4" xfId="2476"/>
    <cellStyle name="Normal 10 6 2 3 2 4 2" xfId="5554"/>
    <cellStyle name="Normal 10 6 2 3 2 4 2 2" xfId="11708"/>
    <cellStyle name="Normal 10 6 2 3 2 4 2 2 2" xfId="24016"/>
    <cellStyle name="Normal 10 6 2 3 2 4 2 3" xfId="17862"/>
    <cellStyle name="Normal 10 6 2 3 2 4 3" xfId="8631"/>
    <cellStyle name="Normal 10 6 2 3 2 4 3 2" xfId="20939"/>
    <cellStyle name="Normal 10 6 2 3 2 4 4" xfId="14785"/>
    <cellStyle name="Normal 10 6 2 3 2 5" xfId="3506"/>
    <cellStyle name="Normal 10 6 2 3 2 5 2" xfId="9660"/>
    <cellStyle name="Normal 10 6 2 3 2 5 2 2" xfId="21968"/>
    <cellStyle name="Normal 10 6 2 3 2 5 3" xfId="15814"/>
    <cellStyle name="Normal 10 6 2 3 2 6" xfId="6583"/>
    <cellStyle name="Normal 10 6 2 3 2 6 2" xfId="18891"/>
    <cellStyle name="Normal 10 6 2 3 2 7" xfId="12737"/>
    <cellStyle name="Normal 10 6 2 3 3" xfId="684"/>
    <cellStyle name="Normal 10 6 2 3 3 2" xfId="1708"/>
    <cellStyle name="Normal 10 6 2 3 3 2 2" xfId="4786"/>
    <cellStyle name="Normal 10 6 2 3 3 2 2 2" xfId="10940"/>
    <cellStyle name="Normal 10 6 2 3 3 2 2 2 2" xfId="23248"/>
    <cellStyle name="Normal 10 6 2 3 3 2 2 3" xfId="17094"/>
    <cellStyle name="Normal 10 6 2 3 3 2 3" xfId="7863"/>
    <cellStyle name="Normal 10 6 2 3 3 2 3 2" xfId="20171"/>
    <cellStyle name="Normal 10 6 2 3 3 2 4" xfId="14017"/>
    <cellStyle name="Normal 10 6 2 3 3 3" xfId="2732"/>
    <cellStyle name="Normal 10 6 2 3 3 3 2" xfId="5810"/>
    <cellStyle name="Normal 10 6 2 3 3 3 2 2" xfId="11964"/>
    <cellStyle name="Normal 10 6 2 3 3 3 2 2 2" xfId="24272"/>
    <cellStyle name="Normal 10 6 2 3 3 3 2 3" xfId="18118"/>
    <cellStyle name="Normal 10 6 2 3 3 3 3" xfId="8887"/>
    <cellStyle name="Normal 10 6 2 3 3 3 3 2" xfId="21195"/>
    <cellStyle name="Normal 10 6 2 3 3 3 4" xfId="15041"/>
    <cellStyle name="Normal 10 6 2 3 3 4" xfId="3762"/>
    <cellStyle name="Normal 10 6 2 3 3 4 2" xfId="9916"/>
    <cellStyle name="Normal 10 6 2 3 3 4 2 2" xfId="22224"/>
    <cellStyle name="Normal 10 6 2 3 3 4 3" xfId="16070"/>
    <cellStyle name="Normal 10 6 2 3 3 5" xfId="6839"/>
    <cellStyle name="Normal 10 6 2 3 3 5 2" xfId="19147"/>
    <cellStyle name="Normal 10 6 2 3 3 6" xfId="12993"/>
    <cellStyle name="Normal 10 6 2 3 4" xfId="1196"/>
    <cellStyle name="Normal 10 6 2 3 4 2" xfId="4274"/>
    <cellStyle name="Normal 10 6 2 3 4 2 2" xfId="10428"/>
    <cellStyle name="Normal 10 6 2 3 4 2 2 2" xfId="22736"/>
    <cellStyle name="Normal 10 6 2 3 4 2 3" xfId="16582"/>
    <cellStyle name="Normal 10 6 2 3 4 3" xfId="7351"/>
    <cellStyle name="Normal 10 6 2 3 4 3 2" xfId="19659"/>
    <cellStyle name="Normal 10 6 2 3 4 4" xfId="13505"/>
    <cellStyle name="Normal 10 6 2 3 5" xfId="2220"/>
    <cellStyle name="Normal 10 6 2 3 5 2" xfId="5298"/>
    <cellStyle name="Normal 10 6 2 3 5 2 2" xfId="11452"/>
    <cellStyle name="Normal 10 6 2 3 5 2 2 2" xfId="23760"/>
    <cellStyle name="Normal 10 6 2 3 5 2 3" xfId="17606"/>
    <cellStyle name="Normal 10 6 2 3 5 3" xfId="8375"/>
    <cellStyle name="Normal 10 6 2 3 5 3 2" xfId="20683"/>
    <cellStyle name="Normal 10 6 2 3 5 4" xfId="14529"/>
    <cellStyle name="Normal 10 6 2 3 6" xfId="3250"/>
    <cellStyle name="Normal 10 6 2 3 6 2" xfId="9404"/>
    <cellStyle name="Normal 10 6 2 3 6 2 2" xfId="21712"/>
    <cellStyle name="Normal 10 6 2 3 6 3" xfId="15558"/>
    <cellStyle name="Normal 10 6 2 3 7" xfId="6327"/>
    <cellStyle name="Normal 10 6 2 3 7 2" xfId="18635"/>
    <cellStyle name="Normal 10 6 2 3 8" xfId="12481"/>
    <cellStyle name="Normal 10 6 2 4" xfId="340"/>
    <cellStyle name="Normal 10 6 2 4 2" xfId="853"/>
    <cellStyle name="Normal 10 6 2 4 2 2" xfId="1877"/>
    <cellStyle name="Normal 10 6 2 4 2 2 2" xfId="4955"/>
    <cellStyle name="Normal 10 6 2 4 2 2 2 2" xfId="11109"/>
    <cellStyle name="Normal 10 6 2 4 2 2 2 2 2" xfId="23417"/>
    <cellStyle name="Normal 10 6 2 4 2 2 2 3" xfId="17263"/>
    <cellStyle name="Normal 10 6 2 4 2 2 3" xfId="8032"/>
    <cellStyle name="Normal 10 6 2 4 2 2 3 2" xfId="20340"/>
    <cellStyle name="Normal 10 6 2 4 2 2 4" xfId="14186"/>
    <cellStyle name="Normal 10 6 2 4 2 3" xfId="2901"/>
    <cellStyle name="Normal 10 6 2 4 2 3 2" xfId="5979"/>
    <cellStyle name="Normal 10 6 2 4 2 3 2 2" xfId="12133"/>
    <cellStyle name="Normal 10 6 2 4 2 3 2 2 2" xfId="24441"/>
    <cellStyle name="Normal 10 6 2 4 2 3 2 3" xfId="18287"/>
    <cellStyle name="Normal 10 6 2 4 2 3 3" xfId="9056"/>
    <cellStyle name="Normal 10 6 2 4 2 3 3 2" xfId="21364"/>
    <cellStyle name="Normal 10 6 2 4 2 3 4" xfId="15210"/>
    <cellStyle name="Normal 10 6 2 4 2 4" xfId="3931"/>
    <cellStyle name="Normal 10 6 2 4 2 4 2" xfId="10085"/>
    <cellStyle name="Normal 10 6 2 4 2 4 2 2" xfId="22393"/>
    <cellStyle name="Normal 10 6 2 4 2 4 3" xfId="16239"/>
    <cellStyle name="Normal 10 6 2 4 2 5" xfId="7008"/>
    <cellStyle name="Normal 10 6 2 4 2 5 2" xfId="19316"/>
    <cellStyle name="Normal 10 6 2 4 2 6" xfId="13162"/>
    <cellStyle name="Normal 10 6 2 4 3" xfId="1365"/>
    <cellStyle name="Normal 10 6 2 4 3 2" xfId="4443"/>
    <cellStyle name="Normal 10 6 2 4 3 2 2" xfId="10597"/>
    <cellStyle name="Normal 10 6 2 4 3 2 2 2" xfId="22905"/>
    <cellStyle name="Normal 10 6 2 4 3 2 3" xfId="16751"/>
    <cellStyle name="Normal 10 6 2 4 3 3" xfId="7520"/>
    <cellStyle name="Normal 10 6 2 4 3 3 2" xfId="19828"/>
    <cellStyle name="Normal 10 6 2 4 3 4" xfId="13674"/>
    <cellStyle name="Normal 10 6 2 4 4" xfId="2389"/>
    <cellStyle name="Normal 10 6 2 4 4 2" xfId="5467"/>
    <cellStyle name="Normal 10 6 2 4 4 2 2" xfId="11621"/>
    <cellStyle name="Normal 10 6 2 4 4 2 2 2" xfId="23929"/>
    <cellStyle name="Normal 10 6 2 4 4 2 3" xfId="17775"/>
    <cellStyle name="Normal 10 6 2 4 4 3" xfId="8544"/>
    <cellStyle name="Normal 10 6 2 4 4 3 2" xfId="20852"/>
    <cellStyle name="Normal 10 6 2 4 4 4" xfId="14698"/>
    <cellStyle name="Normal 10 6 2 4 5" xfId="3419"/>
    <cellStyle name="Normal 10 6 2 4 5 2" xfId="9573"/>
    <cellStyle name="Normal 10 6 2 4 5 2 2" xfId="21881"/>
    <cellStyle name="Normal 10 6 2 4 5 3" xfId="15727"/>
    <cellStyle name="Normal 10 6 2 4 6" xfId="6496"/>
    <cellStyle name="Normal 10 6 2 4 6 2" xfId="18804"/>
    <cellStyle name="Normal 10 6 2 4 7" xfId="12650"/>
    <cellStyle name="Normal 10 6 2 5" xfId="597"/>
    <cellStyle name="Normal 10 6 2 5 2" xfId="1621"/>
    <cellStyle name="Normal 10 6 2 5 2 2" xfId="4699"/>
    <cellStyle name="Normal 10 6 2 5 2 2 2" xfId="10853"/>
    <cellStyle name="Normal 10 6 2 5 2 2 2 2" xfId="23161"/>
    <cellStyle name="Normal 10 6 2 5 2 2 3" xfId="17007"/>
    <cellStyle name="Normal 10 6 2 5 2 3" xfId="7776"/>
    <cellStyle name="Normal 10 6 2 5 2 3 2" xfId="20084"/>
    <cellStyle name="Normal 10 6 2 5 2 4" xfId="13930"/>
    <cellStyle name="Normal 10 6 2 5 3" xfId="2645"/>
    <cellStyle name="Normal 10 6 2 5 3 2" xfId="5723"/>
    <cellStyle name="Normal 10 6 2 5 3 2 2" xfId="11877"/>
    <cellStyle name="Normal 10 6 2 5 3 2 2 2" xfId="24185"/>
    <cellStyle name="Normal 10 6 2 5 3 2 3" xfId="18031"/>
    <cellStyle name="Normal 10 6 2 5 3 3" xfId="8800"/>
    <cellStyle name="Normal 10 6 2 5 3 3 2" xfId="21108"/>
    <cellStyle name="Normal 10 6 2 5 3 4" xfId="14954"/>
    <cellStyle name="Normal 10 6 2 5 4" xfId="3675"/>
    <cellStyle name="Normal 10 6 2 5 4 2" xfId="9829"/>
    <cellStyle name="Normal 10 6 2 5 4 2 2" xfId="22137"/>
    <cellStyle name="Normal 10 6 2 5 4 3" xfId="15983"/>
    <cellStyle name="Normal 10 6 2 5 5" xfId="6752"/>
    <cellStyle name="Normal 10 6 2 5 5 2" xfId="19060"/>
    <cellStyle name="Normal 10 6 2 5 6" xfId="12906"/>
    <cellStyle name="Normal 10 6 2 6" xfId="1109"/>
    <cellStyle name="Normal 10 6 2 6 2" xfId="4187"/>
    <cellStyle name="Normal 10 6 2 6 2 2" xfId="10341"/>
    <cellStyle name="Normal 10 6 2 6 2 2 2" xfId="22649"/>
    <cellStyle name="Normal 10 6 2 6 2 3" xfId="16495"/>
    <cellStyle name="Normal 10 6 2 6 3" xfId="7264"/>
    <cellStyle name="Normal 10 6 2 6 3 2" xfId="19572"/>
    <cellStyle name="Normal 10 6 2 6 4" xfId="13418"/>
    <cellStyle name="Normal 10 6 2 7" xfId="2133"/>
    <cellStyle name="Normal 10 6 2 7 2" xfId="5211"/>
    <cellStyle name="Normal 10 6 2 7 2 2" xfId="11365"/>
    <cellStyle name="Normal 10 6 2 7 2 2 2" xfId="23673"/>
    <cellStyle name="Normal 10 6 2 7 2 3" xfId="17519"/>
    <cellStyle name="Normal 10 6 2 7 3" xfId="8288"/>
    <cellStyle name="Normal 10 6 2 7 3 2" xfId="20596"/>
    <cellStyle name="Normal 10 6 2 7 4" xfId="14442"/>
    <cellStyle name="Normal 10 6 2 8" xfId="3163"/>
    <cellStyle name="Normal 10 6 2 8 2" xfId="9317"/>
    <cellStyle name="Normal 10 6 2 8 2 2" xfId="21625"/>
    <cellStyle name="Normal 10 6 2 8 3" xfId="15471"/>
    <cellStyle name="Normal 10 6 2 9" xfId="6240"/>
    <cellStyle name="Normal 10 6 2 9 2" xfId="18548"/>
    <cellStyle name="Normal 10 6 3" xfId="215"/>
    <cellStyle name="Normal 10 6 3 2" xfId="473"/>
    <cellStyle name="Normal 10 6 3 2 2" xfId="986"/>
    <cellStyle name="Normal 10 6 3 2 2 2" xfId="2010"/>
    <cellStyle name="Normal 10 6 3 2 2 2 2" xfId="5088"/>
    <cellStyle name="Normal 10 6 3 2 2 2 2 2" xfId="11242"/>
    <cellStyle name="Normal 10 6 3 2 2 2 2 2 2" xfId="23550"/>
    <cellStyle name="Normal 10 6 3 2 2 2 2 3" xfId="17396"/>
    <cellStyle name="Normal 10 6 3 2 2 2 3" xfId="8165"/>
    <cellStyle name="Normal 10 6 3 2 2 2 3 2" xfId="20473"/>
    <cellStyle name="Normal 10 6 3 2 2 2 4" xfId="14319"/>
    <cellStyle name="Normal 10 6 3 2 2 3" xfId="3034"/>
    <cellStyle name="Normal 10 6 3 2 2 3 2" xfId="6112"/>
    <cellStyle name="Normal 10 6 3 2 2 3 2 2" xfId="12266"/>
    <cellStyle name="Normal 10 6 3 2 2 3 2 2 2" xfId="24574"/>
    <cellStyle name="Normal 10 6 3 2 2 3 2 3" xfId="18420"/>
    <cellStyle name="Normal 10 6 3 2 2 3 3" xfId="9189"/>
    <cellStyle name="Normal 10 6 3 2 2 3 3 2" xfId="21497"/>
    <cellStyle name="Normal 10 6 3 2 2 3 4" xfId="15343"/>
    <cellStyle name="Normal 10 6 3 2 2 4" xfId="4064"/>
    <cellStyle name="Normal 10 6 3 2 2 4 2" xfId="10218"/>
    <cellStyle name="Normal 10 6 3 2 2 4 2 2" xfId="22526"/>
    <cellStyle name="Normal 10 6 3 2 2 4 3" xfId="16372"/>
    <cellStyle name="Normal 10 6 3 2 2 5" xfId="7141"/>
    <cellStyle name="Normal 10 6 3 2 2 5 2" xfId="19449"/>
    <cellStyle name="Normal 10 6 3 2 2 6" xfId="13295"/>
    <cellStyle name="Normal 10 6 3 2 3" xfId="1498"/>
    <cellStyle name="Normal 10 6 3 2 3 2" xfId="4576"/>
    <cellStyle name="Normal 10 6 3 2 3 2 2" xfId="10730"/>
    <cellStyle name="Normal 10 6 3 2 3 2 2 2" xfId="23038"/>
    <cellStyle name="Normal 10 6 3 2 3 2 3" xfId="16884"/>
    <cellStyle name="Normal 10 6 3 2 3 3" xfId="7653"/>
    <cellStyle name="Normal 10 6 3 2 3 3 2" xfId="19961"/>
    <cellStyle name="Normal 10 6 3 2 3 4" xfId="13807"/>
    <cellStyle name="Normal 10 6 3 2 4" xfId="2522"/>
    <cellStyle name="Normal 10 6 3 2 4 2" xfId="5600"/>
    <cellStyle name="Normal 10 6 3 2 4 2 2" xfId="11754"/>
    <cellStyle name="Normal 10 6 3 2 4 2 2 2" xfId="24062"/>
    <cellStyle name="Normal 10 6 3 2 4 2 3" xfId="17908"/>
    <cellStyle name="Normal 10 6 3 2 4 3" xfId="8677"/>
    <cellStyle name="Normal 10 6 3 2 4 3 2" xfId="20985"/>
    <cellStyle name="Normal 10 6 3 2 4 4" xfId="14831"/>
    <cellStyle name="Normal 10 6 3 2 5" xfId="3552"/>
    <cellStyle name="Normal 10 6 3 2 5 2" xfId="9706"/>
    <cellStyle name="Normal 10 6 3 2 5 2 2" xfId="22014"/>
    <cellStyle name="Normal 10 6 3 2 5 3" xfId="15860"/>
    <cellStyle name="Normal 10 6 3 2 6" xfId="6629"/>
    <cellStyle name="Normal 10 6 3 2 6 2" xfId="18937"/>
    <cellStyle name="Normal 10 6 3 2 7" xfId="12783"/>
    <cellStyle name="Normal 10 6 3 3" xfId="730"/>
    <cellStyle name="Normal 10 6 3 3 2" xfId="1754"/>
    <cellStyle name="Normal 10 6 3 3 2 2" xfId="4832"/>
    <cellStyle name="Normal 10 6 3 3 2 2 2" xfId="10986"/>
    <cellStyle name="Normal 10 6 3 3 2 2 2 2" xfId="23294"/>
    <cellStyle name="Normal 10 6 3 3 2 2 3" xfId="17140"/>
    <cellStyle name="Normal 10 6 3 3 2 3" xfId="7909"/>
    <cellStyle name="Normal 10 6 3 3 2 3 2" xfId="20217"/>
    <cellStyle name="Normal 10 6 3 3 2 4" xfId="14063"/>
    <cellStyle name="Normal 10 6 3 3 3" xfId="2778"/>
    <cellStyle name="Normal 10 6 3 3 3 2" xfId="5856"/>
    <cellStyle name="Normal 10 6 3 3 3 2 2" xfId="12010"/>
    <cellStyle name="Normal 10 6 3 3 3 2 2 2" xfId="24318"/>
    <cellStyle name="Normal 10 6 3 3 3 2 3" xfId="18164"/>
    <cellStyle name="Normal 10 6 3 3 3 3" xfId="8933"/>
    <cellStyle name="Normal 10 6 3 3 3 3 2" xfId="21241"/>
    <cellStyle name="Normal 10 6 3 3 3 4" xfId="15087"/>
    <cellStyle name="Normal 10 6 3 3 4" xfId="3808"/>
    <cellStyle name="Normal 10 6 3 3 4 2" xfId="9962"/>
    <cellStyle name="Normal 10 6 3 3 4 2 2" xfId="22270"/>
    <cellStyle name="Normal 10 6 3 3 4 3" xfId="16116"/>
    <cellStyle name="Normal 10 6 3 3 5" xfId="6885"/>
    <cellStyle name="Normal 10 6 3 3 5 2" xfId="19193"/>
    <cellStyle name="Normal 10 6 3 3 6" xfId="13039"/>
    <cellStyle name="Normal 10 6 3 4" xfId="1242"/>
    <cellStyle name="Normal 10 6 3 4 2" xfId="4320"/>
    <cellStyle name="Normal 10 6 3 4 2 2" xfId="10474"/>
    <cellStyle name="Normal 10 6 3 4 2 2 2" xfId="22782"/>
    <cellStyle name="Normal 10 6 3 4 2 3" xfId="16628"/>
    <cellStyle name="Normal 10 6 3 4 3" xfId="7397"/>
    <cellStyle name="Normal 10 6 3 4 3 2" xfId="19705"/>
    <cellStyle name="Normal 10 6 3 4 4" xfId="13551"/>
    <cellStyle name="Normal 10 6 3 5" xfId="2266"/>
    <cellStyle name="Normal 10 6 3 5 2" xfId="5344"/>
    <cellStyle name="Normal 10 6 3 5 2 2" xfId="11498"/>
    <cellStyle name="Normal 10 6 3 5 2 2 2" xfId="23806"/>
    <cellStyle name="Normal 10 6 3 5 2 3" xfId="17652"/>
    <cellStyle name="Normal 10 6 3 5 3" xfId="8421"/>
    <cellStyle name="Normal 10 6 3 5 3 2" xfId="20729"/>
    <cellStyle name="Normal 10 6 3 5 4" xfId="14575"/>
    <cellStyle name="Normal 10 6 3 6" xfId="3296"/>
    <cellStyle name="Normal 10 6 3 6 2" xfId="9450"/>
    <cellStyle name="Normal 10 6 3 6 2 2" xfId="21758"/>
    <cellStyle name="Normal 10 6 3 6 3" xfId="15604"/>
    <cellStyle name="Normal 10 6 3 7" xfId="6373"/>
    <cellStyle name="Normal 10 6 3 7 2" xfId="18681"/>
    <cellStyle name="Normal 10 6 3 8" xfId="12527"/>
    <cellStyle name="Normal 10 6 4" xfId="130"/>
    <cellStyle name="Normal 10 6 4 2" xfId="388"/>
    <cellStyle name="Normal 10 6 4 2 2" xfId="901"/>
    <cellStyle name="Normal 10 6 4 2 2 2" xfId="1925"/>
    <cellStyle name="Normal 10 6 4 2 2 2 2" xfId="5003"/>
    <cellStyle name="Normal 10 6 4 2 2 2 2 2" xfId="11157"/>
    <cellStyle name="Normal 10 6 4 2 2 2 2 2 2" xfId="23465"/>
    <cellStyle name="Normal 10 6 4 2 2 2 2 3" xfId="17311"/>
    <cellStyle name="Normal 10 6 4 2 2 2 3" xfId="8080"/>
    <cellStyle name="Normal 10 6 4 2 2 2 3 2" xfId="20388"/>
    <cellStyle name="Normal 10 6 4 2 2 2 4" xfId="14234"/>
    <cellStyle name="Normal 10 6 4 2 2 3" xfId="2949"/>
    <cellStyle name="Normal 10 6 4 2 2 3 2" xfId="6027"/>
    <cellStyle name="Normal 10 6 4 2 2 3 2 2" xfId="12181"/>
    <cellStyle name="Normal 10 6 4 2 2 3 2 2 2" xfId="24489"/>
    <cellStyle name="Normal 10 6 4 2 2 3 2 3" xfId="18335"/>
    <cellStyle name="Normal 10 6 4 2 2 3 3" xfId="9104"/>
    <cellStyle name="Normal 10 6 4 2 2 3 3 2" xfId="21412"/>
    <cellStyle name="Normal 10 6 4 2 2 3 4" xfId="15258"/>
    <cellStyle name="Normal 10 6 4 2 2 4" xfId="3979"/>
    <cellStyle name="Normal 10 6 4 2 2 4 2" xfId="10133"/>
    <cellStyle name="Normal 10 6 4 2 2 4 2 2" xfId="22441"/>
    <cellStyle name="Normal 10 6 4 2 2 4 3" xfId="16287"/>
    <cellStyle name="Normal 10 6 4 2 2 5" xfId="7056"/>
    <cellStyle name="Normal 10 6 4 2 2 5 2" xfId="19364"/>
    <cellStyle name="Normal 10 6 4 2 2 6" xfId="13210"/>
    <cellStyle name="Normal 10 6 4 2 3" xfId="1413"/>
    <cellStyle name="Normal 10 6 4 2 3 2" xfId="4491"/>
    <cellStyle name="Normal 10 6 4 2 3 2 2" xfId="10645"/>
    <cellStyle name="Normal 10 6 4 2 3 2 2 2" xfId="22953"/>
    <cellStyle name="Normal 10 6 4 2 3 2 3" xfId="16799"/>
    <cellStyle name="Normal 10 6 4 2 3 3" xfId="7568"/>
    <cellStyle name="Normal 10 6 4 2 3 3 2" xfId="19876"/>
    <cellStyle name="Normal 10 6 4 2 3 4" xfId="13722"/>
    <cellStyle name="Normal 10 6 4 2 4" xfId="2437"/>
    <cellStyle name="Normal 10 6 4 2 4 2" xfId="5515"/>
    <cellStyle name="Normal 10 6 4 2 4 2 2" xfId="11669"/>
    <cellStyle name="Normal 10 6 4 2 4 2 2 2" xfId="23977"/>
    <cellStyle name="Normal 10 6 4 2 4 2 3" xfId="17823"/>
    <cellStyle name="Normal 10 6 4 2 4 3" xfId="8592"/>
    <cellStyle name="Normal 10 6 4 2 4 3 2" xfId="20900"/>
    <cellStyle name="Normal 10 6 4 2 4 4" xfId="14746"/>
    <cellStyle name="Normal 10 6 4 2 5" xfId="3467"/>
    <cellStyle name="Normal 10 6 4 2 5 2" xfId="9621"/>
    <cellStyle name="Normal 10 6 4 2 5 2 2" xfId="21929"/>
    <cellStyle name="Normal 10 6 4 2 5 3" xfId="15775"/>
    <cellStyle name="Normal 10 6 4 2 6" xfId="6544"/>
    <cellStyle name="Normal 10 6 4 2 6 2" xfId="18852"/>
    <cellStyle name="Normal 10 6 4 2 7" xfId="12698"/>
    <cellStyle name="Normal 10 6 4 3" xfId="645"/>
    <cellStyle name="Normal 10 6 4 3 2" xfId="1669"/>
    <cellStyle name="Normal 10 6 4 3 2 2" xfId="4747"/>
    <cellStyle name="Normal 10 6 4 3 2 2 2" xfId="10901"/>
    <cellStyle name="Normal 10 6 4 3 2 2 2 2" xfId="23209"/>
    <cellStyle name="Normal 10 6 4 3 2 2 3" xfId="17055"/>
    <cellStyle name="Normal 10 6 4 3 2 3" xfId="7824"/>
    <cellStyle name="Normal 10 6 4 3 2 3 2" xfId="20132"/>
    <cellStyle name="Normal 10 6 4 3 2 4" xfId="13978"/>
    <cellStyle name="Normal 10 6 4 3 3" xfId="2693"/>
    <cellStyle name="Normal 10 6 4 3 3 2" xfId="5771"/>
    <cellStyle name="Normal 10 6 4 3 3 2 2" xfId="11925"/>
    <cellStyle name="Normal 10 6 4 3 3 2 2 2" xfId="24233"/>
    <cellStyle name="Normal 10 6 4 3 3 2 3" xfId="18079"/>
    <cellStyle name="Normal 10 6 4 3 3 3" xfId="8848"/>
    <cellStyle name="Normal 10 6 4 3 3 3 2" xfId="21156"/>
    <cellStyle name="Normal 10 6 4 3 3 4" xfId="15002"/>
    <cellStyle name="Normal 10 6 4 3 4" xfId="3723"/>
    <cellStyle name="Normal 10 6 4 3 4 2" xfId="9877"/>
    <cellStyle name="Normal 10 6 4 3 4 2 2" xfId="22185"/>
    <cellStyle name="Normal 10 6 4 3 4 3" xfId="16031"/>
    <cellStyle name="Normal 10 6 4 3 5" xfId="6800"/>
    <cellStyle name="Normal 10 6 4 3 5 2" xfId="19108"/>
    <cellStyle name="Normal 10 6 4 3 6" xfId="12954"/>
    <cellStyle name="Normal 10 6 4 4" xfId="1157"/>
    <cellStyle name="Normal 10 6 4 4 2" xfId="4235"/>
    <cellStyle name="Normal 10 6 4 4 2 2" xfId="10389"/>
    <cellStyle name="Normal 10 6 4 4 2 2 2" xfId="22697"/>
    <cellStyle name="Normal 10 6 4 4 2 3" xfId="16543"/>
    <cellStyle name="Normal 10 6 4 4 3" xfId="7312"/>
    <cellStyle name="Normal 10 6 4 4 3 2" xfId="19620"/>
    <cellStyle name="Normal 10 6 4 4 4" xfId="13466"/>
    <cellStyle name="Normal 10 6 4 5" xfId="2181"/>
    <cellStyle name="Normal 10 6 4 5 2" xfId="5259"/>
    <cellStyle name="Normal 10 6 4 5 2 2" xfId="11413"/>
    <cellStyle name="Normal 10 6 4 5 2 2 2" xfId="23721"/>
    <cellStyle name="Normal 10 6 4 5 2 3" xfId="17567"/>
    <cellStyle name="Normal 10 6 4 5 3" xfId="8336"/>
    <cellStyle name="Normal 10 6 4 5 3 2" xfId="20644"/>
    <cellStyle name="Normal 10 6 4 5 4" xfId="14490"/>
    <cellStyle name="Normal 10 6 4 6" xfId="3211"/>
    <cellStyle name="Normal 10 6 4 6 2" xfId="9365"/>
    <cellStyle name="Normal 10 6 4 6 2 2" xfId="21673"/>
    <cellStyle name="Normal 10 6 4 6 3" xfId="15519"/>
    <cellStyle name="Normal 10 6 4 7" xfId="6288"/>
    <cellStyle name="Normal 10 6 4 7 2" xfId="18596"/>
    <cellStyle name="Normal 10 6 4 8" xfId="12442"/>
    <cellStyle name="Normal 10 6 5" xfId="300"/>
    <cellStyle name="Normal 10 6 5 2" xfId="813"/>
    <cellStyle name="Normal 10 6 5 2 2" xfId="1837"/>
    <cellStyle name="Normal 10 6 5 2 2 2" xfId="4915"/>
    <cellStyle name="Normal 10 6 5 2 2 2 2" xfId="11069"/>
    <cellStyle name="Normal 10 6 5 2 2 2 2 2" xfId="23377"/>
    <cellStyle name="Normal 10 6 5 2 2 2 3" xfId="17223"/>
    <cellStyle name="Normal 10 6 5 2 2 3" xfId="7992"/>
    <cellStyle name="Normal 10 6 5 2 2 3 2" xfId="20300"/>
    <cellStyle name="Normal 10 6 5 2 2 4" xfId="14146"/>
    <cellStyle name="Normal 10 6 5 2 3" xfId="2861"/>
    <cellStyle name="Normal 10 6 5 2 3 2" xfId="5939"/>
    <cellStyle name="Normal 10 6 5 2 3 2 2" xfId="12093"/>
    <cellStyle name="Normal 10 6 5 2 3 2 2 2" xfId="24401"/>
    <cellStyle name="Normal 10 6 5 2 3 2 3" xfId="18247"/>
    <cellStyle name="Normal 10 6 5 2 3 3" xfId="9016"/>
    <cellStyle name="Normal 10 6 5 2 3 3 2" xfId="21324"/>
    <cellStyle name="Normal 10 6 5 2 3 4" xfId="15170"/>
    <cellStyle name="Normal 10 6 5 2 4" xfId="3891"/>
    <cellStyle name="Normal 10 6 5 2 4 2" xfId="10045"/>
    <cellStyle name="Normal 10 6 5 2 4 2 2" xfId="22353"/>
    <cellStyle name="Normal 10 6 5 2 4 3" xfId="16199"/>
    <cellStyle name="Normal 10 6 5 2 5" xfId="6968"/>
    <cellStyle name="Normal 10 6 5 2 5 2" xfId="19276"/>
    <cellStyle name="Normal 10 6 5 2 6" xfId="13122"/>
    <cellStyle name="Normal 10 6 5 3" xfId="1325"/>
    <cellStyle name="Normal 10 6 5 3 2" xfId="4403"/>
    <cellStyle name="Normal 10 6 5 3 2 2" xfId="10557"/>
    <cellStyle name="Normal 10 6 5 3 2 2 2" xfId="22865"/>
    <cellStyle name="Normal 10 6 5 3 2 3" xfId="16711"/>
    <cellStyle name="Normal 10 6 5 3 3" xfId="7480"/>
    <cellStyle name="Normal 10 6 5 3 3 2" xfId="19788"/>
    <cellStyle name="Normal 10 6 5 3 4" xfId="13634"/>
    <cellStyle name="Normal 10 6 5 4" xfId="2349"/>
    <cellStyle name="Normal 10 6 5 4 2" xfId="5427"/>
    <cellStyle name="Normal 10 6 5 4 2 2" xfId="11581"/>
    <cellStyle name="Normal 10 6 5 4 2 2 2" xfId="23889"/>
    <cellStyle name="Normal 10 6 5 4 2 3" xfId="17735"/>
    <cellStyle name="Normal 10 6 5 4 3" xfId="8504"/>
    <cellStyle name="Normal 10 6 5 4 3 2" xfId="20812"/>
    <cellStyle name="Normal 10 6 5 4 4" xfId="14658"/>
    <cellStyle name="Normal 10 6 5 5" xfId="3379"/>
    <cellStyle name="Normal 10 6 5 5 2" xfId="9533"/>
    <cellStyle name="Normal 10 6 5 5 2 2" xfId="21841"/>
    <cellStyle name="Normal 10 6 5 5 3" xfId="15687"/>
    <cellStyle name="Normal 10 6 5 6" xfId="6456"/>
    <cellStyle name="Normal 10 6 5 6 2" xfId="18764"/>
    <cellStyle name="Normal 10 6 5 7" xfId="12610"/>
    <cellStyle name="Normal 10 6 6" xfId="557"/>
    <cellStyle name="Normal 10 6 6 2" xfId="1581"/>
    <cellStyle name="Normal 10 6 6 2 2" xfId="4659"/>
    <cellStyle name="Normal 10 6 6 2 2 2" xfId="10813"/>
    <cellStyle name="Normal 10 6 6 2 2 2 2" xfId="23121"/>
    <cellStyle name="Normal 10 6 6 2 2 3" xfId="16967"/>
    <cellStyle name="Normal 10 6 6 2 3" xfId="7736"/>
    <cellStyle name="Normal 10 6 6 2 3 2" xfId="20044"/>
    <cellStyle name="Normal 10 6 6 2 4" xfId="13890"/>
    <cellStyle name="Normal 10 6 6 3" xfId="2605"/>
    <cellStyle name="Normal 10 6 6 3 2" xfId="5683"/>
    <cellStyle name="Normal 10 6 6 3 2 2" xfId="11837"/>
    <cellStyle name="Normal 10 6 6 3 2 2 2" xfId="24145"/>
    <cellStyle name="Normal 10 6 6 3 2 3" xfId="17991"/>
    <cellStyle name="Normal 10 6 6 3 3" xfId="8760"/>
    <cellStyle name="Normal 10 6 6 3 3 2" xfId="21068"/>
    <cellStyle name="Normal 10 6 6 3 4" xfId="14914"/>
    <cellStyle name="Normal 10 6 6 4" xfId="3635"/>
    <cellStyle name="Normal 10 6 6 4 2" xfId="9789"/>
    <cellStyle name="Normal 10 6 6 4 2 2" xfId="22097"/>
    <cellStyle name="Normal 10 6 6 4 3" xfId="15943"/>
    <cellStyle name="Normal 10 6 6 5" xfId="6712"/>
    <cellStyle name="Normal 10 6 6 5 2" xfId="19020"/>
    <cellStyle name="Normal 10 6 6 6" xfId="12866"/>
    <cellStyle name="Normal 10 6 7" xfId="1069"/>
    <cellStyle name="Normal 10 6 7 2" xfId="4147"/>
    <cellStyle name="Normal 10 6 7 2 2" xfId="10301"/>
    <cellStyle name="Normal 10 6 7 2 2 2" xfId="22609"/>
    <cellStyle name="Normal 10 6 7 2 3" xfId="16455"/>
    <cellStyle name="Normal 10 6 7 3" xfId="7224"/>
    <cellStyle name="Normal 10 6 7 3 2" xfId="19532"/>
    <cellStyle name="Normal 10 6 7 4" xfId="13378"/>
    <cellStyle name="Normal 10 6 8" xfId="2093"/>
    <cellStyle name="Normal 10 6 8 2" xfId="5171"/>
    <cellStyle name="Normal 10 6 8 2 2" xfId="11325"/>
    <cellStyle name="Normal 10 6 8 2 2 2" xfId="23633"/>
    <cellStyle name="Normal 10 6 8 2 3" xfId="17479"/>
    <cellStyle name="Normal 10 6 8 3" xfId="8248"/>
    <cellStyle name="Normal 10 6 8 3 2" xfId="20556"/>
    <cellStyle name="Normal 10 6 8 4" xfId="14402"/>
    <cellStyle name="Normal 10 6 9" xfId="3123"/>
    <cellStyle name="Normal 10 6 9 2" xfId="9277"/>
    <cellStyle name="Normal 10 6 9 2 2" xfId="21585"/>
    <cellStyle name="Normal 10 6 9 3" xfId="15431"/>
    <cellStyle name="Normal 10 7" xfId="62"/>
    <cellStyle name="Normal 10 7 10" xfId="12374"/>
    <cellStyle name="Normal 10 7 2" xfId="234"/>
    <cellStyle name="Normal 10 7 2 2" xfId="492"/>
    <cellStyle name="Normal 10 7 2 2 2" xfId="1005"/>
    <cellStyle name="Normal 10 7 2 2 2 2" xfId="2029"/>
    <cellStyle name="Normal 10 7 2 2 2 2 2" xfId="5107"/>
    <cellStyle name="Normal 10 7 2 2 2 2 2 2" xfId="11261"/>
    <cellStyle name="Normal 10 7 2 2 2 2 2 2 2" xfId="23569"/>
    <cellStyle name="Normal 10 7 2 2 2 2 2 3" xfId="17415"/>
    <cellStyle name="Normal 10 7 2 2 2 2 3" xfId="8184"/>
    <cellStyle name="Normal 10 7 2 2 2 2 3 2" xfId="20492"/>
    <cellStyle name="Normal 10 7 2 2 2 2 4" xfId="14338"/>
    <cellStyle name="Normal 10 7 2 2 2 3" xfId="3053"/>
    <cellStyle name="Normal 10 7 2 2 2 3 2" xfId="6131"/>
    <cellStyle name="Normal 10 7 2 2 2 3 2 2" xfId="12285"/>
    <cellStyle name="Normal 10 7 2 2 2 3 2 2 2" xfId="24593"/>
    <cellStyle name="Normal 10 7 2 2 2 3 2 3" xfId="18439"/>
    <cellStyle name="Normal 10 7 2 2 2 3 3" xfId="9208"/>
    <cellStyle name="Normal 10 7 2 2 2 3 3 2" xfId="21516"/>
    <cellStyle name="Normal 10 7 2 2 2 3 4" xfId="15362"/>
    <cellStyle name="Normal 10 7 2 2 2 4" xfId="4083"/>
    <cellStyle name="Normal 10 7 2 2 2 4 2" xfId="10237"/>
    <cellStyle name="Normal 10 7 2 2 2 4 2 2" xfId="22545"/>
    <cellStyle name="Normal 10 7 2 2 2 4 3" xfId="16391"/>
    <cellStyle name="Normal 10 7 2 2 2 5" xfId="7160"/>
    <cellStyle name="Normal 10 7 2 2 2 5 2" xfId="19468"/>
    <cellStyle name="Normal 10 7 2 2 2 6" xfId="13314"/>
    <cellStyle name="Normal 10 7 2 2 3" xfId="1517"/>
    <cellStyle name="Normal 10 7 2 2 3 2" xfId="4595"/>
    <cellStyle name="Normal 10 7 2 2 3 2 2" xfId="10749"/>
    <cellStyle name="Normal 10 7 2 2 3 2 2 2" xfId="23057"/>
    <cellStyle name="Normal 10 7 2 2 3 2 3" xfId="16903"/>
    <cellStyle name="Normal 10 7 2 2 3 3" xfId="7672"/>
    <cellStyle name="Normal 10 7 2 2 3 3 2" xfId="19980"/>
    <cellStyle name="Normal 10 7 2 2 3 4" xfId="13826"/>
    <cellStyle name="Normal 10 7 2 2 4" xfId="2541"/>
    <cellStyle name="Normal 10 7 2 2 4 2" xfId="5619"/>
    <cellStyle name="Normal 10 7 2 2 4 2 2" xfId="11773"/>
    <cellStyle name="Normal 10 7 2 2 4 2 2 2" xfId="24081"/>
    <cellStyle name="Normal 10 7 2 2 4 2 3" xfId="17927"/>
    <cellStyle name="Normal 10 7 2 2 4 3" xfId="8696"/>
    <cellStyle name="Normal 10 7 2 2 4 3 2" xfId="21004"/>
    <cellStyle name="Normal 10 7 2 2 4 4" xfId="14850"/>
    <cellStyle name="Normal 10 7 2 2 5" xfId="3571"/>
    <cellStyle name="Normal 10 7 2 2 5 2" xfId="9725"/>
    <cellStyle name="Normal 10 7 2 2 5 2 2" xfId="22033"/>
    <cellStyle name="Normal 10 7 2 2 5 3" xfId="15879"/>
    <cellStyle name="Normal 10 7 2 2 6" xfId="6648"/>
    <cellStyle name="Normal 10 7 2 2 6 2" xfId="18956"/>
    <cellStyle name="Normal 10 7 2 2 7" xfId="12802"/>
    <cellStyle name="Normal 10 7 2 3" xfId="749"/>
    <cellStyle name="Normal 10 7 2 3 2" xfId="1773"/>
    <cellStyle name="Normal 10 7 2 3 2 2" xfId="4851"/>
    <cellStyle name="Normal 10 7 2 3 2 2 2" xfId="11005"/>
    <cellStyle name="Normal 10 7 2 3 2 2 2 2" xfId="23313"/>
    <cellStyle name="Normal 10 7 2 3 2 2 3" xfId="17159"/>
    <cellStyle name="Normal 10 7 2 3 2 3" xfId="7928"/>
    <cellStyle name="Normal 10 7 2 3 2 3 2" xfId="20236"/>
    <cellStyle name="Normal 10 7 2 3 2 4" xfId="14082"/>
    <cellStyle name="Normal 10 7 2 3 3" xfId="2797"/>
    <cellStyle name="Normal 10 7 2 3 3 2" xfId="5875"/>
    <cellStyle name="Normal 10 7 2 3 3 2 2" xfId="12029"/>
    <cellStyle name="Normal 10 7 2 3 3 2 2 2" xfId="24337"/>
    <cellStyle name="Normal 10 7 2 3 3 2 3" xfId="18183"/>
    <cellStyle name="Normal 10 7 2 3 3 3" xfId="8952"/>
    <cellStyle name="Normal 10 7 2 3 3 3 2" xfId="21260"/>
    <cellStyle name="Normal 10 7 2 3 3 4" xfId="15106"/>
    <cellStyle name="Normal 10 7 2 3 4" xfId="3827"/>
    <cellStyle name="Normal 10 7 2 3 4 2" xfId="9981"/>
    <cellStyle name="Normal 10 7 2 3 4 2 2" xfId="22289"/>
    <cellStyle name="Normal 10 7 2 3 4 3" xfId="16135"/>
    <cellStyle name="Normal 10 7 2 3 5" xfId="6904"/>
    <cellStyle name="Normal 10 7 2 3 5 2" xfId="19212"/>
    <cellStyle name="Normal 10 7 2 3 6" xfId="13058"/>
    <cellStyle name="Normal 10 7 2 4" xfId="1261"/>
    <cellStyle name="Normal 10 7 2 4 2" xfId="4339"/>
    <cellStyle name="Normal 10 7 2 4 2 2" xfId="10493"/>
    <cellStyle name="Normal 10 7 2 4 2 2 2" xfId="22801"/>
    <cellStyle name="Normal 10 7 2 4 2 3" xfId="16647"/>
    <cellStyle name="Normal 10 7 2 4 3" xfId="7416"/>
    <cellStyle name="Normal 10 7 2 4 3 2" xfId="19724"/>
    <cellStyle name="Normal 10 7 2 4 4" xfId="13570"/>
    <cellStyle name="Normal 10 7 2 5" xfId="2285"/>
    <cellStyle name="Normal 10 7 2 5 2" xfId="5363"/>
    <cellStyle name="Normal 10 7 2 5 2 2" xfId="11517"/>
    <cellStyle name="Normal 10 7 2 5 2 2 2" xfId="23825"/>
    <cellStyle name="Normal 10 7 2 5 2 3" xfId="17671"/>
    <cellStyle name="Normal 10 7 2 5 3" xfId="8440"/>
    <cellStyle name="Normal 10 7 2 5 3 2" xfId="20748"/>
    <cellStyle name="Normal 10 7 2 5 4" xfId="14594"/>
    <cellStyle name="Normal 10 7 2 6" xfId="3315"/>
    <cellStyle name="Normal 10 7 2 6 2" xfId="9469"/>
    <cellStyle name="Normal 10 7 2 6 2 2" xfId="21777"/>
    <cellStyle name="Normal 10 7 2 6 3" xfId="15623"/>
    <cellStyle name="Normal 10 7 2 7" xfId="6392"/>
    <cellStyle name="Normal 10 7 2 7 2" xfId="18700"/>
    <cellStyle name="Normal 10 7 2 8" xfId="12546"/>
    <cellStyle name="Normal 10 7 3" xfId="149"/>
    <cellStyle name="Normal 10 7 3 2" xfId="407"/>
    <cellStyle name="Normal 10 7 3 2 2" xfId="920"/>
    <cellStyle name="Normal 10 7 3 2 2 2" xfId="1944"/>
    <cellStyle name="Normal 10 7 3 2 2 2 2" xfId="5022"/>
    <cellStyle name="Normal 10 7 3 2 2 2 2 2" xfId="11176"/>
    <cellStyle name="Normal 10 7 3 2 2 2 2 2 2" xfId="23484"/>
    <cellStyle name="Normal 10 7 3 2 2 2 2 3" xfId="17330"/>
    <cellStyle name="Normal 10 7 3 2 2 2 3" xfId="8099"/>
    <cellStyle name="Normal 10 7 3 2 2 2 3 2" xfId="20407"/>
    <cellStyle name="Normal 10 7 3 2 2 2 4" xfId="14253"/>
    <cellStyle name="Normal 10 7 3 2 2 3" xfId="2968"/>
    <cellStyle name="Normal 10 7 3 2 2 3 2" xfId="6046"/>
    <cellStyle name="Normal 10 7 3 2 2 3 2 2" xfId="12200"/>
    <cellStyle name="Normal 10 7 3 2 2 3 2 2 2" xfId="24508"/>
    <cellStyle name="Normal 10 7 3 2 2 3 2 3" xfId="18354"/>
    <cellStyle name="Normal 10 7 3 2 2 3 3" xfId="9123"/>
    <cellStyle name="Normal 10 7 3 2 2 3 3 2" xfId="21431"/>
    <cellStyle name="Normal 10 7 3 2 2 3 4" xfId="15277"/>
    <cellStyle name="Normal 10 7 3 2 2 4" xfId="3998"/>
    <cellStyle name="Normal 10 7 3 2 2 4 2" xfId="10152"/>
    <cellStyle name="Normal 10 7 3 2 2 4 2 2" xfId="22460"/>
    <cellStyle name="Normal 10 7 3 2 2 4 3" xfId="16306"/>
    <cellStyle name="Normal 10 7 3 2 2 5" xfId="7075"/>
    <cellStyle name="Normal 10 7 3 2 2 5 2" xfId="19383"/>
    <cellStyle name="Normal 10 7 3 2 2 6" xfId="13229"/>
    <cellStyle name="Normal 10 7 3 2 3" xfId="1432"/>
    <cellStyle name="Normal 10 7 3 2 3 2" xfId="4510"/>
    <cellStyle name="Normal 10 7 3 2 3 2 2" xfId="10664"/>
    <cellStyle name="Normal 10 7 3 2 3 2 2 2" xfId="22972"/>
    <cellStyle name="Normal 10 7 3 2 3 2 3" xfId="16818"/>
    <cellStyle name="Normal 10 7 3 2 3 3" xfId="7587"/>
    <cellStyle name="Normal 10 7 3 2 3 3 2" xfId="19895"/>
    <cellStyle name="Normal 10 7 3 2 3 4" xfId="13741"/>
    <cellStyle name="Normal 10 7 3 2 4" xfId="2456"/>
    <cellStyle name="Normal 10 7 3 2 4 2" xfId="5534"/>
    <cellStyle name="Normal 10 7 3 2 4 2 2" xfId="11688"/>
    <cellStyle name="Normal 10 7 3 2 4 2 2 2" xfId="23996"/>
    <cellStyle name="Normal 10 7 3 2 4 2 3" xfId="17842"/>
    <cellStyle name="Normal 10 7 3 2 4 3" xfId="8611"/>
    <cellStyle name="Normal 10 7 3 2 4 3 2" xfId="20919"/>
    <cellStyle name="Normal 10 7 3 2 4 4" xfId="14765"/>
    <cellStyle name="Normal 10 7 3 2 5" xfId="3486"/>
    <cellStyle name="Normal 10 7 3 2 5 2" xfId="9640"/>
    <cellStyle name="Normal 10 7 3 2 5 2 2" xfId="21948"/>
    <cellStyle name="Normal 10 7 3 2 5 3" xfId="15794"/>
    <cellStyle name="Normal 10 7 3 2 6" xfId="6563"/>
    <cellStyle name="Normal 10 7 3 2 6 2" xfId="18871"/>
    <cellStyle name="Normal 10 7 3 2 7" xfId="12717"/>
    <cellStyle name="Normal 10 7 3 3" xfId="664"/>
    <cellStyle name="Normal 10 7 3 3 2" xfId="1688"/>
    <cellStyle name="Normal 10 7 3 3 2 2" xfId="4766"/>
    <cellStyle name="Normal 10 7 3 3 2 2 2" xfId="10920"/>
    <cellStyle name="Normal 10 7 3 3 2 2 2 2" xfId="23228"/>
    <cellStyle name="Normal 10 7 3 3 2 2 3" xfId="17074"/>
    <cellStyle name="Normal 10 7 3 3 2 3" xfId="7843"/>
    <cellStyle name="Normal 10 7 3 3 2 3 2" xfId="20151"/>
    <cellStyle name="Normal 10 7 3 3 2 4" xfId="13997"/>
    <cellStyle name="Normal 10 7 3 3 3" xfId="2712"/>
    <cellStyle name="Normal 10 7 3 3 3 2" xfId="5790"/>
    <cellStyle name="Normal 10 7 3 3 3 2 2" xfId="11944"/>
    <cellStyle name="Normal 10 7 3 3 3 2 2 2" xfId="24252"/>
    <cellStyle name="Normal 10 7 3 3 3 2 3" xfId="18098"/>
    <cellStyle name="Normal 10 7 3 3 3 3" xfId="8867"/>
    <cellStyle name="Normal 10 7 3 3 3 3 2" xfId="21175"/>
    <cellStyle name="Normal 10 7 3 3 3 4" xfId="15021"/>
    <cellStyle name="Normal 10 7 3 3 4" xfId="3742"/>
    <cellStyle name="Normal 10 7 3 3 4 2" xfId="9896"/>
    <cellStyle name="Normal 10 7 3 3 4 2 2" xfId="22204"/>
    <cellStyle name="Normal 10 7 3 3 4 3" xfId="16050"/>
    <cellStyle name="Normal 10 7 3 3 5" xfId="6819"/>
    <cellStyle name="Normal 10 7 3 3 5 2" xfId="19127"/>
    <cellStyle name="Normal 10 7 3 3 6" xfId="12973"/>
    <cellStyle name="Normal 10 7 3 4" xfId="1176"/>
    <cellStyle name="Normal 10 7 3 4 2" xfId="4254"/>
    <cellStyle name="Normal 10 7 3 4 2 2" xfId="10408"/>
    <cellStyle name="Normal 10 7 3 4 2 2 2" xfId="22716"/>
    <cellStyle name="Normal 10 7 3 4 2 3" xfId="16562"/>
    <cellStyle name="Normal 10 7 3 4 3" xfId="7331"/>
    <cellStyle name="Normal 10 7 3 4 3 2" xfId="19639"/>
    <cellStyle name="Normal 10 7 3 4 4" xfId="13485"/>
    <cellStyle name="Normal 10 7 3 5" xfId="2200"/>
    <cellStyle name="Normal 10 7 3 5 2" xfId="5278"/>
    <cellStyle name="Normal 10 7 3 5 2 2" xfId="11432"/>
    <cellStyle name="Normal 10 7 3 5 2 2 2" xfId="23740"/>
    <cellStyle name="Normal 10 7 3 5 2 3" xfId="17586"/>
    <cellStyle name="Normal 10 7 3 5 3" xfId="8355"/>
    <cellStyle name="Normal 10 7 3 5 3 2" xfId="20663"/>
    <cellStyle name="Normal 10 7 3 5 4" xfId="14509"/>
    <cellStyle name="Normal 10 7 3 6" xfId="3230"/>
    <cellStyle name="Normal 10 7 3 6 2" xfId="9384"/>
    <cellStyle name="Normal 10 7 3 6 2 2" xfId="21692"/>
    <cellStyle name="Normal 10 7 3 6 3" xfId="15538"/>
    <cellStyle name="Normal 10 7 3 7" xfId="6307"/>
    <cellStyle name="Normal 10 7 3 7 2" xfId="18615"/>
    <cellStyle name="Normal 10 7 3 8" xfId="12461"/>
    <cellStyle name="Normal 10 7 4" xfId="320"/>
    <cellStyle name="Normal 10 7 4 2" xfId="833"/>
    <cellStyle name="Normal 10 7 4 2 2" xfId="1857"/>
    <cellStyle name="Normal 10 7 4 2 2 2" xfId="4935"/>
    <cellStyle name="Normal 10 7 4 2 2 2 2" xfId="11089"/>
    <cellStyle name="Normal 10 7 4 2 2 2 2 2" xfId="23397"/>
    <cellStyle name="Normal 10 7 4 2 2 2 3" xfId="17243"/>
    <cellStyle name="Normal 10 7 4 2 2 3" xfId="8012"/>
    <cellStyle name="Normal 10 7 4 2 2 3 2" xfId="20320"/>
    <cellStyle name="Normal 10 7 4 2 2 4" xfId="14166"/>
    <cellStyle name="Normal 10 7 4 2 3" xfId="2881"/>
    <cellStyle name="Normal 10 7 4 2 3 2" xfId="5959"/>
    <cellStyle name="Normal 10 7 4 2 3 2 2" xfId="12113"/>
    <cellStyle name="Normal 10 7 4 2 3 2 2 2" xfId="24421"/>
    <cellStyle name="Normal 10 7 4 2 3 2 3" xfId="18267"/>
    <cellStyle name="Normal 10 7 4 2 3 3" xfId="9036"/>
    <cellStyle name="Normal 10 7 4 2 3 3 2" xfId="21344"/>
    <cellStyle name="Normal 10 7 4 2 3 4" xfId="15190"/>
    <cellStyle name="Normal 10 7 4 2 4" xfId="3911"/>
    <cellStyle name="Normal 10 7 4 2 4 2" xfId="10065"/>
    <cellStyle name="Normal 10 7 4 2 4 2 2" xfId="22373"/>
    <cellStyle name="Normal 10 7 4 2 4 3" xfId="16219"/>
    <cellStyle name="Normal 10 7 4 2 5" xfId="6988"/>
    <cellStyle name="Normal 10 7 4 2 5 2" xfId="19296"/>
    <cellStyle name="Normal 10 7 4 2 6" xfId="13142"/>
    <cellStyle name="Normal 10 7 4 3" xfId="1345"/>
    <cellStyle name="Normal 10 7 4 3 2" xfId="4423"/>
    <cellStyle name="Normal 10 7 4 3 2 2" xfId="10577"/>
    <cellStyle name="Normal 10 7 4 3 2 2 2" xfId="22885"/>
    <cellStyle name="Normal 10 7 4 3 2 3" xfId="16731"/>
    <cellStyle name="Normal 10 7 4 3 3" xfId="7500"/>
    <cellStyle name="Normal 10 7 4 3 3 2" xfId="19808"/>
    <cellStyle name="Normal 10 7 4 3 4" xfId="13654"/>
    <cellStyle name="Normal 10 7 4 4" xfId="2369"/>
    <cellStyle name="Normal 10 7 4 4 2" xfId="5447"/>
    <cellStyle name="Normal 10 7 4 4 2 2" xfId="11601"/>
    <cellStyle name="Normal 10 7 4 4 2 2 2" xfId="23909"/>
    <cellStyle name="Normal 10 7 4 4 2 3" xfId="17755"/>
    <cellStyle name="Normal 10 7 4 4 3" xfId="8524"/>
    <cellStyle name="Normal 10 7 4 4 3 2" xfId="20832"/>
    <cellStyle name="Normal 10 7 4 4 4" xfId="14678"/>
    <cellStyle name="Normal 10 7 4 5" xfId="3399"/>
    <cellStyle name="Normal 10 7 4 5 2" xfId="9553"/>
    <cellStyle name="Normal 10 7 4 5 2 2" xfId="21861"/>
    <cellStyle name="Normal 10 7 4 5 3" xfId="15707"/>
    <cellStyle name="Normal 10 7 4 6" xfId="6476"/>
    <cellStyle name="Normal 10 7 4 6 2" xfId="18784"/>
    <cellStyle name="Normal 10 7 4 7" xfId="12630"/>
    <cellStyle name="Normal 10 7 5" xfId="577"/>
    <cellStyle name="Normal 10 7 5 2" xfId="1601"/>
    <cellStyle name="Normal 10 7 5 2 2" xfId="4679"/>
    <cellStyle name="Normal 10 7 5 2 2 2" xfId="10833"/>
    <cellStyle name="Normal 10 7 5 2 2 2 2" xfId="23141"/>
    <cellStyle name="Normal 10 7 5 2 2 3" xfId="16987"/>
    <cellStyle name="Normal 10 7 5 2 3" xfId="7756"/>
    <cellStyle name="Normal 10 7 5 2 3 2" xfId="20064"/>
    <cellStyle name="Normal 10 7 5 2 4" xfId="13910"/>
    <cellStyle name="Normal 10 7 5 3" xfId="2625"/>
    <cellStyle name="Normal 10 7 5 3 2" xfId="5703"/>
    <cellStyle name="Normal 10 7 5 3 2 2" xfId="11857"/>
    <cellStyle name="Normal 10 7 5 3 2 2 2" xfId="24165"/>
    <cellStyle name="Normal 10 7 5 3 2 3" xfId="18011"/>
    <cellStyle name="Normal 10 7 5 3 3" xfId="8780"/>
    <cellStyle name="Normal 10 7 5 3 3 2" xfId="21088"/>
    <cellStyle name="Normal 10 7 5 3 4" xfId="14934"/>
    <cellStyle name="Normal 10 7 5 4" xfId="3655"/>
    <cellStyle name="Normal 10 7 5 4 2" xfId="9809"/>
    <cellStyle name="Normal 10 7 5 4 2 2" xfId="22117"/>
    <cellStyle name="Normal 10 7 5 4 3" xfId="15963"/>
    <cellStyle name="Normal 10 7 5 5" xfId="6732"/>
    <cellStyle name="Normal 10 7 5 5 2" xfId="19040"/>
    <cellStyle name="Normal 10 7 5 6" xfId="12886"/>
    <cellStyle name="Normal 10 7 6" xfId="1089"/>
    <cellStyle name="Normal 10 7 6 2" xfId="4167"/>
    <cellStyle name="Normal 10 7 6 2 2" xfId="10321"/>
    <cellStyle name="Normal 10 7 6 2 2 2" xfId="22629"/>
    <cellStyle name="Normal 10 7 6 2 3" xfId="16475"/>
    <cellStyle name="Normal 10 7 6 3" xfId="7244"/>
    <cellStyle name="Normal 10 7 6 3 2" xfId="19552"/>
    <cellStyle name="Normal 10 7 6 4" xfId="13398"/>
    <cellStyle name="Normal 10 7 7" xfId="2113"/>
    <cellStyle name="Normal 10 7 7 2" xfId="5191"/>
    <cellStyle name="Normal 10 7 7 2 2" xfId="11345"/>
    <cellStyle name="Normal 10 7 7 2 2 2" xfId="23653"/>
    <cellStyle name="Normal 10 7 7 2 3" xfId="17499"/>
    <cellStyle name="Normal 10 7 7 3" xfId="8268"/>
    <cellStyle name="Normal 10 7 7 3 2" xfId="20576"/>
    <cellStyle name="Normal 10 7 7 4" xfId="14422"/>
    <cellStyle name="Normal 10 7 8" xfId="3143"/>
    <cellStyle name="Normal 10 7 8 2" xfId="9297"/>
    <cellStyle name="Normal 10 7 8 2 2" xfId="21605"/>
    <cellStyle name="Normal 10 7 8 3" xfId="15451"/>
    <cellStyle name="Normal 10 7 9" xfId="6220"/>
    <cellStyle name="Normal 10 7 9 2" xfId="18528"/>
    <cellStyle name="Normal 10 8" xfId="198"/>
    <cellStyle name="Normal 10 8 2" xfId="456"/>
    <cellStyle name="Normal 10 8 2 2" xfId="969"/>
    <cellStyle name="Normal 10 8 2 2 2" xfId="1993"/>
    <cellStyle name="Normal 10 8 2 2 2 2" xfId="5071"/>
    <cellStyle name="Normal 10 8 2 2 2 2 2" xfId="11225"/>
    <cellStyle name="Normal 10 8 2 2 2 2 2 2" xfId="23533"/>
    <cellStyle name="Normal 10 8 2 2 2 2 3" xfId="17379"/>
    <cellStyle name="Normal 10 8 2 2 2 3" xfId="8148"/>
    <cellStyle name="Normal 10 8 2 2 2 3 2" xfId="20456"/>
    <cellStyle name="Normal 10 8 2 2 2 4" xfId="14302"/>
    <cellStyle name="Normal 10 8 2 2 3" xfId="3017"/>
    <cellStyle name="Normal 10 8 2 2 3 2" xfId="6095"/>
    <cellStyle name="Normal 10 8 2 2 3 2 2" xfId="12249"/>
    <cellStyle name="Normal 10 8 2 2 3 2 2 2" xfId="24557"/>
    <cellStyle name="Normal 10 8 2 2 3 2 3" xfId="18403"/>
    <cellStyle name="Normal 10 8 2 2 3 3" xfId="9172"/>
    <cellStyle name="Normal 10 8 2 2 3 3 2" xfId="21480"/>
    <cellStyle name="Normal 10 8 2 2 3 4" xfId="15326"/>
    <cellStyle name="Normal 10 8 2 2 4" xfId="4047"/>
    <cellStyle name="Normal 10 8 2 2 4 2" xfId="10201"/>
    <cellStyle name="Normal 10 8 2 2 4 2 2" xfId="22509"/>
    <cellStyle name="Normal 10 8 2 2 4 3" xfId="16355"/>
    <cellStyle name="Normal 10 8 2 2 5" xfId="7124"/>
    <cellStyle name="Normal 10 8 2 2 5 2" xfId="19432"/>
    <cellStyle name="Normal 10 8 2 2 6" xfId="13278"/>
    <cellStyle name="Normal 10 8 2 3" xfId="1481"/>
    <cellStyle name="Normal 10 8 2 3 2" xfId="4559"/>
    <cellStyle name="Normal 10 8 2 3 2 2" xfId="10713"/>
    <cellStyle name="Normal 10 8 2 3 2 2 2" xfId="23021"/>
    <cellStyle name="Normal 10 8 2 3 2 3" xfId="16867"/>
    <cellStyle name="Normal 10 8 2 3 3" xfId="7636"/>
    <cellStyle name="Normal 10 8 2 3 3 2" xfId="19944"/>
    <cellStyle name="Normal 10 8 2 3 4" xfId="13790"/>
    <cellStyle name="Normal 10 8 2 4" xfId="2505"/>
    <cellStyle name="Normal 10 8 2 4 2" xfId="5583"/>
    <cellStyle name="Normal 10 8 2 4 2 2" xfId="11737"/>
    <cellStyle name="Normal 10 8 2 4 2 2 2" xfId="24045"/>
    <cellStyle name="Normal 10 8 2 4 2 3" xfId="17891"/>
    <cellStyle name="Normal 10 8 2 4 3" xfId="8660"/>
    <cellStyle name="Normal 10 8 2 4 3 2" xfId="20968"/>
    <cellStyle name="Normal 10 8 2 4 4" xfId="14814"/>
    <cellStyle name="Normal 10 8 2 5" xfId="3535"/>
    <cellStyle name="Normal 10 8 2 5 2" xfId="9689"/>
    <cellStyle name="Normal 10 8 2 5 2 2" xfId="21997"/>
    <cellStyle name="Normal 10 8 2 5 3" xfId="15843"/>
    <cellStyle name="Normal 10 8 2 6" xfId="6612"/>
    <cellStyle name="Normal 10 8 2 6 2" xfId="18920"/>
    <cellStyle name="Normal 10 8 2 7" xfId="12766"/>
    <cellStyle name="Normal 10 8 3" xfId="713"/>
    <cellStyle name="Normal 10 8 3 2" xfId="1737"/>
    <cellStyle name="Normal 10 8 3 2 2" xfId="4815"/>
    <cellStyle name="Normal 10 8 3 2 2 2" xfId="10969"/>
    <cellStyle name="Normal 10 8 3 2 2 2 2" xfId="23277"/>
    <cellStyle name="Normal 10 8 3 2 2 3" xfId="17123"/>
    <cellStyle name="Normal 10 8 3 2 3" xfId="7892"/>
    <cellStyle name="Normal 10 8 3 2 3 2" xfId="20200"/>
    <cellStyle name="Normal 10 8 3 2 4" xfId="14046"/>
    <cellStyle name="Normal 10 8 3 3" xfId="2761"/>
    <cellStyle name="Normal 10 8 3 3 2" xfId="5839"/>
    <cellStyle name="Normal 10 8 3 3 2 2" xfId="11993"/>
    <cellStyle name="Normal 10 8 3 3 2 2 2" xfId="24301"/>
    <cellStyle name="Normal 10 8 3 3 2 3" xfId="18147"/>
    <cellStyle name="Normal 10 8 3 3 3" xfId="8916"/>
    <cellStyle name="Normal 10 8 3 3 3 2" xfId="21224"/>
    <cellStyle name="Normal 10 8 3 3 4" xfId="15070"/>
    <cellStyle name="Normal 10 8 3 4" xfId="3791"/>
    <cellStyle name="Normal 10 8 3 4 2" xfId="9945"/>
    <cellStyle name="Normal 10 8 3 4 2 2" xfId="22253"/>
    <cellStyle name="Normal 10 8 3 4 3" xfId="16099"/>
    <cellStyle name="Normal 10 8 3 5" xfId="6868"/>
    <cellStyle name="Normal 10 8 3 5 2" xfId="19176"/>
    <cellStyle name="Normal 10 8 3 6" xfId="13022"/>
    <cellStyle name="Normal 10 8 4" xfId="1225"/>
    <cellStyle name="Normal 10 8 4 2" xfId="4303"/>
    <cellStyle name="Normal 10 8 4 2 2" xfId="10457"/>
    <cellStyle name="Normal 10 8 4 2 2 2" xfId="22765"/>
    <cellStyle name="Normal 10 8 4 2 3" xfId="16611"/>
    <cellStyle name="Normal 10 8 4 3" xfId="7380"/>
    <cellStyle name="Normal 10 8 4 3 2" xfId="19688"/>
    <cellStyle name="Normal 10 8 4 4" xfId="13534"/>
    <cellStyle name="Normal 10 8 5" xfId="2249"/>
    <cellStyle name="Normal 10 8 5 2" xfId="5327"/>
    <cellStyle name="Normal 10 8 5 2 2" xfId="11481"/>
    <cellStyle name="Normal 10 8 5 2 2 2" xfId="23789"/>
    <cellStyle name="Normal 10 8 5 2 3" xfId="17635"/>
    <cellStyle name="Normal 10 8 5 3" xfId="8404"/>
    <cellStyle name="Normal 10 8 5 3 2" xfId="20712"/>
    <cellStyle name="Normal 10 8 5 4" xfId="14558"/>
    <cellStyle name="Normal 10 8 6" xfId="3279"/>
    <cellStyle name="Normal 10 8 6 2" xfId="9433"/>
    <cellStyle name="Normal 10 8 6 2 2" xfId="21741"/>
    <cellStyle name="Normal 10 8 6 3" xfId="15587"/>
    <cellStyle name="Normal 10 8 7" xfId="6356"/>
    <cellStyle name="Normal 10 8 7 2" xfId="18664"/>
    <cellStyle name="Normal 10 8 8" xfId="12510"/>
    <cellStyle name="Normal 10 9" xfId="280"/>
    <cellStyle name="Normal 10 9 2" xfId="793"/>
    <cellStyle name="Normal 10 9 2 2" xfId="1817"/>
    <cellStyle name="Normal 10 9 2 2 2" xfId="4895"/>
    <cellStyle name="Normal 10 9 2 2 2 2" xfId="11049"/>
    <cellStyle name="Normal 10 9 2 2 2 2 2" xfId="23357"/>
    <cellStyle name="Normal 10 9 2 2 2 3" xfId="17203"/>
    <cellStyle name="Normal 10 9 2 2 3" xfId="7972"/>
    <cellStyle name="Normal 10 9 2 2 3 2" xfId="20280"/>
    <cellStyle name="Normal 10 9 2 2 4" xfId="14126"/>
    <cellStyle name="Normal 10 9 2 3" xfId="2841"/>
    <cellStyle name="Normal 10 9 2 3 2" xfId="5919"/>
    <cellStyle name="Normal 10 9 2 3 2 2" xfId="12073"/>
    <cellStyle name="Normal 10 9 2 3 2 2 2" xfId="24381"/>
    <cellStyle name="Normal 10 9 2 3 2 3" xfId="18227"/>
    <cellStyle name="Normal 10 9 2 3 3" xfId="8996"/>
    <cellStyle name="Normal 10 9 2 3 3 2" xfId="21304"/>
    <cellStyle name="Normal 10 9 2 3 4" xfId="15150"/>
    <cellStyle name="Normal 10 9 2 4" xfId="3871"/>
    <cellStyle name="Normal 10 9 2 4 2" xfId="10025"/>
    <cellStyle name="Normal 10 9 2 4 2 2" xfId="22333"/>
    <cellStyle name="Normal 10 9 2 4 3" xfId="16179"/>
    <cellStyle name="Normal 10 9 2 5" xfId="6948"/>
    <cellStyle name="Normal 10 9 2 5 2" xfId="19256"/>
    <cellStyle name="Normal 10 9 2 6" xfId="13102"/>
    <cellStyle name="Normal 10 9 3" xfId="1305"/>
    <cellStyle name="Normal 10 9 3 2" xfId="4383"/>
    <cellStyle name="Normal 10 9 3 2 2" xfId="10537"/>
    <cellStyle name="Normal 10 9 3 2 2 2" xfId="22845"/>
    <cellStyle name="Normal 10 9 3 2 3" xfId="16691"/>
    <cellStyle name="Normal 10 9 3 3" xfId="7460"/>
    <cellStyle name="Normal 10 9 3 3 2" xfId="19768"/>
    <cellStyle name="Normal 10 9 3 4" xfId="13614"/>
    <cellStyle name="Normal 10 9 4" xfId="2329"/>
    <cellStyle name="Normal 10 9 4 2" xfId="5407"/>
    <cellStyle name="Normal 10 9 4 2 2" xfId="11561"/>
    <cellStyle name="Normal 10 9 4 2 2 2" xfId="23869"/>
    <cellStyle name="Normal 10 9 4 2 3" xfId="17715"/>
    <cellStyle name="Normal 10 9 4 3" xfId="8484"/>
    <cellStyle name="Normal 10 9 4 3 2" xfId="20792"/>
    <cellStyle name="Normal 10 9 4 4" xfId="14638"/>
    <cellStyle name="Normal 10 9 5" xfId="3359"/>
    <cellStyle name="Normal 10 9 5 2" xfId="9513"/>
    <cellStyle name="Normal 10 9 5 2 2" xfId="21821"/>
    <cellStyle name="Normal 10 9 5 3" xfId="15667"/>
    <cellStyle name="Normal 10 9 6" xfId="6436"/>
    <cellStyle name="Normal 10 9 6 2" xfId="18744"/>
    <cellStyle name="Normal 10 9 7" xfId="12590"/>
    <cellStyle name="Normal 11" xfId="17"/>
    <cellStyle name="Normal 11 2" xfId="59"/>
    <cellStyle name="Normal 12" xfId="16"/>
    <cellStyle name="Normal 12 10" xfId="2076"/>
    <cellStyle name="Normal 12 10 2" xfId="5154"/>
    <cellStyle name="Normal 12 10 2 2" xfId="11308"/>
    <cellStyle name="Normal 12 10 2 2 2" xfId="23616"/>
    <cellStyle name="Normal 12 10 2 3" xfId="17462"/>
    <cellStyle name="Normal 12 10 3" xfId="8231"/>
    <cellStyle name="Normal 12 10 3 2" xfId="20539"/>
    <cellStyle name="Normal 12 10 4" xfId="14385"/>
    <cellStyle name="Normal 12 11" xfId="3106"/>
    <cellStyle name="Normal 12 11 2" xfId="9260"/>
    <cellStyle name="Normal 12 11 2 2" xfId="21568"/>
    <cellStyle name="Normal 12 11 3" xfId="15414"/>
    <cellStyle name="Normal 12 12" xfId="6183"/>
    <cellStyle name="Normal 12 12 2" xfId="18491"/>
    <cellStyle name="Normal 12 13" xfId="12337"/>
    <cellStyle name="Normal 12 2" xfId="31"/>
    <cellStyle name="Normal 12 2 10" xfId="3115"/>
    <cellStyle name="Normal 12 2 10 2" xfId="9269"/>
    <cellStyle name="Normal 12 2 10 2 2" xfId="21577"/>
    <cellStyle name="Normal 12 2 10 3" xfId="15423"/>
    <cellStyle name="Normal 12 2 11" xfId="6192"/>
    <cellStyle name="Normal 12 2 11 2" xfId="18500"/>
    <cellStyle name="Normal 12 2 12" xfId="12346"/>
    <cellStyle name="Normal 12 2 2" xfId="52"/>
    <cellStyle name="Normal 12 2 2 10" xfId="6212"/>
    <cellStyle name="Normal 12 2 2 10 2" xfId="18520"/>
    <cellStyle name="Normal 12 2 2 11" xfId="12366"/>
    <cellStyle name="Normal 12 2 2 2" xfId="94"/>
    <cellStyle name="Normal 12 2 2 2 10" xfId="12406"/>
    <cellStyle name="Normal 12 2 2 2 2" xfId="266"/>
    <cellStyle name="Normal 12 2 2 2 2 2" xfId="524"/>
    <cellStyle name="Normal 12 2 2 2 2 2 2" xfId="1037"/>
    <cellStyle name="Normal 12 2 2 2 2 2 2 2" xfId="2061"/>
    <cellStyle name="Normal 12 2 2 2 2 2 2 2 2" xfId="5139"/>
    <cellStyle name="Normal 12 2 2 2 2 2 2 2 2 2" xfId="11293"/>
    <cellStyle name="Normal 12 2 2 2 2 2 2 2 2 2 2" xfId="23601"/>
    <cellStyle name="Normal 12 2 2 2 2 2 2 2 2 3" xfId="17447"/>
    <cellStyle name="Normal 12 2 2 2 2 2 2 2 3" xfId="8216"/>
    <cellStyle name="Normal 12 2 2 2 2 2 2 2 3 2" xfId="20524"/>
    <cellStyle name="Normal 12 2 2 2 2 2 2 2 4" xfId="14370"/>
    <cellStyle name="Normal 12 2 2 2 2 2 2 3" xfId="3085"/>
    <cellStyle name="Normal 12 2 2 2 2 2 2 3 2" xfId="6163"/>
    <cellStyle name="Normal 12 2 2 2 2 2 2 3 2 2" xfId="12317"/>
    <cellStyle name="Normal 12 2 2 2 2 2 2 3 2 2 2" xfId="24625"/>
    <cellStyle name="Normal 12 2 2 2 2 2 2 3 2 3" xfId="18471"/>
    <cellStyle name="Normal 12 2 2 2 2 2 2 3 3" xfId="9240"/>
    <cellStyle name="Normal 12 2 2 2 2 2 2 3 3 2" xfId="21548"/>
    <cellStyle name="Normal 12 2 2 2 2 2 2 3 4" xfId="15394"/>
    <cellStyle name="Normal 12 2 2 2 2 2 2 4" xfId="4115"/>
    <cellStyle name="Normal 12 2 2 2 2 2 2 4 2" xfId="10269"/>
    <cellStyle name="Normal 12 2 2 2 2 2 2 4 2 2" xfId="22577"/>
    <cellStyle name="Normal 12 2 2 2 2 2 2 4 3" xfId="16423"/>
    <cellStyle name="Normal 12 2 2 2 2 2 2 5" xfId="7192"/>
    <cellStyle name="Normal 12 2 2 2 2 2 2 5 2" xfId="19500"/>
    <cellStyle name="Normal 12 2 2 2 2 2 2 6" xfId="13346"/>
    <cellStyle name="Normal 12 2 2 2 2 2 3" xfId="1549"/>
    <cellStyle name="Normal 12 2 2 2 2 2 3 2" xfId="4627"/>
    <cellStyle name="Normal 12 2 2 2 2 2 3 2 2" xfId="10781"/>
    <cellStyle name="Normal 12 2 2 2 2 2 3 2 2 2" xfId="23089"/>
    <cellStyle name="Normal 12 2 2 2 2 2 3 2 3" xfId="16935"/>
    <cellStyle name="Normal 12 2 2 2 2 2 3 3" xfId="7704"/>
    <cellStyle name="Normal 12 2 2 2 2 2 3 3 2" xfId="20012"/>
    <cellStyle name="Normal 12 2 2 2 2 2 3 4" xfId="13858"/>
    <cellStyle name="Normal 12 2 2 2 2 2 4" xfId="2573"/>
    <cellStyle name="Normal 12 2 2 2 2 2 4 2" xfId="5651"/>
    <cellStyle name="Normal 12 2 2 2 2 2 4 2 2" xfId="11805"/>
    <cellStyle name="Normal 12 2 2 2 2 2 4 2 2 2" xfId="24113"/>
    <cellStyle name="Normal 12 2 2 2 2 2 4 2 3" xfId="17959"/>
    <cellStyle name="Normal 12 2 2 2 2 2 4 3" xfId="8728"/>
    <cellStyle name="Normal 12 2 2 2 2 2 4 3 2" xfId="21036"/>
    <cellStyle name="Normal 12 2 2 2 2 2 4 4" xfId="14882"/>
    <cellStyle name="Normal 12 2 2 2 2 2 5" xfId="3603"/>
    <cellStyle name="Normal 12 2 2 2 2 2 5 2" xfId="9757"/>
    <cellStyle name="Normal 12 2 2 2 2 2 5 2 2" xfId="22065"/>
    <cellStyle name="Normal 12 2 2 2 2 2 5 3" xfId="15911"/>
    <cellStyle name="Normal 12 2 2 2 2 2 6" xfId="6680"/>
    <cellStyle name="Normal 12 2 2 2 2 2 6 2" xfId="18988"/>
    <cellStyle name="Normal 12 2 2 2 2 2 7" xfId="12834"/>
    <cellStyle name="Normal 12 2 2 2 2 3" xfId="781"/>
    <cellStyle name="Normal 12 2 2 2 2 3 2" xfId="1805"/>
    <cellStyle name="Normal 12 2 2 2 2 3 2 2" xfId="4883"/>
    <cellStyle name="Normal 12 2 2 2 2 3 2 2 2" xfId="11037"/>
    <cellStyle name="Normal 12 2 2 2 2 3 2 2 2 2" xfId="23345"/>
    <cellStyle name="Normal 12 2 2 2 2 3 2 2 3" xfId="17191"/>
    <cellStyle name="Normal 12 2 2 2 2 3 2 3" xfId="7960"/>
    <cellStyle name="Normal 12 2 2 2 2 3 2 3 2" xfId="20268"/>
    <cellStyle name="Normal 12 2 2 2 2 3 2 4" xfId="14114"/>
    <cellStyle name="Normal 12 2 2 2 2 3 3" xfId="2829"/>
    <cellStyle name="Normal 12 2 2 2 2 3 3 2" xfId="5907"/>
    <cellStyle name="Normal 12 2 2 2 2 3 3 2 2" xfId="12061"/>
    <cellStyle name="Normal 12 2 2 2 2 3 3 2 2 2" xfId="24369"/>
    <cellStyle name="Normal 12 2 2 2 2 3 3 2 3" xfId="18215"/>
    <cellStyle name="Normal 12 2 2 2 2 3 3 3" xfId="8984"/>
    <cellStyle name="Normal 12 2 2 2 2 3 3 3 2" xfId="21292"/>
    <cellStyle name="Normal 12 2 2 2 2 3 3 4" xfId="15138"/>
    <cellStyle name="Normal 12 2 2 2 2 3 4" xfId="3859"/>
    <cellStyle name="Normal 12 2 2 2 2 3 4 2" xfId="10013"/>
    <cellStyle name="Normal 12 2 2 2 2 3 4 2 2" xfId="22321"/>
    <cellStyle name="Normal 12 2 2 2 2 3 4 3" xfId="16167"/>
    <cellStyle name="Normal 12 2 2 2 2 3 5" xfId="6936"/>
    <cellStyle name="Normal 12 2 2 2 2 3 5 2" xfId="19244"/>
    <cellStyle name="Normal 12 2 2 2 2 3 6" xfId="13090"/>
    <cellStyle name="Normal 12 2 2 2 2 4" xfId="1293"/>
    <cellStyle name="Normal 12 2 2 2 2 4 2" xfId="4371"/>
    <cellStyle name="Normal 12 2 2 2 2 4 2 2" xfId="10525"/>
    <cellStyle name="Normal 12 2 2 2 2 4 2 2 2" xfId="22833"/>
    <cellStyle name="Normal 12 2 2 2 2 4 2 3" xfId="16679"/>
    <cellStyle name="Normal 12 2 2 2 2 4 3" xfId="7448"/>
    <cellStyle name="Normal 12 2 2 2 2 4 3 2" xfId="19756"/>
    <cellStyle name="Normal 12 2 2 2 2 4 4" xfId="13602"/>
    <cellStyle name="Normal 12 2 2 2 2 5" xfId="2317"/>
    <cellStyle name="Normal 12 2 2 2 2 5 2" xfId="5395"/>
    <cellStyle name="Normal 12 2 2 2 2 5 2 2" xfId="11549"/>
    <cellStyle name="Normal 12 2 2 2 2 5 2 2 2" xfId="23857"/>
    <cellStyle name="Normal 12 2 2 2 2 5 2 3" xfId="17703"/>
    <cellStyle name="Normal 12 2 2 2 2 5 3" xfId="8472"/>
    <cellStyle name="Normal 12 2 2 2 2 5 3 2" xfId="20780"/>
    <cellStyle name="Normal 12 2 2 2 2 5 4" xfId="14626"/>
    <cellStyle name="Normal 12 2 2 2 2 6" xfId="3347"/>
    <cellStyle name="Normal 12 2 2 2 2 6 2" xfId="9501"/>
    <cellStyle name="Normal 12 2 2 2 2 6 2 2" xfId="21809"/>
    <cellStyle name="Normal 12 2 2 2 2 6 3" xfId="15655"/>
    <cellStyle name="Normal 12 2 2 2 2 7" xfId="6424"/>
    <cellStyle name="Normal 12 2 2 2 2 7 2" xfId="18732"/>
    <cellStyle name="Normal 12 2 2 2 2 8" xfId="12578"/>
    <cellStyle name="Normal 12 2 2 2 3" xfId="181"/>
    <cellStyle name="Normal 12 2 2 2 3 2" xfId="439"/>
    <cellStyle name="Normal 12 2 2 2 3 2 2" xfId="952"/>
    <cellStyle name="Normal 12 2 2 2 3 2 2 2" xfId="1976"/>
    <cellStyle name="Normal 12 2 2 2 3 2 2 2 2" xfId="5054"/>
    <cellStyle name="Normal 12 2 2 2 3 2 2 2 2 2" xfId="11208"/>
    <cellStyle name="Normal 12 2 2 2 3 2 2 2 2 2 2" xfId="23516"/>
    <cellStyle name="Normal 12 2 2 2 3 2 2 2 2 3" xfId="17362"/>
    <cellStyle name="Normal 12 2 2 2 3 2 2 2 3" xfId="8131"/>
    <cellStyle name="Normal 12 2 2 2 3 2 2 2 3 2" xfId="20439"/>
    <cellStyle name="Normal 12 2 2 2 3 2 2 2 4" xfId="14285"/>
    <cellStyle name="Normal 12 2 2 2 3 2 2 3" xfId="3000"/>
    <cellStyle name="Normal 12 2 2 2 3 2 2 3 2" xfId="6078"/>
    <cellStyle name="Normal 12 2 2 2 3 2 2 3 2 2" xfId="12232"/>
    <cellStyle name="Normal 12 2 2 2 3 2 2 3 2 2 2" xfId="24540"/>
    <cellStyle name="Normal 12 2 2 2 3 2 2 3 2 3" xfId="18386"/>
    <cellStyle name="Normal 12 2 2 2 3 2 2 3 3" xfId="9155"/>
    <cellStyle name="Normal 12 2 2 2 3 2 2 3 3 2" xfId="21463"/>
    <cellStyle name="Normal 12 2 2 2 3 2 2 3 4" xfId="15309"/>
    <cellStyle name="Normal 12 2 2 2 3 2 2 4" xfId="4030"/>
    <cellStyle name="Normal 12 2 2 2 3 2 2 4 2" xfId="10184"/>
    <cellStyle name="Normal 12 2 2 2 3 2 2 4 2 2" xfId="22492"/>
    <cellStyle name="Normal 12 2 2 2 3 2 2 4 3" xfId="16338"/>
    <cellStyle name="Normal 12 2 2 2 3 2 2 5" xfId="7107"/>
    <cellStyle name="Normal 12 2 2 2 3 2 2 5 2" xfId="19415"/>
    <cellStyle name="Normal 12 2 2 2 3 2 2 6" xfId="13261"/>
    <cellStyle name="Normal 12 2 2 2 3 2 3" xfId="1464"/>
    <cellStyle name="Normal 12 2 2 2 3 2 3 2" xfId="4542"/>
    <cellStyle name="Normal 12 2 2 2 3 2 3 2 2" xfId="10696"/>
    <cellStyle name="Normal 12 2 2 2 3 2 3 2 2 2" xfId="23004"/>
    <cellStyle name="Normal 12 2 2 2 3 2 3 2 3" xfId="16850"/>
    <cellStyle name="Normal 12 2 2 2 3 2 3 3" xfId="7619"/>
    <cellStyle name="Normal 12 2 2 2 3 2 3 3 2" xfId="19927"/>
    <cellStyle name="Normal 12 2 2 2 3 2 3 4" xfId="13773"/>
    <cellStyle name="Normal 12 2 2 2 3 2 4" xfId="2488"/>
    <cellStyle name="Normal 12 2 2 2 3 2 4 2" xfId="5566"/>
    <cellStyle name="Normal 12 2 2 2 3 2 4 2 2" xfId="11720"/>
    <cellStyle name="Normal 12 2 2 2 3 2 4 2 2 2" xfId="24028"/>
    <cellStyle name="Normal 12 2 2 2 3 2 4 2 3" xfId="17874"/>
    <cellStyle name="Normal 12 2 2 2 3 2 4 3" xfId="8643"/>
    <cellStyle name="Normal 12 2 2 2 3 2 4 3 2" xfId="20951"/>
    <cellStyle name="Normal 12 2 2 2 3 2 4 4" xfId="14797"/>
    <cellStyle name="Normal 12 2 2 2 3 2 5" xfId="3518"/>
    <cellStyle name="Normal 12 2 2 2 3 2 5 2" xfId="9672"/>
    <cellStyle name="Normal 12 2 2 2 3 2 5 2 2" xfId="21980"/>
    <cellStyle name="Normal 12 2 2 2 3 2 5 3" xfId="15826"/>
    <cellStyle name="Normal 12 2 2 2 3 2 6" xfId="6595"/>
    <cellStyle name="Normal 12 2 2 2 3 2 6 2" xfId="18903"/>
    <cellStyle name="Normal 12 2 2 2 3 2 7" xfId="12749"/>
    <cellStyle name="Normal 12 2 2 2 3 3" xfId="696"/>
    <cellStyle name="Normal 12 2 2 2 3 3 2" xfId="1720"/>
    <cellStyle name="Normal 12 2 2 2 3 3 2 2" xfId="4798"/>
    <cellStyle name="Normal 12 2 2 2 3 3 2 2 2" xfId="10952"/>
    <cellStyle name="Normal 12 2 2 2 3 3 2 2 2 2" xfId="23260"/>
    <cellStyle name="Normal 12 2 2 2 3 3 2 2 3" xfId="17106"/>
    <cellStyle name="Normal 12 2 2 2 3 3 2 3" xfId="7875"/>
    <cellStyle name="Normal 12 2 2 2 3 3 2 3 2" xfId="20183"/>
    <cellStyle name="Normal 12 2 2 2 3 3 2 4" xfId="14029"/>
    <cellStyle name="Normal 12 2 2 2 3 3 3" xfId="2744"/>
    <cellStyle name="Normal 12 2 2 2 3 3 3 2" xfId="5822"/>
    <cellStyle name="Normal 12 2 2 2 3 3 3 2 2" xfId="11976"/>
    <cellStyle name="Normal 12 2 2 2 3 3 3 2 2 2" xfId="24284"/>
    <cellStyle name="Normal 12 2 2 2 3 3 3 2 3" xfId="18130"/>
    <cellStyle name="Normal 12 2 2 2 3 3 3 3" xfId="8899"/>
    <cellStyle name="Normal 12 2 2 2 3 3 3 3 2" xfId="21207"/>
    <cellStyle name="Normal 12 2 2 2 3 3 3 4" xfId="15053"/>
    <cellStyle name="Normal 12 2 2 2 3 3 4" xfId="3774"/>
    <cellStyle name="Normal 12 2 2 2 3 3 4 2" xfId="9928"/>
    <cellStyle name="Normal 12 2 2 2 3 3 4 2 2" xfId="22236"/>
    <cellStyle name="Normal 12 2 2 2 3 3 4 3" xfId="16082"/>
    <cellStyle name="Normal 12 2 2 2 3 3 5" xfId="6851"/>
    <cellStyle name="Normal 12 2 2 2 3 3 5 2" xfId="19159"/>
    <cellStyle name="Normal 12 2 2 2 3 3 6" xfId="13005"/>
    <cellStyle name="Normal 12 2 2 2 3 4" xfId="1208"/>
    <cellStyle name="Normal 12 2 2 2 3 4 2" xfId="4286"/>
    <cellStyle name="Normal 12 2 2 2 3 4 2 2" xfId="10440"/>
    <cellStyle name="Normal 12 2 2 2 3 4 2 2 2" xfId="22748"/>
    <cellStyle name="Normal 12 2 2 2 3 4 2 3" xfId="16594"/>
    <cellStyle name="Normal 12 2 2 2 3 4 3" xfId="7363"/>
    <cellStyle name="Normal 12 2 2 2 3 4 3 2" xfId="19671"/>
    <cellStyle name="Normal 12 2 2 2 3 4 4" xfId="13517"/>
    <cellStyle name="Normal 12 2 2 2 3 5" xfId="2232"/>
    <cellStyle name="Normal 12 2 2 2 3 5 2" xfId="5310"/>
    <cellStyle name="Normal 12 2 2 2 3 5 2 2" xfId="11464"/>
    <cellStyle name="Normal 12 2 2 2 3 5 2 2 2" xfId="23772"/>
    <cellStyle name="Normal 12 2 2 2 3 5 2 3" xfId="17618"/>
    <cellStyle name="Normal 12 2 2 2 3 5 3" xfId="8387"/>
    <cellStyle name="Normal 12 2 2 2 3 5 3 2" xfId="20695"/>
    <cellStyle name="Normal 12 2 2 2 3 5 4" xfId="14541"/>
    <cellStyle name="Normal 12 2 2 2 3 6" xfId="3262"/>
    <cellStyle name="Normal 12 2 2 2 3 6 2" xfId="9416"/>
    <cellStyle name="Normal 12 2 2 2 3 6 2 2" xfId="21724"/>
    <cellStyle name="Normal 12 2 2 2 3 6 3" xfId="15570"/>
    <cellStyle name="Normal 12 2 2 2 3 7" xfId="6339"/>
    <cellStyle name="Normal 12 2 2 2 3 7 2" xfId="18647"/>
    <cellStyle name="Normal 12 2 2 2 3 8" xfId="12493"/>
    <cellStyle name="Normal 12 2 2 2 4" xfId="352"/>
    <cellStyle name="Normal 12 2 2 2 4 2" xfId="865"/>
    <cellStyle name="Normal 12 2 2 2 4 2 2" xfId="1889"/>
    <cellStyle name="Normal 12 2 2 2 4 2 2 2" xfId="4967"/>
    <cellStyle name="Normal 12 2 2 2 4 2 2 2 2" xfId="11121"/>
    <cellStyle name="Normal 12 2 2 2 4 2 2 2 2 2" xfId="23429"/>
    <cellStyle name="Normal 12 2 2 2 4 2 2 2 3" xfId="17275"/>
    <cellStyle name="Normal 12 2 2 2 4 2 2 3" xfId="8044"/>
    <cellStyle name="Normal 12 2 2 2 4 2 2 3 2" xfId="20352"/>
    <cellStyle name="Normal 12 2 2 2 4 2 2 4" xfId="14198"/>
    <cellStyle name="Normal 12 2 2 2 4 2 3" xfId="2913"/>
    <cellStyle name="Normal 12 2 2 2 4 2 3 2" xfId="5991"/>
    <cellStyle name="Normal 12 2 2 2 4 2 3 2 2" xfId="12145"/>
    <cellStyle name="Normal 12 2 2 2 4 2 3 2 2 2" xfId="24453"/>
    <cellStyle name="Normal 12 2 2 2 4 2 3 2 3" xfId="18299"/>
    <cellStyle name="Normal 12 2 2 2 4 2 3 3" xfId="9068"/>
    <cellStyle name="Normal 12 2 2 2 4 2 3 3 2" xfId="21376"/>
    <cellStyle name="Normal 12 2 2 2 4 2 3 4" xfId="15222"/>
    <cellStyle name="Normal 12 2 2 2 4 2 4" xfId="3943"/>
    <cellStyle name="Normal 12 2 2 2 4 2 4 2" xfId="10097"/>
    <cellStyle name="Normal 12 2 2 2 4 2 4 2 2" xfId="22405"/>
    <cellStyle name="Normal 12 2 2 2 4 2 4 3" xfId="16251"/>
    <cellStyle name="Normal 12 2 2 2 4 2 5" xfId="7020"/>
    <cellStyle name="Normal 12 2 2 2 4 2 5 2" xfId="19328"/>
    <cellStyle name="Normal 12 2 2 2 4 2 6" xfId="13174"/>
    <cellStyle name="Normal 12 2 2 2 4 3" xfId="1377"/>
    <cellStyle name="Normal 12 2 2 2 4 3 2" xfId="4455"/>
    <cellStyle name="Normal 12 2 2 2 4 3 2 2" xfId="10609"/>
    <cellStyle name="Normal 12 2 2 2 4 3 2 2 2" xfId="22917"/>
    <cellStyle name="Normal 12 2 2 2 4 3 2 3" xfId="16763"/>
    <cellStyle name="Normal 12 2 2 2 4 3 3" xfId="7532"/>
    <cellStyle name="Normal 12 2 2 2 4 3 3 2" xfId="19840"/>
    <cellStyle name="Normal 12 2 2 2 4 3 4" xfId="13686"/>
    <cellStyle name="Normal 12 2 2 2 4 4" xfId="2401"/>
    <cellStyle name="Normal 12 2 2 2 4 4 2" xfId="5479"/>
    <cellStyle name="Normal 12 2 2 2 4 4 2 2" xfId="11633"/>
    <cellStyle name="Normal 12 2 2 2 4 4 2 2 2" xfId="23941"/>
    <cellStyle name="Normal 12 2 2 2 4 4 2 3" xfId="17787"/>
    <cellStyle name="Normal 12 2 2 2 4 4 3" xfId="8556"/>
    <cellStyle name="Normal 12 2 2 2 4 4 3 2" xfId="20864"/>
    <cellStyle name="Normal 12 2 2 2 4 4 4" xfId="14710"/>
    <cellStyle name="Normal 12 2 2 2 4 5" xfId="3431"/>
    <cellStyle name="Normal 12 2 2 2 4 5 2" xfId="9585"/>
    <cellStyle name="Normal 12 2 2 2 4 5 2 2" xfId="21893"/>
    <cellStyle name="Normal 12 2 2 2 4 5 3" xfId="15739"/>
    <cellStyle name="Normal 12 2 2 2 4 6" xfId="6508"/>
    <cellStyle name="Normal 12 2 2 2 4 6 2" xfId="18816"/>
    <cellStyle name="Normal 12 2 2 2 4 7" xfId="12662"/>
    <cellStyle name="Normal 12 2 2 2 5" xfId="609"/>
    <cellStyle name="Normal 12 2 2 2 5 2" xfId="1633"/>
    <cellStyle name="Normal 12 2 2 2 5 2 2" xfId="4711"/>
    <cellStyle name="Normal 12 2 2 2 5 2 2 2" xfId="10865"/>
    <cellStyle name="Normal 12 2 2 2 5 2 2 2 2" xfId="23173"/>
    <cellStyle name="Normal 12 2 2 2 5 2 2 3" xfId="17019"/>
    <cellStyle name="Normal 12 2 2 2 5 2 3" xfId="7788"/>
    <cellStyle name="Normal 12 2 2 2 5 2 3 2" xfId="20096"/>
    <cellStyle name="Normal 12 2 2 2 5 2 4" xfId="13942"/>
    <cellStyle name="Normal 12 2 2 2 5 3" xfId="2657"/>
    <cellStyle name="Normal 12 2 2 2 5 3 2" xfId="5735"/>
    <cellStyle name="Normal 12 2 2 2 5 3 2 2" xfId="11889"/>
    <cellStyle name="Normal 12 2 2 2 5 3 2 2 2" xfId="24197"/>
    <cellStyle name="Normal 12 2 2 2 5 3 2 3" xfId="18043"/>
    <cellStyle name="Normal 12 2 2 2 5 3 3" xfId="8812"/>
    <cellStyle name="Normal 12 2 2 2 5 3 3 2" xfId="21120"/>
    <cellStyle name="Normal 12 2 2 2 5 3 4" xfId="14966"/>
    <cellStyle name="Normal 12 2 2 2 5 4" xfId="3687"/>
    <cellStyle name="Normal 12 2 2 2 5 4 2" xfId="9841"/>
    <cellStyle name="Normal 12 2 2 2 5 4 2 2" xfId="22149"/>
    <cellStyle name="Normal 12 2 2 2 5 4 3" xfId="15995"/>
    <cellStyle name="Normal 12 2 2 2 5 5" xfId="6764"/>
    <cellStyle name="Normal 12 2 2 2 5 5 2" xfId="19072"/>
    <cellStyle name="Normal 12 2 2 2 5 6" xfId="12918"/>
    <cellStyle name="Normal 12 2 2 2 6" xfId="1121"/>
    <cellStyle name="Normal 12 2 2 2 6 2" xfId="4199"/>
    <cellStyle name="Normal 12 2 2 2 6 2 2" xfId="10353"/>
    <cellStyle name="Normal 12 2 2 2 6 2 2 2" xfId="22661"/>
    <cellStyle name="Normal 12 2 2 2 6 2 3" xfId="16507"/>
    <cellStyle name="Normal 12 2 2 2 6 3" xfId="7276"/>
    <cellStyle name="Normal 12 2 2 2 6 3 2" xfId="19584"/>
    <cellStyle name="Normal 12 2 2 2 6 4" xfId="13430"/>
    <cellStyle name="Normal 12 2 2 2 7" xfId="2145"/>
    <cellStyle name="Normal 12 2 2 2 7 2" xfId="5223"/>
    <cellStyle name="Normal 12 2 2 2 7 2 2" xfId="11377"/>
    <cellStyle name="Normal 12 2 2 2 7 2 2 2" xfId="23685"/>
    <cellStyle name="Normal 12 2 2 2 7 2 3" xfId="17531"/>
    <cellStyle name="Normal 12 2 2 2 7 3" xfId="8300"/>
    <cellStyle name="Normal 12 2 2 2 7 3 2" xfId="20608"/>
    <cellStyle name="Normal 12 2 2 2 7 4" xfId="14454"/>
    <cellStyle name="Normal 12 2 2 2 8" xfId="3175"/>
    <cellStyle name="Normal 12 2 2 2 8 2" xfId="9329"/>
    <cellStyle name="Normal 12 2 2 2 8 2 2" xfId="21637"/>
    <cellStyle name="Normal 12 2 2 2 8 3" xfId="15483"/>
    <cellStyle name="Normal 12 2 2 2 9" xfId="6252"/>
    <cellStyle name="Normal 12 2 2 2 9 2" xfId="18560"/>
    <cellStyle name="Normal 12 2 2 3" xfId="227"/>
    <cellStyle name="Normal 12 2 2 3 2" xfId="485"/>
    <cellStyle name="Normal 12 2 2 3 2 2" xfId="998"/>
    <cellStyle name="Normal 12 2 2 3 2 2 2" xfId="2022"/>
    <cellStyle name="Normal 12 2 2 3 2 2 2 2" xfId="5100"/>
    <cellStyle name="Normal 12 2 2 3 2 2 2 2 2" xfId="11254"/>
    <cellStyle name="Normal 12 2 2 3 2 2 2 2 2 2" xfId="23562"/>
    <cellStyle name="Normal 12 2 2 3 2 2 2 2 3" xfId="17408"/>
    <cellStyle name="Normal 12 2 2 3 2 2 2 3" xfId="8177"/>
    <cellStyle name="Normal 12 2 2 3 2 2 2 3 2" xfId="20485"/>
    <cellStyle name="Normal 12 2 2 3 2 2 2 4" xfId="14331"/>
    <cellStyle name="Normal 12 2 2 3 2 2 3" xfId="3046"/>
    <cellStyle name="Normal 12 2 2 3 2 2 3 2" xfId="6124"/>
    <cellStyle name="Normal 12 2 2 3 2 2 3 2 2" xfId="12278"/>
    <cellStyle name="Normal 12 2 2 3 2 2 3 2 2 2" xfId="24586"/>
    <cellStyle name="Normal 12 2 2 3 2 2 3 2 3" xfId="18432"/>
    <cellStyle name="Normal 12 2 2 3 2 2 3 3" xfId="9201"/>
    <cellStyle name="Normal 12 2 2 3 2 2 3 3 2" xfId="21509"/>
    <cellStyle name="Normal 12 2 2 3 2 2 3 4" xfId="15355"/>
    <cellStyle name="Normal 12 2 2 3 2 2 4" xfId="4076"/>
    <cellStyle name="Normal 12 2 2 3 2 2 4 2" xfId="10230"/>
    <cellStyle name="Normal 12 2 2 3 2 2 4 2 2" xfId="22538"/>
    <cellStyle name="Normal 12 2 2 3 2 2 4 3" xfId="16384"/>
    <cellStyle name="Normal 12 2 2 3 2 2 5" xfId="7153"/>
    <cellStyle name="Normal 12 2 2 3 2 2 5 2" xfId="19461"/>
    <cellStyle name="Normal 12 2 2 3 2 2 6" xfId="13307"/>
    <cellStyle name="Normal 12 2 2 3 2 3" xfId="1510"/>
    <cellStyle name="Normal 12 2 2 3 2 3 2" xfId="4588"/>
    <cellStyle name="Normal 12 2 2 3 2 3 2 2" xfId="10742"/>
    <cellStyle name="Normal 12 2 2 3 2 3 2 2 2" xfId="23050"/>
    <cellStyle name="Normal 12 2 2 3 2 3 2 3" xfId="16896"/>
    <cellStyle name="Normal 12 2 2 3 2 3 3" xfId="7665"/>
    <cellStyle name="Normal 12 2 2 3 2 3 3 2" xfId="19973"/>
    <cellStyle name="Normal 12 2 2 3 2 3 4" xfId="13819"/>
    <cellStyle name="Normal 12 2 2 3 2 4" xfId="2534"/>
    <cellStyle name="Normal 12 2 2 3 2 4 2" xfId="5612"/>
    <cellStyle name="Normal 12 2 2 3 2 4 2 2" xfId="11766"/>
    <cellStyle name="Normal 12 2 2 3 2 4 2 2 2" xfId="24074"/>
    <cellStyle name="Normal 12 2 2 3 2 4 2 3" xfId="17920"/>
    <cellStyle name="Normal 12 2 2 3 2 4 3" xfId="8689"/>
    <cellStyle name="Normal 12 2 2 3 2 4 3 2" xfId="20997"/>
    <cellStyle name="Normal 12 2 2 3 2 4 4" xfId="14843"/>
    <cellStyle name="Normal 12 2 2 3 2 5" xfId="3564"/>
    <cellStyle name="Normal 12 2 2 3 2 5 2" xfId="9718"/>
    <cellStyle name="Normal 12 2 2 3 2 5 2 2" xfId="22026"/>
    <cellStyle name="Normal 12 2 2 3 2 5 3" xfId="15872"/>
    <cellStyle name="Normal 12 2 2 3 2 6" xfId="6641"/>
    <cellStyle name="Normal 12 2 2 3 2 6 2" xfId="18949"/>
    <cellStyle name="Normal 12 2 2 3 2 7" xfId="12795"/>
    <cellStyle name="Normal 12 2 2 3 3" xfId="742"/>
    <cellStyle name="Normal 12 2 2 3 3 2" xfId="1766"/>
    <cellStyle name="Normal 12 2 2 3 3 2 2" xfId="4844"/>
    <cellStyle name="Normal 12 2 2 3 3 2 2 2" xfId="10998"/>
    <cellStyle name="Normal 12 2 2 3 3 2 2 2 2" xfId="23306"/>
    <cellStyle name="Normal 12 2 2 3 3 2 2 3" xfId="17152"/>
    <cellStyle name="Normal 12 2 2 3 3 2 3" xfId="7921"/>
    <cellStyle name="Normal 12 2 2 3 3 2 3 2" xfId="20229"/>
    <cellStyle name="Normal 12 2 2 3 3 2 4" xfId="14075"/>
    <cellStyle name="Normal 12 2 2 3 3 3" xfId="2790"/>
    <cellStyle name="Normal 12 2 2 3 3 3 2" xfId="5868"/>
    <cellStyle name="Normal 12 2 2 3 3 3 2 2" xfId="12022"/>
    <cellStyle name="Normal 12 2 2 3 3 3 2 2 2" xfId="24330"/>
    <cellStyle name="Normal 12 2 2 3 3 3 2 3" xfId="18176"/>
    <cellStyle name="Normal 12 2 2 3 3 3 3" xfId="8945"/>
    <cellStyle name="Normal 12 2 2 3 3 3 3 2" xfId="21253"/>
    <cellStyle name="Normal 12 2 2 3 3 3 4" xfId="15099"/>
    <cellStyle name="Normal 12 2 2 3 3 4" xfId="3820"/>
    <cellStyle name="Normal 12 2 2 3 3 4 2" xfId="9974"/>
    <cellStyle name="Normal 12 2 2 3 3 4 2 2" xfId="22282"/>
    <cellStyle name="Normal 12 2 2 3 3 4 3" xfId="16128"/>
    <cellStyle name="Normal 12 2 2 3 3 5" xfId="6897"/>
    <cellStyle name="Normal 12 2 2 3 3 5 2" xfId="19205"/>
    <cellStyle name="Normal 12 2 2 3 3 6" xfId="13051"/>
    <cellStyle name="Normal 12 2 2 3 4" xfId="1254"/>
    <cellStyle name="Normal 12 2 2 3 4 2" xfId="4332"/>
    <cellStyle name="Normal 12 2 2 3 4 2 2" xfId="10486"/>
    <cellStyle name="Normal 12 2 2 3 4 2 2 2" xfId="22794"/>
    <cellStyle name="Normal 12 2 2 3 4 2 3" xfId="16640"/>
    <cellStyle name="Normal 12 2 2 3 4 3" xfId="7409"/>
    <cellStyle name="Normal 12 2 2 3 4 3 2" xfId="19717"/>
    <cellStyle name="Normal 12 2 2 3 4 4" xfId="13563"/>
    <cellStyle name="Normal 12 2 2 3 5" xfId="2278"/>
    <cellStyle name="Normal 12 2 2 3 5 2" xfId="5356"/>
    <cellStyle name="Normal 12 2 2 3 5 2 2" xfId="11510"/>
    <cellStyle name="Normal 12 2 2 3 5 2 2 2" xfId="23818"/>
    <cellStyle name="Normal 12 2 2 3 5 2 3" xfId="17664"/>
    <cellStyle name="Normal 12 2 2 3 5 3" xfId="8433"/>
    <cellStyle name="Normal 12 2 2 3 5 3 2" xfId="20741"/>
    <cellStyle name="Normal 12 2 2 3 5 4" xfId="14587"/>
    <cellStyle name="Normal 12 2 2 3 6" xfId="3308"/>
    <cellStyle name="Normal 12 2 2 3 6 2" xfId="9462"/>
    <cellStyle name="Normal 12 2 2 3 6 2 2" xfId="21770"/>
    <cellStyle name="Normal 12 2 2 3 6 3" xfId="15616"/>
    <cellStyle name="Normal 12 2 2 3 7" xfId="6385"/>
    <cellStyle name="Normal 12 2 2 3 7 2" xfId="18693"/>
    <cellStyle name="Normal 12 2 2 3 8" xfId="12539"/>
    <cellStyle name="Normal 12 2 2 4" xfId="142"/>
    <cellStyle name="Normal 12 2 2 4 2" xfId="400"/>
    <cellStyle name="Normal 12 2 2 4 2 2" xfId="913"/>
    <cellStyle name="Normal 12 2 2 4 2 2 2" xfId="1937"/>
    <cellStyle name="Normal 12 2 2 4 2 2 2 2" xfId="5015"/>
    <cellStyle name="Normal 12 2 2 4 2 2 2 2 2" xfId="11169"/>
    <cellStyle name="Normal 12 2 2 4 2 2 2 2 2 2" xfId="23477"/>
    <cellStyle name="Normal 12 2 2 4 2 2 2 2 3" xfId="17323"/>
    <cellStyle name="Normal 12 2 2 4 2 2 2 3" xfId="8092"/>
    <cellStyle name="Normal 12 2 2 4 2 2 2 3 2" xfId="20400"/>
    <cellStyle name="Normal 12 2 2 4 2 2 2 4" xfId="14246"/>
    <cellStyle name="Normal 12 2 2 4 2 2 3" xfId="2961"/>
    <cellStyle name="Normal 12 2 2 4 2 2 3 2" xfId="6039"/>
    <cellStyle name="Normal 12 2 2 4 2 2 3 2 2" xfId="12193"/>
    <cellStyle name="Normal 12 2 2 4 2 2 3 2 2 2" xfId="24501"/>
    <cellStyle name="Normal 12 2 2 4 2 2 3 2 3" xfId="18347"/>
    <cellStyle name="Normal 12 2 2 4 2 2 3 3" xfId="9116"/>
    <cellStyle name="Normal 12 2 2 4 2 2 3 3 2" xfId="21424"/>
    <cellStyle name="Normal 12 2 2 4 2 2 3 4" xfId="15270"/>
    <cellStyle name="Normal 12 2 2 4 2 2 4" xfId="3991"/>
    <cellStyle name="Normal 12 2 2 4 2 2 4 2" xfId="10145"/>
    <cellStyle name="Normal 12 2 2 4 2 2 4 2 2" xfId="22453"/>
    <cellStyle name="Normal 12 2 2 4 2 2 4 3" xfId="16299"/>
    <cellStyle name="Normal 12 2 2 4 2 2 5" xfId="7068"/>
    <cellStyle name="Normal 12 2 2 4 2 2 5 2" xfId="19376"/>
    <cellStyle name="Normal 12 2 2 4 2 2 6" xfId="13222"/>
    <cellStyle name="Normal 12 2 2 4 2 3" xfId="1425"/>
    <cellStyle name="Normal 12 2 2 4 2 3 2" xfId="4503"/>
    <cellStyle name="Normal 12 2 2 4 2 3 2 2" xfId="10657"/>
    <cellStyle name="Normal 12 2 2 4 2 3 2 2 2" xfId="22965"/>
    <cellStyle name="Normal 12 2 2 4 2 3 2 3" xfId="16811"/>
    <cellStyle name="Normal 12 2 2 4 2 3 3" xfId="7580"/>
    <cellStyle name="Normal 12 2 2 4 2 3 3 2" xfId="19888"/>
    <cellStyle name="Normal 12 2 2 4 2 3 4" xfId="13734"/>
    <cellStyle name="Normal 12 2 2 4 2 4" xfId="2449"/>
    <cellStyle name="Normal 12 2 2 4 2 4 2" xfId="5527"/>
    <cellStyle name="Normal 12 2 2 4 2 4 2 2" xfId="11681"/>
    <cellStyle name="Normal 12 2 2 4 2 4 2 2 2" xfId="23989"/>
    <cellStyle name="Normal 12 2 2 4 2 4 2 3" xfId="17835"/>
    <cellStyle name="Normal 12 2 2 4 2 4 3" xfId="8604"/>
    <cellStyle name="Normal 12 2 2 4 2 4 3 2" xfId="20912"/>
    <cellStyle name="Normal 12 2 2 4 2 4 4" xfId="14758"/>
    <cellStyle name="Normal 12 2 2 4 2 5" xfId="3479"/>
    <cellStyle name="Normal 12 2 2 4 2 5 2" xfId="9633"/>
    <cellStyle name="Normal 12 2 2 4 2 5 2 2" xfId="21941"/>
    <cellStyle name="Normal 12 2 2 4 2 5 3" xfId="15787"/>
    <cellStyle name="Normal 12 2 2 4 2 6" xfId="6556"/>
    <cellStyle name="Normal 12 2 2 4 2 6 2" xfId="18864"/>
    <cellStyle name="Normal 12 2 2 4 2 7" xfId="12710"/>
    <cellStyle name="Normal 12 2 2 4 3" xfId="657"/>
    <cellStyle name="Normal 12 2 2 4 3 2" xfId="1681"/>
    <cellStyle name="Normal 12 2 2 4 3 2 2" xfId="4759"/>
    <cellStyle name="Normal 12 2 2 4 3 2 2 2" xfId="10913"/>
    <cellStyle name="Normal 12 2 2 4 3 2 2 2 2" xfId="23221"/>
    <cellStyle name="Normal 12 2 2 4 3 2 2 3" xfId="17067"/>
    <cellStyle name="Normal 12 2 2 4 3 2 3" xfId="7836"/>
    <cellStyle name="Normal 12 2 2 4 3 2 3 2" xfId="20144"/>
    <cellStyle name="Normal 12 2 2 4 3 2 4" xfId="13990"/>
    <cellStyle name="Normal 12 2 2 4 3 3" xfId="2705"/>
    <cellStyle name="Normal 12 2 2 4 3 3 2" xfId="5783"/>
    <cellStyle name="Normal 12 2 2 4 3 3 2 2" xfId="11937"/>
    <cellStyle name="Normal 12 2 2 4 3 3 2 2 2" xfId="24245"/>
    <cellStyle name="Normal 12 2 2 4 3 3 2 3" xfId="18091"/>
    <cellStyle name="Normal 12 2 2 4 3 3 3" xfId="8860"/>
    <cellStyle name="Normal 12 2 2 4 3 3 3 2" xfId="21168"/>
    <cellStyle name="Normal 12 2 2 4 3 3 4" xfId="15014"/>
    <cellStyle name="Normal 12 2 2 4 3 4" xfId="3735"/>
    <cellStyle name="Normal 12 2 2 4 3 4 2" xfId="9889"/>
    <cellStyle name="Normal 12 2 2 4 3 4 2 2" xfId="22197"/>
    <cellStyle name="Normal 12 2 2 4 3 4 3" xfId="16043"/>
    <cellStyle name="Normal 12 2 2 4 3 5" xfId="6812"/>
    <cellStyle name="Normal 12 2 2 4 3 5 2" xfId="19120"/>
    <cellStyle name="Normal 12 2 2 4 3 6" xfId="12966"/>
    <cellStyle name="Normal 12 2 2 4 4" xfId="1169"/>
    <cellStyle name="Normal 12 2 2 4 4 2" xfId="4247"/>
    <cellStyle name="Normal 12 2 2 4 4 2 2" xfId="10401"/>
    <cellStyle name="Normal 12 2 2 4 4 2 2 2" xfId="22709"/>
    <cellStyle name="Normal 12 2 2 4 4 2 3" xfId="16555"/>
    <cellStyle name="Normal 12 2 2 4 4 3" xfId="7324"/>
    <cellStyle name="Normal 12 2 2 4 4 3 2" xfId="19632"/>
    <cellStyle name="Normal 12 2 2 4 4 4" xfId="13478"/>
    <cellStyle name="Normal 12 2 2 4 5" xfId="2193"/>
    <cellStyle name="Normal 12 2 2 4 5 2" xfId="5271"/>
    <cellStyle name="Normal 12 2 2 4 5 2 2" xfId="11425"/>
    <cellStyle name="Normal 12 2 2 4 5 2 2 2" xfId="23733"/>
    <cellStyle name="Normal 12 2 2 4 5 2 3" xfId="17579"/>
    <cellStyle name="Normal 12 2 2 4 5 3" xfId="8348"/>
    <cellStyle name="Normal 12 2 2 4 5 3 2" xfId="20656"/>
    <cellStyle name="Normal 12 2 2 4 5 4" xfId="14502"/>
    <cellStyle name="Normal 12 2 2 4 6" xfId="3223"/>
    <cellStyle name="Normal 12 2 2 4 6 2" xfId="9377"/>
    <cellStyle name="Normal 12 2 2 4 6 2 2" xfId="21685"/>
    <cellStyle name="Normal 12 2 2 4 6 3" xfId="15531"/>
    <cellStyle name="Normal 12 2 2 4 7" xfId="6300"/>
    <cellStyle name="Normal 12 2 2 4 7 2" xfId="18608"/>
    <cellStyle name="Normal 12 2 2 4 8" xfId="12454"/>
    <cellStyle name="Normal 12 2 2 5" xfId="312"/>
    <cellStyle name="Normal 12 2 2 5 2" xfId="825"/>
    <cellStyle name="Normal 12 2 2 5 2 2" xfId="1849"/>
    <cellStyle name="Normal 12 2 2 5 2 2 2" xfId="4927"/>
    <cellStyle name="Normal 12 2 2 5 2 2 2 2" xfId="11081"/>
    <cellStyle name="Normal 12 2 2 5 2 2 2 2 2" xfId="23389"/>
    <cellStyle name="Normal 12 2 2 5 2 2 2 3" xfId="17235"/>
    <cellStyle name="Normal 12 2 2 5 2 2 3" xfId="8004"/>
    <cellStyle name="Normal 12 2 2 5 2 2 3 2" xfId="20312"/>
    <cellStyle name="Normal 12 2 2 5 2 2 4" xfId="14158"/>
    <cellStyle name="Normal 12 2 2 5 2 3" xfId="2873"/>
    <cellStyle name="Normal 12 2 2 5 2 3 2" xfId="5951"/>
    <cellStyle name="Normal 12 2 2 5 2 3 2 2" xfId="12105"/>
    <cellStyle name="Normal 12 2 2 5 2 3 2 2 2" xfId="24413"/>
    <cellStyle name="Normal 12 2 2 5 2 3 2 3" xfId="18259"/>
    <cellStyle name="Normal 12 2 2 5 2 3 3" xfId="9028"/>
    <cellStyle name="Normal 12 2 2 5 2 3 3 2" xfId="21336"/>
    <cellStyle name="Normal 12 2 2 5 2 3 4" xfId="15182"/>
    <cellStyle name="Normal 12 2 2 5 2 4" xfId="3903"/>
    <cellStyle name="Normal 12 2 2 5 2 4 2" xfId="10057"/>
    <cellStyle name="Normal 12 2 2 5 2 4 2 2" xfId="22365"/>
    <cellStyle name="Normal 12 2 2 5 2 4 3" xfId="16211"/>
    <cellStyle name="Normal 12 2 2 5 2 5" xfId="6980"/>
    <cellStyle name="Normal 12 2 2 5 2 5 2" xfId="19288"/>
    <cellStyle name="Normal 12 2 2 5 2 6" xfId="13134"/>
    <cellStyle name="Normal 12 2 2 5 3" xfId="1337"/>
    <cellStyle name="Normal 12 2 2 5 3 2" xfId="4415"/>
    <cellStyle name="Normal 12 2 2 5 3 2 2" xfId="10569"/>
    <cellStyle name="Normal 12 2 2 5 3 2 2 2" xfId="22877"/>
    <cellStyle name="Normal 12 2 2 5 3 2 3" xfId="16723"/>
    <cellStyle name="Normal 12 2 2 5 3 3" xfId="7492"/>
    <cellStyle name="Normal 12 2 2 5 3 3 2" xfId="19800"/>
    <cellStyle name="Normal 12 2 2 5 3 4" xfId="13646"/>
    <cellStyle name="Normal 12 2 2 5 4" xfId="2361"/>
    <cellStyle name="Normal 12 2 2 5 4 2" xfId="5439"/>
    <cellStyle name="Normal 12 2 2 5 4 2 2" xfId="11593"/>
    <cellStyle name="Normal 12 2 2 5 4 2 2 2" xfId="23901"/>
    <cellStyle name="Normal 12 2 2 5 4 2 3" xfId="17747"/>
    <cellStyle name="Normal 12 2 2 5 4 3" xfId="8516"/>
    <cellStyle name="Normal 12 2 2 5 4 3 2" xfId="20824"/>
    <cellStyle name="Normal 12 2 2 5 4 4" xfId="14670"/>
    <cellStyle name="Normal 12 2 2 5 5" xfId="3391"/>
    <cellStyle name="Normal 12 2 2 5 5 2" xfId="9545"/>
    <cellStyle name="Normal 12 2 2 5 5 2 2" xfId="21853"/>
    <cellStyle name="Normal 12 2 2 5 5 3" xfId="15699"/>
    <cellStyle name="Normal 12 2 2 5 6" xfId="6468"/>
    <cellStyle name="Normal 12 2 2 5 6 2" xfId="18776"/>
    <cellStyle name="Normal 12 2 2 5 7" xfId="12622"/>
    <cellStyle name="Normal 12 2 2 6" xfId="569"/>
    <cellStyle name="Normal 12 2 2 6 2" xfId="1593"/>
    <cellStyle name="Normal 12 2 2 6 2 2" xfId="4671"/>
    <cellStyle name="Normal 12 2 2 6 2 2 2" xfId="10825"/>
    <cellStyle name="Normal 12 2 2 6 2 2 2 2" xfId="23133"/>
    <cellStyle name="Normal 12 2 2 6 2 2 3" xfId="16979"/>
    <cellStyle name="Normal 12 2 2 6 2 3" xfId="7748"/>
    <cellStyle name="Normal 12 2 2 6 2 3 2" xfId="20056"/>
    <cellStyle name="Normal 12 2 2 6 2 4" xfId="13902"/>
    <cellStyle name="Normal 12 2 2 6 3" xfId="2617"/>
    <cellStyle name="Normal 12 2 2 6 3 2" xfId="5695"/>
    <cellStyle name="Normal 12 2 2 6 3 2 2" xfId="11849"/>
    <cellStyle name="Normal 12 2 2 6 3 2 2 2" xfId="24157"/>
    <cellStyle name="Normal 12 2 2 6 3 2 3" xfId="18003"/>
    <cellStyle name="Normal 12 2 2 6 3 3" xfId="8772"/>
    <cellStyle name="Normal 12 2 2 6 3 3 2" xfId="21080"/>
    <cellStyle name="Normal 12 2 2 6 3 4" xfId="14926"/>
    <cellStyle name="Normal 12 2 2 6 4" xfId="3647"/>
    <cellStyle name="Normal 12 2 2 6 4 2" xfId="9801"/>
    <cellStyle name="Normal 12 2 2 6 4 2 2" xfId="22109"/>
    <cellStyle name="Normal 12 2 2 6 4 3" xfId="15955"/>
    <cellStyle name="Normal 12 2 2 6 5" xfId="6724"/>
    <cellStyle name="Normal 12 2 2 6 5 2" xfId="19032"/>
    <cellStyle name="Normal 12 2 2 6 6" xfId="12878"/>
    <cellStyle name="Normal 12 2 2 7" xfId="1081"/>
    <cellStyle name="Normal 12 2 2 7 2" xfId="4159"/>
    <cellStyle name="Normal 12 2 2 7 2 2" xfId="10313"/>
    <cellStyle name="Normal 12 2 2 7 2 2 2" xfId="22621"/>
    <cellStyle name="Normal 12 2 2 7 2 3" xfId="16467"/>
    <cellStyle name="Normal 12 2 2 7 3" xfId="7236"/>
    <cellStyle name="Normal 12 2 2 7 3 2" xfId="19544"/>
    <cellStyle name="Normal 12 2 2 7 4" xfId="13390"/>
    <cellStyle name="Normal 12 2 2 8" xfId="2105"/>
    <cellStyle name="Normal 12 2 2 8 2" xfId="5183"/>
    <cellStyle name="Normal 12 2 2 8 2 2" xfId="11337"/>
    <cellStyle name="Normal 12 2 2 8 2 2 2" xfId="23645"/>
    <cellStyle name="Normal 12 2 2 8 2 3" xfId="17491"/>
    <cellStyle name="Normal 12 2 2 8 3" xfId="8260"/>
    <cellStyle name="Normal 12 2 2 8 3 2" xfId="20568"/>
    <cellStyle name="Normal 12 2 2 8 4" xfId="14414"/>
    <cellStyle name="Normal 12 2 2 9" xfId="3135"/>
    <cellStyle name="Normal 12 2 2 9 2" xfId="9289"/>
    <cellStyle name="Normal 12 2 2 9 2 2" xfId="21597"/>
    <cellStyle name="Normal 12 2 2 9 3" xfId="15443"/>
    <cellStyle name="Normal 12 2 3" xfId="74"/>
    <cellStyle name="Normal 12 2 3 10" xfId="12386"/>
    <cellStyle name="Normal 12 2 3 2" xfId="246"/>
    <cellStyle name="Normal 12 2 3 2 2" xfId="504"/>
    <cellStyle name="Normal 12 2 3 2 2 2" xfId="1017"/>
    <cellStyle name="Normal 12 2 3 2 2 2 2" xfId="2041"/>
    <cellStyle name="Normal 12 2 3 2 2 2 2 2" xfId="5119"/>
    <cellStyle name="Normal 12 2 3 2 2 2 2 2 2" xfId="11273"/>
    <cellStyle name="Normal 12 2 3 2 2 2 2 2 2 2" xfId="23581"/>
    <cellStyle name="Normal 12 2 3 2 2 2 2 2 3" xfId="17427"/>
    <cellStyle name="Normal 12 2 3 2 2 2 2 3" xfId="8196"/>
    <cellStyle name="Normal 12 2 3 2 2 2 2 3 2" xfId="20504"/>
    <cellStyle name="Normal 12 2 3 2 2 2 2 4" xfId="14350"/>
    <cellStyle name="Normal 12 2 3 2 2 2 3" xfId="3065"/>
    <cellStyle name="Normal 12 2 3 2 2 2 3 2" xfId="6143"/>
    <cellStyle name="Normal 12 2 3 2 2 2 3 2 2" xfId="12297"/>
    <cellStyle name="Normal 12 2 3 2 2 2 3 2 2 2" xfId="24605"/>
    <cellStyle name="Normal 12 2 3 2 2 2 3 2 3" xfId="18451"/>
    <cellStyle name="Normal 12 2 3 2 2 2 3 3" xfId="9220"/>
    <cellStyle name="Normal 12 2 3 2 2 2 3 3 2" xfId="21528"/>
    <cellStyle name="Normal 12 2 3 2 2 2 3 4" xfId="15374"/>
    <cellStyle name="Normal 12 2 3 2 2 2 4" xfId="4095"/>
    <cellStyle name="Normal 12 2 3 2 2 2 4 2" xfId="10249"/>
    <cellStyle name="Normal 12 2 3 2 2 2 4 2 2" xfId="22557"/>
    <cellStyle name="Normal 12 2 3 2 2 2 4 3" xfId="16403"/>
    <cellStyle name="Normal 12 2 3 2 2 2 5" xfId="7172"/>
    <cellStyle name="Normal 12 2 3 2 2 2 5 2" xfId="19480"/>
    <cellStyle name="Normal 12 2 3 2 2 2 6" xfId="13326"/>
    <cellStyle name="Normal 12 2 3 2 2 3" xfId="1529"/>
    <cellStyle name="Normal 12 2 3 2 2 3 2" xfId="4607"/>
    <cellStyle name="Normal 12 2 3 2 2 3 2 2" xfId="10761"/>
    <cellStyle name="Normal 12 2 3 2 2 3 2 2 2" xfId="23069"/>
    <cellStyle name="Normal 12 2 3 2 2 3 2 3" xfId="16915"/>
    <cellStyle name="Normal 12 2 3 2 2 3 3" xfId="7684"/>
    <cellStyle name="Normal 12 2 3 2 2 3 3 2" xfId="19992"/>
    <cellStyle name="Normal 12 2 3 2 2 3 4" xfId="13838"/>
    <cellStyle name="Normal 12 2 3 2 2 4" xfId="2553"/>
    <cellStyle name="Normal 12 2 3 2 2 4 2" xfId="5631"/>
    <cellStyle name="Normal 12 2 3 2 2 4 2 2" xfId="11785"/>
    <cellStyle name="Normal 12 2 3 2 2 4 2 2 2" xfId="24093"/>
    <cellStyle name="Normal 12 2 3 2 2 4 2 3" xfId="17939"/>
    <cellStyle name="Normal 12 2 3 2 2 4 3" xfId="8708"/>
    <cellStyle name="Normal 12 2 3 2 2 4 3 2" xfId="21016"/>
    <cellStyle name="Normal 12 2 3 2 2 4 4" xfId="14862"/>
    <cellStyle name="Normal 12 2 3 2 2 5" xfId="3583"/>
    <cellStyle name="Normal 12 2 3 2 2 5 2" xfId="9737"/>
    <cellStyle name="Normal 12 2 3 2 2 5 2 2" xfId="22045"/>
    <cellStyle name="Normal 12 2 3 2 2 5 3" xfId="15891"/>
    <cellStyle name="Normal 12 2 3 2 2 6" xfId="6660"/>
    <cellStyle name="Normal 12 2 3 2 2 6 2" xfId="18968"/>
    <cellStyle name="Normal 12 2 3 2 2 7" xfId="12814"/>
    <cellStyle name="Normal 12 2 3 2 3" xfId="761"/>
    <cellStyle name="Normal 12 2 3 2 3 2" xfId="1785"/>
    <cellStyle name="Normal 12 2 3 2 3 2 2" xfId="4863"/>
    <cellStyle name="Normal 12 2 3 2 3 2 2 2" xfId="11017"/>
    <cellStyle name="Normal 12 2 3 2 3 2 2 2 2" xfId="23325"/>
    <cellStyle name="Normal 12 2 3 2 3 2 2 3" xfId="17171"/>
    <cellStyle name="Normal 12 2 3 2 3 2 3" xfId="7940"/>
    <cellStyle name="Normal 12 2 3 2 3 2 3 2" xfId="20248"/>
    <cellStyle name="Normal 12 2 3 2 3 2 4" xfId="14094"/>
    <cellStyle name="Normal 12 2 3 2 3 3" xfId="2809"/>
    <cellStyle name="Normal 12 2 3 2 3 3 2" xfId="5887"/>
    <cellStyle name="Normal 12 2 3 2 3 3 2 2" xfId="12041"/>
    <cellStyle name="Normal 12 2 3 2 3 3 2 2 2" xfId="24349"/>
    <cellStyle name="Normal 12 2 3 2 3 3 2 3" xfId="18195"/>
    <cellStyle name="Normal 12 2 3 2 3 3 3" xfId="8964"/>
    <cellStyle name="Normal 12 2 3 2 3 3 3 2" xfId="21272"/>
    <cellStyle name="Normal 12 2 3 2 3 3 4" xfId="15118"/>
    <cellStyle name="Normal 12 2 3 2 3 4" xfId="3839"/>
    <cellStyle name="Normal 12 2 3 2 3 4 2" xfId="9993"/>
    <cellStyle name="Normal 12 2 3 2 3 4 2 2" xfId="22301"/>
    <cellStyle name="Normal 12 2 3 2 3 4 3" xfId="16147"/>
    <cellStyle name="Normal 12 2 3 2 3 5" xfId="6916"/>
    <cellStyle name="Normal 12 2 3 2 3 5 2" xfId="19224"/>
    <cellStyle name="Normal 12 2 3 2 3 6" xfId="13070"/>
    <cellStyle name="Normal 12 2 3 2 4" xfId="1273"/>
    <cellStyle name="Normal 12 2 3 2 4 2" xfId="4351"/>
    <cellStyle name="Normal 12 2 3 2 4 2 2" xfId="10505"/>
    <cellStyle name="Normal 12 2 3 2 4 2 2 2" xfId="22813"/>
    <cellStyle name="Normal 12 2 3 2 4 2 3" xfId="16659"/>
    <cellStyle name="Normal 12 2 3 2 4 3" xfId="7428"/>
    <cellStyle name="Normal 12 2 3 2 4 3 2" xfId="19736"/>
    <cellStyle name="Normal 12 2 3 2 4 4" xfId="13582"/>
    <cellStyle name="Normal 12 2 3 2 5" xfId="2297"/>
    <cellStyle name="Normal 12 2 3 2 5 2" xfId="5375"/>
    <cellStyle name="Normal 12 2 3 2 5 2 2" xfId="11529"/>
    <cellStyle name="Normal 12 2 3 2 5 2 2 2" xfId="23837"/>
    <cellStyle name="Normal 12 2 3 2 5 2 3" xfId="17683"/>
    <cellStyle name="Normal 12 2 3 2 5 3" xfId="8452"/>
    <cellStyle name="Normal 12 2 3 2 5 3 2" xfId="20760"/>
    <cellStyle name="Normal 12 2 3 2 5 4" xfId="14606"/>
    <cellStyle name="Normal 12 2 3 2 6" xfId="3327"/>
    <cellStyle name="Normal 12 2 3 2 6 2" xfId="9481"/>
    <cellStyle name="Normal 12 2 3 2 6 2 2" xfId="21789"/>
    <cellStyle name="Normal 12 2 3 2 6 3" xfId="15635"/>
    <cellStyle name="Normal 12 2 3 2 7" xfId="6404"/>
    <cellStyle name="Normal 12 2 3 2 7 2" xfId="18712"/>
    <cellStyle name="Normal 12 2 3 2 8" xfId="12558"/>
    <cellStyle name="Normal 12 2 3 3" xfId="161"/>
    <cellStyle name="Normal 12 2 3 3 2" xfId="419"/>
    <cellStyle name="Normal 12 2 3 3 2 2" xfId="932"/>
    <cellStyle name="Normal 12 2 3 3 2 2 2" xfId="1956"/>
    <cellStyle name="Normal 12 2 3 3 2 2 2 2" xfId="5034"/>
    <cellStyle name="Normal 12 2 3 3 2 2 2 2 2" xfId="11188"/>
    <cellStyle name="Normal 12 2 3 3 2 2 2 2 2 2" xfId="23496"/>
    <cellStyle name="Normal 12 2 3 3 2 2 2 2 3" xfId="17342"/>
    <cellStyle name="Normal 12 2 3 3 2 2 2 3" xfId="8111"/>
    <cellStyle name="Normal 12 2 3 3 2 2 2 3 2" xfId="20419"/>
    <cellStyle name="Normal 12 2 3 3 2 2 2 4" xfId="14265"/>
    <cellStyle name="Normal 12 2 3 3 2 2 3" xfId="2980"/>
    <cellStyle name="Normal 12 2 3 3 2 2 3 2" xfId="6058"/>
    <cellStyle name="Normal 12 2 3 3 2 2 3 2 2" xfId="12212"/>
    <cellStyle name="Normal 12 2 3 3 2 2 3 2 2 2" xfId="24520"/>
    <cellStyle name="Normal 12 2 3 3 2 2 3 2 3" xfId="18366"/>
    <cellStyle name="Normal 12 2 3 3 2 2 3 3" xfId="9135"/>
    <cellStyle name="Normal 12 2 3 3 2 2 3 3 2" xfId="21443"/>
    <cellStyle name="Normal 12 2 3 3 2 2 3 4" xfId="15289"/>
    <cellStyle name="Normal 12 2 3 3 2 2 4" xfId="4010"/>
    <cellStyle name="Normal 12 2 3 3 2 2 4 2" xfId="10164"/>
    <cellStyle name="Normal 12 2 3 3 2 2 4 2 2" xfId="22472"/>
    <cellStyle name="Normal 12 2 3 3 2 2 4 3" xfId="16318"/>
    <cellStyle name="Normal 12 2 3 3 2 2 5" xfId="7087"/>
    <cellStyle name="Normal 12 2 3 3 2 2 5 2" xfId="19395"/>
    <cellStyle name="Normal 12 2 3 3 2 2 6" xfId="13241"/>
    <cellStyle name="Normal 12 2 3 3 2 3" xfId="1444"/>
    <cellStyle name="Normal 12 2 3 3 2 3 2" xfId="4522"/>
    <cellStyle name="Normal 12 2 3 3 2 3 2 2" xfId="10676"/>
    <cellStyle name="Normal 12 2 3 3 2 3 2 2 2" xfId="22984"/>
    <cellStyle name="Normal 12 2 3 3 2 3 2 3" xfId="16830"/>
    <cellStyle name="Normal 12 2 3 3 2 3 3" xfId="7599"/>
    <cellStyle name="Normal 12 2 3 3 2 3 3 2" xfId="19907"/>
    <cellStyle name="Normal 12 2 3 3 2 3 4" xfId="13753"/>
    <cellStyle name="Normal 12 2 3 3 2 4" xfId="2468"/>
    <cellStyle name="Normal 12 2 3 3 2 4 2" xfId="5546"/>
    <cellStyle name="Normal 12 2 3 3 2 4 2 2" xfId="11700"/>
    <cellStyle name="Normal 12 2 3 3 2 4 2 2 2" xfId="24008"/>
    <cellStyle name="Normal 12 2 3 3 2 4 2 3" xfId="17854"/>
    <cellStyle name="Normal 12 2 3 3 2 4 3" xfId="8623"/>
    <cellStyle name="Normal 12 2 3 3 2 4 3 2" xfId="20931"/>
    <cellStyle name="Normal 12 2 3 3 2 4 4" xfId="14777"/>
    <cellStyle name="Normal 12 2 3 3 2 5" xfId="3498"/>
    <cellStyle name="Normal 12 2 3 3 2 5 2" xfId="9652"/>
    <cellStyle name="Normal 12 2 3 3 2 5 2 2" xfId="21960"/>
    <cellStyle name="Normal 12 2 3 3 2 5 3" xfId="15806"/>
    <cellStyle name="Normal 12 2 3 3 2 6" xfId="6575"/>
    <cellStyle name="Normal 12 2 3 3 2 6 2" xfId="18883"/>
    <cellStyle name="Normal 12 2 3 3 2 7" xfId="12729"/>
    <cellStyle name="Normal 12 2 3 3 3" xfId="676"/>
    <cellStyle name="Normal 12 2 3 3 3 2" xfId="1700"/>
    <cellStyle name="Normal 12 2 3 3 3 2 2" xfId="4778"/>
    <cellStyle name="Normal 12 2 3 3 3 2 2 2" xfId="10932"/>
    <cellStyle name="Normal 12 2 3 3 3 2 2 2 2" xfId="23240"/>
    <cellStyle name="Normal 12 2 3 3 3 2 2 3" xfId="17086"/>
    <cellStyle name="Normal 12 2 3 3 3 2 3" xfId="7855"/>
    <cellStyle name="Normal 12 2 3 3 3 2 3 2" xfId="20163"/>
    <cellStyle name="Normal 12 2 3 3 3 2 4" xfId="14009"/>
    <cellStyle name="Normal 12 2 3 3 3 3" xfId="2724"/>
    <cellStyle name="Normal 12 2 3 3 3 3 2" xfId="5802"/>
    <cellStyle name="Normal 12 2 3 3 3 3 2 2" xfId="11956"/>
    <cellStyle name="Normal 12 2 3 3 3 3 2 2 2" xfId="24264"/>
    <cellStyle name="Normal 12 2 3 3 3 3 2 3" xfId="18110"/>
    <cellStyle name="Normal 12 2 3 3 3 3 3" xfId="8879"/>
    <cellStyle name="Normal 12 2 3 3 3 3 3 2" xfId="21187"/>
    <cellStyle name="Normal 12 2 3 3 3 3 4" xfId="15033"/>
    <cellStyle name="Normal 12 2 3 3 3 4" xfId="3754"/>
    <cellStyle name="Normal 12 2 3 3 3 4 2" xfId="9908"/>
    <cellStyle name="Normal 12 2 3 3 3 4 2 2" xfId="22216"/>
    <cellStyle name="Normal 12 2 3 3 3 4 3" xfId="16062"/>
    <cellStyle name="Normal 12 2 3 3 3 5" xfId="6831"/>
    <cellStyle name="Normal 12 2 3 3 3 5 2" xfId="19139"/>
    <cellStyle name="Normal 12 2 3 3 3 6" xfId="12985"/>
    <cellStyle name="Normal 12 2 3 3 4" xfId="1188"/>
    <cellStyle name="Normal 12 2 3 3 4 2" xfId="4266"/>
    <cellStyle name="Normal 12 2 3 3 4 2 2" xfId="10420"/>
    <cellStyle name="Normal 12 2 3 3 4 2 2 2" xfId="22728"/>
    <cellStyle name="Normal 12 2 3 3 4 2 3" xfId="16574"/>
    <cellStyle name="Normal 12 2 3 3 4 3" xfId="7343"/>
    <cellStyle name="Normal 12 2 3 3 4 3 2" xfId="19651"/>
    <cellStyle name="Normal 12 2 3 3 4 4" xfId="13497"/>
    <cellStyle name="Normal 12 2 3 3 5" xfId="2212"/>
    <cellStyle name="Normal 12 2 3 3 5 2" xfId="5290"/>
    <cellStyle name="Normal 12 2 3 3 5 2 2" xfId="11444"/>
    <cellStyle name="Normal 12 2 3 3 5 2 2 2" xfId="23752"/>
    <cellStyle name="Normal 12 2 3 3 5 2 3" xfId="17598"/>
    <cellStyle name="Normal 12 2 3 3 5 3" xfId="8367"/>
    <cellStyle name="Normal 12 2 3 3 5 3 2" xfId="20675"/>
    <cellStyle name="Normal 12 2 3 3 5 4" xfId="14521"/>
    <cellStyle name="Normal 12 2 3 3 6" xfId="3242"/>
    <cellStyle name="Normal 12 2 3 3 6 2" xfId="9396"/>
    <cellStyle name="Normal 12 2 3 3 6 2 2" xfId="21704"/>
    <cellStyle name="Normal 12 2 3 3 6 3" xfId="15550"/>
    <cellStyle name="Normal 12 2 3 3 7" xfId="6319"/>
    <cellStyle name="Normal 12 2 3 3 7 2" xfId="18627"/>
    <cellStyle name="Normal 12 2 3 3 8" xfId="12473"/>
    <cellStyle name="Normal 12 2 3 4" xfId="332"/>
    <cellStyle name="Normal 12 2 3 4 2" xfId="845"/>
    <cellStyle name="Normal 12 2 3 4 2 2" xfId="1869"/>
    <cellStyle name="Normal 12 2 3 4 2 2 2" xfId="4947"/>
    <cellStyle name="Normal 12 2 3 4 2 2 2 2" xfId="11101"/>
    <cellStyle name="Normal 12 2 3 4 2 2 2 2 2" xfId="23409"/>
    <cellStyle name="Normal 12 2 3 4 2 2 2 3" xfId="17255"/>
    <cellStyle name="Normal 12 2 3 4 2 2 3" xfId="8024"/>
    <cellStyle name="Normal 12 2 3 4 2 2 3 2" xfId="20332"/>
    <cellStyle name="Normal 12 2 3 4 2 2 4" xfId="14178"/>
    <cellStyle name="Normal 12 2 3 4 2 3" xfId="2893"/>
    <cellStyle name="Normal 12 2 3 4 2 3 2" xfId="5971"/>
    <cellStyle name="Normal 12 2 3 4 2 3 2 2" xfId="12125"/>
    <cellStyle name="Normal 12 2 3 4 2 3 2 2 2" xfId="24433"/>
    <cellStyle name="Normal 12 2 3 4 2 3 2 3" xfId="18279"/>
    <cellStyle name="Normal 12 2 3 4 2 3 3" xfId="9048"/>
    <cellStyle name="Normal 12 2 3 4 2 3 3 2" xfId="21356"/>
    <cellStyle name="Normal 12 2 3 4 2 3 4" xfId="15202"/>
    <cellStyle name="Normal 12 2 3 4 2 4" xfId="3923"/>
    <cellStyle name="Normal 12 2 3 4 2 4 2" xfId="10077"/>
    <cellStyle name="Normal 12 2 3 4 2 4 2 2" xfId="22385"/>
    <cellStyle name="Normal 12 2 3 4 2 4 3" xfId="16231"/>
    <cellStyle name="Normal 12 2 3 4 2 5" xfId="7000"/>
    <cellStyle name="Normal 12 2 3 4 2 5 2" xfId="19308"/>
    <cellStyle name="Normal 12 2 3 4 2 6" xfId="13154"/>
    <cellStyle name="Normal 12 2 3 4 3" xfId="1357"/>
    <cellStyle name="Normal 12 2 3 4 3 2" xfId="4435"/>
    <cellStyle name="Normal 12 2 3 4 3 2 2" xfId="10589"/>
    <cellStyle name="Normal 12 2 3 4 3 2 2 2" xfId="22897"/>
    <cellStyle name="Normal 12 2 3 4 3 2 3" xfId="16743"/>
    <cellStyle name="Normal 12 2 3 4 3 3" xfId="7512"/>
    <cellStyle name="Normal 12 2 3 4 3 3 2" xfId="19820"/>
    <cellStyle name="Normal 12 2 3 4 3 4" xfId="13666"/>
    <cellStyle name="Normal 12 2 3 4 4" xfId="2381"/>
    <cellStyle name="Normal 12 2 3 4 4 2" xfId="5459"/>
    <cellStyle name="Normal 12 2 3 4 4 2 2" xfId="11613"/>
    <cellStyle name="Normal 12 2 3 4 4 2 2 2" xfId="23921"/>
    <cellStyle name="Normal 12 2 3 4 4 2 3" xfId="17767"/>
    <cellStyle name="Normal 12 2 3 4 4 3" xfId="8536"/>
    <cellStyle name="Normal 12 2 3 4 4 3 2" xfId="20844"/>
    <cellStyle name="Normal 12 2 3 4 4 4" xfId="14690"/>
    <cellStyle name="Normal 12 2 3 4 5" xfId="3411"/>
    <cellStyle name="Normal 12 2 3 4 5 2" xfId="9565"/>
    <cellStyle name="Normal 12 2 3 4 5 2 2" xfId="21873"/>
    <cellStyle name="Normal 12 2 3 4 5 3" xfId="15719"/>
    <cellStyle name="Normal 12 2 3 4 6" xfId="6488"/>
    <cellStyle name="Normal 12 2 3 4 6 2" xfId="18796"/>
    <cellStyle name="Normal 12 2 3 4 7" xfId="12642"/>
    <cellStyle name="Normal 12 2 3 5" xfId="589"/>
    <cellStyle name="Normal 12 2 3 5 2" xfId="1613"/>
    <cellStyle name="Normal 12 2 3 5 2 2" xfId="4691"/>
    <cellStyle name="Normal 12 2 3 5 2 2 2" xfId="10845"/>
    <cellStyle name="Normal 12 2 3 5 2 2 2 2" xfId="23153"/>
    <cellStyle name="Normal 12 2 3 5 2 2 3" xfId="16999"/>
    <cellStyle name="Normal 12 2 3 5 2 3" xfId="7768"/>
    <cellStyle name="Normal 12 2 3 5 2 3 2" xfId="20076"/>
    <cellStyle name="Normal 12 2 3 5 2 4" xfId="13922"/>
    <cellStyle name="Normal 12 2 3 5 3" xfId="2637"/>
    <cellStyle name="Normal 12 2 3 5 3 2" xfId="5715"/>
    <cellStyle name="Normal 12 2 3 5 3 2 2" xfId="11869"/>
    <cellStyle name="Normal 12 2 3 5 3 2 2 2" xfId="24177"/>
    <cellStyle name="Normal 12 2 3 5 3 2 3" xfId="18023"/>
    <cellStyle name="Normal 12 2 3 5 3 3" xfId="8792"/>
    <cellStyle name="Normal 12 2 3 5 3 3 2" xfId="21100"/>
    <cellStyle name="Normal 12 2 3 5 3 4" xfId="14946"/>
    <cellStyle name="Normal 12 2 3 5 4" xfId="3667"/>
    <cellStyle name="Normal 12 2 3 5 4 2" xfId="9821"/>
    <cellStyle name="Normal 12 2 3 5 4 2 2" xfId="22129"/>
    <cellStyle name="Normal 12 2 3 5 4 3" xfId="15975"/>
    <cellStyle name="Normal 12 2 3 5 5" xfId="6744"/>
    <cellStyle name="Normal 12 2 3 5 5 2" xfId="19052"/>
    <cellStyle name="Normal 12 2 3 5 6" xfId="12898"/>
    <cellStyle name="Normal 12 2 3 6" xfId="1101"/>
    <cellStyle name="Normal 12 2 3 6 2" xfId="4179"/>
    <cellStyle name="Normal 12 2 3 6 2 2" xfId="10333"/>
    <cellStyle name="Normal 12 2 3 6 2 2 2" xfId="22641"/>
    <cellStyle name="Normal 12 2 3 6 2 3" xfId="16487"/>
    <cellStyle name="Normal 12 2 3 6 3" xfId="7256"/>
    <cellStyle name="Normal 12 2 3 6 3 2" xfId="19564"/>
    <cellStyle name="Normal 12 2 3 6 4" xfId="13410"/>
    <cellStyle name="Normal 12 2 3 7" xfId="2125"/>
    <cellStyle name="Normal 12 2 3 7 2" xfId="5203"/>
    <cellStyle name="Normal 12 2 3 7 2 2" xfId="11357"/>
    <cellStyle name="Normal 12 2 3 7 2 2 2" xfId="23665"/>
    <cellStyle name="Normal 12 2 3 7 2 3" xfId="17511"/>
    <cellStyle name="Normal 12 2 3 7 3" xfId="8280"/>
    <cellStyle name="Normal 12 2 3 7 3 2" xfId="20588"/>
    <cellStyle name="Normal 12 2 3 7 4" xfId="14434"/>
    <cellStyle name="Normal 12 2 3 8" xfId="3155"/>
    <cellStyle name="Normal 12 2 3 8 2" xfId="9309"/>
    <cellStyle name="Normal 12 2 3 8 2 2" xfId="21617"/>
    <cellStyle name="Normal 12 2 3 8 3" xfId="15463"/>
    <cellStyle name="Normal 12 2 3 9" xfId="6232"/>
    <cellStyle name="Normal 12 2 3 9 2" xfId="18540"/>
    <cellStyle name="Normal 12 2 4" xfId="209"/>
    <cellStyle name="Normal 12 2 4 2" xfId="467"/>
    <cellStyle name="Normal 12 2 4 2 2" xfId="980"/>
    <cellStyle name="Normal 12 2 4 2 2 2" xfId="2004"/>
    <cellStyle name="Normal 12 2 4 2 2 2 2" xfId="5082"/>
    <cellStyle name="Normal 12 2 4 2 2 2 2 2" xfId="11236"/>
    <cellStyle name="Normal 12 2 4 2 2 2 2 2 2" xfId="23544"/>
    <cellStyle name="Normal 12 2 4 2 2 2 2 3" xfId="17390"/>
    <cellStyle name="Normal 12 2 4 2 2 2 3" xfId="8159"/>
    <cellStyle name="Normal 12 2 4 2 2 2 3 2" xfId="20467"/>
    <cellStyle name="Normal 12 2 4 2 2 2 4" xfId="14313"/>
    <cellStyle name="Normal 12 2 4 2 2 3" xfId="3028"/>
    <cellStyle name="Normal 12 2 4 2 2 3 2" xfId="6106"/>
    <cellStyle name="Normal 12 2 4 2 2 3 2 2" xfId="12260"/>
    <cellStyle name="Normal 12 2 4 2 2 3 2 2 2" xfId="24568"/>
    <cellStyle name="Normal 12 2 4 2 2 3 2 3" xfId="18414"/>
    <cellStyle name="Normal 12 2 4 2 2 3 3" xfId="9183"/>
    <cellStyle name="Normal 12 2 4 2 2 3 3 2" xfId="21491"/>
    <cellStyle name="Normal 12 2 4 2 2 3 4" xfId="15337"/>
    <cellStyle name="Normal 12 2 4 2 2 4" xfId="4058"/>
    <cellStyle name="Normal 12 2 4 2 2 4 2" xfId="10212"/>
    <cellStyle name="Normal 12 2 4 2 2 4 2 2" xfId="22520"/>
    <cellStyle name="Normal 12 2 4 2 2 4 3" xfId="16366"/>
    <cellStyle name="Normal 12 2 4 2 2 5" xfId="7135"/>
    <cellStyle name="Normal 12 2 4 2 2 5 2" xfId="19443"/>
    <cellStyle name="Normal 12 2 4 2 2 6" xfId="13289"/>
    <cellStyle name="Normal 12 2 4 2 3" xfId="1492"/>
    <cellStyle name="Normal 12 2 4 2 3 2" xfId="4570"/>
    <cellStyle name="Normal 12 2 4 2 3 2 2" xfId="10724"/>
    <cellStyle name="Normal 12 2 4 2 3 2 2 2" xfId="23032"/>
    <cellStyle name="Normal 12 2 4 2 3 2 3" xfId="16878"/>
    <cellStyle name="Normal 12 2 4 2 3 3" xfId="7647"/>
    <cellStyle name="Normal 12 2 4 2 3 3 2" xfId="19955"/>
    <cellStyle name="Normal 12 2 4 2 3 4" xfId="13801"/>
    <cellStyle name="Normal 12 2 4 2 4" xfId="2516"/>
    <cellStyle name="Normal 12 2 4 2 4 2" xfId="5594"/>
    <cellStyle name="Normal 12 2 4 2 4 2 2" xfId="11748"/>
    <cellStyle name="Normal 12 2 4 2 4 2 2 2" xfId="24056"/>
    <cellStyle name="Normal 12 2 4 2 4 2 3" xfId="17902"/>
    <cellStyle name="Normal 12 2 4 2 4 3" xfId="8671"/>
    <cellStyle name="Normal 12 2 4 2 4 3 2" xfId="20979"/>
    <cellStyle name="Normal 12 2 4 2 4 4" xfId="14825"/>
    <cellStyle name="Normal 12 2 4 2 5" xfId="3546"/>
    <cellStyle name="Normal 12 2 4 2 5 2" xfId="9700"/>
    <cellStyle name="Normal 12 2 4 2 5 2 2" xfId="22008"/>
    <cellStyle name="Normal 12 2 4 2 5 3" xfId="15854"/>
    <cellStyle name="Normal 12 2 4 2 6" xfId="6623"/>
    <cellStyle name="Normal 12 2 4 2 6 2" xfId="18931"/>
    <cellStyle name="Normal 12 2 4 2 7" xfId="12777"/>
    <cellStyle name="Normal 12 2 4 3" xfId="724"/>
    <cellStyle name="Normal 12 2 4 3 2" xfId="1748"/>
    <cellStyle name="Normal 12 2 4 3 2 2" xfId="4826"/>
    <cellStyle name="Normal 12 2 4 3 2 2 2" xfId="10980"/>
    <cellStyle name="Normal 12 2 4 3 2 2 2 2" xfId="23288"/>
    <cellStyle name="Normal 12 2 4 3 2 2 3" xfId="17134"/>
    <cellStyle name="Normal 12 2 4 3 2 3" xfId="7903"/>
    <cellStyle name="Normal 12 2 4 3 2 3 2" xfId="20211"/>
    <cellStyle name="Normal 12 2 4 3 2 4" xfId="14057"/>
    <cellStyle name="Normal 12 2 4 3 3" xfId="2772"/>
    <cellStyle name="Normal 12 2 4 3 3 2" xfId="5850"/>
    <cellStyle name="Normal 12 2 4 3 3 2 2" xfId="12004"/>
    <cellStyle name="Normal 12 2 4 3 3 2 2 2" xfId="24312"/>
    <cellStyle name="Normal 12 2 4 3 3 2 3" xfId="18158"/>
    <cellStyle name="Normal 12 2 4 3 3 3" xfId="8927"/>
    <cellStyle name="Normal 12 2 4 3 3 3 2" xfId="21235"/>
    <cellStyle name="Normal 12 2 4 3 3 4" xfId="15081"/>
    <cellStyle name="Normal 12 2 4 3 4" xfId="3802"/>
    <cellStyle name="Normal 12 2 4 3 4 2" xfId="9956"/>
    <cellStyle name="Normal 12 2 4 3 4 2 2" xfId="22264"/>
    <cellStyle name="Normal 12 2 4 3 4 3" xfId="16110"/>
    <cellStyle name="Normal 12 2 4 3 5" xfId="6879"/>
    <cellStyle name="Normal 12 2 4 3 5 2" xfId="19187"/>
    <cellStyle name="Normal 12 2 4 3 6" xfId="13033"/>
    <cellStyle name="Normal 12 2 4 4" xfId="1236"/>
    <cellStyle name="Normal 12 2 4 4 2" xfId="4314"/>
    <cellStyle name="Normal 12 2 4 4 2 2" xfId="10468"/>
    <cellStyle name="Normal 12 2 4 4 2 2 2" xfId="22776"/>
    <cellStyle name="Normal 12 2 4 4 2 3" xfId="16622"/>
    <cellStyle name="Normal 12 2 4 4 3" xfId="7391"/>
    <cellStyle name="Normal 12 2 4 4 3 2" xfId="19699"/>
    <cellStyle name="Normal 12 2 4 4 4" xfId="13545"/>
    <cellStyle name="Normal 12 2 4 5" xfId="2260"/>
    <cellStyle name="Normal 12 2 4 5 2" xfId="5338"/>
    <cellStyle name="Normal 12 2 4 5 2 2" xfId="11492"/>
    <cellStyle name="Normal 12 2 4 5 2 2 2" xfId="23800"/>
    <cellStyle name="Normal 12 2 4 5 2 3" xfId="17646"/>
    <cellStyle name="Normal 12 2 4 5 3" xfId="8415"/>
    <cellStyle name="Normal 12 2 4 5 3 2" xfId="20723"/>
    <cellStyle name="Normal 12 2 4 5 4" xfId="14569"/>
    <cellStyle name="Normal 12 2 4 6" xfId="3290"/>
    <cellStyle name="Normal 12 2 4 6 2" xfId="9444"/>
    <cellStyle name="Normal 12 2 4 6 2 2" xfId="21752"/>
    <cellStyle name="Normal 12 2 4 6 3" xfId="15598"/>
    <cellStyle name="Normal 12 2 4 7" xfId="6367"/>
    <cellStyle name="Normal 12 2 4 7 2" xfId="18675"/>
    <cellStyle name="Normal 12 2 4 8" xfId="12521"/>
    <cellStyle name="Normal 12 2 5" xfId="125"/>
    <cellStyle name="Normal 12 2 5 2" xfId="383"/>
    <cellStyle name="Normal 12 2 5 2 2" xfId="896"/>
    <cellStyle name="Normal 12 2 5 2 2 2" xfId="1920"/>
    <cellStyle name="Normal 12 2 5 2 2 2 2" xfId="4998"/>
    <cellStyle name="Normal 12 2 5 2 2 2 2 2" xfId="11152"/>
    <cellStyle name="Normal 12 2 5 2 2 2 2 2 2" xfId="23460"/>
    <cellStyle name="Normal 12 2 5 2 2 2 2 3" xfId="17306"/>
    <cellStyle name="Normal 12 2 5 2 2 2 3" xfId="8075"/>
    <cellStyle name="Normal 12 2 5 2 2 2 3 2" xfId="20383"/>
    <cellStyle name="Normal 12 2 5 2 2 2 4" xfId="14229"/>
    <cellStyle name="Normal 12 2 5 2 2 3" xfId="2944"/>
    <cellStyle name="Normal 12 2 5 2 2 3 2" xfId="6022"/>
    <cellStyle name="Normal 12 2 5 2 2 3 2 2" xfId="12176"/>
    <cellStyle name="Normal 12 2 5 2 2 3 2 2 2" xfId="24484"/>
    <cellStyle name="Normal 12 2 5 2 2 3 2 3" xfId="18330"/>
    <cellStyle name="Normal 12 2 5 2 2 3 3" xfId="9099"/>
    <cellStyle name="Normal 12 2 5 2 2 3 3 2" xfId="21407"/>
    <cellStyle name="Normal 12 2 5 2 2 3 4" xfId="15253"/>
    <cellStyle name="Normal 12 2 5 2 2 4" xfId="3974"/>
    <cellStyle name="Normal 12 2 5 2 2 4 2" xfId="10128"/>
    <cellStyle name="Normal 12 2 5 2 2 4 2 2" xfId="22436"/>
    <cellStyle name="Normal 12 2 5 2 2 4 3" xfId="16282"/>
    <cellStyle name="Normal 12 2 5 2 2 5" xfId="7051"/>
    <cellStyle name="Normal 12 2 5 2 2 5 2" xfId="19359"/>
    <cellStyle name="Normal 12 2 5 2 2 6" xfId="13205"/>
    <cellStyle name="Normal 12 2 5 2 3" xfId="1408"/>
    <cellStyle name="Normal 12 2 5 2 3 2" xfId="4486"/>
    <cellStyle name="Normal 12 2 5 2 3 2 2" xfId="10640"/>
    <cellStyle name="Normal 12 2 5 2 3 2 2 2" xfId="22948"/>
    <cellStyle name="Normal 12 2 5 2 3 2 3" xfId="16794"/>
    <cellStyle name="Normal 12 2 5 2 3 3" xfId="7563"/>
    <cellStyle name="Normal 12 2 5 2 3 3 2" xfId="19871"/>
    <cellStyle name="Normal 12 2 5 2 3 4" xfId="13717"/>
    <cellStyle name="Normal 12 2 5 2 4" xfId="2432"/>
    <cellStyle name="Normal 12 2 5 2 4 2" xfId="5510"/>
    <cellStyle name="Normal 12 2 5 2 4 2 2" xfId="11664"/>
    <cellStyle name="Normal 12 2 5 2 4 2 2 2" xfId="23972"/>
    <cellStyle name="Normal 12 2 5 2 4 2 3" xfId="17818"/>
    <cellStyle name="Normal 12 2 5 2 4 3" xfId="8587"/>
    <cellStyle name="Normal 12 2 5 2 4 3 2" xfId="20895"/>
    <cellStyle name="Normal 12 2 5 2 4 4" xfId="14741"/>
    <cellStyle name="Normal 12 2 5 2 5" xfId="3462"/>
    <cellStyle name="Normal 12 2 5 2 5 2" xfId="9616"/>
    <cellStyle name="Normal 12 2 5 2 5 2 2" xfId="21924"/>
    <cellStyle name="Normal 12 2 5 2 5 3" xfId="15770"/>
    <cellStyle name="Normal 12 2 5 2 6" xfId="6539"/>
    <cellStyle name="Normal 12 2 5 2 6 2" xfId="18847"/>
    <cellStyle name="Normal 12 2 5 2 7" xfId="12693"/>
    <cellStyle name="Normal 12 2 5 3" xfId="640"/>
    <cellStyle name="Normal 12 2 5 3 2" xfId="1664"/>
    <cellStyle name="Normal 12 2 5 3 2 2" xfId="4742"/>
    <cellStyle name="Normal 12 2 5 3 2 2 2" xfId="10896"/>
    <cellStyle name="Normal 12 2 5 3 2 2 2 2" xfId="23204"/>
    <cellStyle name="Normal 12 2 5 3 2 2 3" xfId="17050"/>
    <cellStyle name="Normal 12 2 5 3 2 3" xfId="7819"/>
    <cellStyle name="Normal 12 2 5 3 2 3 2" xfId="20127"/>
    <cellStyle name="Normal 12 2 5 3 2 4" xfId="13973"/>
    <cellStyle name="Normal 12 2 5 3 3" xfId="2688"/>
    <cellStyle name="Normal 12 2 5 3 3 2" xfId="5766"/>
    <cellStyle name="Normal 12 2 5 3 3 2 2" xfId="11920"/>
    <cellStyle name="Normal 12 2 5 3 3 2 2 2" xfId="24228"/>
    <cellStyle name="Normal 12 2 5 3 3 2 3" xfId="18074"/>
    <cellStyle name="Normal 12 2 5 3 3 3" xfId="8843"/>
    <cellStyle name="Normal 12 2 5 3 3 3 2" xfId="21151"/>
    <cellStyle name="Normal 12 2 5 3 3 4" xfId="14997"/>
    <cellStyle name="Normal 12 2 5 3 4" xfId="3718"/>
    <cellStyle name="Normal 12 2 5 3 4 2" xfId="9872"/>
    <cellStyle name="Normal 12 2 5 3 4 2 2" xfId="22180"/>
    <cellStyle name="Normal 12 2 5 3 4 3" xfId="16026"/>
    <cellStyle name="Normal 12 2 5 3 5" xfId="6795"/>
    <cellStyle name="Normal 12 2 5 3 5 2" xfId="19103"/>
    <cellStyle name="Normal 12 2 5 3 6" xfId="12949"/>
    <cellStyle name="Normal 12 2 5 4" xfId="1152"/>
    <cellStyle name="Normal 12 2 5 4 2" xfId="4230"/>
    <cellStyle name="Normal 12 2 5 4 2 2" xfId="10384"/>
    <cellStyle name="Normal 12 2 5 4 2 2 2" xfId="22692"/>
    <cellStyle name="Normal 12 2 5 4 2 3" xfId="16538"/>
    <cellStyle name="Normal 12 2 5 4 3" xfId="7307"/>
    <cellStyle name="Normal 12 2 5 4 3 2" xfId="19615"/>
    <cellStyle name="Normal 12 2 5 4 4" xfId="13461"/>
    <cellStyle name="Normal 12 2 5 5" xfId="2176"/>
    <cellStyle name="Normal 12 2 5 5 2" xfId="5254"/>
    <cellStyle name="Normal 12 2 5 5 2 2" xfId="11408"/>
    <cellStyle name="Normal 12 2 5 5 2 2 2" xfId="23716"/>
    <cellStyle name="Normal 12 2 5 5 2 3" xfId="17562"/>
    <cellStyle name="Normal 12 2 5 5 3" xfId="8331"/>
    <cellStyle name="Normal 12 2 5 5 3 2" xfId="20639"/>
    <cellStyle name="Normal 12 2 5 5 4" xfId="14485"/>
    <cellStyle name="Normal 12 2 5 6" xfId="3206"/>
    <cellStyle name="Normal 12 2 5 6 2" xfId="9360"/>
    <cellStyle name="Normal 12 2 5 6 2 2" xfId="21668"/>
    <cellStyle name="Normal 12 2 5 6 3" xfId="15514"/>
    <cellStyle name="Normal 12 2 5 7" xfId="6283"/>
    <cellStyle name="Normal 12 2 5 7 2" xfId="18591"/>
    <cellStyle name="Normal 12 2 5 8" xfId="12437"/>
    <cellStyle name="Normal 12 2 6" xfId="292"/>
    <cellStyle name="Normal 12 2 6 2" xfId="805"/>
    <cellStyle name="Normal 12 2 6 2 2" xfId="1829"/>
    <cellStyle name="Normal 12 2 6 2 2 2" xfId="4907"/>
    <cellStyle name="Normal 12 2 6 2 2 2 2" xfId="11061"/>
    <cellStyle name="Normal 12 2 6 2 2 2 2 2" xfId="23369"/>
    <cellStyle name="Normal 12 2 6 2 2 2 3" xfId="17215"/>
    <cellStyle name="Normal 12 2 6 2 2 3" xfId="7984"/>
    <cellStyle name="Normal 12 2 6 2 2 3 2" xfId="20292"/>
    <cellStyle name="Normal 12 2 6 2 2 4" xfId="14138"/>
    <cellStyle name="Normal 12 2 6 2 3" xfId="2853"/>
    <cellStyle name="Normal 12 2 6 2 3 2" xfId="5931"/>
    <cellStyle name="Normal 12 2 6 2 3 2 2" xfId="12085"/>
    <cellStyle name="Normal 12 2 6 2 3 2 2 2" xfId="24393"/>
    <cellStyle name="Normal 12 2 6 2 3 2 3" xfId="18239"/>
    <cellStyle name="Normal 12 2 6 2 3 3" xfId="9008"/>
    <cellStyle name="Normal 12 2 6 2 3 3 2" xfId="21316"/>
    <cellStyle name="Normal 12 2 6 2 3 4" xfId="15162"/>
    <cellStyle name="Normal 12 2 6 2 4" xfId="3883"/>
    <cellStyle name="Normal 12 2 6 2 4 2" xfId="10037"/>
    <cellStyle name="Normal 12 2 6 2 4 2 2" xfId="22345"/>
    <cellStyle name="Normal 12 2 6 2 4 3" xfId="16191"/>
    <cellStyle name="Normal 12 2 6 2 5" xfId="6960"/>
    <cellStyle name="Normal 12 2 6 2 5 2" xfId="19268"/>
    <cellStyle name="Normal 12 2 6 2 6" xfId="13114"/>
    <cellStyle name="Normal 12 2 6 3" xfId="1317"/>
    <cellStyle name="Normal 12 2 6 3 2" xfId="4395"/>
    <cellStyle name="Normal 12 2 6 3 2 2" xfId="10549"/>
    <cellStyle name="Normal 12 2 6 3 2 2 2" xfId="22857"/>
    <cellStyle name="Normal 12 2 6 3 2 3" xfId="16703"/>
    <cellStyle name="Normal 12 2 6 3 3" xfId="7472"/>
    <cellStyle name="Normal 12 2 6 3 3 2" xfId="19780"/>
    <cellStyle name="Normal 12 2 6 3 4" xfId="13626"/>
    <cellStyle name="Normal 12 2 6 4" xfId="2341"/>
    <cellStyle name="Normal 12 2 6 4 2" xfId="5419"/>
    <cellStyle name="Normal 12 2 6 4 2 2" xfId="11573"/>
    <cellStyle name="Normal 12 2 6 4 2 2 2" xfId="23881"/>
    <cellStyle name="Normal 12 2 6 4 2 3" xfId="17727"/>
    <cellStyle name="Normal 12 2 6 4 3" xfId="8496"/>
    <cellStyle name="Normal 12 2 6 4 3 2" xfId="20804"/>
    <cellStyle name="Normal 12 2 6 4 4" xfId="14650"/>
    <cellStyle name="Normal 12 2 6 5" xfId="3371"/>
    <cellStyle name="Normal 12 2 6 5 2" xfId="9525"/>
    <cellStyle name="Normal 12 2 6 5 2 2" xfId="21833"/>
    <cellStyle name="Normal 12 2 6 5 3" xfId="15679"/>
    <cellStyle name="Normal 12 2 6 6" xfId="6448"/>
    <cellStyle name="Normal 12 2 6 6 2" xfId="18756"/>
    <cellStyle name="Normal 12 2 6 7" xfId="12602"/>
    <cellStyle name="Normal 12 2 7" xfId="549"/>
    <cellStyle name="Normal 12 2 7 2" xfId="1573"/>
    <cellStyle name="Normal 12 2 7 2 2" xfId="4651"/>
    <cellStyle name="Normal 12 2 7 2 2 2" xfId="10805"/>
    <cellStyle name="Normal 12 2 7 2 2 2 2" xfId="23113"/>
    <cellStyle name="Normal 12 2 7 2 2 3" xfId="16959"/>
    <cellStyle name="Normal 12 2 7 2 3" xfId="7728"/>
    <cellStyle name="Normal 12 2 7 2 3 2" xfId="20036"/>
    <cellStyle name="Normal 12 2 7 2 4" xfId="13882"/>
    <cellStyle name="Normal 12 2 7 3" xfId="2597"/>
    <cellStyle name="Normal 12 2 7 3 2" xfId="5675"/>
    <cellStyle name="Normal 12 2 7 3 2 2" xfId="11829"/>
    <cellStyle name="Normal 12 2 7 3 2 2 2" xfId="24137"/>
    <cellStyle name="Normal 12 2 7 3 2 3" xfId="17983"/>
    <cellStyle name="Normal 12 2 7 3 3" xfId="8752"/>
    <cellStyle name="Normal 12 2 7 3 3 2" xfId="21060"/>
    <cellStyle name="Normal 12 2 7 3 4" xfId="14906"/>
    <cellStyle name="Normal 12 2 7 4" xfId="3627"/>
    <cellStyle name="Normal 12 2 7 4 2" xfId="9781"/>
    <cellStyle name="Normal 12 2 7 4 2 2" xfId="22089"/>
    <cellStyle name="Normal 12 2 7 4 3" xfId="15935"/>
    <cellStyle name="Normal 12 2 7 5" xfId="6704"/>
    <cellStyle name="Normal 12 2 7 5 2" xfId="19012"/>
    <cellStyle name="Normal 12 2 7 6" xfId="12858"/>
    <cellStyle name="Normal 12 2 8" xfId="1061"/>
    <cellStyle name="Normal 12 2 8 2" xfId="4139"/>
    <cellStyle name="Normal 12 2 8 2 2" xfId="10293"/>
    <cellStyle name="Normal 12 2 8 2 2 2" xfId="22601"/>
    <cellStyle name="Normal 12 2 8 2 3" xfId="16447"/>
    <cellStyle name="Normal 12 2 8 3" xfId="7216"/>
    <cellStyle name="Normal 12 2 8 3 2" xfId="19524"/>
    <cellStyle name="Normal 12 2 8 4" xfId="13370"/>
    <cellStyle name="Normal 12 2 9" xfId="2085"/>
    <cellStyle name="Normal 12 2 9 2" xfId="5163"/>
    <cellStyle name="Normal 12 2 9 2 2" xfId="11317"/>
    <cellStyle name="Normal 12 2 9 2 2 2" xfId="23625"/>
    <cellStyle name="Normal 12 2 9 2 3" xfId="17471"/>
    <cellStyle name="Normal 12 2 9 3" xfId="8240"/>
    <cellStyle name="Normal 12 2 9 3 2" xfId="20548"/>
    <cellStyle name="Normal 12 2 9 4" xfId="14394"/>
    <cellStyle name="Normal 12 3" xfId="43"/>
    <cellStyle name="Normal 12 3 10" xfId="6203"/>
    <cellStyle name="Normal 12 3 10 2" xfId="18511"/>
    <cellStyle name="Normal 12 3 11" xfId="12357"/>
    <cellStyle name="Normal 12 3 2" xfId="85"/>
    <cellStyle name="Normal 12 3 2 10" xfId="12397"/>
    <cellStyle name="Normal 12 3 2 2" xfId="257"/>
    <cellStyle name="Normal 12 3 2 2 2" xfId="515"/>
    <cellStyle name="Normal 12 3 2 2 2 2" xfId="1028"/>
    <cellStyle name="Normal 12 3 2 2 2 2 2" xfId="2052"/>
    <cellStyle name="Normal 12 3 2 2 2 2 2 2" xfId="5130"/>
    <cellStyle name="Normal 12 3 2 2 2 2 2 2 2" xfId="11284"/>
    <cellStyle name="Normal 12 3 2 2 2 2 2 2 2 2" xfId="23592"/>
    <cellStyle name="Normal 12 3 2 2 2 2 2 2 3" xfId="17438"/>
    <cellStyle name="Normal 12 3 2 2 2 2 2 3" xfId="8207"/>
    <cellStyle name="Normal 12 3 2 2 2 2 2 3 2" xfId="20515"/>
    <cellStyle name="Normal 12 3 2 2 2 2 2 4" xfId="14361"/>
    <cellStyle name="Normal 12 3 2 2 2 2 3" xfId="3076"/>
    <cellStyle name="Normal 12 3 2 2 2 2 3 2" xfId="6154"/>
    <cellStyle name="Normal 12 3 2 2 2 2 3 2 2" xfId="12308"/>
    <cellStyle name="Normal 12 3 2 2 2 2 3 2 2 2" xfId="24616"/>
    <cellStyle name="Normal 12 3 2 2 2 2 3 2 3" xfId="18462"/>
    <cellStyle name="Normal 12 3 2 2 2 2 3 3" xfId="9231"/>
    <cellStyle name="Normal 12 3 2 2 2 2 3 3 2" xfId="21539"/>
    <cellStyle name="Normal 12 3 2 2 2 2 3 4" xfId="15385"/>
    <cellStyle name="Normal 12 3 2 2 2 2 4" xfId="4106"/>
    <cellStyle name="Normal 12 3 2 2 2 2 4 2" xfId="10260"/>
    <cellStyle name="Normal 12 3 2 2 2 2 4 2 2" xfId="22568"/>
    <cellStyle name="Normal 12 3 2 2 2 2 4 3" xfId="16414"/>
    <cellStyle name="Normal 12 3 2 2 2 2 5" xfId="7183"/>
    <cellStyle name="Normal 12 3 2 2 2 2 5 2" xfId="19491"/>
    <cellStyle name="Normal 12 3 2 2 2 2 6" xfId="13337"/>
    <cellStyle name="Normal 12 3 2 2 2 3" xfId="1540"/>
    <cellStyle name="Normal 12 3 2 2 2 3 2" xfId="4618"/>
    <cellStyle name="Normal 12 3 2 2 2 3 2 2" xfId="10772"/>
    <cellStyle name="Normal 12 3 2 2 2 3 2 2 2" xfId="23080"/>
    <cellStyle name="Normal 12 3 2 2 2 3 2 3" xfId="16926"/>
    <cellStyle name="Normal 12 3 2 2 2 3 3" xfId="7695"/>
    <cellStyle name="Normal 12 3 2 2 2 3 3 2" xfId="20003"/>
    <cellStyle name="Normal 12 3 2 2 2 3 4" xfId="13849"/>
    <cellStyle name="Normal 12 3 2 2 2 4" xfId="2564"/>
    <cellStyle name="Normal 12 3 2 2 2 4 2" xfId="5642"/>
    <cellStyle name="Normal 12 3 2 2 2 4 2 2" xfId="11796"/>
    <cellStyle name="Normal 12 3 2 2 2 4 2 2 2" xfId="24104"/>
    <cellStyle name="Normal 12 3 2 2 2 4 2 3" xfId="17950"/>
    <cellStyle name="Normal 12 3 2 2 2 4 3" xfId="8719"/>
    <cellStyle name="Normal 12 3 2 2 2 4 3 2" xfId="21027"/>
    <cellStyle name="Normal 12 3 2 2 2 4 4" xfId="14873"/>
    <cellStyle name="Normal 12 3 2 2 2 5" xfId="3594"/>
    <cellStyle name="Normal 12 3 2 2 2 5 2" xfId="9748"/>
    <cellStyle name="Normal 12 3 2 2 2 5 2 2" xfId="22056"/>
    <cellStyle name="Normal 12 3 2 2 2 5 3" xfId="15902"/>
    <cellStyle name="Normal 12 3 2 2 2 6" xfId="6671"/>
    <cellStyle name="Normal 12 3 2 2 2 6 2" xfId="18979"/>
    <cellStyle name="Normal 12 3 2 2 2 7" xfId="12825"/>
    <cellStyle name="Normal 12 3 2 2 3" xfId="772"/>
    <cellStyle name="Normal 12 3 2 2 3 2" xfId="1796"/>
    <cellStyle name="Normal 12 3 2 2 3 2 2" xfId="4874"/>
    <cellStyle name="Normal 12 3 2 2 3 2 2 2" xfId="11028"/>
    <cellStyle name="Normal 12 3 2 2 3 2 2 2 2" xfId="23336"/>
    <cellStyle name="Normal 12 3 2 2 3 2 2 3" xfId="17182"/>
    <cellStyle name="Normal 12 3 2 2 3 2 3" xfId="7951"/>
    <cellStyle name="Normal 12 3 2 2 3 2 3 2" xfId="20259"/>
    <cellStyle name="Normal 12 3 2 2 3 2 4" xfId="14105"/>
    <cellStyle name="Normal 12 3 2 2 3 3" xfId="2820"/>
    <cellStyle name="Normal 12 3 2 2 3 3 2" xfId="5898"/>
    <cellStyle name="Normal 12 3 2 2 3 3 2 2" xfId="12052"/>
    <cellStyle name="Normal 12 3 2 2 3 3 2 2 2" xfId="24360"/>
    <cellStyle name="Normal 12 3 2 2 3 3 2 3" xfId="18206"/>
    <cellStyle name="Normal 12 3 2 2 3 3 3" xfId="8975"/>
    <cellStyle name="Normal 12 3 2 2 3 3 3 2" xfId="21283"/>
    <cellStyle name="Normal 12 3 2 2 3 3 4" xfId="15129"/>
    <cellStyle name="Normal 12 3 2 2 3 4" xfId="3850"/>
    <cellStyle name="Normal 12 3 2 2 3 4 2" xfId="10004"/>
    <cellStyle name="Normal 12 3 2 2 3 4 2 2" xfId="22312"/>
    <cellStyle name="Normal 12 3 2 2 3 4 3" xfId="16158"/>
    <cellStyle name="Normal 12 3 2 2 3 5" xfId="6927"/>
    <cellStyle name="Normal 12 3 2 2 3 5 2" xfId="19235"/>
    <cellStyle name="Normal 12 3 2 2 3 6" xfId="13081"/>
    <cellStyle name="Normal 12 3 2 2 4" xfId="1284"/>
    <cellStyle name="Normal 12 3 2 2 4 2" xfId="4362"/>
    <cellStyle name="Normal 12 3 2 2 4 2 2" xfId="10516"/>
    <cellStyle name="Normal 12 3 2 2 4 2 2 2" xfId="22824"/>
    <cellStyle name="Normal 12 3 2 2 4 2 3" xfId="16670"/>
    <cellStyle name="Normal 12 3 2 2 4 3" xfId="7439"/>
    <cellStyle name="Normal 12 3 2 2 4 3 2" xfId="19747"/>
    <cellStyle name="Normal 12 3 2 2 4 4" xfId="13593"/>
    <cellStyle name="Normal 12 3 2 2 5" xfId="2308"/>
    <cellStyle name="Normal 12 3 2 2 5 2" xfId="5386"/>
    <cellStyle name="Normal 12 3 2 2 5 2 2" xfId="11540"/>
    <cellStyle name="Normal 12 3 2 2 5 2 2 2" xfId="23848"/>
    <cellStyle name="Normal 12 3 2 2 5 2 3" xfId="17694"/>
    <cellStyle name="Normal 12 3 2 2 5 3" xfId="8463"/>
    <cellStyle name="Normal 12 3 2 2 5 3 2" xfId="20771"/>
    <cellStyle name="Normal 12 3 2 2 5 4" xfId="14617"/>
    <cellStyle name="Normal 12 3 2 2 6" xfId="3338"/>
    <cellStyle name="Normal 12 3 2 2 6 2" xfId="9492"/>
    <cellStyle name="Normal 12 3 2 2 6 2 2" xfId="21800"/>
    <cellStyle name="Normal 12 3 2 2 6 3" xfId="15646"/>
    <cellStyle name="Normal 12 3 2 2 7" xfId="6415"/>
    <cellStyle name="Normal 12 3 2 2 7 2" xfId="18723"/>
    <cellStyle name="Normal 12 3 2 2 8" xfId="12569"/>
    <cellStyle name="Normal 12 3 2 3" xfId="172"/>
    <cellStyle name="Normal 12 3 2 3 2" xfId="430"/>
    <cellStyle name="Normal 12 3 2 3 2 2" xfId="943"/>
    <cellStyle name="Normal 12 3 2 3 2 2 2" xfId="1967"/>
    <cellStyle name="Normal 12 3 2 3 2 2 2 2" xfId="5045"/>
    <cellStyle name="Normal 12 3 2 3 2 2 2 2 2" xfId="11199"/>
    <cellStyle name="Normal 12 3 2 3 2 2 2 2 2 2" xfId="23507"/>
    <cellStyle name="Normal 12 3 2 3 2 2 2 2 3" xfId="17353"/>
    <cellStyle name="Normal 12 3 2 3 2 2 2 3" xfId="8122"/>
    <cellStyle name="Normal 12 3 2 3 2 2 2 3 2" xfId="20430"/>
    <cellStyle name="Normal 12 3 2 3 2 2 2 4" xfId="14276"/>
    <cellStyle name="Normal 12 3 2 3 2 2 3" xfId="2991"/>
    <cellStyle name="Normal 12 3 2 3 2 2 3 2" xfId="6069"/>
    <cellStyle name="Normal 12 3 2 3 2 2 3 2 2" xfId="12223"/>
    <cellStyle name="Normal 12 3 2 3 2 2 3 2 2 2" xfId="24531"/>
    <cellStyle name="Normal 12 3 2 3 2 2 3 2 3" xfId="18377"/>
    <cellStyle name="Normal 12 3 2 3 2 2 3 3" xfId="9146"/>
    <cellStyle name="Normal 12 3 2 3 2 2 3 3 2" xfId="21454"/>
    <cellStyle name="Normal 12 3 2 3 2 2 3 4" xfId="15300"/>
    <cellStyle name="Normal 12 3 2 3 2 2 4" xfId="4021"/>
    <cellStyle name="Normal 12 3 2 3 2 2 4 2" xfId="10175"/>
    <cellStyle name="Normal 12 3 2 3 2 2 4 2 2" xfId="22483"/>
    <cellStyle name="Normal 12 3 2 3 2 2 4 3" xfId="16329"/>
    <cellStyle name="Normal 12 3 2 3 2 2 5" xfId="7098"/>
    <cellStyle name="Normal 12 3 2 3 2 2 5 2" xfId="19406"/>
    <cellStyle name="Normal 12 3 2 3 2 2 6" xfId="13252"/>
    <cellStyle name="Normal 12 3 2 3 2 3" xfId="1455"/>
    <cellStyle name="Normal 12 3 2 3 2 3 2" xfId="4533"/>
    <cellStyle name="Normal 12 3 2 3 2 3 2 2" xfId="10687"/>
    <cellStyle name="Normal 12 3 2 3 2 3 2 2 2" xfId="22995"/>
    <cellStyle name="Normal 12 3 2 3 2 3 2 3" xfId="16841"/>
    <cellStyle name="Normal 12 3 2 3 2 3 3" xfId="7610"/>
    <cellStyle name="Normal 12 3 2 3 2 3 3 2" xfId="19918"/>
    <cellStyle name="Normal 12 3 2 3 2 3 4" xfId="13764"/>
    <cellStyle name="Normal 12 3 2 3 2 4" xfId="2479"/>
    <cellStyle name="Normal 12 3 2 3 2 4 2" xfId="5557"/>
    <cellStyle name="Normal 12 3 2 3 2 4 2 2" xfId="11711"/>
    <cellStyle name="Normal 12 3 2 3 2 4 2 2 2" xfId="24019"/>
    <cellStyle name="Normal 12 3 2 3 2 4 2 3" xfId="17865"/>
    <cellStyle name="Normal 12 3 2 3 2 4 3" xfId="8634"/>
    <cellStyle name="Normal 12 3 2 3 2 4 3 2" xfId="20942"/>
    <cellStyle name="Normal 12 3 2 3 2 4 4" xfId="14788"/>
    <cellStyle name="Normal 12 3 2 3 2 5" xfId="3509"/>
    <cellStyle name="Normal 12 3 2 3 2 5 2" xfId="9663"/>
    <cellStyle name="Normal 12 3 2 3 2 5 2 2" xfId="21971"/>
    <cellStyle name="Normal 12 3 2 3 2 5 3" xfId="15817"/>
    <cellStyle name="Normal 12 3 2 3 2 6" xfId="6586"/>
    <cellStyle name="Normal 12 3 2 3 2 6 2" xfId="18894"/>
    <cellStyle name="Normal 12 3 2 3 2 7" xfId="12740"/>
    <cellStyle name="Normal 12 3 2 3 3" xfId="687"/>
    <cellStyle name="Normal 12 3 2 3 3 2" xfId="1711"/>
    <cellStyle name="Normal 12 3 2 3 3 2 2" xfId="4789"/>
    <cellStyle name="Normal 12 3 2 3 3 2 2 2" xfId="10943"/>
    <cellStyle name="Normal 12 3 2 3 3 2 2 2 2" xfId="23251"/>
    <cellStyle name="Normal 12 3 2 3 3 2 2 3" xfId="17097"/>
    <cellStyle name="Normal 12 3 2 3 3 2 3" xfId="7866"/>
    <cellStyle name="Normal 12 3 2 3 3 2 3 2" xfId="20174"/>
    <cellStyle name="Normal 12 3 2 3 3 2 4" xfId="14020"/>
    <cellStyle name="Normal 12 3 2 3 3 3" xfId="2735"/>
    <cellStyle name="Normal 12 3 2 3 3 3 2" xfId="5813"/>
    <cellStyle name="Normal 12 3 2 3 3 3 2 2" xfId="11967"/>
    <cellStyle name="Normal 12 3 2 3 3 3 2 2 2" xfId="24275"/>
    <cellStyle name="Normal 12 3 2 3 3 3 2 3" xfId="18121"/>
    <cellStyle name="Normal 12 3 2 3 3 3 3" xfId="8890"/>
    <cellStyle name="Normal 12 3 2 3 3 3 3 2" xfId="21198"/>
    <cellStyle name="Normal 12 3 2 3 3 3 4" xfId="15044"/>
    <cellStyle name="Normal 12 3 2 3 3 4" xfId="3765"/>
    <cellStyle name="Normal 12 3 2 3 3 4 2" xfId="9919"/>
    <cellStyle name="Normal 12 3 2 3 3 4 2 2" xfId="22227"/>
    <cellStyle name="Normal 12 3 2 3 3 4 3" xfId="16073"/>
    <cellStyle name="Normal 12 3 2 3 3 5" xfId="6842"/>
    <cellStyle name="Normal 12 3 2 3 3 5 2" xfId="19150"/>
    <cellStyle name="Normal 12 3 2 3 3 6" xfId="12996"/>
    <cellStyle name="Normal 12 3 2 3 4" xfId="1199"/>
    <cellStyle name="Normal 12 3 2 3 4 2" xfId="4277"/>
    <cellStyle name="Normal 12 3 2 3 4 2 2" xfId="10431"/>
    <cellStyle name="Normal 12 3 2 3 4 2 2 2" xfId="22739"/>
    <cellStyle name="Normal 12 3 2 3 4 2 3" xfId="16585"/>
    <cellStyle name="Normal 12 3 2 3 4 3" xfId="7354"/>
    <cellStyle name="Normal 12 3 2 3 4 3 2" xfId="19662"/>
    <cellStyle name="Normal 12 3 2 3 4 4" xfId="13508"/>
    <cellStyle name="Normal 12 3 2 3 5" xfId="2223"/>
    <cellStyle name="Normal 12 3 2 3 5 2" xfId="5301"/>
    <cellStyle name="Normal 12 3 2 3 5 2 2" xfId="11455"/>
    <cellStyle name="Normal 12 3 2 3 5 2 2 2" xfId="23763"/>
    <cellStyle name="Normal 12 3 2 3 5 2 3" xfId="17609"/>
    <cellStyle name="Normal 12 3 2 3 5 3" xfId="8378"/>
    <cellStyle name="Normal 12 3 2 3 5 3 2" xfId="20686"/>
    <cellStyle name="Normal 12 3 2 3 5 4" xfId="14532"/>
    <cellStyle name="Normal 12 3 2 3 6" xfId="3253"/>
    <cellStyle name="Normal 12 3 2 3 6 2" xfId="9407"/>
    <cellStyle name="Normal 12 3 2 3 6 2 2" xfId="21715"/>
    <cellStyle name="Normal 12 3 2 3 6 3" xfId="15561"/>
    <cellStyle name="Normal 12 3 2 3 7" xfId="6330"/>
    <cellStyle name="Normal 12 3 2 3 7 2" xfId="18638"/>
    <cellStyle name="Normal 12 3 2 3 8" xfId="12484"/>
    <cellStyle name="Normal 12 3 2 4" xfId="343"/>
    <cellStyle name="Normal 12 3 2 4 2" xfId="856"/>
    <cellStyle name="Normal 12 3 2 4 2 2" xfId="1880"/>
    <cellStyle name="Normal 12 3 2 4 2 2 2" xfId="4958"/>
    <cellStyle name="Normal 12 3 2 4 2 2 2 2" xfId="11112"/>
    <cellStyle name="Normal 12 3 2 4 2 2 2 2 2" xfId="23420"/>
    <cellStyle name="Normal 12 3 2 4 2 2 2 3" xfId="17266"/>
    <cellStyle name="Normal 12 3 2 4 2 2 3" xfId="8035"/>
    <cellStyle name="Normal 12 3 2 4 2 2 3 2" xfId="20343"/>
    <cellStyle name="Normal 12 3 2 4 2 2 4" xfId="14189"/>
    <cellStyle name="Normal 12 3 2 4 2 3" xfId="2904"/>
    <cellStyle name="Normal 12 3 2 4 2 3 2" xfId="5982"/>
    <cellStyle name="Normal 12 3 2 4 2 3 2 2" xfId="12136"/>
    <cellStyle name="Normal 12 3 2 4 2 3 2 2 2" xfId="24444"/>
    <cellStyle name="Normal 12 3 2 4 2 3 2 3" xfId="18290"/>
    <cellStyle name="Normal 12 3 2 4 2 3 3" xfId="9059"/>
    <cellStyle name="Normal 12 3 2 4 2 3 3 2" xfId="21367"/>
    <cellStyle name="Normal 12 3 2 4 2 3 4" xfId="15213"/>
    <cellStyle name="Normal 12 3 2 4 2 4" xfId="3934"/>
    <cellStyle name="Normal 12 3 2 4 2 4 2" xfId="10088"/>
    <cellStyle name="Normal 12 3 2 4 2 4 2 2" xfId="22396"/>
    <cellStyle name="Normal 12 3 2 4 2 4 3" xfId="16242"/>
    <cellStyle name="Normal 12 3 2 4 2 5" xfId="7011"/>
    <cellStyle name="Normal 12 3 2 4 2 5 2" xfId="19319"/>
    <cellStyle name="Normal 12 3 2 4 2 6" xfId="13165"/>
    <cellStyle name="Normal 12 3 2 4 3" xfId="1368"/>
    <cellStyle name="Normal 12 3 2 4 3 2" xfId="4446"/>
    <cellStyle name="Normal 12 3 2 4 3 2 2" xfId="10600"/>
    <cellStyle name="Normal 12 3 2 4 3 2 2 2" xfId="22908"/>
    <cellStyle name="Normal 12 3 2 4 3 2 3" xfId="16754"/>
    <cellStyle name="Normal 12 3 2 4 3 3" xfId="7523"/>
    <cellStyle name="Normal 12 3 2 4 3 3 2" xfId="19831"/>
    <cellStyle name="Normal 12 3 2 4 3 4" xfId="13677"/>
    <cellStyle name="Normal 12 3 2 4 4" xfId="2392"/>
    <cellStyle name="Normal 12 3 2 4 4 2" xfId="5470"/>
    <cellStyle name="Normal 12 3 2 4 4 2 2" xfId="11624"/>
    <cellStyle name="Normal 12 3 2 4 4 2 2 2" xfId="23932"/>
    <cellStyle name="Normal 12 3 2 4 4 2 3" xfId="17778"/>
    <cellStyle name="Normal 12 3 2 4 4 3" xfId="8547"/>
    <cellStyle name="Normal 12 3 2 4 4 3 2" xfId="20855"/>
    <cellStyle name="Normal 12 3 2 4 4 4" xfId="14701"/>
    <cellStyle name="Normal 12 3 2 4 5" xfId="3422"/>
    <cellStyle name="Normal 12 3 2 4 5 2" xfId="9576"/>
    <cellStyle name="Normal 12 3 2 4 5 2 2" xfId="21884"/>
    <cellStyle name="Normal 12 3 2 4 5 3" xfId="15730"/>
    <cellStyle name="Normal 12 3 2 4 6" xfId="6499"/>
    <cellStyle name="Normal 12 3 2 4 6 2" xfId="18807"/>
    <cellStyle name="Normal 12 3 2 4 7" xfId="12653"/>
    <cellStyle name="Normal 12 3 2 5" xfId="600"/>
    <cellStyle name="Normal 12 3 2 5 2" xfId="1624"/>
    <cellStyle name="Normal 12 3 2 5 2 2" xfId="4702"/>
    <cellStyle name="Normal 12 3 2 5 2 2 2" xfId="10856"/>
    <cellStyle name="Normal 12 3 2 5 2 2 2 2" xfId="23164"/>
    <cellStyle name="Normal 12 3 2 5 2 2 3" xfId="17010"/>
    <cellStyle name="Normal 12 3 2 5 2 3" xfId="7779"/>
    <cellStyle name="Normal 12 3 2 5 2 3 2" xfId="20087"/>
    <cellStyle name="Normal 12 3 2 5 2 4" xfId="13933"/>
    <cellStyle name="Normal 12 3 2 5 3" xfId="2648"/>
    <cellStyle name="Normal 12 3 2 5 3 2" xfId="5726"/>
    <cellStyle name="Normal 12 3 2 5 3 2 2" xfId="11880"/>
    <cellStyle name="Normal 12 3 2 5 3 2 2 2" xfId="24188"/>
    <cellStyle name="Normal 12 3 2 5 3 2 3" xfId="18034"/>
    <cellStyle name="Normal 12 3 2 5 3 3" xfId="8803"/>
    <cellStyle name="Normal 12 3 2 5 3 3 2" xfId="21111"/>
    <cellStyle name="Normal 12 3 2 5 3 4" xfId="14957"/>
    <cellStyle name="Normal 12 3 2 5 4" xfId="3678"/>
    <cellStyle name="Normal 12 3 2 5 4 2" xfId="9832"/>
    <cellStyle name="Normal 12 3 2 5 4 2 2" xfId="22140"/>
    <cellStyle name="Normal 12 3 2 5 4 3" xfId="15986"/>
    <cellStyle name="Normal 12 3 2 5 5" xfId="6755"/>
    <cellStyle name="Normal 12 3 2 5 5 2" xfId="19063"/>
    <cellStyle name="Normal 12 3 2 5 6" xfId="12909"/>
    <cellStyle name="Normal 12 3 2 6" xfId="1112"/>
    <cellStyle name="Normal 12 3 2 6 2" xfId="4190"/>
    <cellStyle name="Normal 12 3 2 6 2 2" xfId="10344"/>
    <cellStyle name="Normal 12 3 2 6 2 2 2" xfId="22652"/>
    <cellStyle name="Normal 12 3 2 6 2 3" xfId="16498"/>
    <cellStyle name="Normal 12 3 2 6 3" xfId="7267"/>
    <cellStyle name="Normal 12 3 2 6 3 2" xfId="19575"/>
    <cellStyle name="Normal 12 3 2 6 4" xfId="13421"/>
    <cellStyle name="Normal 12 3 2 7" xfId="2136"/>
    <cellStyle name="Normal 12 3 2 7 2" xfId="5214"/>
    <cellStyle name="Normal 12 3 2 7 2 2" xfId="11368"/>
    <cellStyle name="Normal 12 3 2 7 2 2 2" xfId="23676"/>
    <cellStyle name="Normal 12 3 2 7 2 3" xfId="17522"/>
    <cellStyle name="Normal 12 3 2 7 3" xfId="8291"/>
    <cellStyle name="Normal 12 3 2 7 3 2" xfId="20599"/>
    <cellStyle name="Normal 12 3 2 7 4" xfId="14445"/>
    <cellStyle name="Normal 12 3 2 8" xfId="3166"/>
    <cellStyle name="Normal 12 3 2 8 2" xfId="9320"/>
    <cellStyle name="Normal 12 3 2 8 2 2" xfId="21628"/>
    <cellStyle name="Normal 12 3 2 8 3" xfId="15474"/>
    <cellStyle name="Normal 12 3 2 9" xfId="6243"/>
    <cellStyle name="Normal 12 3 2 9 2" xfId="18551"/>
    <cellStyle name="Normal 12 3 3" xfId="218"/>
    <cellStyle name="Normal 12 3 3 2" xfId="476"/>
    <cellStyle name="Normal 12 3 3 2 2" xfId="989"/>
    <cellStyle name="Normal 12 3 3 2 2 2" xfId="2013"/>
    <cellStyle name="Normal 12 3 3 2 2 2 2" xfId="5091"/>
    <cellStyle name="Normal 12 3 3 2 2 2 2 2" xfId="11245"/>
    <cellStyle name="Normal 12 3 3 2 2 2 2 2 2" xfId="23553"/>
    <cellStyle name="Normal 12 3 3 2 2 2 2 3" xfId="17399"/>
    <cellStyle name="Normal 12 3 3 2 2 2 3" xfId="8168"/>
    <cellStyle name="Normal 12 3 3 2 2 2 3 2" xfId="20476"/>
    <cellStyle name="Normal 12 3 3 2 2 2 4" xfId="14322"/>
    <cellStyle name="Normal 12 3 3 2 2 3" xfId="3037"/>
    <cellStyle name="Normal 12 3 3 2 2 3 2" xfId="6115"/>
    <cellStyle name="Normal 12 3 3 2 2 3 2 2" xfId="12269"/>
    <cellStyle name="Normal 12 3 3 2 2 3 2 2 2" xfId="24577"/>
    <cellStyle name="Normal 12 3 3 2 2 3 2 3" xfId="18423"/>
    <cellStyle name="Normal 12 3 3 2 2 3 3" xfId="9192"/>
    <cellStyle name="Normal 12 3 3 2 2 3 3 2" xfId="21500"/>
    <cellStyle name="Normal 12 3 3 2 2 3 4" xfId="15346"/>
    <cellStyle name="Normal 12 3 3 2 2 4" xfId="4067"/>
    <cellStyle name="Normal 12 3 3 2 2 4 2" xfId="10221"/>
    <cellStyle name="Normal 12 3 3 2 2 4 2 2" xfId="22529"/>
    <cellStyle name="Normal 12 3 3 2 2 4 3" xfId="16375"/>
    <cellStyle name="Normal 12 3 3 2 2 5" xfId="7144"/>
    <cellStyle name="Normal 12 3 3 2 2 5 2" xfId="19452"/>
    <cellStyle name="Normal 12 3 3 2 2 6" xfId="13298"/>
    <cellStyle name="Normal 12 3 3 2 3" xfId="1501"/>
    <cellStyle name="Normal 12 3 3 2 3 2" xfId="4579"/>
    <cellStyle name="Normal 12 3 3 2 3 2 2" xfId="10733"/>
    <cellStyle name="Normal 12 3 3 2 3 2 2 2" xfId="23041"/>
    <cellStyle name="Normal 12 3 3 2 3 2 3" xfId="16887"/>
    <cellStyle name="Normal 12 3 3 2 3 3" xfId="7656"/>
    <cellStyle name="Normal 12 3 3 2 3 3 2" xfId="19964"/>
    <cellStyle name="Normal 12 3 3 2 3 4" xfId="13810"/>
    <cellStyle name="Normal 12 3 3 2 4" xfId="2525"/>
    <cellStyle name="Normal 12 3 3 2 4 2" xfId="5603"/>
    <cellStyle name="Normal 12 3 3 2 4 2 2" xfId="11757"/>
    <cellStyle name="Normal 12 3 3 2 4 2 2 2" xfId="24065"/>
    <cellStyle name="Normal 12 3 3 2 4 2 3" xfId="17911"/>
    <cellStyle name="Normal 12 3 3 2 4 3" xfId="8680"/>
    <cellStyle name="Normal 12 3 3 2 4 3 2" xfId="20988"/>
    <cellStyle name="Normal 12 3 3 2 4 4" xfId="14834"/>
    <cellStyle name="Normal 12 3 3 2 5" xfId="3555"/>
    <cellStyle name="Normal 12 3 3 2 5 2" xfId="9709"/>
    <cellStyle name="Normal 12 3 3 2 5 2 2" xfId="22017"/>
    <cellStyle name="Normal 12 3 3 2 5 3" xfId="15863"/>
    <cellStyle name="Normal 12 3 3 2 6" xfId="6632"/>
    <cellStyle name="Normal 12 3 3 2 6 2" xfId="18940"/>
    <cellStyle name="Normal 12 3 3 2 7" xfId="12786"/>
    <cellStyle name="Normal 12 3 3 3" xfId="733"/>
    <cellStyle name="Normal 12 3 3 3 2" xfId="1757"/>
    <cellStyle name="Normal 12 3 3 3 2 2" xfId="4835"/>
    <cellStyle name="Normal 12 3 3 3 2 2 2" xfId="10989"/>
    <cellStyle name="Normal 12 3 3 3 2 2 2 2" xfId="23297"/>
    <cellStyle name="Normal 12 3 3 3 2 2 3" xfId="17143"/>
    <cellStyle name="Normal 12 3 3 3 2 3" xfId="7912"/>
    <cellStyle name="Normal 12 3 3 3 2 3 2" xfId="20220"/>
    <cellStyle name="Normal 12 3 3 3 2 4" xfId="14066"/>
    <cellStyle name="Normal 12 3 3 3 3" xfId="2781"/>
    <cellStyle name="Normal 12 3 3 3 3 2" xfId="5859"/>
    <cellStyle name="Normal 12 3 3 3 3 2 2" xfId="12013"/>
    <cellStyle name="Normal 12 3 3 3 3 2 2 2" xfId="24321"/>
    <cellStyle name="Normal 12 3 3 3 3 2 3" xfId="18167"/>
    <cellStyle name="Normal 12 3 3 3 3 3" xfId="8936"/>
    <cellStyle name="Normal 12 3 3 3 3 3 2" xfId="21244"/>
    <cellStyle name="Normal 12 3 3 3 3 4" xfId="15090"/>
    <cellStyle name="Normal 12 3 3 3 4" xfId="3811"/>
    <cellStyle name="Normal 12 3 3 3 4 2" xfId="9965"/>
    <cellStyle name="Normal 12 3 3 3 4 2 2" xfId="22273"/>
    <cellStyle name="Normal 12 3 3 3 4 3" xfId="16119"/>
    <cellStyle name="Normal 12 3 3 3 5" xfId="6888"/>
    <cellStyle name="Normal 12 3 3 3 5 2" xfId="19196"/>
    <cellStyle name="Normal 12 3 3 3 6" xfId="13042"/>
    <cellStyle name="Normal 12 3 3 4" xfId="1245"/>
    <cellStyle name="Normal 12 3 3 4 2" xfId="4323"/>
    <cellStyle name="Normal 12 3 3 4 2 2" xfId="10477"/>
    <cellStyle name="Normal 12 3 3 4 2 2 2" xfId="22785"/>
    <cellStyle name="Normal 12 3 3 4 2 3" xfId="16631"/>
    <cellStyle name="Normal 12 3 3 4 3" xfId="7400"/>
    <cellStyle name="Normal 12 3 3 4 3 2" xfId="19708"/>
    <cellStyle name="Normal 12 3 3 4 4" xfId="13554"/>
    <cellStyle name="Normal 12 3 3 5" xfId="2269"/>
    <cellStyle name="Normal 12 3 3 5 2" xfId="5347"/>
    <cellStyle name="Normal 12 3 3 5 2 2" xfId="11501"/>
    <cellStyle name="Normal 12 3 3 5 2 2 2" xfId="23809"/>
    <cellStyle name="Normal 12 3 3 5 2 3" xfId="17655"/>
    <cellStyle name="Normal 12 3 3 5 3" xfId="8424"/>
    <cellStyle name="Normal 12 3 3 5 3 2" xfId="20732"/>
    <cellStyle name="Normal 12 3 3 5 4" xfId="14578"/>
    <cellStyle name="Normal 12 3 3 6" xfId="3299"/>
    <cellStyle name="Normal 12 3 3 6 2" xfId="9453"/>
    <cellStyle name="Normal 12 3 3 6 2 2" xfId="21761"/>
    <cellStyle name="Normal 12 3 3 6 3" xfId="15607"/>
    <cellStyle name="Normal 12 3 3 7" xfId="6376"/>
    <cellStyle name="Normal 12 3 3 7 2" xfId="18684"/>
    <cellStyle name="Normal 12 3 3 8" xfId="12530"/>
    <cellStyle name="Normal 12 3 4" xfId="133"/>
    <cellStyle name="Normal 12 3 4 2" xfId="391"/>
    <cellStyle name="Normal 12 3 4 2 2" xfId="904"/>
    <cellStyle name="Normal 12 3 4 2 2 2" xfId="1928"/>
    <cellStyle name="Normal 12 3 4 2 2 2 2" xfId="5006"/>
    <cellStyle name="Normal 12 3 4 2 2 2 2 2" xfId="11160"/>
    <cellStyle name="Normal 12 3 4 2 2 2 2 2 2" xfId="23468"/>
    <cellStyle name="Normal 12 3 4 2 2 2 2 3" xfId="17314"/>
    <cellStyle name="Normal 12 3 4 2 2 2 3" xfId="8083"/>
    <cellStyle name="Normal 12 3 4 2 2 2 3 2" xfId="20391"/>
    <cellStyle name="Normal 12 3 4 2 2 2 4" xfId="14237"/>
    <cellStyle name="Normal 12 3 4 2 2 3" xfId="2952"/>
    <cellStyle name="Normal 12 3 4 2 2 3 2" xfId="6030"/>
    <cellStyle name="Normal 12 3 4 2 2 3 2 2" xfId="12184"/>
    <cellStyle name="Normal 12 3 4 2 2 3 2 2 2" xfId="24492"/>
    <cellStyle name="Normal 12 3 4 2 2 3 2 3" xfId="18338"/>
    <cellStyle name="Normal 12 3 4 2 2 3 3" xfId="9107"/>
    <cellStyle name="Normal 12 3 4 2 2 3 3 2" xfId="21415"/>
    <cellStyle name="Normal 12 3 4 2 2 3 4" xfId="15261"/>
    <cellStyle name="Normal 12 3 4 2 2 4" xfId="3982"/>
    <cellStyle name="Normal 12 3 4 2 2 4 2" xfId="10136"/>
    <cellStyle name="Normal 12 3 4 2 2 4 2 2" xfId="22444"/>
    <cellStyle name="Normal 12 3 4 2 2 4 3" xfId="16290"/>
    <cellStyle name="Normal 12 3 4 2 2 5" xfId="7059"/>
    <cellStyle name="Normal 12 3 4 2 2 5 2" xfId="19367"/>
    <cellStyle name="Normal 12 3 4 2 2 6" xfId="13213"/>
    <cellStyle name="Normal 12 3 4 2 3" xfId="1416"/>
    <cellStyle name="Normal 12 3 4 2 3 2" xfId="4494"/>
    <cellStyle name="Normal 12 3 4 2 3 2 2" xfId="10648"/>
    <cellStyle name="Normal 12 3 4 2 3 2 2 2" xfId="22956"/>
    <cellStyle name="Normal 12 3 4 2 3 2 3" xfId="16802"/>
    <cellStyle name="Normal 12 3 4 2 3 3" xfId="7571"/>
    <cellStyle name="Normal 12 3 4 2 3 3 2" xfId="19879"/>
    <cellStyle name="Normal 12 3 4 2 3 4" xfId="13725"/>
    <cellStyle name="Normal 12 3 4 2 4" xfId="2440"/>
    <cellStyle name="Normal 12 3 4 2 4 2" xfId="5518"/>
    <cellStyle name="Normal 12 3 4 2 4 2 2" xfId="11672"/>
    <cellStyle name="Normal 12 3 4 2 4 2 2 2" xfId="23980"/>
    <cellStyle name="Normal 12 3 4 2 4 2 3" xfId="17826"/>
    <cellStyle name="Normal 12 3 4 2 4 3" xfId="8595"/>
    <cellStyle name="Normal 12 3 4 2 4 3 2" xfId="20903"/>
    <cellStyle name="Normal 12 3 4 2 4 4" xfId="14749"/>
    <cellStyle name="Normal 12 3 4 2 5" xfId="3470"/>
    <cellStyle name="Normal 12 3 4 2 5 2" xfId="9624"/>
    <cellStyle name="Normal 12 3 4 2 5 2 2" xfId="21932"/>
    <cellStyle name="Normal 12 3 4 2 5 3" xfId="15778"/>
    <cellStyle name="Normal 12 3 4 2 6" xfId="6547"/>
    <cellStyle name="Normal 12 3 4 2 6 2" xfId="18855"/>
    <cellStyle name="Normal 12 3 4 2 7" xfId="12701"/>
    <cellStyle name="Normal 12 3 4 3" xfId="648"/>
    <cellStyle name="Normal 12 3 4 3 2" xfId="1672"/>
    <cellStyle name="Normal 12 3 4 3 2 2" xfId="4750"/>
    <cellStyle name="Normal 12 3 4 3 2 2 2" xfId="10904"/>
    <cellStyle name="Normal 12 3 4 3 2 2 2 2" xfId="23212"/>
    <cellStyle name="Normal 12 3 4 3 2 2 3" xfId="17058"/>
    <cellStyle name="Normal 12 3 4 3 2 3" xfId="7827"/>
    <cellStyle name="Normal 12 3 4 3 2 3 2" xfId="20135"/>
    <cellStyle name="Normal 12 3 4 3 2 4" xfId="13981"/>
    <cellStyle name="Normal 12 3 4 3 3" xfId="2696"/>
    <cellStyle name="Normal 12 3 4 3 3 2" xfId="5774"/>
    <cellStyle name="Normal 12 3 4 3 3 2 2" xfId="11928"/>
    <cellStyle name="Normal 12 3 4 3 3 2 2 2" xfId="24236"/>
    <cellStyle name="Normal 12 3 4 3 3 2 3" xfId="18082"/>
    <cellStyle name="Normal 12 3 4 3 3 3" xfId="8851"/>
    <cellStyle name="Normal 12 3 4 3 3 3 2" xfId="21159"/>
    <cellStyle name="Normal 12 3 4 3 3 4" xfId="15005"/>
    <cellStyle name="Normal 12 3 4 3 4" xfId="3726"/>
    <cellStyle name="Normal 12 3 4 3 4 2" xfId="9880"/>
    <cellStyle name="Normal 12 3 4 3 4 2 2" xfId="22188"/>
    <cellStyle name="Normal 12 3 4 3 4 3" xfId="16034"/>
    <cellStyle name="Normal 12 3 4 3 5" xfId="6803"/>
    <cellStyle name="Normal 12 3 4 3 5 2" xfId="19111"/>
    <cellStyle name="Normal 12 3 4 3 6" xfId="12957"/>
    <cellStyle name="Normal 12 3 4 4" xfId="1160"/>
    <cellStyle name="Normal 12 3 4 4 2" xfId="4238"/>
    <cellStyle name="Normal 12 3 4 4 2 2" xfId="10392"/>
    <cellStyle name="Normal 12 3 4 4 2 2 2" xfId="22700"/>
    <cellStyle name="Normal 12 3 4 4 2 3" xfId="16546"/>
    <cellStyle name="Normal 12 3 4 4 3" xfId="7315"/>
    <cellStyle name="Normal 12 3 4 4 3 2" xfId="19623"/>
    <cellStyle name="Normal 12 3 4 4 4" xfId="13469"/>
    <cellStyle name="Normal 12 3 4 5" xfId="2184"/>
    <cellStyle name="Normal 12 3 4 5 2" xfId="5262"/>
    <cellStyle name="Normal 12 3 4 5 2 2" xfId="11416"/>
    <cellStyle name="Normal 12 3 4 5 2 2 2" xfId="23724"/>
    <cellStyle name="Normal 12 3 4 5 2 3" xfId="17570"/>
    <cellStyle name="Normal 12 3 4 5 3" xfId="8339"/>
    <cellStyle name="Normal 12 3 4 5 3 2" xfId="20647"/>
    <cellStyle name="Normal 12 3 4 5 4" xfId="14493"/>
    <cellStyle name="Normal 12 3 4 6" xfId="3214"/>
    <cellStyle name="Normal 12 3 4 6 2" xfId="9368"/>
    <cellStyle name="Normal 12 3 4 6 2 2" xfId="21676"/>
    <cellStyle name="Normal 12 3 4 6 3" xfId="15522"/>
    <cellStyle name="Normal 12 3 4 7" xfId="6291"/>
    <cellStyle name="Normal 12 3 4 7 2" xfId="18599"/>
    <cellStyle name="Normal 12 3 4 8" xfId="12445"/>
    <cellStyle name="Normal 12 3 5" xfId="303"/>
    <cellStyle name="Normal 12 3 5 2" xfId="816"/>
    <cellStyle name="Normal 12 3 5 2 2" xfId="1840"/>
    <cellStyle name="Normal 12 3 5 2 2 2" xfId="4918"/>
    <cellStyle name="Normal 12 3 5 2 2 2 2" xfId="11072"/>
    <cellStyle name="Normal 12 3 5 2 2 2 2 2" xfId="23380"/>
    <cellStyle name="Normal 12 3 5 2 2 2 3" xfId="17226"/>
    <cellStyle name="Normal 12 3 5 2 2 3" xfId="7995"/>
    <cellStyle name="Normal 12 3 5 2 2 3 2" xfId="20303"/>
    <cellStyle name="Normal 12 3 5 2 2 4" xfId="14149"/>
    <cellStyle name="Normal 12 3 5 2 3" xfId="2864"/>
    <cellStyle name="Normal 12 3 5 2 3 2" xfId="5942"/>
    <cellStyle name="Normal 12 3 5 2 3 2 2" xfId="12096"/>
    <cellStyle name="Normal 12 3 5 2 3 2 2 2" xfId="24404"/>
    <cellStyle name="Normal 12 3 5 2 3 2 3" xfId="18250"/>
    <cellStyle name="Normal 12 3 5 2 3 3" xfId="9019"/>
    <cellStyle name="Normal 12 3 5 2 3 3 2" xfId="21327"/>
    <cellStyle name="Normal 12 3 5 2 3 4" xfId="15173"/>
    <cellStyle name="Normal 12 3 5 2 4" xfId="3894"/>
    <cellStyle name="Normal 12 3 5 2 4 2" xfId="10048"/>
    <cellStyle name="Normal 12 3 5 2 4 2 2" xfId="22356"/>
    <cellStyle name="Normal 12 3 5 2 4 3" xfId="16202"/>
    <cellStyle name="Normal 12 3 5 2 5" xfId="6971"/>
    <cellStyle name="Normal 12 3 5 2 5 2" xfId="19279"/>
    <cellStyle name="Normal 12 3 5 2 6" xfId="13125"/>
    <cellStyle name="Normal 12 3 5 3" xfId="1328"/>
    <cellStyle name="Normal 12 3 5 3 2" xfId="4406"/>
    <cellStyle name="Normal 12 3 5 3 2 2" xfId="10560"/>
    <cellStyle name="Normal 12 3 5 3 2 2 2" xfId="22868"/>
    <cellStyle name="Normal 12 3 5 3 2 3" xfId="16714"/>
    <cellStyle name="Normal 12 3 5 3 3" xfId="7483"/>
    <cellStyle name="Normal 12 3 5 3 3 2" xfId="19791"/>
    <cellStyle name="Normal 12 3 5 3 4" xfId="13637"/>
    <cellStyle name="Normal 12 3 5 4" xfId="2352"/>
    <cellStyle name="Normal 12 3 5 4 2" xfId="5430"/>
    <cellStyle name="Normal 12 3 5 4 2 2" xfId="11584"/>
    <cellStyle name="Normal 12 3 5 4 2 2 2" xfId="23892"/>
    <cellStyle name="Normal 12 3 5 4 2 3" xfId="17738"/>
    <cellStyle name="Normal 12 3 5 4 3" xfId="8507"/>
    <cellStyle name="Normal 12 3 5 4 3 2" xfId="20815"/>
    <cellStyle name="Normal 12 3 5 4 4" xfId="14661"/>
    <cellStyle name="Normal 12 3 5 5" xfId="3382"/>
    <cellStyle name="Normal 12 3 5 5 2" xfId="9536"/>
    <cellStyle name="Normal 12 3 5 5 2 2" xfId="21844"/>
    <cellStyle name="Normal 12 3 5 5 3" xfId="15690"/>
    <cellStyle name="Normal 12 3 5 6" xfId="6459"/>
    <cellStyle name="Normal 12 3 5 6 2" xfId="18767"/>
    <cellStyle name="Normal 12 3 5 7" xfId="12613"/>
    <cellStyle name="Normal 12 3 6" xfId="560"/>
    <cellStyle name="Normal 12 3 6 2" xfId="1584"/>
    <cellStyle name="Normal 12 3 6 2 2" xfId="4662"/>
    <cellStyle name="Normal 12 3 6 2 2 2" xfId="10816"/>
    <cellStyle name="Normal 12 3 6 2 2 2 2" xfId="23124"/>
    <cellStyle name="Normal 12 3 6 2 2 3" xfId="16970"/>
    <cellStyle name="Normal 12 3 6 2 3" xfId="7739"/>
    <cellStyle name="Normal 12 3 6 2 3 2" xfId="20047"/>
    <cellStyle name="Normal 12 3 6 2 4" xfId="13893"/>
    <cellStyle name="Normal 12 3 6 3" xfId="2608"/>
    <cellStyle name="Normal 12 3 6 3 2" xfId="5686"/>
    <cellStyle name="Normal 12 3 6 3 2 2" xfId="11840"/>
    <cellStyle name="Normal 12 3 6 3 2 2 2" xfId="24148"/>
    <cellStyle name="Normal 12 3 6 3 2 3" xfId="17994"/>
    <cellStyle name="Normal 12 3 6 3 3" xfId="8763"/>
    <cellStyle name="Normal 12 3 6 3 3 2" xfId="21071"/>
    <cellStyle name="Normal 12 3 6 3 4" xfId="14917"/>
    <cellStyle name="Normal 12 3 6 4" xfId="3638"/>
    <cellStyle name="Normal 12 3 6 4 2" xfId="9792"/>
    <cellStyle name="Normal 12 3 6 4 2 2" xfId="22100"/>
    <cellStyle name="Normal 12 3 6 4 3" xfId="15946"/>
    <cellStyle name="Normal 12 3 6 5" xfId="6715"/>
    <cellStyle name="Normal 12 3 6 5 2" xfId="19023"/>
    <cellStyle name="Normal 12 3 6 6" xfId="12869"/>
    <cellStyle name="Normal 12 3 7" xfId="1072"/>
    <cellStyle name="Normal 12 3 7 2" xfId="4150"/>
    <cellStyle name="Normal 12 3 7 2 2" xfId="10304"/>
    <cellStyle name="Normal 12 3 7 2 2 2" xfId="22612"/>
    <cellStyle name="Normal 12 3 7 2 3" xfId="16458"/>
    <cellStyle name="Normal 12 3 7 3" xfId="7227"/>
    <cellStyle name="Normal 12 3 7 3 2" xfId="19535"/>
    <cellStyle name="Normal 12 3 7 4" xfId="13381"/>
    <cellStyle name="Normal 12 3 8" xfId="2096"/>
    <cellStyle name="Normal 12 3 8 2" xfId="5174"/>
    <cellStyle name="Normal 12 3 8 2 2" xfId="11328"/>
    <cellStyle name="Normal 12 3 8 2 2 2" xfId="23636"/>
    <cellStyle name="Normal 12 3 8 2 3" xfId="17482"/>
    <cellStyle name="Normal 12 3 8 3" xfId="8251"/>
    <cellStyle name="Normal 12 3 8 3 2" xfId="20559"/>
    <cellStyle name="Normal 12 3 8 4" xfId="14405"/>
    <cellStyle name="Normal 12 3 9" xfId="3126"/>
    <cellStyle name="Normal 12 3 9 2" xfId="9280"/>
    <cellStyle name="Normal 12 3 9 2 2" xfId="21588"/>
    <cellStyle name="Normal 12 3 9 3" xfId="15434"/>
    <cellStyle name="Normal 12 4" xfId="65"/>
    <cellStyle name="Normal 12 4 10" xfId="12377"/>
    <cellStyle name="Normal 12 4 2" xfId="237"/>
    <cellStyle name="Normal 12 4 2 2" xfId="495"/>
    <cellStyle name="Normal 12 4 2 2 2" xfId="1008"/>
    <cellStyle name="Normal 12 4 2 2 2 2" xfId="2032"/>
    <cellStyle name="Normal 12 4 2 2 2 2 2" xfId="5110"/>
    <cellStyle name="Normal 12 4 2 2 2 2 2 2" xfId="11264"/>
    <cellStyle name="Normal 12 4 2 2 2 2 2 2 2" xfId="23572"/>
    <cellStyle name="Normal 12 4 2 2 2 2 2 3" xfId="17418"/>
    <cellStyle name="Normal 12 4 2 2 2 2 3" xfId="8187"/>
    <cellStyle name="Normal 12 4 2 2 2 2 3 2" xfId="20495"/>
    <cellStyle name="Normal 12 4 2 2 2 2 4" xfId="14341"/>
    <cellStyle name="Normal 12 4 2 2 2 3" xfId="3056"/>
    <cellStyle name="Normal 12 4 2 2 2 3 2" xfId="6134"/>
    <cellStyle name="Normal 12 4 2 2 2 3 2 2" xfId="12288"/>
    <cellStyle name="Normal 12 4 2 2 2 3 2 2 2" xfId="24596"/>
    <cellStyle name="Normal 12 4 2 2 2 3 2 3" xfId="18442"/>
    <cellStyle name="Normal 12 4 2 2 2 3 3" xfId="9211"/>
    <cellStyle name="Normal 12 4 2 2 2 3 3 2" xfId="21519"/>
    <cellStyle name="Normal 12 4 2 2 2 3 4" xfId="15365"/>
    <cellStyle name="Normal 12 4 2 2 2 4" xfId="4086"/>
    <cellStyle name="Normal 12 4 2 2 2 4 2" xfId="10240"/>
    <cellStyle name="Normal 12 4 2 2 2 4 2 2" xfId="22548"/>
    <cellStyle name="Normal 12 4 2 2 2 4 3" xfId="16394"/>
    <cellStyle name="Normal 12 4 2 2 2 5" xfId="7163"/>
    <cellStyle name="Normal 12 4 2 2 2 5 2" xfId="19471"/>
    <cellStyle name="Normal 12 4 2 2 2 6" xfId="13317"/>
    <cellStyle name="Normal 12 4 2 2 3" xfId="1520"/>
    <cellStyle name="Normal 12 4 2 2 3 2" xfId="4598"/>
    <cellStyle name="Normal 12 4 2 2 3 2 2" xfId="10752"/>
    <cellStyle name="Normal 12 4 2 2 3 2 2 2" xfId="23060"/>
    <cellStyle name="Normal 12 4 2 2 3 2 3" xfId="16906"/>
    <cellStyle name="Normal 12 4 2 2 3 3" xfId="7675"/>
    <cellStyle name="Normal 12 4 2 2 3 3 2" xfId="19983"/>
    <cellStyle name="Normal 12 4 2 2 3 4" xfId="13829"/>
    <cellStyle name="Normal 12 4 2 2 4" xfId="2544"/>
    <cellStyle name="Normal 12 4 2 2 4 2" xfId="5622"/>
    <cellStyle name="Normal 12 4 2 2 4 2 2" xfId="11776"/>
    <cellStyle name="Normal 12 4 2 2 4 2 2 2" xfId="24084"/>
    <cellStyle name="Normal 12 4 2 2 4 2 3" xfId="17930"/>
    <cellStyle name="Normal 12 4 2 2 4 3" xfId="8699"/>
    <cellStyle name="Normal 12 4 2 2 4 3 2" xfId="21007"/>
    <cellStyle name="Normal 12 4 2 2 4 4" xfId="14853"/>
    <cellStyle name="Normal 12 4 2 2 5" xfId="3574"/>
    <cellStyle name="Normal 12 4 2 2 5 2" xfId="9728"/>
    <cellStyle name="Normal 12 4 2 2 5 2 2" xfId="22036"/>
    <cellStyle name="Normal 12 4 2 2 5 3" xfId="15882"/>
    <cellStyle name="Normal 12 4 2 2 6" xfId="6651"/>
    <cellStyle name="Normal 12 4 2 2 6 2" xfId="18959"/>
    <cellStyle name="Normal 12 4 2 2 7" xfId="12805"/>
    <cellStyle name="Normal 12 4 2 3" xfId="752"/>
    <cellStyle name="Normal 12 4 2 3 2" xfId="1776"/>
    <cellStyle name="Normal 12 4 2 3 2 2" xfId="4854"/>
    <cellStyle name="Normal 12 4 2 3 2 2 2" xfId="11008"/>
    <cellStyle name="Normal 12 4 2 3 2 2 2 2" xfId="23316"/>
    <cellStyle name="Normal 12 4 2 3 2 2 3" xfId="17162"/>
    <cellStyle name="Normal 12 4 2 3 2 3" xfId="7931"/>
    <cellStyle name="Normal 12 4 2 3 2 3 2" xfId="20239"/>
    <cellStyle name="Normal 12 4 2 3 2 4" xfId="14085"/>
    <cellStyle name="Normal 12 4 2 3 3" xfId="2800"/>
    <cellStyle name="Normal 12 4 2 3 3 2" xfId="5878"/>
    <cellStyle name="Normal 12 4 2 3 3 2 2" xfId="12032"/>
    <cellStyle name="Normal 12 4 2 3 3 2 2 2" xfId="24340"/>
    <cellStyle name="Normal 12 4 2 3 3 2 3" xfId="18186"/>
    <cellStyle name="Normal 12 4 2 3 3 3" xfId="8955"/>
    <cellStyle name="Normal 12 4 2 3 3 3 2" xfId="21263"/>
    <cellStyle name="Normal 12 4 2 3 3 4" xfId="15109"/>
    <cellStyle name="Normal 12 4 2 3 4" xfId="3830"/>
    <cellStyle name="Normal 12 4 2 3 4 2" xfId="9984"/>
    <cellStyle name="Normal 12 4 2 3 4 2 2" xfId="22292"/>
    <cellStyle name="Normal 12 4 2 3 4 3" xfId="16138"/>
    <cellStyle name="Normal 12 4 2 3 5" xfId="6907"/>
    <cellStyle name="Normal 12 4 2 3 5 2" xfId="19215"/>
    <cellStyle name="Normal 12 4 2 3 6" xfId="13061"/>
    <cellStyle name="Normal 12 4 2 4" xfId="1264"/>
    <cellStyle name="Normal 12 4 2 4 2" xfId="4342"/>
    <cellStyle name="Normal 12 4 2 4 2 2" xfId="10496"/>
    <cellStyle name="Normal 12 4 2 4 2 2 2" xfId="22804"/>
    <cellStyle name="Normal 12 4 2 4 2 3" xfId="16650"/>
    <cellStyle name="Normal 12 4 2 4 3" xfId="7419"/>
    <cellStyle name="Normal 12 4 2 4 3 2" xfId="19727"/>
    <cellStyle name="Normal 12 4 2 4 4" xfId="13573"/>
    <cellStyle name="Normal 12 4 2 5" xfId="2288"/>
    <cellStyle name="Normal 12 4 2 5 2" xfId="5366"/>
    <cellStyle name="Normal 12 4 2 5 2 2" xfId="11520"/>
    <cellStyle name="Normal 12 4 2 5 2 2 2" xfId="23828"/>
    <cellStyle name="Normal 12 4 2 5 2 3" xfId="17674"/>
    <cellStyle name="Normal 12 4 2 5 3" xfId="8443"/>
    <cellStyle name="Normal 12 4 2 5 3 2" xfId="20751"/>
    <cellStyle name="Normal 12 4 2 5 4" xfId="14597"/>
    <cellStyle name="Normal 12 4 2 6" xfId="3318"/>
    <cellStyle name="Normal 12 4 2 6 2" xfId="9472"/>
    <cellStyle name="Normal 12 4 2 6 2 2" xfId="21780"/>
    <cellStyle name="Normal 12 4 2 6 3" xfId="15626"/>
    <cellStyle name="Normal 12 4 2 7" xfId="6395"/>
    <cellStyle name="Normal 12 4 2 7 2" xfId="18703"/>
    <cellStyle name="Normal 12 4 2 8" xfId="12549"/>
    <cellStyle name="Normal 12 4 3" xfId="152"/>
    <cellStyle name="Normal 12 4 3 2" xfId="410"/>
    <cellStyle name="Normal 12 4 3 2 2" xfId="923"/>
    <cellStyle name="Normal 12 4 3 2 2 2" xfId="1947"/>
    <cellStyle name="Normal 12 4 3 2 2 2 2" xfId="5025"/>
    <cellStyle name="Normal 12 4 3 2 2 2 2 2" xfId="11179"/>
    <cellStyle name="Normal 12 4 3 2 2 2 2 2 2" xfId="23487"/>
    <cellStyle name="Normal 12 4 3 2 2 2 2 3" xfId="17333"/>
    <cellStyle name="Normal 12 4 3 2 2 2 3" xfId="8102"/>
    <cellStyle name="Normal 12 4 3 2 2 2 3 2" xfId="20410"/>
    <cellStyle name="Normal 12 4 3 2 2 2 4" xfId="14256"/>
    <cellStyle name="Normal 12 4 3 2 2 3" xfId="2971"/>
    <cellStyle name="Normal 12 4 3 2 2 3 2" xfId="6049"/>
    <cellStyle name="Normal 12 4 3 2 2 3 2 2" xfId="12203"/>
    <cellStyle name="Normal 12 4 3 2 2 3 2 2 2" xfId="24511"/>
    <cellStyle name="Normal 12 4 3 2 2 3 2 3" xfId="18357"/>
    <cellStyle name="Normal 12 4 3 2 2 3 3" xfId="9126"/>
    <cellStyle name="Normal 12 4 3 2 2 3 3 2" xfId="21434"/>
    <cellStyle name="Normal 12 4 3 2 2 3 4" xfId="15280"/>
    <cellStyle name="Normal 12 4 3 2 2 4" xfId="4001"/>
    <cellStyle name="Normal 12 4 3 2 2 4 2" xfId="10155"/>
    <cellStyle name="Normal 12 4 3 2 2 4 2 2" xfId="22463"/>
    <cellStyle name="Normal 12 4 3 2 2 4 3" xfId="16309"/>
    <cellStyle name="Normal 12 4 3 2 2 5" xfId="7078"/>
    <cellStyle name="Normal 12 4 3 2 2 5 2" xfId="19386"/>
    <cellStyle name="Normal 12 4 3 2 2 6" xfId="13232"/>
    <cellStyle name="Normal 12 4 3 2 3" xfId="1435"/>
    <cellStyle name="Normal 12 4 3 2 3 2" xfId="4513"/>
    <cellStyle name="Normal 12 4 3 2 3 2 2" xfId="10667"/>
    <cellStyle name="Normal 12 4 3 2 3 2 2 2" xfId="22975"/>
    <cellStyle name="Normal 12 4 3 2 3 2 3" xfId="16821"/>
    <cellStyle name="Normal 12 4 3 2 3 3" xfId="7590"/>
    <cellStyle name="Normal 12 4 3 2 3 3 2" xfId="19898"/>
    <cellStyle name="Normal 12 4 3 2 3 4" xfId="13744"/>
    <cellStyle name="Normal 12 4 3 2 4" xfId="2459"/>
    <cellStyle name="Normal 12 4 3 2 4 2" xfId="5537"/>
    <cellStyle name="Normal 12 4 3 2 4 2 2" xfId="11691"/>
    <cellStyle name="Normal 12 4 3 2 4 2 2 2" xfId="23999"/>
    <cellStyle name="Normal 12 4 3 2 4 2 3" xfId="17845"/>
    <cellStyle name="Normal 12 4 3 2 4 3" xfId="8614"/>
    <cellStyle name="Normal 12 4 3 2 4 3 2" xfId="20922"/>
    <cellStyle name="Normal 12 4 3 2 4 4" xfId="14768"/>
    <cellStyle name="Normal 12 4 3 2 5" xfId="3489"/>
    <cellStyle name="Normal 12 4 3 2 5 2" xfId="9643"/>
    <cellStyle name="Normal 12 4 3 2 5 2 2" xfId="21951"/>
    <cellStyle name="Normal 12 4 3 2 5 3" xfId="15797"/>
    <cellStyle name="Normal 12 4 3 2 6" xfId="6566"/>
    <cellStyle name="Normal 12 4 3 2 6 2" xfId="18874"/>
    <cellStyle name="Normal 12 4 3 2 7" xfId="12720"/>
    <cellStyle name="Normal 12 4 3 3" xfId="667"/>
    <cellStyle name="Normal 12 4 3 3 2" xfId="1691"/>
    <cellStyle name="Normal 12 4 3 3 2 2" xfId="4769"/>
    <cellStyle name="Normal 12 4 3 3 2 2 2" xfId="10923"/>
    <cellStyle name="Normal 12 4 3 3 2 2 2 2" xfId="23231"/>
    <cellStyle name="Normal 12 4 3 3 2 2 3" xfId="17077"/>
    <cellStyle name="Normal 12 4 3 3 2 3" xfId="7846"/>
    <cellStyle name="Normal 12 4 3 3 2 3 2" xfId="20154"/>
    <cellStyle name="Normal 12 4 3 3 2 4" xfId="14000"/>
    <cellStyle name="Normal 12 4 3 3 3" xfId="2715"/>
    <cellStyle name="Normal 12 4 3 3 3 2" xfId="5793"/>
    <cellStyle name="Normal 12 4 3 3 3 2 2" xfId="11947"/>
    <cellStyle name="Normal 12 4 3 3 3 2 2 2" xfId="24255"/>
    <cellStyle name="Normal 12 4 3 3 3 2 3" xfId="18101"/>
    <cellStyle name="Normal 12 4 3 3 3 3" xfId="8870"/>
    <cellStyle name="Normal 12 4 3 3 3 3 2" xfId="21178"/>
    <cellStyle name="Normal 12 4 3 3 3 4" xfId="15024"/>
    <cellStyle name="Normal 12 4 3 3 4" xfId="3745"/>
    <cellStyle name="Normal 12 4 3 3 4 2" xfId="9899"/>
    <cellStyle name="Normal 12 4 3 3 4 2 2" xfId="22207"/>
    <cellStyle name="Normal 12 4 3 3 4 3" xfId="16053"/>
    <cellStyle name="Normal 12 4 3 3 5" xfId="6822"/>
    <cellStyle name="Normal 12 4 3 3 5 2" xfId="19130"/>
    <cellStyle name="Normal 12 4 3 3 6" xfId="12976"/>
    <cellStyle name="Normal 12 4 3 4" xfId="1179"/>
    <cellStyle name="Normal 12 4 3 4 2" xfId="4257"/>
    <cellStyle name="Normal 12 4 3 4 2 2" xfId="10411"/>
    <cellStyle name="Normal 12 4 3 4 2 2 2" xfId="22719"/>
    <cellStyle name="Normal 12 4 3 4 2 3" xfId="16565"/>
    <cellStyle name="Normal 12 4 3 4 3" xfId="7334"/>
    <cellStyle name="Normal 12 4 3 4 3 2" xfId="19642"/>
    <cellStyle name="Normal 12 4 3 4 4" xfId="13488"/>
    <cellStyle name="Normal 12 4 3 5" xfId="2203"/>
    <cellStyle name="Normal 12 4 3 5 2" xfId="5281"/>
    <cellStyle name="Normal 12 4 3 5 2 2" xfId="11435"/>
    <cellStyle name="Normal 12 4 3 5 2 2 2" xfId="23743"/>
    <cellStyle name="Normal 12 4 3 5 2 3" xfId="17589"/>
    <cellStyle name="Normal 12 4 3 5 3" xfId="8358"/>
    <cellStyle name="Normal 12 4 3 5 3 2" xfId="20666"/>
    <cellStyle name="Normal 12 4 3 5 4" xfId="14512"/>
    <cellStyle name="Normal 12 4 3 6" xfId="3233"/>
    <cellStyle name="Normal 12 4 3 6 2" xfId="9387"/>
    <cellStyle name="Normal 12 4 3 6 2 2" xfId="21695"/>
    <cellStyle name="Normal 12 4 3 6 3" xfId="15541"/>
    <cellStyle name="Normal 12 4 3 7" xfId="6310"/>
    <cellStyle name="Normal 12 4 3 7 2" xfId="18618"/>
    <cellStyle name="Normal 12 4 3 8" xfId="12464"/>
    <cellStyle name="Normal 12 4 4" xfId="323"/>
    <cellStyle name="Normal 12 4 4 2" xfId="836"/>
    <cellStyle name="Normal 12 4 4 2 2" xfId="1860"/>
    <cellStyle name="Normal 12 4 4 2 2 2" xfId="4938"/>
    <cellStyle name="Normal 12 4 4 2 2 2 2" xfId="11092"/>
    <cellStyle name="Normal 12 4 4 2 2 2 2 2" xfId="23400"/>
    <cellStyle name="Normal 12 4 4 2 2 2 3" xfId="17246"/>
    <cellStyle name="Normal 12 4 4 2 2 3" xfId="8015"/>
    <cellStyle name="Normal 12 4 4 2 2 3 2" xfId="20323"/>
    <cellStyle name="Normal 12 4 4 2 2 4" xfId="14169"/>
    <cellStyle name="Normal 12 4 4 2 3" xfId="2884"/>
    <cellStyle name="Normal 12 4 4 2 3 2" xfId="5962"/>
    <cellStyle name="Normal 12 4 4 2 3 2 2" xfId="12116"/>
    <cellStyle name="Normal 12 4 4 2 3 2 2 2" xfId="24424"/>
    <cellStyle name="Normal 12 4 4 2 3 2 3" xfId="18270"/>
    <cellStyle name="Normal 12 4 4 2 3 3" xfId="9039"/>
    <cellStyle name="Normal 12 4 4 2 3 3 2" xfId="21347"/>
    <cellStyle name="Normal 12 4 4 2 3 4" xfId="15193"/>
    <cellStyle name="Normal 12 4 4 2 4" xfId="3914"/>
    <cellStyle name="Normal 12 4 4 2 4 2" xfId="10068"/>
    <cellStyle name="Normal 12 4 4 2 4 2 2" xfId="22376"/>
    <cellStyle name="Normal 12 4 4 2 4 3" xfId="16222"/>
    <cellStyle name="Normal 12 4 4 2 5" xfId="6991"/>
    <cellStyle name="Normal 12 4 4 2 5 2" xfId="19299"/>
    <cellStyle name="Normal 12 4 4 2 6" xfId="13145"/>
    <cellStyle name="Normal 12 4 4 3" xfId="1348"/>
    <cellStyle name="Normal 12 4 4 3 2" xfId="4426"/>
    <cellStyle name="Normal 12 4 4 3 2 2" xfId="10580"/>
    <cellStyle name="Normal 12 4 4 3 2 2 2" xfId="22888"/>
    <cellStyle name="Normal 12 4 4 3 2 3" xfId="16734"/>
    <cellStyle name="Normal 12 4 4 3 3" xfId="7503"/>
    <cellStyle name="Normal 12 4 4 3 3 2" xfId="19811"/>
    <cellStyle name="Normal 12 4 4 3 4" xfId="13657"/>
    <cellStyle name="Normal 12 4 4 4" xfId="2372"/>
    <cellStyle name="Normal 12 4 4 4 2" xfId="5450"/>
    <cellStyle name="Normal 12 4 4 4 2 2" xfId="11604"/>
    <cellStyle name="Normal 12 4 4 4 2 2 2" xfId="23912"/>
    <cellStyle name="Normal 12 4 4 4 2 3" xfId="17758"/>
    <cellStyle name="Normal 12 4 4 4 3" xfId="8527"/>
    <cellStyle name="Normal 12 4 4 4 3 2" xfId="20835"/>
    <cellStyle name="Normal 12 4 4 4 4" xfId="14681"/>
    <cellStyle name="Normal 12 4 4 5" xfId="3402"/>
    <cellStyle name="Normal 12 4 4 5 2" xfId="9556"/>
    <cellStyle name="Normal 12 4 4 5 2 2" xfId="21864"/>
    <cellStyle name="Normal 12 4 4 5 3" xfId="15710"/>
    <cellStyle name="Normal 12 4 4 6" xfId="6479"/>
    <cellStyle name="Normal 12 4 4 6 2" xfId="18787"/>
    <cellStyle name="Normal 12 4 4 7" xfId="12633"/>
    <cellStyle name="Normal 12 4 5" xfId="580"/>
    <cellStyle name="Normal 12 4 5 2" xfId="1604"/>
    <cellStyle name="Normal 12 4 5 2 2" xfId="4682"/>
    <cellStyle name="Normal 12 4 5 2 2 2" xfId="10836"/>
    <cellStyle name="Normal 12 4 5 2 2 2 2" xfId="23144"/>
    <cellStyle name="Normal 12 4 5 2 2 3" xfId="16990"/>
    <cellStyle name="Normal 12 4 5 2 3" xfId="7759"/>
    <cellStyle name="Normal 12 4 5 2 3 2" xfId="20067"/>
    <cellStyle name="Normal 12 4 5 2 4" xfId="13913"/>
    <cellStyle name="Normal 12 4 5 3" xfId="2628"/>
    <cellStyle name="Normal 12 4 5 3 2" xfId="5706"/>
    <cellStyle name="Normal 12 4 5 3 2 2" xfId="11860"/>
    <cellStyle name="Normal 12 4 5 3 2 2 2" xfId="24168"/>
    <cellStyle name="Normal 12 4 5 3 2 3" xfId="18014"/>
    <cellStyle name="Normal 12 4 5 3 3" xfId="8783"/>
    <cellStyle name="Normal 12 4 5 3 3 2" xfId="21091"/>
    <cellStyle name="Normal 12 4 5 3 4" xfId="14937"/>
    <cellStyle name="Normal 12 4 5 4" xfId="3658"/>
    <cellStyle name="Normal 12 4 5 4 2" xfId="9812"/>
    <cellStyle name="Normal 12 4 5 4 2 2" xfId="22120"/>
    <cellStyle name="Normal 12 4 5 4 3" xfId="15966"/>
    <cellStyle name="Normal 12 4 5 5" xfId="6735"/>
    <cellStyle name="Normal 12 4 5 5 2" xfId="19043"/>
    <cellStyle name="Normal 12 4 5 6" xfId="12889"/>
    <cellStyle name="Normal 12 4 6" xfId="1092"/>
    <cellStyle name="Normal 12 4 6 2" xfId="4170"/>
    <cellStyle name="Normal 12 4 6 2 2" xfId="10324"/>
    <cellStyle name="Normal 12 4 6 2 2 2" xfId="22632"/>
    <cellStyle name="Normal 12 4 6 2 3" xfId="16478"/>
    <cellStyle name="Normal 12 4 6 3" xfId="7247"/>
    <cellStyle name="Normal 12 4 6 3 2" xfId="19555"/>
    <cellStyle name="Normal 12 4 6 4" xfId="13401"/>
    <cellStyle name="Normal 12 4 7" xfId="2116"/>
    <cellStyle name="Normal 12 4 7 2" xfId="5194"/>
    <cellStyle name="Normal 12 4 7 2 2" xfId="11348"/>
    <cellStyle name="Normal 12 4 7 2 2 2" xfId="23656"/>
    <cellStyle name="Normal 12 4 7 2 3" xfId="17502"/>
    <cellStyle name="Normal 12 4 7 3" xfId="8271"/>
    <cellStyle name="Normal 12 4 7 3 2" xfId="20579"/>
    <cellStyle name="Normal 12 4 7 4" xfId="14425"/>
    <cellStyle name="Normal 12 4 8" xfId="3146"/>
    <cellStyle name="Normal 12 4 8 2" xfId="9300"/>
    <cellStyle name="Normal 12 4 8 2 2" xfId="21608"/>
    <cellStyle name="Normal 12 4 8 3" xfId="15454"/>
    <cellStyle name="Normal 12 4 9" xfId="6223"/>
    <cellStyle name="Normal 12 4 9 2" xfId="18531"/>
    <cellStyle name="Normal 12 5" xfId="201"/>
    <cellStyle name="Normal 12 5 2" xfId="459"/>
    <cellStyle name="Normal 12 5 2 2" xfId="972"/>
    <cellStyle name="Normal 12 5 2 2 2" xfId="1996"/>
    <cellStyle name="Normal 12 5 2 2 2 2" xfId="5074"/>
    <cellStyle name="Normal 12 5 2 2 2 2 2" xfId="11228"/>
    <cellStyle name="Normal 12 5 2 2 2 2 2 2" xfId="23536"/>
    <cellStyle name="Normal 12 5 2 2 2 2 3" xfId="17382"/>
    <cellStyle name="Normal 12 5 2 2 2 3" xfId="8151"/>
    <cellStyle name="Normal 12 5 2 2 2 3 2" xfId="20459"/>
    <cellStyle name="Normal 12 5 2 2 2 4" xfId="14305"/>
    <cellStyle name="Normal 12 5 2 2 3" xfId="3020"/>
    <cellStyle name="Normal 12 5 2 2 3 2" xfId="6098"/>
    <cellStyle name="Normal 12 5 2 2 3 2 2" xfId="12252"/>
    <cellStyle name="Normal 12 5 2 2 3 2 2 2" xfId="24560"/>
    <cellStyle name="Normal 12 5 2 2 3 2 3" xfId="18406"/>
    <cellStyle name="Normal 12 5 2 2 3 3" xfId="9175"/>
    <cellStyle name="Normal 12 5 2 2 3 3 2" xfId="21483"/>
    <cellStyle name="Normal 12 5 2 2 3 4" xfId="15329"/>
    <cellStyle name="Normal 12 5 2 2 4" xfId="4050"/>
    <cellStyle name="Normal 12 5 2 2 4 2" xfId="10204"/>
    <cellStyle name="Normal 12 5 2 2 4 2 2" xfId="22512"/>
    <cellStyle name="Normal 12 5 2 2 4 3" xfId="16358"/>
    <cellStyle name="Normal 12 5 2 2 5" xfId="7127"/>
    <cellStyle name="Normal 12 5 2 2 5 2" xfId="19435"/>
    <cellStyle name="Normal 12 5 2 2 6" xfId="13281"/>
    <cellStyle name="Normal 12 5 2 3" xfId="1484"/>
    <cellStyle name="Normal 12 5 2 3 2" xfId="4562"/>
    <cellStyle name="Normal 12 5 2 3 2 2" xfId="10716"/>
    <cellStyle name="Normal 12 5 2 3 2 2 2" xfId="23024"/>
    <cellStyle name="Normal 12 5 2 3 2 3" xfId="16870"/>
    <cellStyle name="Normal 12 5 2 3 3" xfId="7639"/>
    <cellStyle name="Normal 12 5 2 3 3 2" xfId="19947"/>
    <cellStyle name="Normal 12 5 2 3 4" xfId="13793"/>
    <cellStyle name="Normal 12 5 2 4" xfId="2508"/>
    <cellStyle name="Normal 12 5 2 4 2" xfId="5586"/>
    <cellStyle name="Normal 12 5 2 4 2 2" xfId="11740"/>
    <cellStyle name="Normal 12 5 2 4 2 2 2" xfId="24048"/>
    <cellStyle name="Normal 12 5 2 4 2 3" xfId="17894"/>
    <cellStyle name="Normal 12 5 2 4 3" xfId="8663"/>
    <cellStyle name="Normal 12 5 2 4 3 2" xfId="20971"/>
    <cellStyle name="Normal 12 5 2 4 4" xfId="14817"/>
    <cellStyle name="Normal 12 5 2 5" xfId="3538"/>
    <cellStyle name="Normal 12 5 2 5 2" xfId="9692"/>
    <cellStyle name="Normal 12 5 2 5 2 2" xfId="22000"/>
    <cellStyle name="Normal 12 5 2 5 3" xfId="15846"/>
    <cellStyle name="Normal 12 5 2 6" xfId="6615"/>
    <cellStyle name="Normal 12 5 2 6 2" xfId="18923"/>
    <cellStyle name="Normal 12 5 2 7" xfId="12769"/>
    <cellStyle name="Normal 12 5 3" xfId="716"/>
    <cellStyle name="Normal 12 5 3 2" xfId="1740"/>
    <cellStyle name="Normal 12 5 3 2 2" xfId="4818"/>
    <cellStyle name="Normal 12 5 3 2 2 2" xfId="10972"/>
    <cellStyle name="Normal 12 5 3 2 2 2 2" xfId="23280"/>
    <cellStyle name="Normal 12 5 3 2 2 3" xfId="17126"/>
    <cellStyle name="Normal 12 5 3 2 3" xfId="7895"/>
    <cellStyle name="Normal 12 5 3 2 3 2" xfId="20203"/>
    <cellStyle name="Normal 12 5 3 2 4" xfId="14049"/>
    <cellStyle name="Normal 12 5 3 3" xfId="2764"/>
    <cellStyle name="Normal 12 5 3 3 2" xfId="5842"/>
    <cellStyle name="Normal 12 5 3 3 2 2" xfId="11996"/>
    <cellStyle name="Normal 12 5 3 3 2 2 2" xfId="24304"/>
    <cellStyle name="Normal 12 5 3 3 2 3" xfId="18150"/>
    <cellStyle name="Normal 12 5 3 3 3" xfId="8919"/>
    <cellStyle name="Normal 12 5 3 3 3 2" xfId="21227"/>
    <cellStyle name="Normal 12 5 3 3 4" xfId="15073"/>
    <cellStyle name="Normal 12 5 3 4" xfId="3794"/>
    <cellStyle name="Normal 12 5 3 4 2" xfId="9948"/>
    <cellStyle name="Normal 12 5 3 4 2 2" xfId="22256"/>
    <cellStyle name="Normal 12 5 3 4 3" xfId="16102"/>
    <cellStyle name="Normal 12 5 3 5" xfId="6871"/>
    <cellStyle name="Normal 12 5 3 5 2" xfId="19179"/>
    <cellStyle name="Normal 12 5 3 6" xfId="13025"/>
    <cellStyle name="Normal 12 5 4" xfId="1228"/>
    <cellStyle name="Normal 12 5 4 2" xfId="4306"/>
    <cellStyle name="Normal 12 5 4 2 2" xfId="10460"/>
    <cellStyle name="Normal 12 5 4 2 2 2" xfId="22768"/>
    <cellStyle name="Normal 12 5 4 2 3" xfId="16614"/>
    <cellStyle name="Normal 12 5 4 3" xfId="7383"/>
    <cellStyle name="Normal 12 5 4 3 2" xfId="19691"/>
    <cellStyle name="Normal 12 5 4 4" xfId="13537"/>
    <cellStyle name="Normal 12 5 5" xfId="2252"/>
    <cellStyle name="Normal 12 5 5 2" xfId="5330"/>
    <cellStyle name="Normal 12 5 5 2 2" xfId="11484"/>
    <cellStyle name="Normal 12 5 5 2 2 2" xfId="23792"/>
    <cellStyle name="Normal 12 5 5 2 3" xfId="17638"/>
    <cellStyle name="Normal 12 5 5 3" xfId="8407"/>
    <cellStyle name="Normal 12 5 5 3 2" xfId="20715"/>
    <cellStyle name="Normal 12 5 5 4" xfId="14561"/>
    <cellStyle name="Normal 12 5 6" xfId="3282"/>
    <cellStyle name="Normal 12 5 6 2" xfId="9436"/>
    <cellStyle name="Normal 12 5 6 2 2" xfId="21744"/>
    <cellStyle name="Normal 12 5 6 3" xfId="15590"/>
    <cellStyle name="Normal 12 5 7" xfId="6359"/>
    <cellStyle name="Normal 12 5 7 2" xfId="18667"/>
    <cellStyle name="Normal 12 5 8" xfId="12513"/>
    <cellStyle name="Normal 12 6" xfId="118"/>
    <cellStyle name="Normal 12 6 2" xfId="376"/>
    <cellStyle name="Normal 12 6 2 2" xfId="889"/>
    <cellStyle name="Normal 12 6 2 2 2" xfId="1913"/>
    <cellStyle name="Normal 12 6 2 2 2 2" xfId="4991"/>
    <cellStyle name="Normal 12 6 2 2 2 2 2" xfId="11145"/>
    <cellStyle name="Normal 12 6 2 2 2 2 2 2" xfId="23453"/>
    <cellStyle name="Normal 12 6 2 2 2 2 3" xfId="17299"/>
    <cellStyle name="Normal 12 6 2 2 2 3" xfId="8068"/>
    <cellStyle name="Normal 12 6 2 2 2 3 2" xfId="20376"/>
    <cellStyle name="Normal 12 6 2 2 2 4" xfId="14222"/>
    <cellStyle name="Normal 12 6 2 2 3" xfId="2937"/>
    <cellStyle name="Normal 12 6 2 2 3 2" xfId="6015"/>
    <cellStyle name="Normal 12 6 2 2 3 2 2" xfId="12169"/>
    <cellStyle name="Normal 12 6 2 2 3 2 2 2" xfId="24477"/>
    <cellStyle name="Normal 12 6 2 2 3 2 3" xfId="18323"/>
    <cellStyle name="Normal 12 6 2 2 3 3" xfId="9092"/>
    <cellStyle name="Normal 12 6 2 2 3 3 2" xfId="21400"/>
    <cellStyle name="Normal 12 6 2 2 3 4" xfId="15246"/>
    <cellStyle name="Normal 12 6 2 2 4" xfId="3967"/>
    <cellStyle name="Normal 12 6 2 2 4 2" xfId="10121"/>
    <cellStyle name="Normal 12 6 2 2 4 2 2" xfId="22429"/>
    <cellStyle name="Normal 12 6 2 2 4 3" xfId="16275"/>
    <cellStyle name="Normal 12 6 2 2 5" xfId="7044"/>
    <cellStyle name="Normal 12 6 2 2 5 2" xfId="19352"/>
    <cellStyle name="Normal 12 6 2 2 6" xfId="13198"/>
    <cellStyle name="Normal 12 6 2 3" xfId="1401"/>
    <cellStyle name="Normal 12 6 2 3 2" xfId="4479"/>
    <cellStyle name="Normal 12 6 2 3 2 2" xfId="10633"/>
    <cellStyle name="Normal 12 6 2 3 2 2 2" xfId="22941"/>
    <cellStyle name="Normal 12 6 2 3 2 3" xfId="16787"/>
    <cellStyle name="Normal 12 6 2 3 3" xfId="7556"/>
    <cellStyle name="Normal 12 6 2 3 3 2" xfId="19864"/>
    <cellStyle name="Normal 12 6 2 3 4" xfId="13710"/>
    <cellStyle name="Normal 12 6 2 4" xfId="2425"/>
    <cellStyle name="Normal 12 6 2 4 2" xfId="5503"/>
    <cellStyle name="Normal 12 6 2 4 2 2" xfId="11657"/>
    <cellStyle name="Normal 12 6 2 4 2 2 2" xfId="23965"/>
    <cellStyle name="Normal 12 6 2 4 2 3" xfId="17811"/>
    <cellStyle name="Normal 12 6 2 4 3" xfId="8580"/>
    <cellStyle name="Normal 12 6 2 4 3 2" xfId="20888"/>
    <cellStyle name="Normal 12 6 2 4 4" xfId="14734"/>
    <cellStyle name="Normal 12 6 2 5" xfId="3455"/>
    <cellStyle name="Normal 12 6 2 5 2" xfId="9609"/>
    <cellStyle name="Normal 12 6 2 5 2 2" xfId="21917"/>
    <cellStyle name="Normal 12 6 2 5 3" xfId="15763"/>
    <cellStyle name="Normal 12 6 2 6" xfId="6532"/>
    <cellStyle name="Normal 12 6 2 6 2" xfId="18840"/>
    <cellStyle name="Normal 12 6 2 7" xfId="12686"/>
    <cellStyle name="Normal 12 6 3" xfId="633"/>
    <cellStyle name="Normal 12 6 3 2" xfId="1657"/>
    <cellStyle name="Normal 12 6 3 2 2" xfId="4735"/>
    <cellStyle name="Normal 12 6 3 2 2 2" xfId="10889"/>
    <cellStyle name="Normal 12 6 3 2 2 2 2" xfId="23197"/>
    <cellStyle name="Normal 12 6 3 2 2 3" xfId="17043"/>
    <cellStyle name="Normal 12 6 3 2 3" xfId="7812"/>
    <cellStyle name="Normal 12 6 3 2 3 2" xfId="20120"/>
    <cellStyle name="Normal 12 6 3 2 4" xfId="13966"/>
    <cellStyle name="Normal 12 6 3 3" xfId="2681"/>
    <cellStyle name="Normal 12 6 3 3 2" xfId="5759"/>
    <cellStyle name="Normal 12 6 3 3 2 2" xfId="11913"/>
    <cellStyle name="Normal 12 6 3 3 2 2 2" xfId="24221"/>
    <cellStyle name="Normal 12 6 3 3 2 3" xfId="18067"/>
    <cellStyle name="Normal 12 6 3 3 3" xfId="8836"/>
    <cellStyle name="Normal 12 6 3 3 3 2" xfId="21144"/>
    <cellStyle name="Normal 12 6 3 3 4" xfId="14990"/>
    <cellStyle name="Normal 12 6 3 4" xfId="3711"/>
    <cellStyle name="Normal 12 6 3 4 2" xfId="9865"/>
    <cellStyle name="Normal 12 6 3 4 2 2" xfId="22173"/>
    <cellStyle name="Normal 12 6 3 4 3" xfId="16019"/>
    <cellStyle name="Normal 12 6 3 5" xfId="6788"/>
    <cellStyle name="Normal 12 6 3 5 2" xfId="19096"/>
    <cellStyle name="Normal 12 6 3 6" xfId="12942"/>
    <cellStyle name="Normal 12 6 4" xfId="1145"/>
    <cellStyle name="Normal 12 6 4 2" xfId="4223"/>
    <cellStyle name="Normal 12 6 4 2 2" xfId="10377"/>
    <cellStyle name="Normal 12 6 4 2 2 2" xfId="22685"/>
    <cellStyle name="Normal 12 6 4 2 3" xfId="16531"/>
    <cellStyle name="Normal 12 6 4 3" xfId="7300"/>
    <cellStyle name="Normal 12 6 4 3 2" xfId="19608"/>
    <cellStyle name="Normal 12 6 4 4" xfId="13454"/>
    <cellStyle name="Normal 12 6 5" xfId="2169"/>
    <cellStyle name="Normal 12 6 5 2" xfId="5247"/>
    <cellStyle name="Normal 12 6 5 2 2" xfId="11401"/>
    <cellStyle name="Normal 12 6 5 2 2 2" xfId="23709"/>
    <cellStyle name="Normal 12 6 5 2 3" xfId="17555"/>
    <cellStyle name="Normal 12 6 5 3" xfId="8324"/>
    <cellStyle name="Normal 12 6 5 3 2" xfId="20632"/>
    <cellStyle name="Normal 12 6 5 4" xfId="14478"/>
    <cellStyle name="Normal 12 6 6" xfId="3199"/>
    <cellStyle name="Normal 12 6 6 2" xfId="9353"/>
    <cellStyle name="Normal 12 6 6 2 2" xfId="21661"/>
    <cellStyle name="Normal 12 6 6 3" xfId="15507"/>
    <cellStyle name="Normal 12 6 7" xfId="6276"/>
    <cellStyle name="Normal 12 6 7 2" xfId="18584"/>
    <cellStyle name="Normal 12 6 8" xfId="12430"/>
    <cellStyle name="Normal 12 7" xfId="283"/>
    <cellStyle name="Normal 12 7 2" xfId="796"/>
    <cellStyle name="Normal 12 7 2 2" xfId="1820"/>
    <cellStyle name="Normal 12 7 2 2 2" xfId="4898"/>
    <cellStyle name="Normal 12 7 2 2 2 2" xfId="11052"/>
    <cellStyle name="Normal 12 7 2 2 2 2 2" xfId="23360"/>
    <cellStyle name="Normal 12 7 2 2 2 3" xfId="17206"/>
    <cellStyle name="Normal 12 7 2 2 3" xfId="7975"/>
    <cellStyle name="Normal 12 7 2 2 3 2" xfId="20283"/>
    <cellStyle name="Normal 12 7 2 2 4" xfId="14129"/>
    <cellStyle name="Normal 12 7 2 3" xfId="2844"/>
    <cellStyle name="Normal 12 7 2 3 2" xfId="5922"/>
    <cellStyle name="Normal 12 7 2 3 2 2" xfId="12076"/>
    <cellStyle name="Normal 12 7 2 3 2 2 2" xfId="24384"/>
    <cellStyle name="Normal 12 7 2 3 2 3" xfId="18230"/>
    <cellStyle name="Normal 12 7 2 3 3" xfId="8999"/>
    <cellStyle name="Normal 12 7 2 3 3 2" xfId="21307"/>
    <cellStyle name="Normal 12 7 2 3 4" xfId="15153"/>
    <cellStyle name="Normal 12 7 2 4" xfId="3874"/>
    <cellStyle name="Normal 12 7 2 4 2" xfId="10028"/>
    <cellStyle name="Normal 12 7 2 4 2 2" xfId="22336"/>
    <cellStyle name="Normal 12 7 2 4 3" xfId="16182"/>
    <cellStyle name="Normal 12 7 2 5" xfId="6951"/>
    <cellStyle name="Normal 12 7 2 5 2" xfId="19259"/>
    <cellStyle name="Normal 12 7 2 6" xfId="13105"/>
    <cellStyle name="Normal 12 7 3" xfId="1308"/>
    <cellStyle name="Normal 12 7 3 2" xfId="4386"/>
    <cellStyle name="Normal 12 7 3 2 2" xfId="10540"/>
    <cellStyle name="Normal 12 7 3 2 2 2" xfId="22848"/>
    <cellStyle name="Normal 12 7 3 2 3" xfId="16694"/>
    <cellStyle name="Normal 12 7 3 3" xfId="7463"/>
    <cellStyle name="Normal 12 7 3 3 2" xfId="19771"/>
    <cellStyle name="Normal 12 7 3 4" xfId="13617"/>
    <cellStyle name="Normal 12 7 4" xfId="2332"/>
    <cellStyle name="Normal 12 7 4 2" xfId="5410"/>
    <cellStyle name="Normal 12 7 4 2 2" xfId="11564"/>
    <cellStyle name="Normal 12 7 4 2 2 2" xfId="23872"/>
    <cellStyle name="Normal 12 7 4 2 3" xfId="17718"/>
    <cellStyle name="Normal 12 7 4 3" xfId="8487"/>
    <cellStyle name="Normal 12 7 4 3 2" xfId="20795"/>
    <cellStyle name="Normal 12 7 4 4" xfId="14641"/>
    <cellStyle name="Normal 12 7 5" xfId="3362"/>
    <cellStyle name="Normal 12 7 5 2" xfId="9516"/>
    <cellStyle name="Normal 12 7 5 2 2" xfId="21824"/>
    <cellStyle name="Normal 12 7 5 3" xfId="15670"/>
    <cellStyle name="Normal 12 7 6" xfId="6439"/>
    <cellStyle name="Normal 12 7 6 2" xfId="18747"/>
    <cellStyle name="Normal 12 7 7" xfId="12593"/>
    <cellStyle name="Normal 12 8" xfId="540"/>
    <cellStyle name="Normal 12 8 2" xfId="1564"/>
    <cellStyle name="Normal 12 8 2 2" xfId="4642"/>
    <cellStyle name="Normal 12 8 2 2 2" xfId="10796"/>
    <cellStyle name="Normal 12 8 2 2 2 2" xfId="23104"/>
    <cellStyle name="Normal 12 8 2 2 3" xfId="16950"/>
    <cellStyle name="Normal 12 8 2 3" xfId="7719"/>
    <cellStyle name="Normal 12 8 2 3 2" xfId="20027"/>
    <cellStyle name="Normal 12 8 2 4" xfId="13873"/>
    <cellStyle name="Normal 12 8 3" xfId="2588"/>
    <cellStyle name="Normal 12 8 3 2" xfId="5666"/>
    <cellStyle name="Normal 12 8 3 2 2" xfId="11820"/>
    <cellStyle name="Normal 12 8 3 2 2 2" xfId="24128"/>
    <cellStyle name="Normal 12 8 3 2 3" xfId="17974"/>
    <cellStyle name="Normal 12 8 3 3" xfId="8743"/>
    <cellStyle name="Normal 12 8 3 3 2" xfId="21051"/>
    <cellStyle name="Normal 12 8 3 4" xfId="14897"/>
    <cellStyle name="Normal 12 8 4" xfId="3618"/>
    <cellStyle name="Normal 12 8 4 2" xfId="9772"/>
    <cellStyle name="Normal 12 8 4 2 2" xfId="22080"/>
    <cellStyle name="Normal 12 8 4 3" xfId="15926"/>
    <cellStyle name="Normal 12 8 5" xfId="6695"/>
    <cellStyle name="Normal 12 8 5 2" xfId="19003"/>
    <cellStyle name="Normal 12 8 6" xfId="12849"/>
    <cellStyle name="Normal 12 9" xfId="1052"/>
    <cellStyle name="Normal 12 9 2" xfId="4130"/>
    <cellStyle name="Normal 12 9 2 2" xfId="10284"/>
    <cellStyle name="Normal 12 9 2 2 2" xfId="22592"/>
    <cellStyle name="Normal 12 9 2 3" xfId="16438"/>
    <cellStyle name="Normal 12 9 3" xfId="7207"/>
    <cellStyle name="Normal 12 9 3 2" xfId="19515"/>
    <cellStyle name="Normal 12 9 4" xfId="13361"/>
    <cellStyle name="Normal 13" xfId="36"/>
    <cellStyle name="Normal 13 10" xfId="2090"/>
    <cellStyle name="Normal 13 10 2" xfId="5168"/>
    <cellStyle name="Normal 13 10 2 2" xfId="11322"/>
    <cellStyle name="Normal 13 10 2 2 2" xfId="23630"/>
    <cellStyle name="Normal 13 10 2 3" xfId="17476"/>
    <cellStyle name="Normal 13 10 3" xfId="8245"/>
    <cellStyle name="Normal 13 10 3 2" xfId="20553"/>
    <cellStyle name="Normal 13 10 4" xfId="14399"/>
    <cellStyle name="Normal 13 11" xfId="3099"/>
    <cellStyle name="Normal 13 11 2" xfId="6176"/>
    <cellStyle name="Normal 13 11 2 2" xfId="12330"/>
    <cellStyle name="Normal 13 11 2 2 2" xfId="24638"/>
    <cellStyle name="Normal 13 11 2 3" xfId="18484"/>
    <cellStyle name="Normal 13 11 3" xfId="9253"/>
    <cellStyle name="Normal 13 11 3 2" xfId="21561"/>
    <cellStyle name="Normal 13 11 4" xfId="15407"/>
    <cellStyle name="Normal 13 12" xfId="3120"/>
    <cellStyle name="Normal 13 12 2" xfId="9274"/>
    <cellStyle name="Normal 13 12 2 2" xfId="21582"/>
    <cellStyle name="Normal 13 12 3" xfId="15428"/>
    <cellStyle name="Normal 13 13" xfId="6197"/>
    <cellStyle name="Normal 13 13 2" xfId="18505"/>
    <cellStyle name="Normal 13 14" xfId="12351"/>
    <cellStyle name="Normal 13 15" xfId="24643"/>
    <cellStyle name="Normal 13 16" xfId="24648"/>
    <cellStyle name="Normal 13 17" xfId="24653"/>
    <cellStyle name="Normal 13 2" xfId="57"/>
    <cellStyle name="Normal 13 2 10" xfId="6217"/>
    <cellStyle name="Normal 13 2 10 2" xfId="18525"/>
    <cellStyle name="Normal 13 2 11" xfId="12371"/>
    <cellStyle name="Normal 13 2 2" xfId="99"/>
    <cellStyle name="Normal 13 2 2 10" xfId="12411"/>
    <cellStyle name="Normal 13 2 2 2" xfId="271"/>
    <cellStyle name="Normal 13 2 2 2 2" xfId="529"/>
    <cellStyle name="Normal 13 2 2 2 2 2" xfId="1042"/>
    <cellStyle name="Normal 13 2 2 2 2 2 2" xfId="2066"/>
    <cellStyle name="Normal 13 2 2 2 2 2 2 2" xfId="5144"/>
    <cellStyle name="Normal 13 2 2 2 2 2 2 2 2" xfId="11298"/>
    <cellStyle name="Normal 13 2 2 2 2 2 2 2 2 2" xfId="23606"/>
    <cellStyle name="Normal 13 2 2 2 2 2 2 2 3" xfId="17452"/>
    <cellStyle name="Normal 13 2 2 2 2 2 2 3" xfId="8221"/>
    <cellStyle name="Normal 13 2 2 2 2 2 2 3 2" xfId="20529"/>
    <cellStyle name="Normal 13 2 2 2 2 2 2 4" xfId="14375"/>
    <cellStyle name="Normal 13 2 2 2 2 2 3" xfId="3090"/>
    <cellStyle name="Normal 13 2 2 2 2 2 3 2" xfId="6168"/>
    <cellStyle name="Normal 13 2 2 2 2 2 3 2 2" xfId="12322"/>
    <cellStyle name="Normal 13 2 2 2 2 2 3 2 2 2" xfId="24630"/>
    <cellStyle name="Normal 13 2 2 2 2 2 3 2 3" xfId="18476"/>
    <cellStyle name="Normal 13 2 2 2 2 2 3 3" xfId="9245"/>
    <cellStyle name="Normal 13 2 2 2 2 2 3 3 2" xfId="21553"/>
    <cellStyle name="Normal 13 2 2 2 2 2 3 4" xfId="15399"/>
    <cellStyle name="Normal 13 2 2 2 2 2 4" xfId="4120"/>
    <cellStyle name="Normal 13 2 2 2 2 2 4 2" xfId="10274"/>
    <cellStyle name="Normal 13 2 2 2 2 2 4 2 2" xfId="22582"/>
    <cellStyle name="Normal 13 2 2 2 2 2 4 3" xfId="16428"/>
    <cellStyle name="Normal 13 2 2 2 2 2 5" xfId="7197"/>
    <cellStyle name="Normal 13 2 2 2 2 2 5 2" xfId="19505"/>
    <cellStyle name="Normal 13 2 2 2 2 2 6" xfId="13351"/>
    <cellStyle name="Normal 13 2 2 2 2 3" xfId="1554"/>
    <cellStyle name="Normal 13 2 2 2 2 3 2" xfId="4632"/>
    <cellStyle name="Normal 13 2 2 2 2 3 2 2" xfId="10786"/>
    <cellStyle name="Normal 13 2 2 2 2 3 2 2 2" xfId="23094"/>
    <cellStyle name="Normal 13 2 2 2 2 3 2 3" xfId="16940"/>
    <cellStyle name="Normal 13 2 2 2 2 3 3" xfId="7709"/>
    <cellStyle name="Normal 13 2 2 2 2 3 3 2" xfId="20017"/>
    <cellStyle name="Normal 13 2 2 2 2 3 4" xfId="13863"/>
    <cellStyle name="Normal 13 2 2 2 2 4" xfId="2578"/>
    <cellStyle name="Normal 13 2 2 2 2 4 2" xfId="5656"/>
    <cellStyle name="Normal 13 2 2 2 2 4 2 2" xfId="11810"/>
    <cellStyle name="Normal 13 2 2 2 2 4 2 2 2" xfId="24118"/>
    <cellStyle name="Normal 13 2 2 2 2 4 2 3" xfId="17964"/>
    <cellStyle name="Normal 13 2 2 2 2 4 3" xfId="8733"/>
    <cellStyle name="Normal 13 2 2 2 2 4 3 2" xfId="21041"/>
    <cellStyle name="Normal 13 2 2 2 2 4 4" xfId="14887"/>
    <cellStyle name="Normal 13 2 2 2 2 5" xfId="3608"/>
    <cellStyle name="Normal 13 2 2 2 2 5 2" xfId="9762"/>
    <cellStyle name="Normal 13 2 2 2 2 5 2 2" xfId="22070"/>
    <cellStyle name="Normal 13 2 2 2 2 5 3" xfId="15916"/>
    <cellStyle name="Normal 13 2 2 2 2 6" xfId="6685"/>
    <cellStyle name="Normal 13 2 2 2 2 6 2" xfId="18993"/>
    <cellStyle name="Normal 13 2 2 2 2 7" xfId="12839"/>
    <cellStyle name="Normal 13 2 2 2 3" xfId="786"/>
    <cellStyle name="Normal 13 2 2 2 3 2" xfId="1810"/>
    <cellStyle name="Normal 13 2 2 2 3 2 2" xfId="4888"/>
    <cellStyle name="Normal 13 2 2 2 3 2 2 2" xfId="11042"/>
    <cellStyle name="Normal 13 2 2 2 3 2 2 2 2" xfId="23350"/>
    <cellStyle name="Normal 13 2 2 2 3 2 2 3" xfId="17196"/>
    <cellStyle name="Normal 13 2 2 2 3 2 3" xfId="7965"/>
    <cellStyle name="Normal 13 2 2 2 3 2 3 2" xfId="20273"/>
    <cellStyle name="Normal 13 2 2 2 3 2 4" xfId="14119"/>
    <cellStyle name="Normal 13 2 2 2 3 3" xfId="2834"/>
    <cellStyle name="Normal 13 2 2 2 3 3 2" xfId="5912"/>
    <cellStyle name="Normal 13 2 2 2 3 3 2 2" xfId="12066"/>
    <cellStyle name="Normal 13 2 2 2 3 3 2 2 2" xfId="24374"/>
    <cellStyle name="Normal 13 2 2 2 3 3 2 3" xfId="18220"/>
    <cellStyle name="Normal 13 2 2 2 3 3 3" xfId="8989"/>
    <cellStyle name="Normal 13 2 2 2 3 3 3 2" xfId="21297"/>
    <cellStyle name="Normal 13 2 2 2 3 3 4" xfId="15143"/>
    <cellStyle name="Normal 13 2 2 2 3 4" xfId="3864"/>
    <cellStyle name="Normal 13 2 2 2 3 4 2" xfId="10018"/>
    <cellStyle name="Normal 13 2 2 2 3 4 2 2" xfId="22326"/>
    <cellStyle name="Normal 13 2 2 2 3 4 3" xfId="16172"/>
    <cellStyle name="Normal 13 2 2 2 3 5" xfId="6941"/>
    <cellStyle name="Normal 13 2 2 2 3 5 2" xfId="19249"/>
    <cellStyle name="Normal 13 2 2 2 3 6" xfId="13095"/>
    <cellStyle name="Normal 13 2 2 2 4" xfId="1298"/>
    <cellStyle name="Normal 13 2 2 2 4 2" xfId="4376"/>
    <cellStyle name="Normal 13 2 2 2 4 2 2" xfId="10530"/>
    <cellStyle name="Normal 13 2 2 2 4 2 2 2" xfId="22838"/>
    <cellStyle name="Normal 13 2 2 2 4 2 3" xfId="16684"/>
    <cellStyle name="Normal 13 2 2 2 4 3" xfId="7453"/>
    <cellStyle name="Normal 13 2 2 2 4 3 2" xfId="19761"/>
    <cellStyle name="Normal 13 2 2 2 4 4" xfId="13607"/>
    <cellStyle name="Normal 13 2 2 2 5" xfId="2322"/>
    <cellStyle name="Normal 13 2 2 2 5 2" xfId="5400"/>
    <cellStyle name="Normal 13 2 2 2 5 2 2" xfId="11554"/>
    <cellStyle name="Normal 13 2 2 2 5 2 2 2" xfId="23862"/>
    <cellStyle name="Normal 13 2 2 2 5 2 3" xfId="17708"/>
    <cellStyle name="Normal 13 2 2 2 5 3" xfId="8477"/>
    <cellStyle name="Normal 13 2 2 2 5 3 2" xfId="20785"/>
    <cellStyle name="Normal 13 2 2 2 5 4" xfId="14631"/>
    <cellStyle name="Normal 13 2 2 2 6" xfId="3352"/>
    <cellStyle name="Normal 13 2 2 2 6 2" xfId="9506"/>
    <cellStyle name="Normal 13 2 2 2 6 2 2" xfId="21814"/>
    <cellStyle name="Normal 13 2 2 2 6 3" xfId="15660"/>
    <cellStyle name="Normal 13 2 2 2 7" xfId="6429"/>
    <cellStyle name="Normal 13 2 2 2 7 2" xfId="18737"/>
    <cellStyle name="Normal 13 2 2 2 8" xfId="12583"/>
    <cellStyle name="Normal 13 2 2 3" xfId="186"/>
    <cellStyle name="Normal 13 2 2 3 2" xfId="444"/>
    <cellStyle name="Normal 13 2 2 3 2 2" xfId="957"/>
    <cellStyle name="Normal 13 2 2 3 2 2 2" xfId="1981"/>
    <cellStyle name="Normal 13 2 2 3 2 2 2 2" xfId="5059"/>
    <cellStyle name="Normal 13 2 2 3 2 2 2 2 2" xfId="11213"/>
    <cellStyle name="Normal 13 2 2 3 2 2 2 2 2 2" xfId="23521"/>
    <cellStyle name="Normal 13 2 2 3 2 2 2 2 3" xfId="17367"/>
    <cellStyle name="Normal 13 2 2 3 2 2 2 3" xfId="8136"/>
    <cellStyle name="Normal 13 2 2 3 2 2 2 3 2" xfId="20444"/>
    <cellStyle name="Normal 13 2 2 3 2 2 2 4" xfId="14290"/>
    <cellStyle name="Normal 13 2 2 3 2 2 3" xfId="3005"/>
    <cellStyle name="Normal 13 2 2 3 2 2 3 2" xfId="6083"/>
    <cellStyle name="Normal 13 2 2 3 2 2 3 2 2" xfId="12237"/>
    <cellStyle name="Normal 13 2 2 3 2 2 3 2 2 2" xfId="24545"/>
    <cellStyle name="Normal 13 2 2 3 2 2 3 2 3" xfId="18391"/>
    <cellStyle name="Normal 13 2 2 3 2 2 3 3" xfId="9160"/>
    <cellStyle name="Normal 13 2 2 3 2 2 3 3 2" xfId="21468"/>
    <cellStyle name="Normal 13 2 2 3 2 2 3 4" xfId="15314"/>
    <cellStyle name="Normal 13 2 2 3 2 2 4" xfId="4035"/>
    <cellStyle name="Normal 13 2 2 3 2 2 4 2" xfId="10189"/>
    <cellStyle name="Normal 13 2 2 3 2 2 4 2 2" xfId="22497"/>
    <cellStyle name="Normal 13 2 2 3 2 2 4 3" xfId="16343"/>
    <cellStyle name="Normal 13 2 2 3 2 2 5" xfId="7112"/>
    <cellStyle name="Normal 13 2 2 3 2 2 5 2" xfId="19420"/>
    <cellStyle name="Normal 13 2 2 3 2 2 6" xfId="13266"/>
    <cellStyle name="Normal 13 2 2 3 2 3" xfId="1469"/>
    <cellStyle name="Normal 13 2 2 3 2 3 2" xfId="4547"/>
    <cellStyle name="Normal 13 2 2 3 2 3 2 2" xfId="10701"/>
    <cellStyle name="Normal 13 2 2 3 2 3 2 2 2" xfId="23009"/>
    <cellStyle name="Normal 13 2 2 3 2 3 2 3" xfId="16855"/>
    <cellStyle name="Normal 13 2 2 3 2 3 3" xfId="7624"/>
    <cellStyle name="Normal 13 2 2 3 2 3 3 2" xfId="19932"/>
    <cellStyle name="Normal 13 2 2 3 2 3 4" xfId="13778"/>
    <cellStyle name="Normal 13 2 2 3 2 4" xfId="2493"/>
    <cellStyle name="Normal 13 2 2 3 2 4 2" xfId="5571"/>
    <cellStyle name="Normal 13 2 2 3 2 4 2 2" xfId="11725"/>
    <cellStyle name="Normal 13 2 2 3 2 4 2 2 2" xfId="24033"/>
    <cellStyle name="Normal 13 2 2 3 2 4 2 3" xfId="17879"/>
    <cellStyle name="Normal 13 2 2 3 2 4 3" xfId="8648"/>
    <cellStyle name="Normal 13 2 2 3 2 4 3 2" xfId="20956"/>
    <cellStyle name="Normal 13 2 2 3 2 4 4" xfId="14802"/>
    <cellStyle name="Normal 13 2 2 3 2 5" xfId="3523"/>
    <cellStyle name="Normal 13 2 2 3 2 5 2" xfId="9677"/>
    <cellStyle name="Normal 13 2 2 3 2 5 2 2" xfId="21985"/>
    <cellStyle name="Normal 13 2 2 3 2 5 3" xfId="15831"/>
    <cellStyle name="Normal 13 2 2 3 2 6" xfId="6600"/>
    <cellStyle name="Normal 13 2 2 3 2 6 2" xfId="18908"/>
    <cellStyle name="Normal 13 2 2 3 2 7" xfId="12754"/>
    <cellStyle name="Normal 13 2 2 3 3" xfId="701"/>
    <cellStyle name="Normal 13 2 2 3 3 2" xfId="1725"/>
    <cellStyle name="Normal 13 2 2 3 3 2 2" xfId="4803"/>
    <cellStyle name="Normal 13 2 2 3 3 2 2 2" xfId="10957"/>
    <cellStyle name="Normal 13 2 2 3 3 2 2 2 2" xfId="23265"/>
    <cellStyle name="Normal 13 2 2 3 3 2 2 3" xfId="17111"/>
    <cellStyle name="Normal 13 2 2 3 3 2 3" xfId="7880"/>
    <cellStyle name="Normal 13 2 2 3 3 2 3 2" xfId="20188"/>
    <cellStyle name="Normal 13 2 2 3 3 2 4" xfId="14034"/>
    <cellStyle name="Normal 13 2 2 3 3 3" xfId="2749"/>
    <cellStyle name="Normal 13 2 2 3 3 3 2" xfId="5827"/>
    <cellStyle name="Normal 13 2 2 3 3 3 2 2" xfId="11981"/>
    <cellStyle name="Normal 13 2 2 3 3 3 2 2 2" xfId="24289"/>
    <cellStyle name="Normal 13 2 2 3 3 3 2 3" xfId="18135"/>
    <cellStyle name="Normal 13 2 2 3 3 3 3" xfId="8904"/>
    <cellStyle name="Normal 13 2 2 3 3 3 3 2" xfId="21212"/>
    <cellStyle name="Normal 13 2 2 3 3 3 4" xfId="15058"/>
    <cellStyle name="Normal 13 2 2 3 3 4" xfId="3779"/>
    <cellStyle name="Normal 13 2 2 3 3 4 2" xfId="9933"/>
    <cellStyle name="Normal 13 2 2 3 3 4 2 2" xfId="22241"/>
    <cellStyle name="Normal 13 2 2 3 3 4 3" xfId="16087"/>
    <cellStyle name="Normal 13 2 2 3 3 5" xfId="6856"/>
    <cellStyle name="Normal 13 2 2 3 3 5 2" xfId="19164"/>
    <cellStyle name="Normal 13 2 2 3 3 6" xfId="13010"/>
    <cellStyle name="Normal 13 2 2 3 4" xfId="1213"/>
    <cellStyle name="Normal 13 2 2 3 4 2" xfId="4291"/>
    <cellStyle name="Normal 13 2 2 3 4 2 2" xfId="10445"/>
    <cellStyle name="Normal 13 2 2 3 4 2 2 2" xfId="22753"/>
    <cellStyle name="Normal 13 2 2 3 4 2 3" xfId="16599"/>
    <cellStyle name="Normal 13 2 2 3 4 3" xfId="7368"/>
    <cellStyle name="Normal 13 2 2 3 4 3 2" xfId="19676"/>
    <cellStyle name="Normal 13 2 2 3 4 4" xfId="13522"/>
    <cellStyle name="Normal 13 2 2 3 5" xfId="2237"/>
    <cellStyle name="Normal 13 2 2 3 5 2" xfId="5315"/>
    <cellStyle name="Normal 13 2 2 3 5 2 2" xfId="11469"/>
    <cellStyle name="Normal 13 2 2 3 5 2 2 2" xfId="23777"/>
    <cellStyle name="Normal 13 2 2 3 5 2 3" xfId="17623"/>
    <cellStyle name="Normal 13 2 2 3 5 3" xfId="8392"/>
    <cellStyle name="Normal 13 2 2 3 5 3 2" xfId="20700"/>
    <cellStyle name="Normal 13 2 2 3 5 4" xfId="14546"/>
    <cellStyle name="Normal 13 2 2 3 6" xfId="3267"/>
    <cellStyle name="Normal 13 2 2 3 6 2" xfId="9421"/>
    <cellStyle name="Normal 13 2 2 3 6 2 2" xfId="21729"/>
    <cellStyle name="Normal 13 2 2 3 6 3" xfId="15575"/>
    <cellStyle name="Normal 13 2 2 3 7" xfId="6344"/>
    <cellStyle name="Normal 13 2 2 3 7 2" xfId="18652"/>
    <cellStyle name="Normal 13 2 2 3 8" xfId="12498"/>
    <cellStyle name="Normal 13 2 2 4" xfId="357"/>
    <cellStyle name="Normal 13 2 2 4 2" xfId="870"/>
    <cellStyle name="Normal 13 2 2 4 2 2" xfId="1894"/>
    <cellStyle name="Normal 13 2 2 4 2 2 2" xfId="4972"/>
    <cellStyle name="Normal 13 2 2 4 2 2 2 2" xfId="11126"/>
    <cellStyle name="Normal 13 2 2 4 2 2 2 2 2" xfId="23434"/>
    <cellStyle name="Normal 13 2 2 4 2 2 2 3" xfId="17280"/>
    <cellStyle name="Normal 13 2 2 4 2 2 3" xfId="8049"/>
    <cellStyle name="Normal 13 2 2 4 2 2 3 2" xfId="20357"/>
    <cellStyle name="Normal 13 2 2 4 2 2 4" xfId="14203"/>
    <cellStyle name="Normal 13 2 2 4 2 3" xfId="2918"/>
    <cellStyle name="Normal 13 2 2 4 2 3 2" xfId="5996"/>
    <cellStyle name="Normal 13 2 2 4 2 3 2 2" xfId="12150"/>
    <cellStyle name="Normal 13 2 2 4 2 3 2 2 2" xfId="24458"/>
    <cellStyle name="Normal 13 2 2 4 2 3 2 3" xfId="18304"/>
    <cellStyle name="Normal 13 2 2 4 2 3 3" xfId="9073"/>
    <cellStyle name="Normal 13 2 2 4 2 3 3 2" xfId="21381"/>
    <cellStyle name="Normal 13 2 2 4 2 3 4" xfId="15227"/>
    <cellStyle name="Normal 13 2 2 4 2 4" xfId="3948"/>
    <cellStyle name="Normal 13 2 2 4 2 4 2" xfId="10102"/>
    <cellStyle name="Normal 13 2 2 4 2 4 2 2" xfId="22410"/>
    <cellStyle name="Normal 13 2 2 4 2 4 3" xfId="16256"/>
    <cellStyle name="Normal 13 2 2 4 2 5" xfId="7025"/>
    <cellStyle name="Normal 13 2 2 4 2 5 2" xfId="19333"/>
    <cellStyle name="Normal 13 2 2 4 2 6" xfId="13179"/>
    <cellStyle name="Normal 13 2 2 4 3" xfId="1382"/>
    <cellStyle name="Normal 13 2 2 4 3 2" xfId="4460"/>
    <cellStyle name="Normal 13 2 2 4 3 2 2" xfId="10614"/>
    <cellStyle name="Normal 13 2 2 4 3 2 2 2" xfId="22922"/>
    <cellStyle name="Normal 13 2 2 4 3 2 3" xfId="16768"/>
    <cellStyle name="Normal 13 2 2 4 3 3" xfId="7537"/>
    <cellStyle name="Normal 13 2 2 4 3 3 2" xfId="19845"/>
    <cellStyle name="Normal 13 2 2 4 3 4" xfId="13691"/>
    <cellStyle name="Normal 13 2 2 4 4" xfId="2406"/>
    <cellStyle name="Normal 13 2 2 4 4 2" xfId="5484"/>
    <cellStyle name="Normal 13 2 2 4 4 2 2" xfId="11638"/>
    <cellStyle name="Normal 13 2 2 4 4 2 2 2" xfId="23946"/>
    <cellStyle name="Normal 13 2 2 4 4 2 3" xfId="17792"/>
    <cellStyle name="Normal 13 2 2 4 4 3" xfId="8561"/>
    <cellStyle name="Normal 13 2 2 4 4 3 2" xfId="20869"/>
    <cellStyle name="Normal 13 2 2 4 4 4" xfId="14715"/>
    <cellStyle name="Normal 13 2 2 4 5" xfId="3436"/>
    <cellStyle name="Normal 13 2 2 4 5 2" xfId="9590"/>
    <cellStyle name="Normal 13 2 2 4 5 2 2" xfId="21898"/>
    <cellStyle name="Normal 13 2 2 4 5 3" xfId="15744"/>
    <cellStyle name="Normal 13 2 2 4 6" xfId="6513"/>
    <cellStyle name="Normal 13 2 2 4 6 2" xfId="18821"/>
    <cellStyle name="Normal 13 2 2 4 7" xfId="12667"/>
    <cellStyle name="Normal 13 2 2 5" xfId="614"/>
    <cellStyle name="Normal 13 2 2 5 2" xfId="1638"/>
    <cellStyle name="Normal 13 2 2 5 2 2" xfId="4716"/>
    <cellStyle name="Normal 13 2 2 5 2 2 2" xfId="10870"/>
    <cellStyle name="Normal 13 2 2 5 2 2 2 2" xfId="23178"/>
    <cellStyle name="Normal 13 2 2 5 2 2 3" xfId="17024"/>
    <cellStyle name="Normal 13 2 2 5 2 3" xfId="7793"/>
    <cellStyle name="Normal 13 2 2 5 2 3 2" xfId="20101"/>
    <cellStyle name="Normal 13 2 2 5 2 4" xfId="13947"/>
    <cellStyle name="Normal 13 2 2 5 3" xfId="2662"/>
    <cellStyle name="Normal 13 2 2 5 3 2" xfId="5740"/>
    <cellStyle name="Normal 13 2 2 5 3 2 2" xfId="11894"/>
    <cellStyle name="Normal 13 2 2 5 3 2 2 2" xfId="24202"/>
    <cellStyle name="Normal 13 2 2 5 3 2 3" xfId="18048"/>
    <cellStyle name="Normal 13 2 2 5 3 3" xfId="8817"/>
    <cellStyle name="Normal 13 2 2 5 3 3 2" xfId="21125"/>
    <cellStyle name="Normal 13 2 2 5 3 4" xfId="14971"/>
    <cellStyle name="Normal 13 2 2 5 4" xfId="3692"/>
    <cellStyle name="Normal 13 2 2 5 4 2" xfId="9846"/>
    <cellStyle name="Normal 13 2 2 5 4 2 2" xfId="22154"/>
    <cellStyle name="Normal 13 2 2 5 4 3" xfId="16000"/>
    <cellStyle name="Normal 13 2 2 5 5" xfId="6769"/>
    <cellStyle name="Normal 13 2 2 5 5 2" xfId="19077"/>
    <cellStyle name="Normal 13 2 2 5 6" xfId="12923"/>
    <cellStyle name="Normal 13 2 2 6" xfId="1126"/>
    <cellStyle name="Normal 13 2 2 6 2" xfId="4204"/>
    <cellStyle name="Normal 13 2 2 6 2 2" xfId="10358"/>
    <cellStyle name="Normal 13 2 2 6 2 2 2" xfId="22666"/>
    <cellStyle name="Normal 13 2 2 6 2 3" xfId="16512"/>
    <cellStyle name="Normal 13 2 2 6 3" xfId="7281"/>
    <cellStyle name="Normal 13 2 2 6 3 2" xfId="19589"/>
    <cellStyle name="Normal 13 2 2 6 4" xfId="13435"/>
    <cellStyle name="Normal 13 2 2 7" xfId="2150"/>
    <cellStyle name="Normal 13 2 2 7 2" xfId="5228"/>
    <cellStyle name="Normal 13 2 2 7 2 2" xfId="11382"/>
    <cellStyle name="Normal 13 2 2 7 2 2 2" xfId="23690"/>
    <cellStyle name="Normal 13 2 2 7 2 3" xfId="17536"/>
    <cellStyle name="Normal 13 2 2 7 3" xfId="8305"/>
    <cellStyle name="Normal 13 2 2 7 3 2" xfId="20613"/>
    <cellStyle name="Normal 13 2 2 7 4" xfId="14459"/>
    <cellStyle name="Normal 13 2 2 8" xfId="3180"/>
    <cellStyle name="Normal 13 2 2 8 2" xfId="9334"/>
    <cellStyle name="Normal 13 2 2 8 2 2" xfId="21642"/>
    <cellStyle name="Normal 13 2 2 8 3" xfId="15488"/>
    <cellStyle name="Normal 13 2 2 9" xfId="6257"/>
    <cellStyle name="Normal 13 2 2 9 2" xfId="18565"/>
    <cellStyle name="Normal 13 2 3" xfId="231"/>
    <cellStyle name="Normal 13 2 3 2" xfId="489"/>
    <cellStyle name="Normal 13 2 3 2 2" xfId="1002"/>
    <cellStyle name="Normal 13 2 3 2 2 2" xfId="2026"/>
    <cellStyle name="Normal 13 2 3 2 2 2 2" xfId="5104"/>
    <cellStyle name="Normal 13 2 3 2 2 2 2 2" xfId="11258"/>
    <cellStyle name="Normal 13 2 3 2 2 2 2 2 2" xfId="23566"/>
    <cellStyle name="Normal 13 2 3 2 2 2 2 3" xfId="17412"/>
    <cellStyle name="Normal 13 2 3 2 2 2 3" xfId="8181"/>
    <cellStyle name="Normal 13 2 3 2 2 2 3 2" xfId="20489"/>
    <cellStyle name="Normal 13 2 3 2 2 2 4" xfId="14335"/>
    <cellStyle name="Normal 13 2 3 2 2 3" xfId="3050"/>
    <cellStyle name="Normal 13 2 3 2 2 3 2" xfId="6128"/>
    <cellStyle name="Normal 13 2 3 2 2 3 2 2" xfId="12282"/>
    <cellStyle name="Normal 13 2 3 2 2 3 2 2 2" xfId="24590"/>
    <cellStyle name="Normal 13 2 3 2 2 3 2 3" xfId="18436"/>
    <cellStyle name="Normal 13 2 3 2 2 3 3" xfId="9205"/>
    <cellStyle name="Normal 13 2 3 2 2 3 3 2" xfId="21513"/>
    <cellStyle name="Normal 13 2 3 2 2 3 4" xfId="15359"/>
    <cellStyle name="Normal 13 2 3 2 2 4" xfId="4080"/>
    <cellStyle name="Normal 13 2 3 2 2 4 2" xfId="10234"/>
    <cellStyle name="Normal 13 2 3 2 2 4 2 2" xfId="22542"/>
    <cellStyle name="Normal 13 2 3 2 2 4 3" xfId="16388"/>
    <cellStyle name="Normal 13 2 3 2 2 5" xfId="7157"/>
    <cellStyle name="Normal 13 2 3 2 2 5 2" xfId="19465"/>
    <cellStyle name="Normal 13 2 3 2 2 6" xfId="13311"/>
    <cellStyle name="Normal 13 2 3 2 3" xfId="1514"/>
    <cellStyle name="Normal 13 2 3 2 3 2" xfId="4592"/>
    <cellStyle name="Normal 13 2 3 2 3 2 2" xfId="10746"/>
    <cellStyle name="Normal 13 2 3 2 3 2 2 2" xfId="23054"/>
    <cellStyle name="Normal 13 2 3 2 3 2 3" xfId="16900"/>
    <cellStyle name="Normal 13 2 3 2 3 3" xfId="7669"/>
    <cellStyle name="Normal 13 2 3 2 3 3 2" xfId="19977"/>
    <cellStyle name="Normal 13 2 3 2 3 4" xfId="13823"/>
    <cellStyle name="Normal 13 2 3 2 4" xfId="2538"/>
    <cellStyle name="Normal 13 2 3 2 4 2" xfId="5616"/>
    <cellStyle name="Normal 13 2 3 2 4 2 2" xfId="11770"/>
    <cellStyle name="Normal 13 2 3 2 4 2 2 2" xfId="24078"/>
    <cellStyle name="Normal 13 2 3 2 4 2 3" xfId="17924"/>
    <cellStyle name="Normal 13 2 3 2 4 3" xfId="8693"/>
    <cellStyle name="Normal 13 2 3 2 4 3 2" xfId="21001"/>
    <cellStyle name="Normal 13 2 3 2 4 4" xfId="14847"/>
    <cellStyle name="Normal 13 2 3 2 5" xfId="3568"/>
    <cellStyle name="Normal 13 2 3 2 5 2" xfId="9722"/>
    <cellStyle name="Normal 13 2 3 2 5 2 2" xfId="22030"/>
    <cellStyle name="Normal 13 2 3 2 5 3" xfId="15876"/>
    <cellStyle name="Normal 13 2 3 2 6" xfId="6645"/>
    <cellStyle name="Normal 13 2 3 2 6 2" xfId="18953"/>
    <cellStyle name="Normal 13 2 3 2 7" xfId="12799"/>
    <cellStyle name="Normal 13 2 3 3" xfId="746"/>
    <cellStyle name="Normal 13 2 3 3 2" xfId="1770"/>
    <cellStyle name="Normal 13 2 3 3 2 2" xfId="4848"/>
    <cellStyle name="Normal 13 2 3 3 2 2 2" xfId="11002"/>
    <cellStyle name="Normal 13 2 3 3 2 2 2 2" xfId="23310"/>
    <cellStyle name="Normal 13 2 3 3 2 2 3" xfId="17156"/>
    <cellStyle name="Normal 13 2 3 3 2 3" xfId="7925"/>
    <cellStyle name="Normal 13 2 3 3 2 3 2" xfId="20233"/>
    <cellStyle name="Normal 13 2 3 3 2 4" xfId="14079"/>
    <cellStyle name="Normal 13 2 3 3 3" xfId="2794"/>
    <cellStyle name="Normal 13 2 3 3 3 2" xfId="5872"/>
    <cellStyle name="Normal 13 2 3 3 3 2 2" xfId="12026"/>
    <cellStyle name="Normal 13 2 3 3 3 2 2 2" xfId="24334"/>
    <cellStyle name="Normal 13 2 3 3 3 2 3" xfId="18180"/>
    <cellStyle name="Normal 13 2 3 3 3 3" xfId="8949"/>
    <cellStyle name="Normal 13 2 3 3 3 3 2" xfId="21257"/>
    <cellStyle name="Normal 13 2 3 3 3 4" xfId="15103"/>
    <cellStyle name="Normal 13 2 3 3 4" xfId="3824"/>
    <cellStyle name="Normal 13 2 3 3 4 2" xfId="9978"/>
    <cellStyle name="Normal 13 2 3 3 4 2 2" xfId="22286"/>
    <cellStyle name="Normal 13 2 3 3 4 3" xfId="16132"/>
    <cellStyle name="Normal 13 2 3 3 5" xfId="6901"/>
    <cellStyle name="Normal 13 2 3 3 5 2" xfId="19209"/>
    <cellStyle name="Normal 13 2 3 3 6" xfId="13055"/>
    <cellStyle name="Normal 13 2 3 4" xfId="1258"/>
    <cellStyle name="Normal 13 2 3 4 2" xfId="4336"/>
    <cellStyle name="Normal 13 2 3 4 2 2" xfId="10490"/>
    <cellStyle name="Normal 13 2 3 4 2 2 2" xfId="22798"/>
    <cellStyle name="Normal 13 2 3 4 2 3" xfId="16644"/>
    <cellStyle name="Normal 13 2 3 4 3" xfId="7413"/>
    <cellStyle name="Normal 13 2 3 4 3 2" xfId="19721"/>
    <cellStyle name="Normal 13 2 3 4 4" xfId="13567"/>
    <cellStyle name="Normal 13 2 3 5" xfId="2282"/>
    <cellStyle name="Normal 13 2 3 5 2" xfId="5360"/>
    <cellStyle name="Normal 13 2 3 5 2 2" xfId="11514"/>
    <cellStyle name="Normal 13 2 3 5 2 2 2" xfId="23822"/>
    <cellStyle name="Normal 13 2 3 5 2 3" xfId="17668"/>
    <cellStyle name="Normal 13 2 3 5 3" xfId="8437"/>
    <cellStyle name="Normal 13 2 3 5 3 2" xfId="20745"/>
    <cellStyle name="Normal 13 2 3 5 4" xfId="14591"/>
    <cellStyle name="Normal 13 2 3 6" xfId="3312"/>
    <cellStyle name="Normal 13 2 3 6 2" xfId="9466"/>
    <cellStyle name="Normal 13 2 3 6 2 2" xfId="21774"/>
    <cellStyle name="Normal 13 2 3 6 3" xfId="15620"/>
    <cellStyle name="Normal 13 2 3 7" xfId="6389"/>
    <cellStyle name="Normal 13 2 3 7 2" xfId="18697"/>
    <cellStyle name="Normal 13 2 3 8" xfId="12543"/>
    <cellStyle name="Normal 13 2 4" xfId="146"/>
    <cellStyle name="Normal 13 2 4 2" xfId="404"/>
    <cellStyle name="Normal 13 2 4 2 2" xfId="917"/>
    <cellStyle name="Normal 13 2 4 2 2 2" xfId="1941"/>
    <cellStyle name="Normal 13 2 4 2 2 2 2" xfId="5019"/>
    <cellStyle name="Normal 13 2 4 2 2 2 2 2" xfId="11173"/>
    <cellStyle name="Normal 13 2 4 2 2 2 2 2 2" xfId="23481"/>
    <cellStyle name="Normal 13 2 4 2 2 2 2 3" xfId="17327"/>
    <cellStyle name="Normal 13 2 4 2 2 2 3" xfId="8096"/>
    <cellStyle name="Normal 13 2 4 2 2 2 3 2" xfId="20404"/>
    <cellStyle name="Normal 13 2 4 2 2 2 4" xfId="14250"/>
    <cellStyle name="Normal 13 2 4 2 2 3" xfId="2965"/>
    <cellStyle name="Normal 13 2 4 2 2 3 2" xfId="6043"/>
    <cellStyle name="Normal 13 2 4 2 2 3 2 2" xfId="12197"/>
    <cellStyle name="Normal 13 2 4 2 2 3 2 2 2" xfId="24505"/>
    <cellStyle name="Normal 13 2 4 2 2 3 2 3" xfId="18351"/>
    <cellStyle name="Normal 13 2 4 2 2 3 3" xfId="9120"/>
    <cellStyle name="Normal 13 2 4 2 2 3 3 2" xfId="21428"/>
    <cellStyle name="Normal 13 2 4 2 2 3 4" xfId="15274"/>
    <cellStyle name="Normal 13 2 4 2 2 4" xfId="3995"/>
    <cellStyle name="Normal 13 2 4 2 2 4 2" xfId="10149"/>
    <cellStyle name="Normal 13 2 4 2 2 4 2 2" xfId="22457"/>
    <cellStyle name="Normal 13 2 4 2 2 4 3" xfId="16303"/>
    <cellStyle name="Normal 13 2 4 2 2 5" xfId="7072"/>
    <cellStyle name="Normal 13 2 4 2 2 5 2" xfId="19380"/>
    <cellStyle name="Normal 13 2 4 2 2 6" xfId="13226"/>
    <cellStyle name="Normal 13 2 4 2 3" xfId="1429"/>
    <cellStyle name="Normal 13 2 4 2 3 2" xfId="4507"/>
    <cellStyle name="Normal 13 2 4 2 3 2 2" xfId="10661"/>
    <cellStyle name="Normal 13 2 4 2 3 2 2 2" xfId="22969"/>
    <cellStyle name="Normal 13 2 4 2 3 2 3" xfId="16815"/>
    <cellStyle name="Normal 13 2 4 2 3 3" xfId="7584"/>
    <cellStyle name="Normal 13 2 4 2 3 3 2" xfId="19892"/>
    <cellStyle name="Normal 13 2 4 2 3 4" xfId="13738"/>
    <cellStyle name="Normal 13 2 4 2 4" xfId="2453"/>
    <cellStyle name="Normal 13 2 4 2 4 2" xfId="5531"/>
    <cellStyle name="Normal 13 2 4 2 4 2 2" xfId="11685"/>
    <cellStyle name="Normal 13 2 4 2 4 2 2 2" xfId="23993"/>
    <cellStyle name="Normal 13 2 4 2 4 2 3" xfId="17839"/>
    <cellStyle name="Normal 13 2 4 2 4 3" xfId="8608"/>
    <cellStyle name="Normal 13 2 4 2 4 3 2" xfId="20916"/>
    <cellStyle name="Normal 13 2 4 2 4 4" xfId="14762"/>
    <cellStyle name="Normal 13 2 4 2 5" xfId="3483"/>
    <cellStyle name="Normal 13 2 4 2 5 2" xfId="9637"/>
    <cellStyle name="Normal 13 2 4 2 5 2 2" xfId="21945"/>
    <cellStyle name="Normal 13 2 4 2 5 3" xfId="15791"/>
    <cellStyle name="Normal 13 2 4 2 6" xfId="6560"/>
    <cellStyle name="Normal 13 2 4 2 6 2" xfId="18868"/>
    <cellStyle name="Normal 13 2 4 2 7" xfId="12714"/>
    <cellStyle name="Normal 13 2 4 3" xfId="661"/>
    <cellStyle name="Normal 13 2 4 3 2" xfId="1685"/>
    <cellStyle name="Normal 13 2 4 3 2 2" xfId="4763"/>
    <cellStyle name="Normal 13 2 4 3 2 2 2" xfId="10917"/>
    <cellStyle name="Normal 13 2 4 3 2 2 2 2" xfId="23225"/>
    <cellStyle name="Normal 13 2 4 3 2 2 3" xfId="17071"/>
    <cellStyle name="Normal 13 2 4 3 2 3" xfId="7840"/>
    <cellStyle name="Normal 13 2 4 3 2 3 2" xfId="20148"/>
    <cellStyle name="Normal 13 2 4 3 2 4" xfId="13994"/>
    <cellStyle name="Normal 13 2 4 3 3" xfId="2709"/>
    <cellStyle name="Normal 13 2 4 3 3 2" xfId="5787"/>
    <cellStyle name="Normal 13 2 4 3 3 2 2" xfId="11941"/>
    <cellStyle name="Normal 13 2 4 3 3 2 2 2" xfId="24249"/>
    <cellStyle name="Normal 13 2 4 3 3 2 3" xfId="18095"/>
    <cellStyle name="Normal 13 2 4 3 3 3" xfId="8864"/>
    <cellStyle name="Normal 13 2 4 3 3 3 2" xfId="21172"/>
    <cellStyle name="Normal 13 2 4 3 3 4" xfId="15018"/>
    <cellStyle name="Normal 13 2 4 3 4" xfId="3739"/>
    <cellStyle name="Normal 13 2 4 3 4 2" xfId="9893"/>
    <cellStyle name="Normal 13 2 4 3 4 2 2" xfId="22201"/>
    <cellStyle name="Normal 13 2 4 3 4 3" xfId="16047"/>
    <cellStyle name="Normal 13 2 4 3 5" xfId="6816"/>
    <cellStyle name="Normal 13 2 4 3 5 2" xfId="19124"/>
    <cellStyle name="Normal 13 2 4 3 6" xfId="12970"/>
    <cellStyle name="Normal 13 2 4 4" xfId="1173"/>
    <cellStyle name="Normal 13 2 4 4 2" xfId="4251"/>
    <cellStyle name="Normal 13 2 4 4 2 2" xfId="10405"/>
    <cellStyle name="Normal 13 2 4 4 2 2 2" xfId="22713"/>
    <cellStyle name="Normal 13 2 4 4 2 3" xfId="16559"/>
    <cellStyle name="Normal 13 2 4 4 3" xfId="7328"/>
    <cellStyle name="Normal 13 2 4 4 3 2" xfId="19636"/>
    <cellStyle name="Normal 13 2 4 4 4" xfId="13482"/>
    <cellStyle name="Normal 13 2 4 5" xfId="2197"/>
    <cellStyle name="Normal 13 2 4 5 2" xfId="5275"/>
    <cellStyle name="Normal 13 2 4 5 2 2" xfId="11429"/>
    <cellStyle name="Normal 13 2 4 5 2 2 2" xfId="23737"/>
    <cellStyle name="Normal 13 2 4 5 2 3" xfId="17583"/>
    <cellStyle name="Normal 13 2 4 5 3" xfId="8352"/>
    <cellStyle name="Normal 13 2 4 5 3 2" xfId="20660"/>
    <cellStyle name="Normal 13 2 4 5 4" xfId="14506"/>
    <cellStyle name="Normal 13 2 4 6" xfId="3227"/>
    <cellStyle name="Normal 13 2 4 6 2" xfId="9381"/>
    <cellStyle name="Normal 13 2 4 6 2 2" xfId="21689"/>
    <cellStyle name="Normal 13 2 4 6 3" xfId="15535"/>
    <cellStyle name="Normal 13 2 4 7" xfId="6304"/>
    <cellStyle name="Normal 13 2 4 7 2" xfId="18612"/>
    <cellStyle name="Normal 13 2 4 8" xfId="12458"/>
    <cellStyle name="Normal 13 2 5" xfId="317"/>
    <cellStyle name="Normal 13 2 5 2" xfId="830"/>
    <cellStyle name="Normal 13 2 5 2 2" xfId="1854"/>
    <cellStyle name="Normal 13 2 5 2 2 2" xfId="4932"/>
    <cellStyle name="Normal 13 2 5 2 2 2 2" xfId="11086"/>
    <cellStyle name="Normal 13 2 5 2 2 2 2 2" xfId="23394"/>
    <cellStyle name="Normal 13 2 5 2 2 2 3" xfId="17240"/>
    <cellStyle name="Normal 13 2 5 2 2 3" xfId="8009"/>
    <cellStyle name="Normal 13 2 5 2 2 3 2" xfId="20317"/>
    <cellStyle name="Normal 13 2 5 2 2 4" xfId="14163"/>
    <cellStyle name="Normal 13 2 5 2 3" xfId="2878"/>
    <cellStyle name="Normal 13 2 5 2 3 2" xfId="5956"/>
    <cellStyle name="Normal 13 2 5 2 3 2 2" xfId="12110"/>
    <cellStyle name="Normal 13 2 5 2 3 2 2 2" xfId="24418"/>
    <cellStyle name="Normal 13 2 5 2 3 2 3" xfId="18264"/>
    <cellStyle name="Normal 13 2 5 2 3 3" xfId="9033"/>
    <cellStyle name="Normal 13 2 5 2 3 3 2" xfId="21341"/>
    <cellStyle name="Normal 13 2 5 2 3 4" xfId="15187"/>
    <cellStyle name="Normal 13 2 5 2 4" xfId="3908"/>
    <cellStyle name="Normal 13 2 5 2 4 2" xfId="10062"/>
    <cellStyle name="Normal 13 2 5 2 4 2 2" xfId="22370"/>
    <cellStyle name="Normal 13 2 5 2 4 3" xfId="16216"/>
    <cellStyle name="Normal 13 2 5 2 5" xfId="6985"/>
    <cellStyle name="Normal 13 2 5 2 5 2" xfId="19293"/>
    <cellStyle name="Normal 13 2 5 2 6" xfId="13139"/>
    <cellStyle name="Normal 13 2 5 3" xfId="1342"/>
    <cellStyle name="Normal 13 2 5 3 2" xfId="4420"/>
    <cellStyle name="Normal 13 2 5 3 2 2" xfId="10574"/>
    <cellStyle name="Normal 13 2 5 3 2 2 2" xfId="22882"/>
    <cellStyle name="Normal 13 2 5 3 2 3" xfId="16728"/>
    <cellStyle name="Normal 13 2 5 3 3" xfId="7497"/>
    <cellStyle name="Normal 13 2 5 3 3 2" xfId="19805"/>
    <cellStyle name="Normal 13 2 5 3 4" xfId="13651"/>
    <cellStyle name="Normal 13 2 5 4" xfId="2366"/>
    <cellStyle name="Normal 13 2 5 4 2" xfId="5444"/>
    <cellStyle name="Normal 13 2 5 4 2 2" xfId="11598"/>
    <cellStyle name="Normal 13 2 5 4 2 2 2" xfId="23906"/>
    <cellStyle name="Normal 13 2 5 4 2 3" xfId="17752"/>
    <cellStyle name="Normal 13 2 5 4 3" xfId="8521"/>
    <cellStyle name="Normal 13 2 5 4 3 2" xfId="20829"/>
    <cellStyle name="Normal 13 2 5 4 4" xfId="14675"/>
    <cellStyle name="Normal 13 2 5 5" xfId="3396"/>
    <cellStyle name="Normal 13 2 5 5 2" xfId="9550"/>
    <cellStyle name="Normal 13 2 5 5 2 2" xfId="21858"/>
    <cellStyle name="Normal 13 2 5 5 3" xfId="15704"/>
    <cellStyle name="Normal 13 2 5 6" xfId="6473"/>
    <cellStyle name="Normal 13 2 5 6 2" xfId="18781"/>
    <cellStyle name="Normal 13 2 5 7" xfId="12627"/>
    <cellStyle name="Normal 13 2 6" xfId="574"/>
    <cellStyle name="Normal 13 2 6 2" xfId="1598"/>
    <cellStyle name="Normal 13 2 6 2 2" xfId="4676"/>
    <cellStyle name="Normal 13 2 6 2 2 2" xfId="10830"/>
    <cellStyle name="Normal 13 2 6 2 2 2 2" xfId="23138"/>
    <cellStyle name="Normal 13 2 6 2 2 3" xfId="16984"/>
    <cellStyle name="Normal 13 2 6 2 3" xfId="7753"/>
    <cellStyle name="Normal 13 2 6 2 3 2" xfId="20061"/>
    <cellStyle name="Normal 13 2 6 2 4" xfId="13907"/>
    <cellStyle name="Normal 13 2 6 3" xfId="2622"/>
    <cellStyle name="Normal 13 2 6 3 2" xfId="5700"/>
    <cellStyle name="Normal 13 2 6 3 2 2" xfId="11854"/>
    <cellStyle name="Normal 13 2 6 3 2 2 2" xfId="24162"/>
    <cellStyle name="Normal 13 2 6 3 2 3" xfId="18008"/>
    <cellStyle name="Normal 13 2 6 3 3" xfId="8777"/>
    <cellStyle name="Normal 13 2 6 3 3 2" xfId="21085"/>
    <cellStyle name="Normal 13 2 6 3 4" xfId="14931"/>
    <cellStyle name="Normal 13 2 6 4" xfId="3652"/>
    <cellStyle name="Normal 13 2 6 4 2" xfId="9806"/>
    <cellStyle name="Normal 13 2 6 4 2 2" xfId="22114"/>
    <cellStyle name="Normal 13 2 6 4 3" xfId="15960"/>
    <cellStyle name="Normal 13 2 6 5" xfId="6729"/>
    <cellStyle name="Normal 13 2 6 5 2" xfId="19037"/>
    <cellStyle name="Normal 13 2 6 6" xfId="12883"/>
    <cellStyle name="Normal 13 2 7" xfId="1086"/>
    <cellStyle name="Normal 13 2 7 2" xfId="4164"/>
    <cellStyle name="Normal 13 2 7 2 2" xfId="10318"/>
    <cellStyle name="Normal 13 2 7 2 2 2" xfId="22626"/>
    <cellStyle name="Normal 13 2 7 2 3" xfId="16472"/>
    <cellStyle name="Normal 13 2 7 3" xfId="7241"/>
    <cellStyle name="Normal 13 2 7 3 2" xfId="19549"/>
    <cellStyle name="Normal 13 2 7 4" xfId="13395"/>
    <cellStyle name="Normal 13 2 8" xfId="2110"/>
    <cellStyle name="Normal 13 2 8 2" xfId="5188"/>
    <cellStyle name="Normal 13 2 8 2 2" xfId="11342"/>
    <cellStyle name="Normal 13 2 8 2 2 2" xfId="23650"/>
    <cellStyle name="Normal 13 2 8 2 3" xfId="17496"/>
    <cellStyle name="Normal 13 2 8 3" xfId="8265"/>
    <cellStyle name="Normal 13 2 8 3 2" xfId="20573"/>
    <cellStyle name="Normal 13 2 8 4" xfId="14419"/>
    <cellStyle name="Normal 13 2 9" xfId="3140"/>
    <cellStyle name="Normal 13 2 9 2" xfId="9294"/>
    <cellStyle name="Normal 13 2 9 2 2" xfId="21602"/>
    <cellStyle name="Normal 13 2 9 3" xfId="15448"/>
    <cellStyle name="Normal 13 3" xfId="79"/>
    <cellStyle name="Normal 13 3 10" xfId="12391"/>
    <cellStyle name="Normal 13 3 2" xfId="251"/>
    <cellStyle name="Normal 13 3 2 2" xfId="509"/>
    <cellStyle name="Normal 13 3 2 2 2" xfId="1022"/>
    <cellStyle name="Normal 13 3 2 2 2 2" xfId="2046"/>
    <cellStyle name="Normal 13 3 2 2 2 2 2" xfId="5124"/>
    <cellStyle name="Normal 13 3 2 2 2 2 2 2" xfId="11278"/>
    <cellStyle name="Normal 13 3 2 2 2 2 2 2 2" xfId="23586"/>
    <cellStyle name="Normal 13 3 2 2 2 2 2 3" xfId="17432"/>
    <cellStyle name="Normal 13 3 2 2 2 2 3" xfId="8201"/>
    <cellStyle name="Normal 13 3 2 2 2 2 3 2" xfId="20509"/>
    <cellStyle name="Normal 13 3 2 2 2 2 4" xfId="14355"/>
    <cellStyle name="Normal 13 3 2 2 2 3" xfId="3070"/>
    <cellStyle name="Normal 13 3 2 2 2 3 2" xfId="6148"/>
    <cellStyle name="Normal 13 3 2 2 2 3 2 2" xfId="12302"/>
    <cellStyle name="Normal 13 3 2 2 2 3 2 2 2" xfId="24610"/>
    <cellStyle name="Normal 13 3 2 2 2 3 2 3" xfId="18456"/>
    <cellStyle name="Normal 13 3 2 2 2 3 3" xfId="9225"/>
    <cellStyle name="Normal 13 3 2 2 2 3 3 2" xfId="21533"/>
    <cellStyle name="Normal 13 3 2 2 2 3 4" xfId="15379"/>
    <cellStyle name="Normal 13 3 2 2 2 4" xfId="4100"/>
    <cellStyle name="Normal 13 3 2 2 2 4 2" xfId="10254"/>
    <cellStyle name="Normal 13 3 2 2 2 4 2 2" xfId="22562"/>
    <cellStyle name="Normal 13 3 2 2 2 4 3" xfId="16408"/>
    <cellStyle name="Normal 13 3 2 2 2 5" xfId="7177"/>
    <cellStyle name="Normal 13 3 2 2 2 5 2" xfId="19485"/>
    <cellStyle name="Normal 13 3 2 2 2 6" xfId="13331"/>
    <cellStyle name="Normal 13 3 2 2 3" xfId="1534"/>
    <cellStyle name="Normal 13 3 2 2 3 2" xfId="4612"/>
    <cellStyle name="Normal 13 3 2 2 3 2 2" xfId="10766"/>
    <cellStyle name="Normal 13 3 2 2 3 2 2 2" xfId="23074"/>
    <cellStyle name="Normal 13 3 2 2 3 2 3" xfId="16920"/>
    <cellStyle name="Normal 13 3 2 2 3 3" xfId="7689"/>
    <cellStyle name="Normal 13 3 2 2 3 3 2" xfId="19997"/>
    <cellStyle name="Normal 13 3 2 2 3 4" xfId="13843"/>
    <cellStyle name="Normal 13 3 2 2 4" xfId="2558"/>
    <cellStyle name="Normal 13 3 2 2 4 2" xfId="5636"/>
    <cellStyle name="Normal 13 3 2 2 4 2 2" xfId="11790"/>
    <cellStyle name="Normal 13 3 2 2 4 2 2 2" xfId="24098"/>
    <cellStyle name="Normal 13 3 2 2 4 2 3" xfId="17944"/>
    <cellStyle name="Normal 13 3 2 2 4 3" xfId="8713"/>
    <cellStyle name="Normal 13 3 2 2 4 3 2" xfId="21021"/>
    <cellStyle name="Normal 13 3 2 2 4 4" xfId="14867"/>
    <cellStyle name="Normal 13 3 2 2 5" xfId="3588"/>
    <cellStyle name="Normal 13 3 2 2 5 2" xfId="9742"/>
    <cellStyle name="Normal 13 3 2 2 5 2 2" xfId="22050"/>
    <cellStyle name="Normal 13 3 2 2 5 3" xfId="15896"/>
    <cellStyle name="Normal 13 3 2 2 6" xfId="6665"/>
    <cellStyle name="Normal 13 3 2 2 6 2" xfId="18973"/>
    <cellStyle name="Normal 13 3 2 2 7" xfId="12819"/>
    <cellStyle name="Normal 13 3 2 3" xfId="766"/>
    <cellStyle name="Normal 13 3 2 3 2" xfId="1790"/>
    <cellStyle name="Normal 13 3 2 3 2 2" xfId="4868"/>
    <cellStyle name="Normal 13 3 2 3 2 2 2" xfId="11022"/>
    <cellStyle name="Normal 13 3 2 3 2 2 2 2" xfId="23330"/>
    <cellStyle name="Normal 13 3 2 3 2 2 3" xfId="17176"/>
    <cellStyle name="Normal 13 3 2 3 2 3" xfId="7945"/>
    <cellStyle name="Normal 13 3 2 3 2 3 2" xfId="20253"/>
    <cellStyle name="Normal 13 3 2 3 2 4" xfId="14099"/>
    <cellStyle name="Normal 13 3 2 3 3" xfId="2814"/>
    <cellStyle name="Normal 13 3 2 3 3 2" xfId="5892"/>
    <cellStyle name="Normal 13 3 2 3 3 2 2" xfId="12046"/>
    <cellStyle name="Normal 13 3 2 3 3 2 2 2" xfId="24354"/>
    <cellStyle name="Normal 13 3 2 3 3 2 3" xfId="18200"/>
    <cellStyle name="Normal 13 3 2 3 3 3" xfId="8969"/>
    <cellStyle name="Normal 13 3 2 3 3 3 2" xfId="21277"/>
    <cellStyle name="Normal 13 3 2 3 3 4" xfId="15123"/>
    <cellStyle name="Normal 13 3 2 3 4" xfId="3844"/>
    <cellStyle name="Normal 13 3 2 3 4 2" xfId="9998"/>
    <cellStyle name="Normal 13 3 2 3 4 2 2" xfId="22306"/>
    <cellStyle name="Normal 13 3 2 3 4 3" xfId="16152"/>
    <cellStyle name="Normal 13 3 2 3 5" xfId="6921"/>
    <cellStyle name="Normal 13 3 2 3 5 2" xfId="19229"/>
    <cellStyle name="Normal 13 3 2 3 6" xfId="13075"/>
    <cellStyle name="Normal 13 3 2 4" xfId="1278"/>
    <cellStyle name="Normal 13 3 2 4 2" xfId="4356"/>
    <cellStyle name="Normal 13 3 2 4 2 2" xfId="10510"/>
    <cellStyle name="Normal 13 3 2 4 2 2 2" xfId="22818"/>
    <cellStyle name="Normal 13 3 2 4 2 3" xfId="16664"/>
    <cellStyle name="Normal 13 3 2 4 3" xfId="7433"/>
    <cellStyle name="Normal 13 3 2 4 3 2" xfId="19741"/>
    <cellStyle name="Normal 13 3 2 4 4" xfId="13587"/>
    <cellStyle name="Normal 13 3 2 5" xfId="2302"/>
    <cellStyle name="Normal 13 3 2 5 2" xfId="5380"/>
    <cellStyle name="Normal 13 3 2 5 2 2" xfId="11534"/>
    <cellStyle name="Normal 13 3 2 5 2 2 2" xfId="23842"/>
    <cellStyle name="Normal 13 3 2 5 2 3" xfId="17688"/>
    <cellStyle name="Normal 13 3 2 5 3" xfId="8457"/>
    <cellStyle name="Normal 13 3 2 5 3 2" xfId="20765"/>
    <cellStyle name="Normal 13 3 2 5 4" xfId="14611"/>
    <cellStyle name="Normal 13 3 2 6" xfId="3332"/>
    <cellStyle name="Normal 13 3 2 6 2" xfId="9486"/>
    <cellStyle name="Normal 13 3 2 6 2 2" xfId="21794"/>
    <cellStyle name="Normal 13 3 2 6 3" xfId="15640"/>
    <cellStyle name="Normal 13 3 2 7" xfId="6409"/>
    <cellStyle name="Normal 13 3 2 7 2" xfId="18717"/>
    <cellStyle name="Normal 13 3 2 8" xfId="12563"/>
    <cellStyle name="Normal 13 3 3" xfId="166"/>
    <cellStyle name="Normal 13 3 3 2" xfId="424"/>
    <cellStyle name="Normal 13 3 3 2 2" xfId="937"/>
    <cellStyle name="Normal 13 3 3 2 2 2" xfId="1961"/>
    <cellStyle name="Normal 13 3 3 2 2 2 2" xfId="5039"/>
    <cellStyle name="Normal 13 3 3 2 2 2 2 2" xfId="11193"/>
    <cellStyle name="Normal 13 3 3 2 2 2 2 2 2" xfId="23501"/>
    <cellStyle name="Normal 13 3 3 2 2 2 2 3" xfId="17347"/>
    <cellStyle name="Normal 13 3 3 2 2 2 3" xfId="8116"/>
    <cellStyle name="Normal 13 3 3 2 2 2 3 2" xfId="20424"/>
    <cellStyle name="Normal 13 3 3 2 2 2 4" xfId="14270"/>
    <cellStyle name="Normal 13 3 3 2 2 3" xfId="2985"/>
    <cellStyle name="Normal 13 3 3 2 2 3 2" xfId="6063"/>
    <cellStyle name="Normal 13 3 3 2 2 3 2 2" xfId="12217"/>
    <cellStyle name="Normal 13 3 3 2 2 3 2 2 2" xfId="24525"/>
    <cellStyle name="Normal 13 3 3 2 2 3 2 3" xfId="18371"/>
    <cellStyle name="Normal 13 3 3 2 2 3 3" xfId="9140"/>
    <cellStyle name="Normal 13 3 3 2 2 3 3 2" xfId="21448"/>
    <cellStyle name="Normal 13 3 3 2 2 3 4" xfId="15294"/>
    <cellStyle name="Normal 13 3 3 2 2 4" xfId="4015"/>
    <cellStyle name="Normal 13 3 3 2 2 4 2" xfId="10169"/>
    <cellStyle name="Normal 13 3 3 2 2 4 2 2" xfId="22477"/>
    <cellStyle name="Normal 13 3 3 2 2 4 3" xfId="16323"/>
    <cellStyle name="Normal 13 3 3 2 2 5" xfId="7092"/>
    <cellStyle name="Normal 13 3 3 2 2 5 2" xfId="19400"/>
    <cellStyle name="Normal 13 3 3 2 2 6" xfId="13246"/>
    <cellStyle name="Normal 13 3 3 2 3" xfId="1449"/>
    <cellStyle name="Normal 13 3 3 2 3 2" xfId="4527"/>
    <cellStyle name="Normal 13 3 3 2 3 2 2" xfId="10681"/>
    <cellStyle name="Normal 13 3 3 2 3 2 2 2" xfId="22989"/>
    <cellStyle name="Normal 13 3 3 2 3 2 3" xfId="16835"/>
    <cellStyle name="Normal 13 3 3 2 3 3" xfId="7604"/>
    <cellStyle name="Normal 13 3 3 2 3 3 2" xfId="19912"/>
    <cellStyle name="Normal 13 3 3 2 3 4" xfId="13758"/>
    <cellStyle name="Normal 13 3 3 2 4" xfId="2473"/>
    <cellStyle name="Normal 13 3 3 2 4 2" xfId="5551"/>
    <cellStyle name="Normal 13 3 3 2 4 2 2" xfId="11705"/>
    <cellStyle name="Normal 13 3 3 2 4 2 2 2" xfId="24013"/>
    <cellStyle name="Normal 13 3 3 2 4 2 3" xfId="17859"/>
    <cellStyle name="Normal 13 3 3 2 4 3" xfId="8628"/>
    <cellStyle name="Normal 13 3 3 2 4 3 2" xfId="20936"/>
    <cellStyle name="Normal 13 3 3 2 4 4" xfId="14782"/>
    <cellStyle name="Normal 13 3 3 2 5" xfId="3503"/>
    <cellStyle name="Normal 13 3 3 2 5 2" xfId="9657"/>
    <cellStyle name="Normal 13 3 3 2 5 2 2" xfId="21965"/>
    <cellStyle name="Normal 13 3 3 2 5 3" xfId="15811"/>
    <cellStyle name="Normal 13 3 3 2 6" xfId="6580"/>
    <cellStyle name="Normal 13 3 3 2 6 2" xfId="18888"/>
    <cellStyle name="Normal 13 3 3 2 7" xfId="12734"/>
    <cellStyle name="Normal 13 3 3 3" xfId="681"/>
    <cellStyle name="Normal 13 3 3 3 2" xfId="1705"/>
    <cellStyle name="Normal 13 3 3 3 2 2" xfId="4783"/>
    <cellStyle name="Normal 13 3 3 3 2 2 2" xfId="10937"/>
    <cellStyle name="Normal 13 3 3 3 2 2 2 2" xfId="23245"/>
    <cellStyle name="Normal 13 3 3 3 2 2 3" xfId="17091"/>
    <cellStyle name="Normal 13 3 3 3 2 3" xfId="7860"/>
    <cellStyle name="Normal 13 3 3 3 2 3 2" xfId="20168"/>
    <cellStyle name="Normal 13 3 3 3 2 4" xfId="14014"/>
    <cellStyle name="Normal 13 3 3 3 3" xfId="2729"/>
    <cellStyle name="Normal 13 3 3 3 3 2" xfId="5807"/>
    <cellStyle name="Normal 13 3 3 3 3 2 2" xfId="11961"/>
    <cellStyle name="Normal 13 3 3 3 3 2 2 2" xfId="24269"/>
    <cellStyle name="Normal 13 3 3 3 3 2 3" xfId="18115"/>
    <cellStyle name="Normal 13 3 3 3 3 3" xfId="8884"/>
    <cellStyle name="Normal 13 3 3 3 3 3 2" xfId="21192"/>
    <cellStyle name="Normal 13 3 3 3 3 4" xfId="15038"/>
    <cellStyle name="Normal 13 3 3 3 4" xfId="3759"/>
    <cellStyle name="Normal 13 3 3 3 4 2" xfId="9913"/>
    <cellStyle name="Normal 13 3 3 3 4 2 2" xfId="22221"/>
    <cellStyle name="Normal 13 3 3 3 4 3" xfId="16067"/>
    <cellStyle name="Normal 13 3 3 3 5" xfId="6836"/>
    <cellStyle name="Normal 13 3 3 3 5 2" xfId="19144"/>
    <cellStyle name="Normal 13 3 3 3 6" xfId="12990"/>
    <cellStyle name="Normal 13 3 3 4" xfId="1193"/>
    <cellStyle name="Normal 13 3 3 4 2" xfId="4271"/>
    <cellStyle name="Normal 13 3 3 4 2 2" xfId="10425"/>
    <cellStyle name="Normal 13 3 3 4 2 2 2" xfId="22733"/>
    <cellStyle name="Normal 13 3 3 4 2 3" xfId="16579"/>
    <cellStyle name="Normal 13 3 3 4 3" xfId="7348"/>
    <cellStyle name="Normal 13 3 3 4 3 2" xfId="19656"/>
    <cellStyle name="Normal 13 3 3 4 4" xfId="13502"/>
    <cellStyle name="Normal 13 3 3 5" xfId="2217"/>
    <cellStyle name="Normal 13 3 3 5 2" xfId="5295"/>
    <cellStyle name="Normal 13 3 3 5 2 2" xfId="11449"/>
    <cellStyle name="Normal 13 3 3 5 2 2 2" xfId="23757"/>
    <cellStyle name="Normal 13 3 3 5 2 3" xfId="17603"/>
    <cellStyle name="Normal 13 3 3 5 3" xfId="8372"/>
    <cellStyle name="Normal 13 3 3 5 3 2" xfId="20680"/>
    <cellStyle name="Normal 13 3 3 5 4" xfId="14526"/>
    <cellStyle name="Normal 13 3 3 6" xfId="3247"/>
    <cellStyle name="Normal 13 3 3 6 2" xfId="9401"/>
    <cellStyle name="Normal 13 3 3 6 2 2" xfId="21709"/>
    <cellStyle name="Normal 13 3 3 6 3" xfId="15555"/>
    <cellStyle name="Normal 13 3 3 7" xfId="6324"/>
    <cellStyle name="Normal 13 3 3 7 2" xfId="18632"/>
    <cellStyle name="Normal 13 3 3 8" xfId="12478"/>
    <cellStyle name="Normal 13 3 4" xfId="337"/>
    <cellStyle name="Normal 13 3 4 2" xfId="850"/>
    <cellStyle name="Normal 13 3 4 2 2" xfId="1874"/>
    <cellStyle name="Normal 13 3 4 2 2 2" xfId="4952"/>
    <cellStyle name="Normal 13 3 4 2 2 2 2" xfId="11106"/>
    <cellStyle name="Normal 13 3 4 2 2 2 2 2" xfId="23414"/>
    <cellStyle name="Normal 13 3 4 2 2 2 3" xfId="17260"/>
    <cellStyle name="Normal 13 3 4 2 2 3" xfId="8029"/>
    <cellStyle name="Normal 13 3 4 2 2 3 2" xfId="20337"/>
    <cellStyle name="Normal 13 3 4 2 2 4" xfId="14183"/>
    <cellStyle name="Normal 13 3 4 2 3" xfId="2898"/>
    <cellStyle name="Normal 13 3 4 2 3 2" xfId="5976"/>
    <cellStyle name="Normal 13 3 4 2 3 2 2" xfId="12130"/>
    <cellStyle name="Normal 13 3 4 2 3 2 2 2" xfId="24438"/>
    <cellStyle name="Normal 13 3 4 2 3 2 3" xfId="18284"/>
    <cellStyle name="Normal 13 3 4 2 3 3" xfId="9053"/>
    <cellStyle name="Normal 13 3 4 2 3 3 2" xfId="21361"/>
    <cellStyle name="Normal 13 3 4 2 3 4" xfId="15207"/>
    <cellStyle name="Normal 13 3 4 2 4" xfId="3928"/>
    <cellStyle name="Normal 13 3 4 2 4 2" xfId="10082"/>
    <cellStyle name="Normal 13 3 4 2 4 2 2" xfId="22390"/>
    <cellStyle name="Normal 13 3 4 2 4 3" xfId="16236"/>
    <cellStyle name="Normal 13 3 4 2 5" xfId="7005"/>
    <cellStyle name="Normal 13 3 4 2 5 2" xfId="19313"/>
    <cellStyle name="Normal 13 3 4 2 6" xfId="13159"/>
    <cellStyle name="Normal 13 3 4 3" xfId="1362"/>
    <cellStyle name="Normal 13 3 4 3 2" xfId="4440"/>
    <cellStyle name="Normal 13 3 4 3 2 2" xfId="10594"/>
    <cellStyle name="Normal 13 3 4 3 2 2 2" xfId="22902"/>
    <cellStyle name="Normal 13 3 4 3 2 3" xfId="16748"/>
    <cellStyle name="Normal 13 3 4 3 3" xfId="7517"/>
    <cellStyle name="Normal 13 3 4 3 3 2" xfId="19825"/>
    <cellStyle name="Normal 13 3 4 3 4" xfId="13671"/>
    <cellStyle name="Normal 13 3 4 4" xfId="2386"/>
    <cellStyle name="Normal 13 3 4 4 2" xfId="5464"/>
    <cellStyle name="Normal 13 3 4 4 2 2" xfId="11618"/>
    <cellStyle name="Normal 13 3 4 4 2 2 2" xfId="23926"/>
    <cellStyle name="Normal 13 3 4 4 2 3" xfId="17772"/>
    <cellStyle name="Normal 13 3 4 4 3" xfId="8541"/>
    <cellStyle name="Normal 13 3 4 4 3 2" xfId="20849"/>
    <cellStyle name="Normal 13 3 4 4 4" xfId="14695"/>
    <cellStyle name="Normal 13 3 4 5" xfId="3416"/>
    <cellStyle name="Normal 13 3 4 5 2" xfId="9570"/>
    <cellStyle name="Normal 13 3 4 5 2 2" xfId="21878"/>
    <cellStyle name="Normal 13 3 4 5 3" xfId="15724"/>
    <cellStyle name="Normal 13 3 4 6" xfId="6493"/>
    <cellStyle name="Normal 13 3 4 6 2" xfId="18801"/>
    <cellStyle name="Normal 13 3 4 7" xfId="12647"/>
    <cellStyle name="Normal 13 3 5" xfId="594"/>
    <cellStyle name="Normal 13 3 5 2" xfId="1618"/>
    <cellStyle name="Normal 13 3 5 2 2" xfId="4696"/>
    <cellStyle name="Normal 13 3 5 2 2 2" xfId="10850"/>
    <cellStyle name="Normal 13 3 5 2 2 2 2" xfId="23158"/>
    <cellStyle name="Normal 13 3 5 2 2 3" xfId="17004"/>
    <cellStyle name="Normal 13 3 5 2 3" xfId="7773"/>
    <cellStyle name="Normal 13 3 5 2 3 2" xfId="20081"/>
    <cellStyle name="Normal 13 3 5 2 4" xfId="13927"/>
    <cellStyle name="Normal 13 3 5 3" xfId="2642"/>
    <cellStyle name="Normal 13 3 5 3 2" xfId="5720"/>
    <cellStyle name="Normal 13 3 5 3 2 2" xfId="11874"/>
    <cellStyle name="Normal 13 3 5 3 2 2 2" xfId="24182"/>
    <cellStyle name="Normal 13 3 5 3 2 3" xfId="18028"/>
    <cellStyle name="Normal 13 3 5 3 3" xfId="8797"/>
    <cellStyle name="Normal 13 3 5 3 3 2" xfId="21105"/>
    <cellStyle name="Normal 13 3 5 3 4" xfId="14951"/>
    <cellStyle name="Normal 13 3 5 4" xfId="3672"/>
    <cellStyle name="Normal 13 3 5 4 2" xfId="9826"/>
    <cellStyle name="Normal 13 3 5 4 2 2" xfId="22134"/>
    <cellStyle name="Normal 13 3 5 4 3" xfId="15980"/>
    <cellStyle name="Normal 13 3 5 5" xfId="6749"/>
    <cellStyle name="Normal 13 3 5 5 2" xfId="19057"/>
    <cellStyle name="Normal 13 3 5 6" xfId="12903"/>
    <cellStyle name="Normal 13 3 6" xfId="1106"/>
    <cellStyle name="Normal 13 3 6 2" xfId="4184"/>
    <cellStyle name="Normal 13 3 6 2 2" xfId="10338"/>
    <cellStyle name="Normal 13 3 6 2 2 2" xfId="22646"/>
    <cellStyle name="Normal 13 3 6 2 3" xfId="16492"/>
    <cellStyle name="Normal 13 3 6 3" xfId="7261"/>
    <cellStyle name="Normal 13 3 6 3 2" xfId="19569"/>
    <cellStyle name="Normal 13 3 6 4" xfId="13415"/>
    <cellStyle name="Normal 13 3 7" xfId="2130"/>
    <cellStyle name="Normal 13 3 7 2" xfId="5208"/>
    <cellStyle name="Normal 13 3 7 2 2" xfId="11362"/>
    <cellStyle name="Normal 13 3 7 2 2 2" xfId="23670"/>
    <cellStyle name="Normal 13 3 7 2 3" xfId="17516"/>
    <cellStyle name="Normal 13 3 7 3" xfId="8285"/>
    <cellStyle name="Normal 13 3 7 3 2" xfId="20593"/>
    <cellStyle name="Normal 13 3 7 4" xfId="14439"/>
    <cellStyle name="Normal 13 3 8" xfId="3160"/>
    <cellStyle name="Normal 13 3 8 2" xfId="9314"/>
    <cellStyle name="Normal 13 3 8 2 2" xfId="21622"/>
    <cellStyle name="Normal 13 3 8 3" xfId="15468"/>
    <cellStyle name="Normal 13 3 9" xfId="6237"/>
    <cellStyle name="Normal 13 3 9 2" xfId="18545"/>
    <cellStyle name="Normal 13 4" xfId="103"/>
    <cellStyle name="Normal 13 4 10" xfId="12415"/>
    <cellStyle name="Normal 13 4 2" xfId="275"/>
    <cellStyle name="Normal 13 4 2 2" xfId="533"/>
    <cellStyle name="Normal 13 4 2 2 2" xfId="1046"/>
    <cellStyle name="Normal 13 4 2 2 2 2" xfId="2070"/>
    <cellStyle name="Normal 13 4 2 2 2 2 2" xfId="5148"/>
    <cellStyle name="Normal 13 4 2 2 2 2 2 2" xfId="11302"/>
    <cellStyle name="Normal 13 4 2 2 2 2 2 2 2" xfId="23610"/>
    <cellStyle name="Normal 13 4 2 2 2 2 2 3" xfId="17456"/>
    <cellStyle name="Normal 13 4 2 2 2 2 3" xfId="8225"/>
    <cellStyle name="Normal 13 4 2 2 2 2 3 2" xfId="20533"/>
    <cellStyle name="Normal 13 4 2 2 2 2 4" xfId="14379"/>
    <cellStyle name="Normal 13 4 2 2 2 3" xfId="3094"/>
    <cellStyle name="Normal 13 4 2 2 2 3 2" xfId="6172"/>
    <cellStyle name="Normal 13 4 2 2 2 3 2 2" xfId="12326"/>
    <cellStyle name="Normal 13 4 2 2 2 3 2 2 2" xfId="24634"/>
    <cellStyle name="Normal 13 4 2 2 2 3 2 3" xfId="18480"/>
    <cellStyle name="Normal 13 4 2 2 2 3 3" xfId="9249"/>
    <cellStyle name="Normal 13 4 2 2 2 3 3 2" xfId="21557"/>
    <cellStyle name="Normal 13 4 2 2 2 3 4" xfId="15403"/>
    <cellStyle name="Normal 13 4 2 2 2 4" xfId="4124"/>
    <cellStyle name="Normal 13 4 2 2 2 4 2" xfId="10278"/>
    <cellStyle name="Normal 13 4 2 2 2 4 2 2" xfId="22586"/>
    <cellStyle name="Normal 13 4 2 2 2 4 3" xfId="16432"/>
    <cellStyle name="Normal 13 4 2 2 2 5" xfId="7201"/>
    <cellStyle name="Normal 13 4 2 2 2 5 2" xfId="19509"/>
    <cellStyle name="Normal 13 4 2 2 2 6" xfId="13355"/>
    <cellStyle name="Normal 13 4 2 2 3" xfId="1558"/>
    <cellStyle name="Normal 13 4 2 2 3 2" xfId="4636"/>
    <cellStyle name="Normal 13 4 2 2 3 2 2" xfId="10790"/>
    <cellStyle name="Normal 13 4 2 2 3 2 2 2" xfId="23098"/>
    <cellStyle name="Normal 13 4 2 2 3 2 3" xfId="16944"/>
    <cellStyle name="Normal 13 4 2 2 3 3" xfId="7713"/>
    <cellStyle name="Normal 13 4 2 2 3 3 2" xfId="20021"/>
    <cellStyle name="Normal 13 4 2 2 3 4" xfId="13867"/>
    <cellStyle name="Normal 13 4 2 2 4" xfId="2582"/>
    <cellStyle name="Normal 13 4 2 2 4 2" xfId="5660"/>
    <cellStyle name="Normal 13 4 2 2 4 2 2" xfId="11814"/>
    <cellStyle name="Normal 13 4 2 2 4 2 2 2" xfId="24122"/>
    <cellStyle name="Normal 13 4 2 2 4 2 3" xfId="17968"/>
    <cellStyle name="Normal 13 4 2 2 4 3" xfId="8737"/>
    <cellStyle name="Normal 13 4 2 2 4 3 2" xfId="21045"/>
    <cellStyle name="Normal 13 4 2 2 4 4" xfId="14891"/>
    <cellStyle name="Normal 13 4 2 2 5" xfId="3612"/>
    <cellStyle name="Normal 13 4 2 2 5 2" xfId="9766"/>
    <cellStyle name="Normal 13 4 2 2 5 2 2" xfId="22074"/>
    <cellStyle name="Normal 13 4 2 2 5 3" xfId="15920"/>
    <cellStyle name="Normal 13 4 2 2 6" xfId="6689"/>
    <cellStyle name="Normal 13 4 2 2 6 2" xfId="18997"/>
    <cellStyle name="Normal 13 4 2 2 7" xfId="12843"/>
    <cellStyle name="Normal 13 4 2 3" xfId="790"/>
    <cellStyle name="Normal 13 4 2 3 2" xfId="1814"/>
    <cellStyle name="Normal 13 4 2 3 2 2" xfId="4892"/>
    <cellStyle name="Normal 13 4 2 3 2 2 2" xfId="11046"/>
    <cellStyle name="Normal 13 4 2 3 2 2 2 2" xfId="23354"/>
    <cellStyle name="Normal 13 4 2 3 2 2 3" xfId="17200"/>
    <cellStyle name="Normal 13 4 2 3 2 3" xfId="7969"/>
    <cellStyle name="Normal 13 4 2 3 2 3 2" xfId="20277"/>
    <cellStyle name="Normal 13 4 2 3 2 4" xfId="14123"/>
    <cellStyle name="Normal 13 4 2 3 3" xfId="2838"/>
    <cellStyle name="Normal 13 4 2 3 3 2" xfId="5916"/>
    <cellStyle name="Normal 13 4 2 3 3 2 2" xfId="12070"/>
    <cellStyle name="Normal 13 4 2 3 3 2 2 2" xfId="24378"/>
    <cellStyle name="Normal 13 4 2 3 3 2 3" xfId="18224"/>
    <cellStyle name="Normal 13 4 2 3 3 3" xfId="8993"/>
    <cellStyle name="Normal 13 4 2 3 3 3 2" xfId="21301"/>
    <cellStyle name="Normal 13 4 2 3 3 4" xfId="15147"/>
    <cellStyle name="Normal 13 4 2 3 4" xfId="3868"/>
    <cellStyle name="Normal 13 4 2 3 4 2" xfId="10022"/>
    <cellStyle name="Normal 13 4 2 3 4 2 2" xfId="22330"/>
    <cellStyle name="Normal 13 4 2 3 4 3" xfId="16176"/>
    <cellStyle name="Normal 13 4 2 3 5" xfId="6945"/>
    <cellStyle name="Normal 13 4 2 3 5 2" xfId="19253"/>
    <cellStyle name="Normal 13 4 2 3 6" xfId="13099"/>
    <cellStyle name="Normal 13 4 2 4" xfId="1302"/>
    <cellStyle name="Normal 13 4 2 4 2" xfId="4380"/>
    <cellStyle name="Normal 13 4 2 4 2 2" xfId="10534"/>
    <cellStyle name="Normal 13 4 2 4 2 2 2" xfId="22842"/>
    <cellStyle name="Normal 13 4 2 4 2 3" xfId="16688"/>
    <cellStyle name="Normal 13 4 2 4 3" xfId="7457"/>
    <cellStyle name="Normal 13 4 2 4 3 2" xfId="19765"/>
    <cellStyle name="Normal 13 4 2 4 4" xfId="13611"/>
    <cellStyle name="Normal 13 4 2 5" xfId="2326"/>
    <cellStyle name="Normal 13 4 2 5 2" xfId="5404"/>
    <cellStyle name="Normal 13 4 2 5 2 2" xfId="11558"/>
    <cellStyle name="Normal 13 4 2 5 2 2 2" xfId="23866"/>
    <cellStyle name="Normal 13 4 2 5 2 3" xfId="17712"/>
    <cellStyle name="Normal 13 4 2 5 3" xfId="8481"/>
    <cellStyle name="Normal 13 4 2 5 3 2" xfId="20789"/>
    <cellStyle name="Normal 13 4 2 5 4" xfId="14635"/>
    <cellStyle name="Normal 13 4 2 6" xfId="3356"/>
    <cellStyle name="Normal 13 4 2 6 2" xfId="9510"/>
    <cellStyle name="Normal 13 4 2 6 2 2" xfId="21818"/>
    <cellStyle name="Normal 13 4 2 6 3" xfId="15664"/>
    <cellStyle name="Normal 13 4 2 7" xfId="6433"/>
    <cellStyle name="Normal 13 4 2 7 2" xfId="18741"/>
    <cellStyle name="Normal 13 4 2 8" xfId="12587"/>
    <cellStyle name="Normal 13 4 3" xfId="190"/>
    <cellStyle name="Normal 13 4 3 2" xfId="448"/>
    <cellStyle name="Normal 13 4 3 2 2" xfId="961"/>
    <cellStyle name="Normal 13 4 3 2 2 2" xfId="1985"/>
    <cellStyle name="Normal 13 4 3 2 2 2 2" xfId="5063"/>
    <cellStyle name="Normal 13 4 3 2 2 2 2 2" xfId="11217"/>
    <cellStyle name="Normal 13 4 3 2 2 2 2 2 2" xfId="23525"/>
    <cellStyle name="Normal 13 4 3 2 2 2 2 3" xfId="17371"/>
    <cellStyle name="Normal 13 4 3 2 2 2 3" xfId="8140"/>
    <cellStyle name="Normal 13 4 3 2 2 2 3 2" xfId="20448"/>
    <cellStyle name="Normal 13 4 3 2 2 2 4" xfId="14294"/>
    <cellStyle name="Normal 13 4 3 2 2 3" xfId="3009"/>
    <cellStyle name="Normal 13 4 3 2 2 3 2" xfId="6087"/>
    <cellStyle name="Normal 13 4 3 2 2 3 2 2" xfId="12241"/>
    <cellStyle name="Normal 13 4 3 2 2 3 2 2 2" xfId="24549"/>
    <cellStyle name="Normal 13 4 3 2 2 3 2 3" xfId="18395"/>
    <cellStyle name="Normal 13 4 3 2 2 3 3" xfId="9164"/>
    <cellStyle name="Normal 13 4 3 2 2 3 3 2" xfId="21472"/>
    <cellStyle name="Normal 13 4 3 2 2 3 4" xfId="15318"/>
    <cellStyle name="Normal 13 4 3 2 2 4" xfId="4039"/>
    <cellStyle name="Normal 13 4 3 2 2 4 2" xfId="10193"/>
    <cellStyle name="Normal 13 4 3 2 2 4 2 2" xfId="22501"/>
    <cellStyle name="Normal 13 4 3 2 2 4 3" xfId="16347"/>
    <cellStyle name="Normal 13 4 3 2 2 5" xfId="7116"/>
    <cellStyle name="Normal 13 4 3 2 2 5 2" xfId="19424"/>
    <cellStyle name="Normal 13 4 3 2 2 6" xfId="13270"/>
    <cellStyle name="Normal 13 4 3 2 3" xfId="1473"/>
    <cellStyle name="Normal 13 4 3 2 3 2" xfId="4551"/>
    <cellStyle name="Normal 13 4 3 2 3 2 2" xfId="10705"/>
    <cellStyle name="Normal 13 4 3 2 3 2 2 2" xfId="23013"/>
    <cellStyle name="Normal 13 4 3 2 3 2 3" xfId="16859"/>
    <cellStyle name="Normal 13 4 3 2 3 3" xfId="7628"/>
    <cellStyle name="Normal 13 4 3 2 3 3 2" xfId="19936"/>
    <cellStyle name="Normal 13 4 3 2 3 4" xfId="13782"/>
    <cellStyle name="Normal 13 4 3 2 4" xfId="2497"/>
    <cellStyle name="Normal 13 4 3 2 4 2" xfId="5575"/>
    <cellStyle name="Normal 13 4 3 2 4 2 2" xfId="11729"/>
    <cellStyle name="Normal 13 4 3 2 4 2 2 2" xfId="24037"/>
    <cellStyle name="Normal 13 4 3 2 4 2 3" xfId="17883"/>
    <cellStyle name="Normal 13 4 3 2 4 3" xfId="8652"/>
    <cellStyle name="Normal 13 4 3 2 4 3 2" xfId="20960"/>
    <cellStyle name="Normal 13 4 3 2 4 4" xfId="14806"/>
    <cellStyle name="Normal 13 4 3 2 5" xfId="3527"/>
    <cellStyle name="Normal 13 4 3 2 5 2" xfId="9681"/>
    <cellStyle name="Normal 13 4 3 2 5 2 2" xfId="21989"/>
    <cellStyle name="Normal 13 4 3 2 5 3" xfId="15835"/>
    <cellStyle name="Normal 13 4 3 2 6" xfId="6604"/>
    <cellStyle name="Normal 13 4 3 2 6 2" xfId="18912"/>
    <cellStyle name="Normal 13 4 3 2 7" xfId="12758"/>
    <cellStyle name="Normal 13 4 3 3" xfId="705"/>
    <cellStyle name="Normal 13 4 3 3 2" xfId="1729"/>
    <cellStyle name="Normal 13 4 3 3 2 2" xfId="4807"/>
    <cellStyle name="Normal 13 4 3 3 2 2 2" xfId="10961"/>
    <cellStyle name="Normal 13 4 3 3 2 2 2 2" xfId="23269"/>
    <cellStyle name="Normal 13 4 3 3 2 2 3" xfId="17115"/>
    <cellStyle name="Normal 13 4 3 3 2 3" xfId="7884"/>
    <cellStyle name="Normal 13 4 3 3 2 3 2" xfId="20192"/>
    <cellStyle name="Normal 13 4 3 3 2 4" xfId="14038"/>
    <cellStyle name="Normal 13 4 3 3 3" xfId="2753"/>
    <cellStyle name="Normal 13 4 3 3 3 2" xfId="5831"/>
    <cellStyle name="Normal 13 4 3 3 3 2 2" xfId="11985"/>
    <cellStyle name="Normal 13 4 3 3 3 2 2 2" xfId="24293"/>
    <cellStyle name="Normal 13 4 3 3 3 2 3" xfId="18139"/>
    <cellStyle name="Normal 13 4 3 3 3 3" xfId="8908"/>
    <cellStyle name="Normal 13 4 3 3 3 3 2" xfId="21216"/>
    <cellStyle name="Normal 13 4 3 3 3 4" xfId="15062"/>
    <cellStyle name="Normal 13 4 3 3 4" xfId="3783"/>
    <cellStyle name="Normal 13 4 3 3 4 2" xfId="9937"/>
    <cellStyle name="Normal 13 4 3 3 4 2 2" xfId="22245"/>
    <cellStyle name="Normal 13 4 3 3 4 3" xfId="16091"/>
    <cellStyle name="Normal 13 4 3 3 5" xfId="6860"/>
    <cellStyle name="Normal 13 4 3 3 5 2" xfId="19168"/>
    <cellStyle name="Normal 13 4 3 3 6" xfId="13014"/>
    <cellStyle name="Normal 13 4 3 4" xfId="1217"/>
    <cellStyle name="Normal 13 4 3 4 2" xfId="4295"/>
    <cellStyle name="Normal 13 4 3 4 2 2" xfId="10449"/>
    <cellStyle name="Normal 13 4 3 4 2 2 2" xfId="22757"/>
    <cellStyle name="Normal 13 4 3 4 2 3" xfId="16603"/>
    <cellStyle name="Normal 13 4 3 4 3" xfId="7372"/>
    <cellStyle name="Normal 13 4 3 4 3 2" xfId="19680"/>
    <cellStyle name="Normal 13 4 3 4 4" xfId="13526"/>
    <cellStyle name="Normal 13 4 3 5" xfId="2241"/>
    <cellStyle name="Normal 13 4 3 5 2" xfId="5319"/>
    <cellStyle name="Normal 13 4 3 5 2 2" xfId="11473"/>
    <cellStyle name="Normal 13 4 3 5 2 2 2" xfId="23781"/>
    <cellStyle name="Normal 13 4 3 5 2 3" xfId="17627"/>
    <cellStyle name="Normal 13 4 3 5 3" xfId="8396"/>
    <cellStyle name="Normal 13 4 3 5 3 2" xfId="20704"/>
    <cellStyle name="Normal 13 4 3 5 4" xfId="14550"/>
    <cellStyle name="Normal 13 4 3 6" xfId="3271"/>
    <cellStyle name="Normal 13 4 3 6 2" xfId="9425"/>
    <cellStyle name="Normal 13 4 3 6 2 2" xfId="21733"/>
    <cellStyle name="Normal 13 4 3 6 3" xfId="15579"/>
    <cellStyle name="Normal 13 4 3 7" xfId="6348"/>
    <cellStyle name="Normal 13 4 3 7 2" xfId="18656"/>
    <cellStyle name="Normal 13 4 3 8" xfId="12502"/>
    <cellStyle name="Normal 13 4 4" xfId="361"/>
    <cellStyle name="Normal 13 4 4 2" xfId="874"/>
    <cellStyle name="Normal 13 4 4 2 2" xfId="1898"/>
    <cellStyle name="Normal 13 4 4 2 2 2" xfId="4976"/>
    <cellStyle name="Normal 13 4 4 2 2 2 2" xfId="11130"/>
    <cellStyle name="Normal 13 4 4 2 2 2 2 2" xfId="23438"/>
    <cellStyle name="Normal 13 4 4 2 2 2 3" xfId="17284"/>
    <cellStyle name="Normal 13 4 4 2 2 3" xfId="8053"/>
    <cellStyle name="Normal 13 4 4 2 2 3 2" xfId="20361"/>
    <cellStyle name="Normal 13 4 4 2 2 4" xfId="14207"/>
    <cellStyle name="Normal 13 4 4 2 3" xfId="2922"/>
    <cellStyle name="Normal 13 4 4 2 3 2" xfId="6000"/>
    <cellStyle name="Normal 13 4 4 2 3 2 2" xfId="12154"/>
    <cellStyle name="Normal 13 4 4 2 3 2 2 2" xfId="24462"/>
    <cellStyle name="Normal 13 4 4 2 3 2 3" xfId="18308"/>
    <cellStyle name="Normal 13 4 4 2 3 3" xfId="9077"/>
    <cellStyle name="Normal 13 4 4 2 3 3 2" xfId="21385"/>
    <cellStyle name="Normal 13 4 4 2 3 4" xfId="15231"/>
    <cellStyle name="Normal 13 4 4 2 4" xfId="3952"/>
    <cellStyle name="Normal 13 4 4 2 4 2" xfId="10106"/>
    <cellStyle name="Normal 13 4 4 2 4 2 2" xfId="22414"/>
    <cellStyle name="Normal 13 4 4 2 4 3" xfId="16260"/>
    <cellStyle name="Normal 13 4 4 2 5" xfId="7029"/>
    <cellStyle name="Normal 13 4 4 2 5 2" xfId="19337"/>
    <cellStyle name="Normal 13 4 4 2 6" xfId="13183"/>
    <cellStyle name="Normal 13 4 4 3" xfId="1386"/>
    <cellStyle name="Normal 13 4 4 3 2" xfId="4464"/>
    <cellStyle name="Normal 13 4 4 3 2 2" xfId="10618"/>
    <cellStyle name="Normal 13 4 4 3 2 2 2" xfId="22926"/>
    <cellStyle name="Normal 13 4 4 3 2 3" xfId="16772"/>
    <cellStyle name="Normal 13 4 4 3 3" xfId="7541"/>
    <cellStyle name="Normal 13 4 4 3 3 2" xfId="19849"/>
    <cellStyle name="Normal 13 4 4 3 4" xfId="13695"/>
    <cellStyle name="Normal 13 4 4 4" xfId="2410"/>
    <cellStyle name="Normal 13 4 4 4 2" xfId="5488"/>
    <cellStyle name="Normal 13 4 4 4 2 2" xfId="11642"/>
    <cellStyle name="Normal 13 4 4 4 2 2 2" xfId="23950"/>
    <cellStyle name="Normal 13 4 4 4 2 3" xfId="17796"/>
    <cellStyle name="Normal 13 4 4 4 3" xfId="8565"/>
    <cellStyle name="Normal 13 4 4 4 3 2" xfId="20873"/>
    <cellStyle name="Normal 13 4 4 4 4" xfId="14719"/>
    <cellStyle name="Normal 13 4 4 5" xfId="3440"/>
    <cellStyle name="Normal 13 4 4 5 2" xfId="9594"/>
    <cellStyle name="Normal 13 4 4 5 2 2" xfId="21902"/>
    <cellStyle name="Normal 13 4 4 5 3" xfId="15748"/>
    <cellStyle name="Normal 13 4 4 6" xfId="6517"/>
    <cellStyle name="Normal 13 4 4 6 2" xfId="18825"/>
    <cellStyle name="Normal 13 4 4 7" xfId="12671"/>
    <cellStyle name="Normal 13 4 5" xfId="618"/>
    <cellStyle name="Normal 13 4 5 2" xfId="1642"/>
    <cellStyle name="Normal 13 4 5 2 2" xfId="4720"/>
    <cellStyle name="Normal 13 4 5 2 2 2" xfId="10874"/>
    <cellStyle name="Normal 13 4 5 2 2 2 2" xfId="23182"/>
    <cellStyle name="Normal 13 4 5 2 2 3" xfId="17028"/>
    <cellStyle name="Normal 13 4 5 2 3" xfId="7797"/>
    <cellStyle name="Normal 13 4 5 2 3 2" xfId="20105"/>
    <cellStyle name="Normal 13 4 5 2 4" xfId="13951"/>
    <cellStyle name="Normal 13 4 5 3" xfId="2666"/>
    <cellStyle name="Normal 13 4 5 3 2" xfId="5744"/>
    <cellStyle name="Normal 13 4 5 3 2 2" xfId="11898"/>
    <cellStyle name="Normal 13 4 5 3 2 2 2" xfId="24206"/>
    <cellStyle name="Normal 13 4 5 3 2 3" xfId="18052"/>
    <cellStyle name="Normal 13 4 5 3 3" xfId="8821"/>
    <cellStyle name="Normal 13 4 5 3 3 2" xfId="21129"/>
    <cellStyle name="Normal 13 4 5 3 4" xfId="14975"/>
    <cellStyle name="Normal 13 4 5 4" xfId="3696"/>
    <cellStyle name="Normal 13 4 5 4 2" xfId="9850"/>
    <cellStyle name="Normal 13 4 5 4 2 2" xfId="22158"/>
    <cellStyle name="Normal 13 4 5 4 3" xfId="16004"/>
    <cellStyle name="Normal 13 4 5 5" xfId="6773"/>
    <cellStyle name="Normal 13 4 5 5 2" xfId="19081"/>
    <cellStyle name="Normal 13 4 5 6" xfId="12927"/>
    <cellStyle name="Normal 13 4 6" xfId="1130"/>
    <cellStyle name="Normal 13 4 6 2" xfId="4208"/>
    <cellStyle name="Normal 13 4 6 2 2" xfId="10362"/>
    <cellStyle name="Normal 13 4 6 2 2 2" xfId="22670"/>
    <cellStyle name="Normal 13 4 6 2 3" xfId="16516"/>
    <cellStyle name="Normal 13 4 6 3" xfId="7285"/>
    <cellStyle name="Normal 13 4 6 3 2" xfId="19593"/>
    <cellStyle name="Normal 13 4 6 4" xfId="13439"/>
    <cellStyle name="Normal 13 4 7" xfId="2154"/>
    <cellStyle name="Normal 13 4 7 2" xfId="5232"/>
    <cellStyle name="Normal 13 4 7 2 2" xfId="11386"/>
    <cellStyle name="Normal 13 4 7 2 2 2" xfId="23694"/>
    <cellStyle name="Normal 13 4 7 2 3" xfId="17540"/>
    <cellStyle name="Normal 13 4 7 3" xfId="8309"/>
    <cellStyle name="Normal 13 4 7 3 2" xfId="20617"/>
    <cellStyle name="Normal 13 4 7 4" xfId="14463"/>
    <cellStyle name="Normal 13 4 8" xfId="3184"/>
    <cellStyle name="Normal 13 4 8 2" xfId="9338"/>
    <cellStyle name="Normal 13 4 8 2 2" xfId="21646"/>
    <cellStyle name="Normal 13 4 8 3" xfId="15492"/>
    <cellStyle name="Normal 13 4 9" xfId="6261"/>
    <cellStyle name="Normal 13 4 9 2" xfId="18569"/>
    <cellStyle name="Normal 13 5" xfId="107"/>
    <cellStyle name="Normal 13 5 2" xfId="194"/>
    <cellStyle name="Normal 13 5 2 2" xfId="452"/>
    <cellStyle name="Normal 13 5 2 2 2" xfId="965"/>
    <cellStyle name="Normal 13 5 2 2 2 2" xfId="1989"/>
    <cellStyle name="Normal 13 5 2 2 2 2 2" xfId="5067"/>
    <cellStyle name="Normal 13 5 2 2 2 2 2 2" xfId="11221"/>
    <cellStyle name="Normal 13 5 2 2 2 2 2 2 2" xfId="23529"/>
    <cellStyle name="Normal 13 5 2 2 2 2 2 3" xfId="17375"/>
    <cellStyle name="Normal 13 5 2 2 2 2 3" xfId="8144"/>
    <cellStyle name="Normal 13 5 2 2 2 2 3 2" xfId="20452"/>
    <cellStyle name="Normal 13 5 2 2 2 2 4" xfId="14298"/>
    <cellStyle name="Normal 13 5 2 2 2 3" xfId="3013"/>
    <cellStyle name="Normal 13 5 2 2 2 3 2" xfId="6091"/>
    <cellStyle name="Normal 13 5 2 2 2 3 2 2" xfId="12245"/>
    <cellStyle name="Normal 13 5 2 2 2 3 2 2 2" xfId="24553"/>
    <cellStyle name="Normal 13 5 2 2 2 3 2 3" xfId="18399"/>
    <cellStyle name="Normal 13 5 2 2 2 3 3" xfId="9168"/>
    <cellStyle name="Normal 13 5 2 2 2 3 3 2" xfId="21476"/>
    <cellStyle name="Normal 13 5 2 2 2 3 4" xfId="15322"/>
    <cellStyle name="Normal 13 5 2 2 2 4" xfId="4043"/>
    <cellStyle name="Normal 13 5 2 2 2 4 2" xfId="10197"/>
    <cellStyle name="Normal 13 5 2 2 2 4 2 2" xfId="22505"/>
    <cellStyle name="Normal 13 5 2 2 2 4 3" xfId="16351"/>
    <cellStyle name="Normal 13 5 2 2 2 5" xfId="7120"/>
    <cellStyle name="Normal 13 5 2 2 2 5 2" xfId="19428"/>
    <cellStyle name="Normal 13 5 2 2 2 6" xfId="13274"/>
    <cellStyle name="Normal 13 5 2 2 3" xfId="1477"/>
    <cellStyle name="Normal 13 5 2 2 3 2" xfId="4555"/>
    <cellStyle name="Normal 13 5 2 2 3 2 2" xfId="10709"/>
    <cellStyle name="Normal 13 5 2 2 3 2 2 2" xfId="23017"/>
    <cellStyle name="Normal 13 5 2 2 3 2 3" xfId="16863"/>
    <cellStyle name="Normal 13 5 2 2 3 3" xfId="7632"/>
    <cellStyle name="Normal 13 5 2 2 3 3 2" xfId="19940"/>
    <cellStyle name="Normal 13 5 2 2 3 4" xfId="13786"/>
    <cellStyle name="Normal 13 5 2 2 4" xfId="2501"/>
    <cellStyle name="Normal 13 5 2 2 4 2" xfId="5579"/>
    <cellStyle name="Normal 13 5 2 2 4 2 2" xfId="11733"/>
    <cellStyle name="Normal 13 5 2 2 4 2 2 2" xfId="24041"/>
    <cellStyle name="Normal 13 5 2 2 4 2 3" xfId="17887"/>
    <cellStyle name="Normal 13 5 2 2 4 3" xfId="8656"/>
    <cellStyle name="Normal 13 5 2 2 4 3 2" xfId="20964"/>
    <cellStyle name="Normal 13 5 2 2 4 4" xfId="14810"/>
    <cellStyle name="Normal 13 5 2 2 5" xfId="3531"/>
    <cellStyle name="Normal 13 5 2 2 5 2" xfId="9685"/>
    <cellStyle name="Normal 13 5 2 2 5 2 2" xfId="21993"/>
    <cellStyle name="Normal 13 5 2 2 5 3" xfId="15839"/>
    <cellStyle name="Normal 13 5 2 2 6" xfId="6608"/>
    <cellStyle name="Normal 13 5 2 2 6 2" xfId="18916"/>
    <cellStyle name="Normal 13 5 2 2 7" xfId="12762"/>
    <cellStyle name="Normal 13 5 2 3" xfId="709"/>
    <cellStyle name="Normal 13 5 2 3 2" xfId="1733"/>
    <cellStyle name="Normal 13 5 2 3 2 2" xfId="4811"/>
    <cellStyle name="Normal 13 5 2 3 2 2 2" xfId="10965"/>
    <cellStyle name="Normal 13 5 2 3 2 2 2 2" xfId="23273"/>
    <cellStyle name="Normal 13 5 2 3 2 2 3" xfId="17119"/>
    <cellStyle name="Normal 13 5 2 3 2 3" xfId="7888"/>
    <cellStyle name="Normal 13 5 2 3 2 3 2" xfId="20196"/>
    <cellStyle name="Normal 13 5 2 3 2 4" xfId="14042"/>
    <cellStyle name="Normal 13 5 2 3 3" xfId="2757"/>
    <cellStyle name="Normal 13 5 2 3 3 2" xfId="5835"/>
    <cellStyle name="Normal 13 5 2 3 3 2 2" xfId="11989"/>
    <cellStyle name="Normal 13 5 2 3 3 2 2 2" xfId="24297"/>
    <cellStyle name="Normal 13 5 2 3 3 2 3" xfId="18143"/>
    <cellStyle name="Normal 13 5 2 3 3 3" xfId="8912"/>
    <cellStyle name="Normal 13 5 2 3 3 3 2" xfId="21220"/>
    <cellStyle name="Normal 13 5 2 3 3 4" xfId="15066"/>
    <cellStyle name="Normal 13 5 2 3 4" xfId="3787"/>
    <cellStyle name="Normal 13 5 2 3 4 2" xfId="9941"/>
    <cellStyle name="Normal 13 5 2 3 4 2 2" xfId="22249"/>
    <cellStyle name="Normal 13 5 2 3 4 3" xfId="16095"/>
    <cellStyle name="Normal 13 5 2 3 5" xfId="6864"/>
    <cellStyle name="Normal 13 5 2 3 5 2" xfId="19172"/>
    <cellStyle name="Normal 13 5 2 3 6" xfId="13018"/>
    <cellStyle name="Normal 13 5 2 4" xfId="1221"/>
    <cellStyle name="Normal 13 5 2 4 2" xfId="4299"/>
    <cellStyle name="Normal 13 5 2 4 2 2" xfId="10453"/>
    <cellStyle name="Normal 13 5 2 4 2 2 2" xfId="22761"/>
    <cellStyle name="Normal 13 5 2 4 2 3" xfId="16607"/>
    <cellStyle name="Normal 13 5 2 4 3" xfId="7376"/>
    <cellStyle name="Normal 13 5 2 4 3 2" xfId="19684"/>
    <cellStyle name="Normal 13 5 2 4 4" xfId="13530"/>
    <cellStyle name="Normal 13 5 2 5" xfId="2245"/>
    <cellStyle name="Normal 13 5 2 5 2" xfId="5323"/>
    <cellStyle name="Normal 13 5 2 5 2 2" xfId="11477"/>
    <cellStyle name="Normal 13 5 2 5 2 2 2" xfId="23785"/>
    <cellStyle name="Normal 13 5 2 5 2 3" xfId="17631"/>
    <cellStyle name="Normal 13 5 2 5 3" xfId="8400"/>
    <cellStyle name="Normal 13 5 2 5 3 2" xfId="20708"/>
    <cellStyle name="Normal 13 5 2 5 4" xfId="14554"/>
    <cellStyle name="Normal 13 5 2 6" xfId="3275"/>
    <cellStyle name="Normal 13 5 2 6 2" xfId="9429"/>
    <cellStyle name="Normal 13 5 2 6 2 2" xfId="21737"/>
    <cellStyle name="Normal 13 5 2 6 3" xfId="15583"/>
    <cellStyle name="Normal 13 5 2 7" xfId="6352"/>
    <cellStyle name="Normal 13 5 2 7 2" xfId="18660"/>
    <cellStyle name="Normal 13 5 2 8" xfId="12506"/>
    <cellStyle name="Normal 13 5 3" xfId="365"/>
    <cellStyle name="Normal 13 5 3 2" xfId="878"/>
    <cellStyle name="Normal 13 5 3 2 2" xfId="1902"/>
    <cellStyle name="Normal 13 5 3 2 2 2" xfId="4980"/>
    <cellStyle name="Normal 13 5 3 2 2 2 2" xfId="11134"/>
    <cellStyle name="Normal 13 5 3 2 2 2 2 2" xfId="23442"/>
    <cellStyle name="Normal 13 5 3 2 2 2 3" xfId="17288"/>
    <cellStyle name="Normal 13 5 3 2 2 3" xfId="8057"/>
    <cellStyle name="Normal 13 5 3 2 2 3 2" xfId="20365"/>
    <cellStyle name="Normal 13 5 3 2 2 4" xfId="14211"/>
    <cellStyle name="Normal 13 5 3 2 3" xfId="2926"/>
    <cellStyle name="Normal 13 5 3 2 3 2" xfId="6004"/>
    <cellStyle name="Normal 13 5 3 2 3 2 2" xfId="12158"/>
    <cellStyle name="Normal 13 5 3 2 3 2 2 2" xfId="24466"/>
    <cellStyle name="Normal 13 5 3 2 3 2 3" xfId="18312"/>
    <cellStyle name="Normal 13 5 3 2 3 3" xfId="9081"/>
    <cellStyle name="Normal 13 5 3 2 3 3 2" xfId="21389"/>
    <cellStyle name="Normal 13 5 3 2 3 4" xfId="15235"/>
    <cellStyle name="Normal 13 5 3 2 4" xfId="3956"/>
    <cellStyle name="Normal 13 5 3 2 4 2" xfId="10110"/>
    <cellStyle name="Normal 13 5 3 2 4 2 2" xfId="22418"/>
    <cellStyle name="Normal 13 5 3 2 4 3" xfId="16264"/>
    <cellStyle name="Normal 13 5 3 2 5" xfId="7033"/>
    <cellStyle name="Normal 13 5 3 2 5 2" xfId="19341"/>
    <cellStyle name="Normal 13 5 3 2 6" xfId="13187"/>
    <cellStyle name="Normal 13 5 3 3" xfId="1390"/>
    <cellStyle name="Normal 13 5 3 3 2" xfId="4468"/>
    <cellStyle name="Normal 13 5 3 3 2 2" xfId="10622"/>
    <cellStyle name="Normal 13 5 3 3 2 2 2" xfId="22930"/>
    <cellStyle name="Normal 13 5 3 3 2 3" xfId="16776"/>
    <cellStyle name="Normal 13 5 3 3 3" xfId="7545"/>
    <cellStyle name="Normal 13 5 3 3 3 2" xfId="19853"/>
    <cellStyle name="Normal 13 5 3 3 4" xfId="13699"/>
    <cellStyle name="Normal 13 5 3 4" xfId="2414"/>
    <cellStyle name="Normal 13 5 3 4 2" xfId="5492"/>
    <cellStyle name="Normal 13 5 3 4 2 2" xfId="11646"/>
    <cellStyle name="Normal 13 5 3 4 2 2 2" xfId="23954"/>
    <cellStyle name="Normal 13 5 3 4 2 3" xfId="17800"/>
    <cellStyle name="Normal 13 5 3 4 3" xfId="8569"/>
    <cellStyle name="Normal 13 5 3 4 3 2" xfId="20877"/>
    <cellStyle name="Normal 13 5 3 4 4" xfId="14723"/>
    <cellStyle name="Normal 13 5 3 5" xfId="3444"/>
    <cellStyle name="Normal 13 5 3 5 2" xfId="9598"/>
    <cellStyle name="Normal 13 5 3 5 2 2" xfId="21906"/>
    <cellStyle name="Normal 13 5 3 5 3" xfId="15752"/>
    <cellStyle name="Normal 13 5 3 6" xfId="6521"/>
    <cellStyle name="Normal 13 5 3 6 2" xfId="18829"/>
    <cellStyle name="Normal 13 5 3 7" xfId="12675"/>
    <cellStyle name="Normal 13 5 4" xfId="622"/>
    <cellStyle name="Normal 13 5 4 2" xfId="1646"/>
    <cellStyle name="Normal 13 5 4 2 2" xfId="4724"/>
    <cellStyle name="Normal 13 5 4 2 2 2" xfId="10878"/>
    <cellStyle name="Normal 13 5 4 2 2 2 2" xfId="23186"/>
    <cellStyle name="Normal 13 5 4 2 2 3" xfId="17032"/>
    <cellStyle name="Normal 13 5 4 2 3" xfId="7801"/>
    <cellStyle name="Normal 13 5 4 2 3 2" xfId="20109"/>
    <cellStyle name="Normal 13 5 4 2 4" xfId="13955"/>
    <cellStyle name="Normal 13 5 4 3" xfId="2670"/>
    <cellStyle name="Normal 13 5 4 3 2" xfId="5748"/>
    <cellStyle name="Normal 13 5 4 3 2 2" xfId="11902"/>
    <cellStyle name="Normal 13 5 4 3 2 2 2" xfId="24210"/>
    <cellStyle name="Normal 13 5 4 3 2 3" xfId="18056"/>
    <cellStyle name="Normal 13 5 4 3 3" xfId="8825"/>
    <cellStyle name="Normal 13 5 4 3 3 2" xfId="21133"/>
    <cellStyle name="Normal 13 5 4 3 4" xfId="14979"/>
    <cellStyle name="Normal 13 5 4 4" xfId="3700"/>
    <cellStyle name="Normal 13 5 4 4 2" xfId="9854"/>
    <cellStyle name="Normal 13 5 4 4 2 2" xfId="22162"/>
    <cellStyle name="Normal 13 5 4 4 3" xfId="16008"/>
    <cellStyle name="Normal 13 5 4 5" xfId="6777"/>
    <cellStyle name="Normal 13 5 4 5 2" xfId="19085"/>
    <cellStyle name="Normal 13 5 4 6" xfId="12931"/>
    <cellStyle name="Normal 13 5 5" xfId="1134"/>
    <cellStyle name="Normal 13 5 5 2" xfId="4212"/>
    <cellStyle name="Normal 13 5 5 2 2" xfId="10366"/>
    <cellStyle name="Normal 13 5 5 2 2 2" xfId="22674"/>
    <cellStyle name="Normal 13 5 5 2 3" xfId="16520"/>
    <cellStyle name="Normal 13 5 5 3" xfId="7289"/>
    <cellStyle name="Normal 13 5 5 3 2" xfId="19597"/>
    <cellStyle name="Normal 13 5 5 4" xfId="13443"/>
    <cellStyle name="Normal 13 5 6" xfId="2158"/>
    <cellStyle name="Normal 13 5 6 2" xfId="5236"/>
    <cellStyle name="Normal 13 5 6 2 2" xfId="11390"/>
    <cellStyle name="Normal 13 5 6 2 2 2" xfId="23698"/>
    <cellStyle name="Normal 13 5 6 2 3" xfId="17544"/>
    <cellStyle name="Normal 13 5 6 3" xfId="8313"/>
    <cellStyle name="Normal 13 5 6 3 2" xfId="20621"/>
    <cellStyle name="Normal 13 5 6 4" xfId="14467"/>
    <cellStyle name="Normal 13 5 7" xfId="3188"/>
    <cellStyle name="Normal 13 5 7 2" xfId="9342"/>
    <cellStyle name="Normal 13 5 7 2 2" xfId="21650"/>
    <cellStyle name="Normal 13 5 7 3" xfId="15496"/>
    <cellStyle name="Normal 13 5 8" xfId="6265"/>
    <cellStyle name="Normal 13 5 8 2" xfId="18573"/>
    <cellStyle name="Normal 13 5 9" xfId="12419"/>
    <cellStyle name="Normal 13 6" xfId="112"/>
    <cellStyle name="Normal 13 6 2" xfId="370"/>
    <cellStyle name="Normal 13 6 2 2" xfId="883"/>
    <cellStyle name="Normal 13 6 2 2 2" xfId="1907"/>
    <cellStyle name="Normal 13 6 2 2 2 2" xfId="4985"/>
    <cellStyle name="Normal 13 6 2 2 2 2 2" xfId="11139"/>
    <cellStyle name="Normal 13 6 2 2 2 2 2 2" xfId="23447"/>
    <cellStyle name="Normal 13 6 2 2 2 2 3" xfId="17293"/>
    <cellStyle name="Normal 13 6 2 2 2 3" xfId="8062"/>
    <cellStyle name="Normal 13 6 2 2 2 3 2" xfId="20370"/>
    <cellStyle name="Normal 13 6 2 2 2 4" xfId="14216"/>
    <cellStyle name="Normal 13 6 2 2 3" xfId="2931"/>
    <cellStyle name="Normal 13 6 2 2 3 2" xfId="6009"/>
    <cellStyle name="Normal 13 6 2 2 3 2 2" xfId="12163"/>
    <cellStyle name="Normal 13 6 2 2 3 2 2 2" xfId="24471"/>
    <cellStyle name="Normal 13 6 2 2 3 2 3" xfId="18317"/>
    <cellStyle name="Normal 13 6 2 2 3 3" xfId="9086"/>
    <cellStyle name="Normal 13 6 2 2 3 3 2" xfId="21394"/>
    <cellStyle name="Normal 13 6 2 2 3 4" xfId="15240"/>
    <cellStyle name="Normal 13 6 2 2 4" xfId="3961"/>
    <cellStyle name="Normal 13 6 2 2 4 2" xfId="10115"/>
    <cellStyle name="Normal 13 6 2 2 4 2 2" xfId="22423"/>
    <cellStyle name="Normal 13 6 2 2 4 3" xfId="16269"/>
    <cellStyle name="Normal 13 6 2 2 5" xfId="7038"/>
    <cellStyle name="Normal 13 6 2 2 5 2" xfId="19346"/>
    <cellStyle name="Normal 13 6 2 2 6" xfId="13192"/>
    <cellStyle name="Normal 13 6 2 3" xfId="1395"/>
    <cellStyle name="Normal 13 6 2 3 2" xfId="4473"/>
    <cellStyle name="Normal 13 6 2 3 2 2" xfId="10627"/>
    <cellStyle name="Normal 13 6 2 3 2 2 2" xfId="22935"/>
    <cellStyle name="Normal 13 6 2 3 2 3" xfId="16781"/>
    <cellStyle name="Normal 13 6 2 3 3" xfId="7550"/>
    <cellStyle name="Normal 13 6 2 3 3 2" xfId="19858"/>
    <cellStyle name="Normal 13 6 2 3 4" xfId="13704"/>
    <cellStyle name="Normal 13 6 2 4" xfId="2419"/>
    <cellStyle name="Normal 13 6 2 4 2" xfId="5497"/>
    <cellStyle name="Normal 13 6 2 4 2 2" xfId="11651"/>
    <cellStyle name="Normal 13 6 2 4 2 2 2" xfId="23959"/>
    <cellStyle name="Normal 13 6 2 4 2 3" xfId="17805"/>
    <cellStyle name="Normal 13 6 2 4 3" xfId="8574"/>
    <cellStyle name="Normal 13 6 2 4 3 2" xfId="20882"/>
    <cellStyle name="Normal 13 6 2 4 4" xfId="14728"/>
    <cellStyle name="Normal 13 6 2 5" xfId="3449"/>
    <cellStyle name="Normal 13 6 2 5 2" xfId="9603"/>
    <cellStyle name="Normal 13 6 2 5 2 2" xfId="21911"/>
    <cellStyle name="Normal 13 6 2 5 3" xfId="15757"/>
    <cellStyle name="Normal 13 6 2 6" xfId="6526"/>
    <cellStyle name="Normal 13 6 2 6 2" xfId="18834"/>
    <cellStyle name="Normal 13 6 2 7" xfId="12680"/>
    <cellStyle name="Normal 13 6 3" xfId="627"/>
    <cellStyle name="Normal 13 6 3 2" xfId="1651"/>
    <cellStyle name="Normal 13 6 3 2 2" xfId="4729"/>
    <cellStyle name="Normal 13 6 3 2 2 2" xfId="10883"/>
    <cellStyle name="Normal 13 6 3 2 2 2 2" xfId="23191"/>
    <cellStyle name="Normal 13 6 3 2 2 3" xfId="17037"/>
    <cellStyle name="Normal 13 6 3 2 3" xfId="7806"/>
    <cellStyle name="Normal 13 6 3 2 3 2" xfId="20114"/>
    <cellStyle name="Normal 13 6 3 2 4" xfId="13960"/>
    <cellStyle name="Normal 13 6 3 3" xfId="2675"/>
    <cellStyle name="Normal 13 6 3 3 2" xfId="5753"/>
    <cellStyle name="Normal 13 6 3 3 2 2" xfId="11907"/>
    <cellStyle name="Normal 13 6 3 3 2 2 2" xfId="24215"/>
    <cellStyle name="Normal 13 6 3 3 2 3" xfId="18061"/>
    <cellStyle name="Normal 13 6 3 3 3" xfId="8830"/>
    <cellStyle name="Normal 13 6 3 3 3 2" xfId="21138"/>
    <cellStyle name="Normal 13 6 3 3 4" xfId="14984"/>
    <cellStyle name="Normal 13 6 3 4" xfId="3705"/>
    <cellStyle name="Normal 13 6 3 4 2" xfId="9859"/>
    <cellStyle name="Normal 13 6 3 4 2 2" xfId="22167"/>
    <cellStyle name="Normal 13 6 3 4 3" xfId="16013"/>
    <cellStyle name="Normal 13 6 3 5" xfId="6782"/>
    <cellStyle name="Normal 13 6 3 5 2" xfId="19090"/>
    <cellStyle name="Normal 13 6 3 6" xfId="12936"/>
    <cellStyle name="Normal 13 6 4" xfId="1139"/>
    <cellStyle name="Normal 13 6 4 2" xfId="4217"/>
    <cellStyle name="Normal 13 6 4 2 2" xfId="10371"/>
    <cellStyle name="Normal 13 6 4 2 2 2" xfId="22679"/>
    <cellStyle name="Normal 13 6 4 2 3" xfId="16525"/>
    <cellStyle name="Normal 13 6 4 3" xfId="7294"/>
    <cellStyle name="Normal 13 6 4 3 2" xfId="19602"/>
    <cellStyle name="Normal 13 6 4 4" xfId="13448"/>
    <cellStyle name="Normal 13 6 5" xfId="2163"/>
    <cellStyle name="Normal 13 6 5 2" xfId="5241"/>
    <cellStyle name="Normal 13 6 5 2 2" xfId="11395"/>
    <cellStyle name="Normal 13 6 5 2 2 2" xfId="23703"/>
    <cellStyle name="Normal 13 6 5 2 3" xfId="17549"/>
    <cellStyle name="Normal 13 6 5 3" xfId="8318"/>
    <cellStyle name="Normal 13 6 5 3 2" xfId="20626"/>
    <cellStyle name="Normal 13 6 5 4" xfId="14472"/>
    <cellStyle name="Normal 13 6 6" xfId="3193"/>
    <cellStyle name="Normal 13 6 6 2" xfId="9347"/>
    <cellStyle name="Normal 13 6 6 2 2" xfId="21655"/>
    <cellStyle name="Normal 13 6 6 3" xfId="15501"/>
    <cellStyle name="Normal 13 6 7" xfId="6270"/>
    <cellStyle name="Normal 13 6 7 2" xfId="18578"/>
    <cellStyle name="Normal 13 6 8" xfId="12424"/>
    <cellStyle name="Normal 13 7" xfId="297"/>
    <cellStyle name="Normal 13 7 2" xfId="810"/>
    <cellStyle name="Normal 13 7 2 2" xfId="1834"/>
    <cellStyle name="Normal 13 7 2 2 2" xfId="4912"/>
    <cellStyle name="Normal 13 7 2 2 2 2" xfId="11066"/>
    <cellStyle name="Normal 13 7 2 2 2 2 2" xfId="23374"/>
    <cellStyle name="Normal 13 7 2 2 2 3" xfId="17220"/>
    <cellStyle name="Normal 13 7 2 2 3" xfId="7989"/>
    <cellStyle name="Normal 13 7 2 2 3 2" xfId="20297"/>
    <cellStyle name="Normal 13 7 2 2 4" xfId="14143"/>
    <cellStyle name="Normal 13 7 2 3" xfId="2858"/>
    <cellStyle name="Normal 13 7 2 3 2" xfId="5936"/>
    <cellStyle name="Normal 13 7 2 3 2 2" xfId="12090"/>
    <cellStyle name="Normal 13 7 2 3 2 2 2" xfId="24398"/>
    <cellStyle name="Normal 13 7 2 3 2 3" xfId="18244"/>
    <cellStyle name="Normal 13 7 2 3 3" xfId="9013"/>
    <cellStyle name="Normal 13 7 2 3 3 2" xfId="21321"/>
    <cellStyle name="Normal 13 7 2 3 4" xfId="15167"/>
    <cellStyle name="Normal 13 7 2 4" xfId="3888"/>
    <cellStyle name="Normal 13 7 2 4 2" xfId="10042"/>
    <cellStyle name="Normal 13 7 2 4 2 2" xfId="22350"/>
    <cellStyle name="Normal 13 7 2 4 3" xfId="16196"/>
    <cellStyle name="Normal 13 7 2 5" xfId="6965"/>
    <cellStyle name="Normal 13 7 2 5 2" xfId="19273"/>
    <cellStyle name="Normal 13 7 2 6" xfId="13119"/>
    <cellStyle name="Normal 13 7 3" xfId="1322"/>
    <cellStyle name="Normal 13 7 3 2" xfId="4400"/>
    <cellStyle name="Normal 13 7 3 2 2" xfId="10554"/>
    <cellStyle name="Normal 13 7 3 2 2 2" xfId="22862"/>
    <cellStyle name="Normal 13 7 3 2 3" xfId="16708"/>
    <cellStyle name="Normal 13 7 3 3" xfId="7477"/>
    <cellStyle name="Normal 13 7 3 3 2" xfId="19785"/>
    <cellStyle name="Normal 13 7 3 4" xfId="13631"/>
    <cellStyle name="Normal 13 7 4" xfId="2346"/>
    <cellStyle name="Normal 13 7 4 2" xfId="5424"/>
    <cellStyle name="Normal 13 7 4 2 2" xfId="11578"/>
    <cellStyle name="Normal 13 7 4 2 2 2" xfId="23886"/>
    <cellStyle name="Normal 13 7 4 2 3" xfId="17732"/>
    <cellStyle name="Normal 13 7 4 3" xfId="8501"/>
    <cellStyle name="Normal 13 7 4 3 2" xfId="20809"/>
    <cellStyle name="Normal 13 7 4 4" xfId="14655"/>
    <cellStyle name="Normal 13 7 5" xfId="3376"/>
    <cellStyle name="Normal 13 7 5 2" xfId="9530"/>
    <cellStyle name="Normal 13 7 5 2 2" xfId="21838"/>
    <cellStyle name="Normal 13 7 5 3" xfId="15684"/>
    <cellStyle name="Normal 13 7 6" xfId="6453"/>
    <cellStyle name="Normal 13 7 6 2" xfId="18761"/>
    <cellStyle name="Normal 13 7 7" xfId="12607"/>
    <cellStyle name="Normal 13 8" xfId="554"/>
    <cellStyle name="Normal 13 8 2" xfId="1578"/>
    <cellStyle name="Normal 13 8 2 2" xfId="4656"/>
    <cellStyle name="Normal 13 8 2 2 2" xfId="10810"/>
    <cellStyle name="Normal 13 8 2 2 2 2" xfId="23118"/>
    <cellStyle name="Normal 13 8 2 2 3" xfId="16964"/>
    <cellStyle name="Normal 13 8 2 3" xfId="7733"/>
    <cellStyle name="Normal 13 8 2 3 2" xfId="20041"/>
    <cellStyle name="Normal 13 8 2 4" xfId="13887"/>
    <cellStyle name="Normal 13 8 3" xfId="2602"/>
    <cellStyle name="Normal 13 8 3 2" xfId="5680"/>
    <cellStyle name="Normal 13 8 3 2 2" xfId="11834"/>
    <cellStyle name="Normal 13 8 3 2 2 2" xfId="24142"/>
    <cellStyle name="Normal 13 8 3 2 3" xfId="17988"/>
    <cellStyle name="Normal 13 8 3 3" xfId="8757"/>
    <cellStyle name="Normal 13 8 3 3 2" xfId="21065"/>
    <cellStyle name="Normal 13 8 3 4" xfId="14911"/>
    <cellStyle name="Normal 13 8 4" xfId="3632"/>
    <cellStyle name="Normal 13 8 4 2" xfId="9786"/>
    <cellStyle name="Normal 13 8 4 2 2" xfId="22094"/>
    <cellStyle name="Normal 13 8 4 3" xfId="15940"/>
    <cellStyle name="Normal 13 8 5" xfId="6709"/>
    <cellStyle name="Normal 13 8 5 2" xfId="19017"/>
    <cellStyle name="Normal 13 8 6" xfId="12863"/>
    <cellStyle name="Normal 13 9" xfId="1066"/>
    <cellStyle name="Normal 13 9 2" xfId="4144"/>
    <cellStyle name="Normal 13 9 2 2" xfId="10298"/>
    <cellStyle name="Normal 13 9 2 2 2" xfId="22606"/>
    <cellStyle name="Normal 13 9 2 3" xfId="16452"/>
    <cellStyle name="Normal 13 9 3" xfId="7221"/>
    <cellStyle name="Normal 13 9 3 2" xfId="19529"/>
    <cellStyle name="Normal 13 9 4" xfId="13375"/>
    <cellStyle name="Normal 14" xfId="101"/>
    <cellStyle name="Normal 14 10" xfId="12413"/>
    <cellStyle name="Normal 14 2" xfId="273"/>
    <cellStyle name="Normal 14 2 2" xfId="531"/>
    <cellStyle name="Normal 14 2 2 2" xfId="1044"/>
    <cellStyle name="Normal 14 2 2 2 2" xfId="2068"/>
    <cellStyle name="Normal 14 2 2 2 2 2" xfId="5146"/>
    <cellStyle name="Normal 14 2 2 2 2 2 2" xfId="11300"/>
    <cellStyle name="Normal 14 2 2 2 2 2 2 2" xfId="23608"/>
    <cellStyle name="Normal 14 2 2 2 2 2 3" xfId="17454"/>
    <cellStyle name="Normal 14 2 2 2 2 3" xfId="8223"/>
    <cellStyle name="Normal 14 2 2 2 2 3 2" xfId="20531"/>
    <cellStyle name="Normal 14 2 2 2 2 4" xfId="14377"/>
    <cellStyle name="Normal 14 2 2 2 3" xfId="3092"/>
    <cellStyle name="Normal 14 2 2 2 3 2" xfId="6170"/>
    <cellStyle name="Normal 14 2 2 2 3 2 2" xfId="12324"/>
    <cellStyle name="Normal 14 2 2 2 3 2 2 2" xfId="24632"/>
    <cellStyle name="Normal 14 2 2 2 3 2 3" xfId="18478"/>
    <cellStyle name="Normal 14 2 2 2 3 3" xfId="9247"/>
    <cellStyle name="Normal 14 2 2 2 3 3 2" xfId="21555"/>
    <cellStyle name="Normal 14 2 2 2 3 4" xfId="15401"/>
    <cellStyle name="Normal 14 2 2 2 4" xfId="4122"/>
    <cellStyle name="Normal 14 2 2 2 4 2" xfId="10276"/>
    <cellStyle name="Normal 14 2 2 2 4 2 2" xfId="22584"/>
    <cellStyle name="Normal 14 2 2 2 4 3" xfId="16430"/>
    <cellStyle name="Normal 14 2 2 2 5" xfId="7199"/>
    <cellStyle name="Normal 14 2 2 2 5 2" xfId="19507"/>
    <cellStyle name="Normal 14 2 2 2 6" xfId="13353"/>
    <cellStyle name="Normal 14 2 2 3" xfId="1556"/>
    <cellStyle name="Normal 14 2 2 3 2" xfId="4634"/>
    <cellStyle name="Normal 14 2 2 3 2 2" xfId="10788"/>
    <cellStyle name="Normal 14 2 2 3 2 2 2" xfId="23096"/>
    <cellStyle name="Normal 14 2 2 3 2 3" xfId="16942"/>
    <cellStyle name="Normal 14 2 2 3 3" xfId="7711"/>
    <cellStyle name="Normal 14 2 2 3 3 2" xfId="20019"/>
    <cellStyle name="Normal 14 2 2 3 4" xfId="13865"/>
    <cellStyle name="Normal 14 2 2 4" xfId="2580"/>
    <cellStyle name="Normal 14 2 2 4 2" xfId="5658"/>
    <cellStyle name="Normal 14 2 2 4 2 2" xfId="11812"/>
    <cellStyle name="Normal 14 2 2 4 2 2 2" xfId="24120"/>
    <cellStyle name="Normal 14 2 2 4 2 3" xfId="17966"/>
    <cellStyle name="Normal 14 2 2 4 3" xfId="8735"/>
    <cellStyle name="Normal 14 2 2 4 3 2" xfId="21043"/>
    <cellStyle name="Normal 14 2 2 4 4" xfId="14889"/>
    <cellStyle name="Normal 14 2 2 5" xfId="3610"/>
    <cellStyle name="Normal 14 2 2 5 2" xfId="9764"/>
    <cellStyle name="Normal 14 2 2 5 2 2" xfId="22072"/>
    <cellStyle name="Normal 14 2 2 5 3" xfId="15918"/>
    <cellStyle name="Normal 14 2 2 6" xfId="6687"/>
    <cellStyle name="Normal 14 2 2 6 2" xfId="18995"/>
    <cellStyle name="Normal 14 2 2 7" xfId="12841"/>
    <cellStyle name="Normal 14 2 3" xfId="788"/>
    <cellStyle name="Normal 14 2 3 2" xfId="1812"/>
    <cellStyle name="Normal 14 2 3 2 2" xfId="4890"/>
    <cellStyle name="Normal 14 2 3 2 2 2" xfId="11044"/>
    <cellStyle name="Normal 14 2 3 2 2 2 2" xfId="23352"/>
    <cellStyle name="Normal 14 2 3 2 2 3" xfId="17198"/>
    <cellStyle name="Normal 14 2 3 2 3" xfId="7967"/>
    <cellStyle name="Normal 14 2 3 2 3 2" xfId="20275"/>
    <cellStyle name="Normal 14 2 3 2 4" xfId="14121"/>
    <cellStyle name="Normal 14 2 3 3" xfId="2836"/>
    <cellStyle name="Normal 14 2 3 3 2" xfId="5914"/>
    <cellStyle name="Normal 14 2 3 3 2 2" xfId="12068"/>
    <cellStyle name="Normal 14 2 3 3 2 2 2" xfId="24376"/>
    <cellStyle name="Normal 14 2 3 3 2 3" xfId="18222"/>
    <cellStyle name="Normal 14 2 3 3 3" xfId="8991"/>
    <cellStyle name="Normal 14 2 3 3 3 2" xfId="21299"/>
    <cellStyle name="Normal 14 2 3 3 4" xfId="15145"/>
    <cellStyle name="Normal 14 2 3 4" xfId="3866"/>
    <cellStyle name="Normal 14 2 3 4 2" xfId="10020"/>
    <cellStyle name="Normal 14 2 3 4 2 2" xfId="22328"/>
    <cellStyle name="Normal 14 2 3 4 3" xfId="16174"/>
    <cellStyle name="Normal 14 2 3 5" xfId="6943"/>
    <cellStyle name="Normal 14 2 3 5 2" xfId="19251"/>
    <cellStyle name="Normal 14 2 3 6" xfId="13097"/>
    <cellStyle name="Normal 14 2 4" xfId="1300"/>
    <cellStyle name="Normal 14 2 4 2" xfId="4378"/>
    <cellStyle name="Normal 14 2 4 2 2" xfId="10532"/>
    <cellStyle name="Normal 14 2 4 2 2 2" xfId="22840"/>
    <cellStyle name="Normal 14 2 4 2 3" xfId="16686"/>
    <cellStyle name="Normal 14 2 4 3" xfId="7455"/>
    <cellStyle name="Normal 14 2 4 3 2" xfId="19763"/>
    <cellStyle name="Normal 14 2 4 4" xfId="13609"/>
    <cellStyle name="Normal 14 2 5" xfId="2324"/>
    <cellStyle name="Normal 14 2 5 2" xfId="5402"/>
    <cellStyle name="Normal 14 2 5 2 2" xfId="11556"/>
    <cellStyle name="Normal 14 2 5 2 2 2" xfId="23864"/>
    <cellStyle name="Normal 14 2 5 2 3" xfId="17710"/>
    <cellStyle name="Normal 14 2 5 3" xfId="8479"/>
    <cellStyle name="Normal 14 2 5 3 2" xfId="20787"/>
    <cellStyle name="Normal 14 2 5 4" xfId="14633"/>
    <cellStyle name="Normal 14 2 6" xfId="3354"/>
    <cellStyle name="Normal 14 2 6 2" xfId="9508"/>
    <cellStyle name="Normal 14 2 6 2 2" xfId="21816"/>
    <cellStyle name="Normal 14 2 6 3" xfId="15662"/>
    <cellStyle name="Normal 14 2 7" xfId="6431"/>
    <cellStyle name="Normal 14 2 7 2" xfId="18739"/>
    <cellStyle name="Normal 14 2 8" xfId="12585"/>
    <cellStyle name="Normal 14 3" xfId="188"/>
    <cellStyle name="Normal 14 3 2" xfId="446"/>
    <cellStyle name="Normal 14 3 2 2" xfId="959"/>
    <cellStyle name="Normal 14 3 2 2 2" xfId="1983"/>
    <cellStyle name="Normal 14 3 2 2 2 2" xfId="5061"/>
    <cellStyle name="Normal 14 3 2 2 2 2 2" xfId="11215"/>
    <cellStyle name="Normal 14 3 2 2 2 2 2 2" xfId="23523"/>
    <cellStyle name="Normal 14 3 2 2 2 2 3" xfId="17369"/>
    <cellStyle name="Normal 14 3 2 2 2 3" xfId="8138"/>
    <cellStyle name="Normal 14 3 2 2 2 3 2" xfId="20446"/>
    <cellStyle name="Normal 14 3 2 2 2 4" xfId="14292"/>
    <cellStyle name="Normal 14 3 2 2 3" xfId="3007"/>
    <cellStyle name="Normal 14 3 2 2 3 2" xfId="6085"/>
    <cellStyle name="Normal 14 3 2 2 3 2 2" xfId="12239"/>
    <cellStyle name="Normal 14 3 2 2 3 2 2 2" xfId="24547"/>
    <cellStyle name="Normal 14 3 2 2 3 2 3" xfId="18393"/>
    <cellStyle name="Normal 14 3 2 2 3 3" xfId="9162"/>
    <cellStyle name="Normal 14 3 2 2 3 3 2" xfId="21470"/>
    <cellStyle name="Normal 14 3 2 2 3 4" xfId="15316"/>
    <cellStyle name="Normal 14 3 2 2 4" xfId="4037"/>
    <cellStyle name="Normal 14 3 2 2 4 2" xfId="10191"/>
    <cellStyle name="Normal 14 3 2 2 4 2 2" xfId="22499"/>
    <cellStyle name="Normal 14 3 2 2 4 3" xfId="16345"/>
    <cellStyle name="Normal 14 3 2 2 5" xfId="7114"/>
    <cellStyle name="Normal 14 3 2 2 5 2" xfId="19422"/>
    <cellStyle name="Normal 14 3 2 2 6" xfId="13268"/>
    <cellStyle name="Normal 14 3 2 3" xfId="1471"/>
    <cellStyle name="Normal 14 3 2 3 2" xfId="4549"/>
    <cellStyle name="Normal 14 3 2 3 2 2" xfId="10703"/>
    <cellStyle name="Normal 14 3 2 3 2 2 2" xfId="23011"/>
    <cellStyle name="Normal 14 3 2 3 2 3" xfId="16857"/>
    <cellStyle name="Normal 14 3 2 3 3" xfId="7626"/>
    <cellStyle name="Normal 14 3 2 3 3 2" xfId="19934"/>
    <cellStyle name="Normal 14 3 2 3 4" xfId="13780"/>
    <cellStyle name="Normal 14 3 2 4" xfId="2495"/>
    <cellStyle name="Normal 14 3 2 4 2" xfId="5573"/>
    <cellStyle name="Normal 14 3 2 4 2 2" xfId="11727"/>
    <cellStyle name="Normal 14 3 2 4 2 2 2" xfId="24035"/>
    <cellStyle name="Normal 14 3 2 4 2 3" xfId="17881"/>
    <cellStyle name="Normal 14 3 2 4 3" xfId="8650"/>
    <cellStyle name="Normal 14 3 2 4 3 2" xfId="20958"/>
    <cellStyle name="Normal 14 3 2 4 4" xfId="14804"/>
    <cellStyle name="Normal 14 3 2 5" xfId="3525"/>
    <cellStyle name="Normal 14 3 2 5 2" xfId="9679"/>
    <cellStyle name="Normal 14 3 2 5 2 2" xfId="21987"/>
    <cellStyle name="Normal 14 3 2 5 3" xfId="15833"/>
    <cellStyle name="Normal 14 3 2 6" xfId="6602"/>
    <cellStyle name="Normal 14 3 2 6 2" xfId="18910"/>
    <cellStyle name="Normal 14 3 2 7" xfId="12756"/>
    <cellStyle name="Normal 14 3 3" xfId="703"/>
    <cellStyle name="Normal 14 3 3 2" xfId="1727"/>
    <cellStyle name="Normal 14 3 3 2 2" xfId="4805"/>
    <cellStyle name="Normal 14 3 3 2 2 2" xfId="10959"/>
    <cellStyle name="Normal 14 3 3 2 2 2 2" xfId="23267"/>
    <cellStyle name="Normal 14 3 3 2 2 3" xfId="17113"/>
    <cellStyle name="Normal 14 3 3 2 3" xfId="7882"/>
    <cellStyle name="Normal 14 3 3 2 3 2" xfId="20190"/>
    <cellStyle name="Normal 14 3 3 2 4" xfId="14036"/>
    <cellStyle name="Normal 14 3 3 3" xfId="2751"/>
    <cellStyle name="Normal 14 3 3 3 2" xfId="5829"/>
    <cellStyle name="Normal 14 3 3 3 2 2" xfId="11983"/>
    <cellStyle name="Normal 14 3 3 3 2 2 2" xfId="24291"/>
    <cellStyle name="Normal 14 3 3 3 2 3" xfId="18137"/>
    <cellStyle name="Normal 14 3 3 3 3" xfId="8906"/>
    <cellStyle name="Normal 14 3 3 3 3 2" xfId="21214"/>
    <cellStyle name="Normal 14 3 3 3 4" xfId="15060"/>
    <cellStyle name="Normal 14 3 3 4" xfId="3781"/>
    <cellStyle name="Normal 14 3 3 4 2" xfId="9935"/>
    <cellStyle name="Normal 14 3 3 4 2 2" xfId="22243"/>
    <cellStyle name="Normal 14 3 3 4 3" xfId="16089"/>
    <cellStyle name="Normal 14 3 3 5" xfId="6858"/>
    <cellStyle name="Normal 14 3 3 5 2" xfId="19166"/>
    <cellStyle name="Normal 14 3 3 6" xfId="13012"/>
    <cellStyle name="Normal 14 3 4" xfId="1215"/>
    <cellStyle name="Normal 14 3 4 2" xfId="4293"/>
    <cellStyle name="Normal 14 3 4 2 2" xfId="10447"/>
    <cellStyle name="Normal 14 3 4 2 2 2" xfId="22755"/>
    <cellStyle name="Normal 14 3 4 2 3" xfId="16601"/>
    <cellStyle name="Normal 14 3 4 3" xfId="7370"/>
    <cellStyle name="Normal 14 3 4 3 2" xfId="19678"/>
    <cellStyle name="Normal 14 3 4 4" xfId="13524"/>
    <cellStyle name="Normal 14 3 5" xfId="2239"/>
    <cellStyle name="Normal 14 3 5 2" xfId="5317"/>
    <cellStyle name="Normal 14 3 5 2 2" xfId="11471"/>
    <cellStyle name="Normal 14 3 5 2 2 2" xfId="23779"/>
    <cellStyle name="Normal 14 3 5 2 3" xfId="17625"/>
    <cellStyle name="Normal 14 3 5 3" xfId="8394"/>
    <cellStyle name="Normal 14 3 5 3 2" xfId="20702"/>
    <cellStyle name="Normal 14 3 5 4" xfId="14548"/>
    <cellStyle name="Normal 14 3 6" xfId="3269"/>
    <cellStyle name="Normal 14 3 6 2" xfId="9423"/>
    <cellStyle name="Normal 14 3 6 2 2" xfId="21731"/>
    <cellStyle name="Normal 14 3 6 3" xfId="15577"/>
    <cellStyle name="Normal 14 3 7" xfId="6346"/>
    <cellStyle name="Normal 14 3 7 2" xfId="18654"/>
    <cellStyle name="Normal 14 3 8" xfId="12500"/>
    <cellStyle name="Normal 14 4" xfId="359"/>
    <cellStyle name="Normal 14 4 2" xfId="872"/>
    <cellStyle name="Normal 14 4 2 2" xfId="1896"/>
    <cellStyle name="Normal 14 4 2 2 2" xfId="4974"/>
    <cellStyle name="Normal 14 4 2 2 2 2" xfId="11128"/>
    <cellStyle name="Normal 14 4 2 2 2 2 2" xfId="23436"/>
    <cellStyle name="Normal 14 4 2 2 2 3" xfId="17282"/>
    <cellStyle name="Normal 14 4 2 2 3" xfId="8051"/>
    <cellStyle name="Normal 14 4 2 2 3 2" xfId="20359"/>
    <cellStyle name="Normal 14 4 2 2 4" xfId="14205"/>
    <cellStyle name="Normal 14 4 2 3" xfId="2920"/>
    <cellStyle name="Normal 14 4 2 3 2" xfId="5998"/>
    <cellStyle name="Normal 14 4 2 3 2 2" xfId="12152"/>
    <cellStyle name="Normal 14 4 2 3 2 2 2" xfId="24460"/>
    <cellStyle name="Normal 14 4 2 3 2 3" xfId="18306"/>
    <cellStyle name="Normal 14 4 2 3 3" xfId="9075"/>
    <cellStyle name="Normal 14 4 2 3 3 2" xfId="21383"/>
    <cellStyle name="Normal 14 4 2 3 4" xfId="15229"/>
    <cellStyle name="Normal 14 4 2 4" xfId="3950"/>
    <cellStyle name="Normal 14 4 2 4 2" xfId="10104"/>
    <cellStyle name="Normal 14 4 2 4 2 2" xfId="22412"/>
    <cellStyle name="Normal 14 4 2 4 3" xfId="16258"/>
    <cellStyle name="Normal 14 4 2 5" xfId="7027"/>
    <cellStyle name="Normal 14 4 2 5 2" xfId="19335"/>
    <cellStyle name="Normal 14 4 2 6" xfId="13181"/>
    <cellStyle name="Normal 14 4 3" xfId="1384"/>
    <cellStyle name="Normal 14 4 3 2" xfId="4462"/>
    <cellStyle name="Normal 14 4 3 2 2" xfId="10616"/>
    <cellStyle name="Normal 14 4 3 2 2 2" xfId="22924"/>
    <cellStyle name="Normal 14 4 3 2 3" xfId="16770"/>
    <cellStyle name="Normal 14 4 3 3" xfId="7539"/>
    <cellStyle name="Normal 14 4 3 3 2" xfId="19847"/>
    <cellStyle name="Normal 14 4 3 4" xfId="13693"/>
    <cellStyle name="Normal 14 4 4" xfId="2408"/>
    <cellStyle name="Normal 14 4 4 2" xfId="5486"/>
    <cellStyle name="Normal 14 4 4 2 2" xfId="11640"/>
    <cellStyle name="Normal 14 4 4 2 2 2" xfId="23948"/>
    <cellStyle name="Normal 14 4 4 2 3" xfId="17794"/>
    <cellStyle name="Normal 14 4 4 3" xfId="8563"/>
    <cellStyle name="Normal 14 4 4 3 2" xfId="20871"/>
    <cellStyle name="Normal 14 4 4 4" xfId="14717"/>
    <cellStyle name="Normal 14 4 5" xfId="3438"/>
    <cellStyle name="Normal 14 4 5 2" xfId="9592"/>
    <cellStyle name="Normal 14 4 5 2 2" xfId="21900"/>
    <cellStyle name="Normal 14 4 5 3" xfId="15746"/>
    <cellStyle name="Normal 14 4 6" xfId="6515"/>
    <cellStyle name="Normal 14 4 6 2" xfId="18823"/>
    <cellStyle name="Normal 14 4 7" xfId="12669"/>
    <cellStyle name="Normal 14 5" xfId="616"/>
    <cellStyle name="Normal 14 5 2" xfId="1640"/>
    <cellStyle name="Normal 14 5 2 2" xfId="4718"/>
    <cellStyle name="Normal 14 5 2 2 2" xfId="10872"/>
    <cellStyle name="Normal 14 5 2 2 2 2" xfId="23180"/>
    <cellStyle name="Normal 14 5 2 2 3" xfId="17026"/>
    <cellStyle name="Normal 14 5 2 3" xfId="7795"/>
    <cellStyle name="Normal 14 5 2 3 2" xfId="20103"/>
    <cellStyle name="Normal 14 5 2 4" xfId="13949"/>
    <cellStyle name="Normal 14 5 3" xfId="2664"/>
    <cellStyle name="Normal 14 5 3 2" xfId="5742"/>
    <cellStyle name="Normal 14 5 3 2 2" xfId="11896"/>
    <cellStyle name="Normal 14 5 3 2 2 2" xfId="24204"/>
    <cellStyle name="Normal 14 5 3 2 3" xfId="18050"/>
    <cellStyle name="Normal 14 5 3 3" xfId="8819"/>
    <cellStyle name="Normal 14 5 3 3 2" xfId="21127"/>
    <cellStyle name="Normal 14 5 3 4" xfId="14973"/>
    <cellStyle name="Normal 14 5 4" xfId="3694"/>
    <cellStyle name="Normal 14 5 4 2" xfId="9848"/>
    <cellStyle name="Normal 14 5 4 2 2" xfId="22156"/>
    <cellStyle name="Normal 14 5 4 3" xfId="16002"/>
    <cellStyle name="Normal 14 5 5" xfId="6771"/>
    <cellStyle name="Normal 14 5 5 2" xfId="19079"/>
    <cellStyle name="Normal 14 5 6" xfId="12925"/>
    <cellStyle name="Normal 14 6" xfId="1128"/>
    <cellStyle name="Normal 14 6 2" xfId="4206"/>
    <cellStyle name="Normal 14 6 2 2" xfId="10360"/>
    <cellStyle name="Normal 14 6 2 2 2" xfId="22668"/>
    <cellStyle name="Normal 14 6 2 3" xfId="16514"/>
    <cellStyle name="Normal 14 6 3" xfId="7283"/>
    <cellStyle name="Normal 14 6 3 2" xfId="19591"/>
    <cellStyle name="Normal 14 6 4" xfId="13437"/>
    <cellStyle name="Normal 14 7" xfId="2152"/>
    <cellStyle name="Normal 14 7 2" xfId="5230"/>
    <cellStyle name="Normal 14 7 2 2" xfId="11384"/>
    <cellStyle name="Normal 14 7 2 2 2" xfId="23692"/>
    <cellStyle name="Normal 14 7 2 3" xfId="17538"/>
    <cellStyle name="Normal 14 7 3" xfId="8307"/>
    <cellStyle name="Normal 14 7 3 2" xfId="20615"/>
    <cellStyle name="Normal 14 7 4" xfId="14461"/>
    <cellStyle name="Normal 14 8" xfId="3182"/>
    <cellStyle name="Normal 14 8 2" xfId="9336"/>
    <cellStyle name="Normal 14 8 2 2" xfId="21644"/>
    <cellStyle name="Normal 14 8 3" xfId="15490"/>
    <cellStyle name="Normal 14 9" xfId="6259"/>
    <cellStyle name="Normal 14 9 2" xfId="18567"/>
    <cellStyle name="Normal 15" xfId="105"/>
    <cellStyle name="Normal 15 2" xfId="192"/>
    <cellStyle name="Normal 15 2 2" xfId="450"/>
    <cellStyle name="Normal 15 2 2 2" xfId="963"/>
    <cellStyle name="Normal 15 2 2 2 2" xfId="1987"/>
    <cellStyle name="Normal 15 2 2 2 2 2" xfId="5065"/>
    <cellStyle name="Normal 15 2 2 2 2 2 2" xfId="11219"/>
    <cellStyle name="Normal 15 2 2 2 2 2 2 2" xfId="23527"/>
    <cellStyle name="Normal 15 2 2 2 2 2 3" xfId="17373"/>
    <cellStyle name="Normal 15 2 2 2 2 3" xfId="8142"/>
    <cellStyle name="Normal 15 2 2 2 2 3 2" xfId="20450"/>
    <cellStyle name="Normal 15 2 2 2 2 4" xfId="14296"/>
    <cellStyle name="Normal 15 2 2 2 3" xfId="3011"/>
    <cellStyle name="Normal 15 2 2 2 3 2" xfId="6089"/>
    <cellStyle name="Normal 15 2 2 2 3 2 2" xfId="12243"/>
    <cellStyle name="Normal 15 2 2 2 3 2 2 2" xfId="24551"/>
    <cellStyle name="Normal 15 2 2 2 3 2 3" xfId="18397"/>
    <cellStyle name="Normal 15 2 2 2 3 3" xfId="9166"/>
    <cellStyle name="Normal 15 2 2 2 3 3 2" xfId="21474"/>
    <cellStyle name="Normal 15 2 2 2 3 4" xfId="15320"/>
    <cellStyle name="Normal 15 2 2 2 4" xfId="4041"/>
    <cellStyle name="Normal 15 2 2 2 4 2" xfId="10195"/>
    <cellStyle name="Normal 15 2 2 2 4 2 2" xfId="22503"/>
    <cellStyle name="Normal 15 2 2 2 4 3" xfId="16349"/>
    <cellStyle name="Normal 15 2 2 2 5" xfId="7118"/>
    <cellStyle name="Normal 15 2 2 2 5 2" xfId="19426"/>
    <cellStyle name="Normal 15 2 2 2 6" xfId="13272"/>
    <cellStyle name="Normal 15 2 2 3" xfId="1475"/>
    <cellStyle name="Normal 15 2 2 3 2" xfId="4553"/>
    <cellStyle name="Normal 15 2 2 3 2 2" xfId="10707"/>
    <cellStyle name="Normal 15 2 2 3 2 2 2" xfId="23015"/>
    <cellStyle name="Normal 15 2 2 3 2 3" xfId="16861"/>
    <cellStyle name="Normal 15 2 2 3 3" xfId="7630"/>
    <cellStyle name="Normal 15 2 2 3 3 2" xfId="19938"/>
    <cellStyle name="Normal 15 2 2 3 4" xfId="13784"/>
    <cellStyle name="Normal 15 2 2 4" xfId="2499"/>
    <cellStyle name="Normal 15 2 2 4 2" xfId="5577"/>
    <cellStyle name="Normal 15 2 2 4 2 2" xfId="11731"/>
    <cellStyle name="Normal 15 2 2 4 2 2 2" xfId="24039"/>
    <cellStyle name="Normal 15 2 2 4 2 3" xfId="17885"/>
    <cellStyle name="Normal 15 2 2 4 3" xfId="8654"/>
    <cellStyle name="Normal 15 2 2 4 3 2" xfId="20962"/>
    <cellStyle name="Normal 15 2 2 4 4" xfId="14808"/>
    <cellStyle name="Normal 15 2 2 5" xfId="3529"/>
    <cellStyle name="Normal 15 2 2 5 2" xfId="9683"/>
    <cellStyle name="Normal 15 2 2 5 2 2" xfId="21991"/>
    <cellStyle name="Normal 15 2 2 5 3" xfId="15837"/>
    <cellStyle name="Normal 15 2 2 6" xfId="6606"/>
    <cellStyle name="Normal 15 2 2 6 2" xfId="18914"/>
    <cellStyle name="Normal 15 2 2 7" xfId="12760"/>
    <cellStyle name="Normal 15 2 3" xfId="707"/>
    <cellStyle name="Normal 15 2 3 2" xfId="1731"/>
    <cellStyle name="Normal 15 2 3 2 2" xfId="4809"/>
    <cellStyle name="Normal 15 2 3 2 2 2" xfId="10963"/>
    <cellStyle name="Normal 15 2 3 2 2 2 2" xfId="23271"/>
    <cellStyle name="Normal 15 2 3 2 2 3" xfId="17117"/>
    <cellStyle name="Normal 15 2 3 2 3" xfId="7886"/>
    <cellStyle name="Normal 15 2 3 2 3 2" xfId="20194"/>
    <cellStyle name="Normal 15 2 3 2 4" xfId="14040"/>
    <cellStyle name="Normal 15 2 3 3" xfId="2755"/>
    <cellStyle name="Normal 15 2 3 3 2" xfId="5833"/>
    <cellStyle name="Normal 15 2 3 3 2 2" xfId="11987"/>
    <cellStyle name="Normal 15 2 3 3 2 2 2" xfId="24295"/>
    <cellStyle name="Normal 15 2 3 3 2 3" xfId="18141"/>
    <cellStyle name="Normal 15 2 3 3 3" xfId="8910"/>
    <cellStyle name="Normal 15 2 3 3 3 2" xfId="21218"/>
    <cellStyle name="Normal 15 2 3 3 4" xfId="15064"/>
    <cellStyle name="Normal 15 2 3 4" xfId="3785"/>
    <cellStyle name="Normal 15 2 3 4 2" xfId="9939"/>
    <cellStyle name="Normal 15 2 3 4 2 2" xfId="22247"/>
    <cellStyle name="Normal 15 2 3 4 3" xfId="16093"/>
    <cellStyle name="Normal 15 2 3 5" xfId="6862"/>
    <cellStyle name="Normal 15 2 3 5 2" xfId="19170"/>
    <cellStyle name="Normal 15 2 3 6" xfId="13016"/>
    <cellStyle name="Normal 15 2 4" xfId="1219"/>
    <cellStyle name="Normal 15 2 4 2" xfId="4297"/>
    <cellStyle name="Normal 15 2 4 2 2" xfId="10451"/>
    <cellStyle name="Normal 15 2 4 2 2 2" xfId="22759"/>
    <cellStyle name="Normal 15 2 4 2 3" xfId="16605"/>
    <cellStyle name="Normal 15 2 4 3" xfId="7374"/>
    <cellStyle name="Normal 15 2 4 3 2" xfId="19682"/>
    <cellStyle name="Normal 15 2 4 4" xfId="13528"/>
    <cellStyle name="Normal 15 2 5" xfId="2243"/>
    <cellStyle name="Normal 15 2 5 2" xfId="5321"/>
    <cellStyle name="Normal 15 2 5 2 2" xfId="11475"/>
    <cellStyle name="Normal 15 2 5 2 2 2" xfId="23783"/>
    <cellStyle name="Normal 15 2 5 2 3" xfId="17629"/>
    <cellStyle name="Normal 15 2 5 3" xfId="8398"/>
    <cellStyle name="Normal 15 2 5 3 2" xfId="20706"/>
    <cellStyle name="Normal 15 2 5 4" xfId="14552"/>
    <cellStyle name="Normal 15 2 6" xfId="3273"/>
    <cellStyle name="Normal 15 2 6 2" xfId="9427"/>
    <cellStyle name="Normal 15 2 6 2 2" xfId="21735"/>
    <cellStyle name="Normal 15 2 6 3" xfId="15581"/>
    <cellStyle name="Normal 15 2 7" xfId="6350"/>
    <cellStyle name="Normal 15 2 7 2" xfId="18658"/>
    <cellStyle name="Normal 15 2 8" xfId="12504"/>
    <cellStyle name="Normal 15 3" xfId="363"/>
    <cellStyle name="Normal 15 3 2" xfId="876"/>
    <cellStyle name="Normal 15 3 2 2" xfId="1900"/>
    <cellStyle name="Normal 15 3 2 2 2" xfId="4978"/>
    <cellStyle name="Normal 15 3 2 2 2 2" xfId="11132"/>
    <cellStyle name="Normal 15 3 2 2 2 2 2" xfId="23440"/>
    <cellStyle name="Normal 15 3 2 2 2 3" xfId="17286"/>
    <cellStyle name="Normal 15 3 2 2 3" xfId="8055"/>
    <cellStyle name="Normal 15 3 2 2 3 2" xfId="20363"/>
    <cellStyle name="Normal 15 3 2 2 4" xfId="14209"/>
    <cellStyle name="Normal 15 3 2 3" xfId="2924"/>
    <cellStyle name="Normal 15 3 2 3 2" xfId="6002"/>
    <cellStyle name="Normal 15 3 2 3 2 2" xfId="12156"/>
    <cellStyle name="Normal 15 3 2 3 2 2 2" xfId="24464"/>
    <cellStyle name="Normal 15 3 2 3 2 3" xfId="18310"/>
    <cellStyle name="Normal 15 3 2 3 3" xfId="9079"/>
    <cellStyle name="Normal 15 3 2 3 3 2" xfId="21387"/>
    <cellStyle name="Normal 15 3 2 3 4" xfId="15233"/>
    <cellStyle name="Normal 15 3 2 4" xfId="3954"/>
    <cellStyle name="Normal 15 3 2 4 2" xfId="10108"/>
    <cellStyle name="Normal 15 3 2 4 2 2" xfId="22416"/>
    <cellStyle name="Normal 15 3 2 4 3" xfId="16262"/>
    <cellStyle name="Normal 15 3 2 5" xfId="7031"/>
    <cellStyle name="Normal 15 3 2 5 2" xfId="19339"/>
    <cellStyle name="Normal 15 3 2 6" xfId="13185"/>
    <cellStyle name="Normal 15 3 3" xfId="1388"/>
    <cellStyle name="Normal 15 3 3 2" xfId="4466"/>
    <cellStyle name="Normal 15 3 3 2 2" xfId="10620"/>
    <cellStyle name="Normal 15 3 3 2 2 2" xfId="22928"/>
    <cellStyle name="Normal 15 3 3 2 3" xfId="16774"/>
    <cellStyle name="Normal 15 3 3 3" xfId="7543"/>
    <cellStyle name="Normal 15 3 3 3 2" xfId="19851"/>
    <cellStyle name="Normal 15 3 3 4" xfId="13697"/>
    <cellStyle name="Normal 15 3 4" xfId="2412"/>
    <cellStyle name="Normal 15 3 4 2" xfId="5490"/>
    <cellStyle name="Normal 15 3 4 2 2" xfId="11644"/>
    <cellStyle name="Normal 15 3 4 2 2 2" xfId="23952"/>
    <cellStyle name="Normal 15 3 4 2 3" xfId="17798"/>
    <cellStyle name="Normal 15 3 4 3" xfId="8567"/>
    <cellStyle name="Normal 15 3 4 3 2" xfId="20875"/>
    <cellStyle name="Normal 15 3 4 4" xfId="14721"/>
    <cellStyle name="Normal 15 3 5" xfId="3442"/>
    <cellStyle name="Normal 15 3 5 2" xfId="9596"/>
    <cellStyle name="Normal 15 3 5 2 2" xfId="21904"/>
    <cellStyle name="Normal 15 3 5 3" xfId="15750"/>
    <cellStyle name="Normal 15 3 6" xfId="6519"/>
    <cellStyle name="Normal 15 3 6 2" xfId="18827"/>
    <cellStyle name="Normal 15 3 7" xfId="12673"/>
    <cellStyle name="Normal 15 4" xfId="620"/>
    <cellStyle name="Normal 15 4 2" xfId="1644"/>
    <cellStyle name="Normal 15 4 2 2" xfId="4722"/>
    <cellStyle name="Normal 15 4 2 2 2" xfId="10876"/>
    <cellStyle name="Normal 15 4 2 2 2 2" xfId="23184"/>
    <cellStyle name="Normal 15 4 2 2 3" xfId="17030"/>
    <cellStyle name="Normal 15 4 2 3" xfId="7799"/>
    <cellStyle name="Normal 15 4 2 3 2" xfId="20107"/>
    <cellStyle name="Normal 15 4 2 4" xfId="13953"/>
    <cellStyle name="Normal 15 4 3" xfId="2668"/>
    <cellStyle name="Normal 15 4 3 2" xfId="5746"/>
    <cellStyle name="Normal 15 4 3 2 2" xfId="11900"/>
    <cellStyle name="Normal 15 4 3 2 2 2" xfId="24208"/>
    <cellStyle name="Normal 15 4 3 2 3" xfId="18054"/>
    <cellStyle name="Normal 15 4 3 3" xfId="8823"/>
    <cellStyle name="Normal 15 4 3 3 2" xfId="21131"/>
    <cellStyle name="Normal 15 4 3 4" xfId="14977"/>
    <cellStyle name="Normal 15 4 4" xfId="3698"/>
    <cellStyle name="Normal 15 4 4 2" xfId="9852"/>
    <cellStyle name="Normal 15 4 4 2 2" xfId="22160"/>
    <cellStyle name="Normal 15 4 4 3" xfId="16006"/>
    <cellStyle name="Normal 15 4 5" xfId="6775"/>
    <cellStyle name="Normal 15 4 5 2" xfId="19083"/>
    <cellStyle name="Normal 15 4 6" xfId="12929"/>
    <cellStyle name="Normal 15 5" xfId="1132"/>
    <cellStyle name="Normal 15 5 2" xfId="4210"/>
    <cellStyle name="Normal 15 5 2 2" xfId="10364"/>
    <cellStyle name="Normal 15 5 2 2 2" xfId="22672"/>
    <cellStyle name="Normal 15 5 2 3" xfId="16518"/>
    <cellStyle name="Normal 15 5 3" xfId="7287"/>
    <cellStyle name="Normal 15 5 3 2" xfId="19595"/>
    <cellStyle name="Normal 15 5 4" xfId="13441"/>
    <cellStyle name="Normal 15 6" xfId="2156"/>
    <cellStyle name="Normal 15 6 2" xfId="5234"/>
    <cellStyle name="Normal 15 6 2 2" xfId="11388"/>
    <cellStyle name="Normal 15 6 2 2 2" xfId="23696"/>
    <cellStyle name="Normal 15 6 2 3" xfId="17542"/>
    <cellStyle name="Normal 15 6 3" xfId="8311"/>
    <cellStyle name="Normal 15 6 3 2" xfId="20619"/>
    <cellStyle name="Normal 15 6 4" xfId="14465"/>
    <cellStyle name="Normal 15 7" xfId="3186"/>
    <cellStyle name="Normal 15 7 2" xfId="9340"/>
    <cellStyle name="Normal 15 7 2 2" xfId="21648"/>
    <cellStyle name="Normal 15 7 3" xfId="15494"/>
    <cellStyle name="Normal 15 8" xfId="6263"/>
    <cellStyle name="Normal 15 8 2" xfId="18571"/>
    <cellStyle name="Normal 15 9" xfId="12417"/>
    <cellStyle name="Normal 16" xfId="110"/>
    <cellStyle name="Normal 16 2" xfId="368"/>
    <cellStyle name="Normal 16 2 2" xfId="881"/>
    <cellStyle name="Normal 16 2 2 2" xfId="1905"/>
    <cellStyle name="Normal 16 2 2 2 2" xfId="4983"/>
    <cellStyle name="Normal 16 2 2 2 2 2" xfId="11137"/>
    <cellStyle name="Normal 16 2 2 2 2 2 2" xfId="23445"/>
    <cellStyle name="Normal 16 2 2 2 2 3" xfId="17291"/>
    <cellStyle name="Normal 16 2 2 2 3" xfId="8060"/>
    <cellStyle name="Normal 16 2 2 2 3 2" xfId="20368"/>
    <cellStyle name="Normal 16 2 2 2 4" xfId="14214"/>
    <cellStyle name="Normal 16 2 2 3" xfId="2929"/>
    <cellStyle name="Normal 16 2 2 3 2" xfId="6007"/>
    <cellStyle name="Normal 16 2 2 3 2 2" xfId="12161"/>
    <cellStyle name="Normal 16 2 2 3 2 2 2" xfId="24469"/>
    <cellStyle name="Normal 16 2 2 3 2 3" xfId="18315"/>
    <cellStyle name="Normal 16 2 2 3 3" xfId="9084"/>
    <cellStyle name="Normal 16 2 2 3 3 2" xfId="21392"/>
    <cellStyle name="Normal 16 2 2 3 4" xfId="15238"/>
    <cellStyle name="Normal 16 2 2 4" xfId="3959"/>
    <cellStyle name="Normal 16 2 2 4 2" xfId="10113"/>
    <cellStyle name="Normal 16 2 2 4 2 2" xfId="22421"/>
    <cellStyle name="Normal 16 2 2 4 3" xfId="16267"/>
    <cellStyle name="Normal 16 2 2 5" xfId="7036"/>
    <cellStyle name="Normal 16 2 2 5 2" xfId="19344"/>
    <cellStyle name="Normal 16 2 2 6" xfId="13190"/>
    <cellStyle name="Normal 16 2 3" xfId="1393"/>
    <cellStyle name="Normal 16 2 3 2" xfId="4471"/>
    <cellStyle name="Normal 16 2 3 2 2" xfId="10625"/>
    <cellStyle name="Normal 16 2 3 2 2 2" xfId="22933"/>
    <cellStyle name="Normal 16 2 3 2 3" xfId="16779"/>
    <cellStyle name="Normal 16 2 3 3" xfId="7548"/>
    <cellStyle name="Normal 16 2 3 3 2" xfId="19856"/>
    <cellStyle name="Normal 16 2 3 4" xfId="13702"/>
    <cellStyle name="Normal 16 2 4" xfId="2417"/>
    <cellStyle name="Normal 16 2 4 2" xfId="5495"/>
    <cellStyle name="Normal 16 2 4 2 2" xfId="11649"/>
    <cellStyle name="Normal 16 2 4 2 2 2" xfId="23957"/>
    <cellStyle name="Normal 16 2 4 2 3" xfId="17803"/>
    <cellStyle name="Normal 16 2 4 3" xfId="8572"/>
    <cellStyle name="Normal 16 2 4 3 2" xfId="20880"/>
    <cellStyle name="Normal 16 2 4 4" xfId="14726"/>
    <cellStyle name="Normal 16 2 5" xfId="3447"/>
    <cellStyle name="Normal 16 2 5 2" xfId="9601"/>
    <cellStyle name="Normal 16 2 5 2 2" xfId="21909"/>
    <cellStyle name="Normal 16 2 5 3" xfId="15755"/>
    <cellStyle name="Normal 16 2 6" xfId="6524"/>
    <cellStyle name="Normal 16 2 6 2" xfId="18832"/>
    <cellStyle name="Normal 16 2 7" xfId="12678"/>
    <cellStyle name="Normal 16 3" xfId="625"/>
    <cellStyle name="Normal 16 3 2" xfId="1649"/>
    <cellStyle name="Normal 16 3 2 2" xfId="4727"/>
    <cellStyle name="Normal 16 3 2 2 2" xfId="10881"/>
    <cellStyle name="Normal 16 3 2 2 2 2" xfId="23189"/>
    <cellStyle name="Normal 16 3 2 2 3" xfId="17035"/>
    <cellStyle name="Normal 16 3 2 3" xfId="7804"/>
    <cellStyle name="Normal 16 3 2 3 2" xfId="20112"/>
    <cellStyle name="Normal 16 3 2 4" xfId="13958"/>
    <cellStyle name="Normal 16 3 3" xfId="2673"/>
    <cellStyle name="Normal 16 3 3 2" xfId="5751"/>
    <cellStyle name="Normal 16 3 3 2 2" xfId="11905"/>
    <cellStyle name="Normal 16 3 3 2 2 2" xfId="24213"/>
    <cellStyle name="Normal 16 3 3 2 3" xfId="18059"/>
    <cellStyle name="Normal 16 3 3 3" xfId="8828"/>
    <cellStyle name="Normal 16 3 3 3 2" xfId="21136"/>
    <cellStyle name="Normal 16 3 3 4" xfId="14982"/>
    <cellStyle name="Normal 16 3 4" xfId="3703"/>
    <cellStyle name="Normal 16 3 4 2" xfId="9857"/>
    <cellStyle name="Normal 16 3 4 2 2" xfId="22165"/>
    <cellStyle name="Normal 16 3 4 3" xfId="16011"/>
    <cellStyle name="Normal 16 3 5" xfId="6780"/>
    <cellStyle name="Normal 16 3 5 2" xfId="19088"/>
    <cellStyle name="Normal 16 3 6" xfId="12934"/>
    <cellStyle name="Normal 16 4" xfId="1137"/>
    <cellStyle name="Normal 16 4 2" xfId="4215"/>
    <cellStyle name="Normal 16 4 2 2" xfId="10369"/>
    <cellStyle name="Normal 16 4 2 2 2" xfId="22677"/>
    <cellStyle name="Normal 16 4 2 3" xfId="16523"/>
    <cellStyle name="Normal 16 4 3" xfId="7292"/>
    <cellStyle name="Normal 16 4 3 2" xfId="19600"/>
    <cellStyle name="Normal 16 4 4" xfId="13446"/>
    <cellStyle name="Normal 16 5" xfId="2161"/>
    <cellStyle name="Normal 16 5 2" xfId="5239"/>
    <cellStyle name="Normal 16 5 2 2" xfId="11393"/>
    <cellStyle name="Normal 16 5 2 2 2" xfId="23701"/>
    <cellStyle name="Normal 16 5 2 3" xfId="17547"/>
    <cellStyle name="Normal 16 5 3" xfId="8316"/>
    <cellStyle name="Normal 16 5 3 2" xfId="20624"/>
    <cellStyle name="Normal 16 5 4" xfId="14470"/>
    <cellStyle name="Normal 16 6" xfId="3191"/>
    <cellStyle name="Normal 16 6 2" xfId="9345"/>
    <cellStyle name="Normal 16 6 2 2" xfId="21653"/>
    <cellStyle name="Normal 16 6 3" xfId="15499"/>
    <cellStyle name="Normal 16 7" xfId="6268"/>
    <cellStyle name="Normal 16 7 2" xfId="18576"/>
    <cellStyle name="Normal 16 8" xfId="12422"/>
    <cellStyle name="Normal 17" xfId="277"/>
    <cellStyle name="Normal 18" xfId="278"/>
    <cellStyle name="Normal 18 2" xfId="535"/>
    <cellStyle name="Normal 19" xfId="3096"/>
    <cellStyle name="Normal 2" xfId="1"/>
    <cellStyle name="Normal 2 2" xfId="8"/>
    <cellStyle name="Normal 20" xfId="3097"/>
    <cellStyle name="Normal 20 2" xfId="6174"/>
    <cellStyle name="Normal 20 2 2" xfId="12328"/>
    <cellStyle name="Normal 20 2 2 2" xfId="24636"/>
    <cellStyle name="Normal 20 2 3" xfId="18482"/>
    <cellStyle name="Normal 20 3" xfId="9251"/>
    <cellStyle name="Normal 20 3 2" xfId="21559"/>
    <cellStyle name="Normal 20 4" xfId="15405"/>
    <cellStyle name="Normal 21" xfId="24641"/>
    <cellStyle name="Normal 22" xfId="24646"/>
    <cellStyle name="Normal 23" xfId="24651"/>
    <cellStyle name="Normal 3" xfId="3"/>
    <cellStyle name="Normal 3 2" xfId="18"/>
    <cellStyle name="Normal 3 3" xfId="13"/>
    <cellStyle name="Normal 4" xfId="4"/>
    <cellStyle name="Normal 4 2" xfId="6"/>
    <cellStyle name="Normal 5" xfId="5"/>
    <cellStyle name="Normal 5 2" xfId="22"/>
    <cellStyle name="Normal 6" xfId="7"/>
    <cellStyle name="Normal 6 2" xfId="23"/>
    <cellStyle name="Normal 6 3" xfId="21"/>
    <cellStyle name="Normal 6 4" xfId="37"/>
    <cellStyle name="Normal 6 4 2" xfId="60"/>
    <cellStyle name="Normal 7" xfId="10"/>
    <cellStyle name="Normal 8" xfId="9"/>
    <cellStyle name="Normal 8 10" xfId="279"/>
    <cellStyle name="Normal 8 10 2" xfId="792"/>
    <cellStyle name="Normal 8 10 2 2" xfId="1816"/>
    <cellStyle name="Normal 8 10 2 2 2" xfId="4894"/>
    <cellStyle name="Normal 8 10 2 2 2 2" xfId="11048"/>
    <cellStyle name="Normal 8 10 2 2 2 2 2" xfId="23356"/>
    <cellStyle name="Normal 8 10 2 2 2 3" xfId="17202"/>
    <cellStyle name="Normal 8 10 2 2 3" xfId="7971"/>
    <cellStyle name="Normal 8 10 2 2 3 2" xfId="20279"/>
    <cellStyle name="Normal 8 10 2 2 4" xfId="14125"/>
    <cellStyle name="Normal 8 10 2 3" xfId="2840"/>
    <cellStyle name="Normal 8 10 2 3 2" xfId="5918"/>
    <cellStyle name="Normal 8 10 2 3 2 2" xfId="12072"/>
    <cellStyle name="Normal 8 10 2 3 2 2 2" xfId="24380"/>
    <cellStyle name="Normal 8 10 2 3 2 3" xfId="18226"/>
    <cellStyle name="Normal 8 10 2 3 3" xfId="8995"/>
    <cellStyle name="Normal 8 10 2 3 3 2" xfId="21303"/>
    <cellStyle name="Normal 8 10 2 3 4" xfId="15149"/>
    <cellStyle name="Normal 8 10 2 4" xfId="3870"/>
    <cellStyle name="Normal 8 10 2 4 2" xfId="10024"/>
    <cellStyle name="Normal 8 10 2 4 2 2" xfId="22332"/>
    <cellStyle name="Normal 8 10 2 4 3" xfId="16178"/>
    <cellStyle name="Normal 8 10 2 5" xfId="6947"/>
    <cellStyle name="Normal 8 10 2 5 2" xfId="19255"/>
    <cellStyle name="Normal 8 10 2 6" xfId="13101"/>
    <cellStyle name="Normal 8 10 3" xfId="1304"/>
    <cellStyle name="Normal 8 10 3 2" xfId="4382"/>
    <cellStyle name="Normal 8 10 3 2 2" xfId="10536"/>
    <cellStyle name="Normal 8 10 3 2 2 2" xfId="22844"/>
    <cellStyle name="Normal 8 10 3 2 3" xfId="16690"/>
    <cellStyle name="Normal 8 10 3 3" xfId="7459"/>
    <cellStyle name="Normal 8 10 3 3 2" xfId="19767"/>
    <cellStyle name="Normal 8 10 3 4" xfId="13613"/>
    <cellStyle name="Normal 8 10 4" xfId="2328"/>
    <cellStyle name="Normal 8 10 4 2" xfId="5406"/>
    <cellStyle name="Normal 8 10 4 2 2" xfId="11560"/>
    <cellStyle name="Normal 8 10 4 2 2 2" xfId="23868"/>
    <cellStyle name="Normal 8 10 4 2 3" xfId="17714"/>
    <cellStyle name="Normal 8 10 4 3" xfId="8483"/>
    <cellStyle name="Normal 8 10 4 3 2" xfId="20791"/>
    <cellStyle name="Normal 8 10 4 4" xfId="14637"/>
    <cellStyle name="Normal 8 10 5" xfId="3358"/>
    <cellStyle name="Normal 8 10 5 2" xfId="9512"/>
    <cellStyle name="Normal 8 10 5 2 2" xfId="21820"/>
    <cellStyle name="Normal 8 10 5 3" xfId="15666"/>
    <cellStyle name="Normal 8 10 6" xfId="6435"/>
    <cellStyle name="Normal 8 10 6 2" xfId="18743"/>
    <cellStyle name="Normal 8 10 7" xfId="12589"/>
    <cellStyle name="Normal 8 11" xfId="536"/>
    <cellStyle name="Normal 8 11 2" xfId="1560"/>
    <cellStyle name="Normal 8 11 2 2" xfId="4638"/>
    <cellStyle name="Normal 8 11 2 2 2" xfId="10792"/>
    <cellStyle name="Normal 8 11 2 2 2 2" xfId="23100"/>
    <cellStyle name="Normal 8 11 2 2 3" xfId="16946"/>
    <cellStyle name="Normal 8 11 2 3" xfId="7715"/>
    <cellStyle name="Normal 8 11 2 3 2" xfId="20023"/>
    <cellStyle name="Normal 8 11 2 4" xfId="13869"/>
    <cellStyle name="Normal 8 11 3" xfId="2584"/>
    <cellStyle name="Normal 8 11 3 2" xfId="5662"/>
    <cellStyle name="Normal 8 11 3 2 2" xfId="11816"/>
    <cellStyle name="Normal 8 11 3 2 2 2" xfId="24124"/>
    <cellStyle name="Normal 8 11 3 2 3" xfId="17970"/>
    <cellStyle name="Normal 8 11 3 3" xfId="8739"/>
    <cellStyle name="Normal 8 11 3 3 2" xfId="21047"/>
    <cellStyle name="Normal 8 11 3 4" xfId="14893"/>
    <cellStyle name="Normal 8 11 4" xfId="3614"/>
    <cellStyle name="Normal 8 11 4 2" xfId="9768"/>
    <cellStyle name="Normal 8 11 4 2 2" xfId="22076"/>
    <cellStyle name="Normal 8 11 4 3" xfId="15922"/>
    <cellStyle name="Normal 8 11 5" xfId="6691"/>
    <cellStyle name="Normal 8 11 5 2" xfId="18999"/>
    <cellStyle name="Normal 8 11 6" xfId="12845"/>
    <cellStyle name="Normal 8 12" xfId="1048"/>
    <cellStyle name="Normal 8 12 2" xfId="4126"/>
    <cellStyle name="Normal 8 12 2 2" xfId="10280"/>
    <cellStyle name="Normal 8 12 2 2 2" xfId="22588"/>
    <cellStyle name="Normal 8 12 2 3" xfId="16434"/>
    <cellStyle name="Normal 8 12 3" xfId="7203"/>
    <cellStyle name="Normal 8 12 3 2" xfId="19511"/>
    <cellStyle name="Normal 8 12 4" xfId="13357"/>
    <cellStyle name="Normal 8 13" xfId="2072"/>
    <cellStyle name="Normal 8 13 2" xfId="5150"/>
    <cellStyle name="Normal 8 13 2 2" xfId="11304"/>
    <cellStyle name="Normal 8 13 2 2 2" xfId="23612"/>
    <cellStyle name="Normal 8 13 2 3" xfId="17458"/>
    <cellStyle name="Normal 8 13 3" xfId="8227"/>
    <cellStyle name="Normal 8 13 3 2" xfId="20535"/>
    <cellStyle name="Normal 8 13 4" xfId="14381"/>
    <cellStyle name="Normal 8 14" xfId="3102"/>
    <cellStyle name="Normal 8 14 2" xfId="9256"/>
    <cellStyle name="Normal 8 14 2 2" xfId="21564"/>
    <cellStyle name="Normal 8 14 3" xfId="15410"/>
    <cellStyle name="Normal 8 15" xfId="6179"/>
    <cellStyle name="Normal 8 15 2" xfId="18487"/>
    <cellStyle name="Normal 8 16" xfId="12333"/>
    <cellStyle name="Normal 8 2" xfId="19"/>
    <cellStyle name="Normal 8 2 10" xfId="2077"/>
    <cellStyle name="Normal 8 2 10 2" xfId="5155"/>
    <cellStyle name="Normal 8 2 10 2 2" xfId="11309"/>
    <cellStyle name="Normal 8 2 10 2 2 2" xfId="23617"/>
    <cellStyle name="Normal 8 2 10 2 3" xfId="17463"/>
    <cellStyle name="Normal 8 2 10 3" xfId="8232"/>
    <cellStyle name="Normal 8 2 10 3 2" xfId="20540"/>
    <cellStyle name="Normal 8 2 10 4" xfId="14386"/>
    <cellStyle name="Normal 8 2 11" xfId="3107"/>
    <cellStyle name="Normal 8 2 11 2" xfId="9261"/>
    <cellStyle name="Normal 8 2 11 2 2" xfId="21569"/>
    <cellStyle name="Normal 8 2 11 3" xfId="15415"/>
    <cellStyle name="Normal 8 2 12" xfId="6184"/>
    <cellStyle name="Normal 8 2 12 2" xfId="18492"/>
    <cellStyle name="Normal 8 2 13" xfId="12338"/>
    <cellStyle name="Normal 8 2 2" xfId="32"/>
    <cellStyle name="Normal 8 2 2 10" xfId="3116"/>
    <cellStyle name="Normal 8 2 2 10 2" xfId="9270"/>
    <cellStyle name="Normal 8 2 2 10 2 2" xfId="21578"/>
    <cellStyle name="Normal 8 2 2 10 3" xfId="15424"/>
    <cellStyle name="Normal 8 2 2 11" xfId="6193"/>
    <cellStyle name="Normal 8 2 2 11 2" xfId="18501"/>
    <cellStyle name="Normal 8 2 2 12" xfId="12347"/>
    <cellStyle name="Normal 8 2 2 2" xfId="53"/>
    <cellStyle name="Normal 8 2 2 2 10" xfId="6213"/>
    <cellStyle name="Normal 8 2 2 2 10 2" xfId="18521"/>
    <cellStyle name="Normal 8 2 2 2 11" xfId="12367"/>
    <cellStyle name="Normal 8 2 2 2 2" xfId="95"/>
    <cellStyle name="Normal 8 2 2 2 2 10" xfId="12407"/>
    <cellStyle name="Normal 8 2 2 2 2 2" xfId="267"/>
    <cellStyle name="Normal 8 2 2 2 2 2 2" xfId="525"/>
    <cellStyle name="Normal 8 2 2 2 2 2 2 2" xfId="1038"/>
    <cellStyle name="Normal 8 2 2 2 2 2 2 2 2" xfId="2062"/>
    <cellStyle name="Normal 8 2 2 2 2 2 2 2 2 2" xfId="5140"/>
    <cellStyle name="Normal 8 2 2 2 2 2 2 2 2 2 2" xfId="11294"/>
    <cellStyle name="Normal 8 2 2 2 2 2 2 2 2 2 2 2" xfId="23602"/>
    <cellStyle name="Normal 8 2 2 2 2 2 2 2 2 2 3" xfId="17448"/>
    <cellStyle name="Normal 8 2 2 2 2 2 2 2 2 3" xfId="8217"/>
    <cellStyle name="Normal 8 2 2 2 2 2 2 2 2 3 2" xfId="20525"/>
    <cellStyle name="Normal 8 2 2 2 2 2 2 2 2 4" xfId="14371"/>
    <cellStyle name="Normal 8 2 2 2 2 2 2 2 3" xfId="3086"/>
    <cellStyle name="Normal 8 2 2 2 2 2 2 2 3 2" xfId="6164"/>
    <cellStyle name="Normal 8 2 2 2 2 2 2 2 3 2 2" xfId="12318"/>
    <cellStyle name="Normal 8 2 2 2 2 2 2 2 3 2 2 2" xfId="24626"/>
    <cellStyle name="Normal 8 2 2 2 2 2 2 2 3 2 3" xfId="18472"/>
    <cellStyle name="Normal 8 2 2 2 2 2 2 2 3 3" xfId="9241"/>
    <cellStyle name="Normal 8 2 2 2 2 2 2 2 3 3 2" xfId="21549"/>
    <cellStyle name="Normal 8 2 2 2 2 2 2 2 3 4" xfId="15395"/>
    <cellStyle name="Normal 8 2 2 2 2 2 2 2 4" xfId="4116"/>
    <cellStyle name="Normal 8 2 2 2 2 2 2 2 4 2" xfId="10270"/>
    <cellStyle name="Normal 8 2 2 2 2 2 2 2 4 2 2" xfId="22578"/>
    <cellStyle name="Normal 8 2 2 2 2 2 2 2 4 3" xfId="16424"/>
    <cellStyle name="Normal 8 2 2 2 2 2 2 2 5" xfId="7193"/>
    <cellStyle name="Normal 8 2 2 2 2 2 2 2 5 2" xfId="19501"/>
    <cellStyle name="Normal 8 2 2 2 2 2 2 2 6" xfId="13347"/>
    <cellStyle name="Normal 8 2 2 2 2 2 2 3" xfId="1550"/>
    <cellStyle name="Normal 8 2 2 2 2 2 2 3 2" xfId="4628"/>
    <cellStyle name="Normal 8 2 2 2 2 2 2 3 2 2" xfId="10782"/>
    <cellStyle name="Normal 8 2 2 2 2 2 2 3 2 2 2" xfId="23090"/>
    <cellStyle name="Normal 8 2 2 2 2 2 2 3 2 3" xfId="16936"/>
    <cellStyle name="Normal 8 2 2 2 2 2 2 3 3" xfId="7705"/>
    <cellStyle name="Normal 8 2 2 2 2 2 2 3 3 2" xfId="20013"/>
    <cellStyle name="Normal 8 2 2 2 2 2 2 3 4" xfId="13859"/>
    <cellStyle name="Normal 8 2 2 2 2 2 2 4" xfId="2574"/>
    <cellStyle name="Normal 8 2 2 2 2 2 2 4 2" xfId="5652"/>
    <cellStyle name="Normal 8 2 2 2 2 2 2 4 2 2" xfId="11806"/>
    <cellStyle name="Normal 8 2 2 2 2 2 2 4 2 2 2" xfId="24114"/>
    <cellStyle name="Normal 8 2 2 2 2 2 2 4 2 3" xfId="17960"/>
    <cellStyle name="Normal 8 2 2 2 2 2 2 4 3" xfId="8729"/>
    <cellStyle name="Normal 8 2 2 2 2 2 2 4 3 2" xfId="21037"/>
    <cellStyle name="Normal 8 2 2 2 2 2 2 4 4" xfId="14883"/>
    <cellStyle name="Normal 8 2 2 2 2 2 2 5" xfId="3604"/>
    <cellStyle name="Normal 8 2 2 2 2 2 2 5 2" xfId="9758"/>
    <cellStyle name="Normal 8 2 2 2 2 2 2 5 2 2" xfId="22066"/>
    <cellStyle name="Normal 8 2 2 2 2 2 2 5 3" xfId="15912"/>
    <cellStyle name="Normal 8 2 2 2 2 2 2 6" xfId="6681"/>
    <cellStyle name="Normal 8 2 2 2 2 2 2 6 2" xfId="18989"/>
    <cellStyle name="Normal 8 2 2 2 2 2 2 7" xfId="12835"/>
    <cellStyle name="Normal 8 2 2 2 2 2 3" xfId="782"/>
    <cellStyle name="Normal 8 2 2 2 2 2 3 2" xfId="1806"/>
    <cellStyle name="Normal 8 2 2 2 2 2 3 2 2" xfId="4884"/>
    <cellStyle name="Normal 8 2 2 2 2 2 3 2 2 2" xfId="11038"/>
    <cellStyle name="Normal 8 2 2 2 2 2 3 2 2 2 2" xfId="23346"/>
    <cellStyle name="Normal 8 2 2 2 2 2 3 2 2 3" xfId="17192"/>
    <cellStyle name="Normal 8 2 2 2 2 2 3 2 3" xfId="7961"/>
    <cellStyle name="Normal 8 2 2 2 2 2 3 2 3 2" xfId="20269"/>
    <cellStyle name="Normal 8 2 2 2 2 2 3 2 4" xfId="14115"/>
    <cellStyle name="Normal 8 2 2 2 2 2 3 3" xfId="2830"/>
    <cellStyle name="Normal 8 2 2 2 2 2 3 3 2" xfId="5908"/>
    <cellStyle name="Normal 8 2 2 2 2 2 3 3 2 2" xfId="12062"/>
    <cellStyle name="Normal 8 2 2 2 2 2 3 3 2 2 2" xfId="24370"/>
    <cellStyle name="Normal 8 2 2 2 2 2 3 3 2 3" xfId="18216"/>
    <cellStyle name="Normal 8 2 2 2 2 2 3 3 3" xfId="8985"/>
    <cellStyle name="Normal 8 2 2 2 2 2 3 3 3 2" xfId="21293"/>
    <cellStyle name="Normal 8 2 2 2 2 2 3 3 4" xfId="15139"/>
    <cellStyle name="Normal 8 2 2 2 2 2 3 4" xfId="3860"/>
    <cellStyle name="Normal 8 2 2 2 2 2 3 4 2" xfId="10014"/>
    <cellStyle name="Normal 8 2 2 2 2 2 3 4 2 2" xfId="22322"/>
    <cellStyle name="Normal 8 2 2 2 2 2 3 4 3" xfId="16168"/>
    <cellStyle name="Normal 8 2 2 2 2 2 3 5" xfId="6937"/>
    <cellStyle name="Normal 8 2 2 2 2 2 3 5 2" xfId="19245"/>
    <cellStyle name="Normal 8 2 2 2 2 2 3 6" xfId="13091"/>
    <cellStyle name="Normal 8 2 2 2 2 2 4" xfId="1294"/>
    <cellStyle name="Normal 8 2 2 2 2 2 4 2" xfId="4372"/>
    <cellStyle name="Normal 8 2 2 2 2 2 4 2 2" xfId="10526"/>
    <cellStyle name="Normal 8 2 2 2 2 2 4 2 2 2" xfId="22834"/>
    <cellStyle name="Normal 8 2 2 2 2 2 4 2 3" xfId="16680"/>
    <cellStyle name="Normal 8 2 2 2 2 2 4 3" xfId="7449"/>
    <cellStyle name="Normal 8 2 2 2 2 2 4 3 2" xfId="19757"/>
    <cellStyle name="Normal 8 2 2 2 2 2 4 4" xfId="13603"/>
    <cellStyle name="Normal 8 2 2 2 2 2 5" xfId="2318"/>
    <cellStyle name="Normal 8 2 2 2 2 2 5 2" xfId="5396"/>
    <cellStyle name="Normal 8 2 2 2 2 2 5 2 2" xfId="11550"/>
    <cellStyle name="Normal 8 2 2 2 2 2 5 2 2 2" xfId="23858"/>
    <cellStyle name="Normal 8 2 2 2 2 2 5 2 3" xfId="17704"/>
    <cellStyle name="Normal 8 2 2 2 2 2 5 3" xfId="8473"/>
    <cellStyle name="Normal 8 2 2 2 2 2 5 3 2" xfId="20781"/>
    <cellStyle name="Normal 8 2 2 2 2 2 5 4" xfId="14627"/>
    <cellStyle name="Normal 8 2 2 2 2 2 6" xfId="3348"/>
    <cellStyle name="Normal 8 2 2 2 2 2 6 2" xfId="9502"/>
    <cellStyle name="Normal 8 2 2 2 2 2 6 2 2" xfId="21810"/>
    <cellStyle name="Normal 8 2 2 2 2 2 6 3" xfId="15656"/>
    <cellStyle name="Normal 8 2 2 2 2 2 7" xfId="6425"/>
    <cellStyle name="Normal 8 2 2 2 2 2 7 2" xfId="18733"/>
    <cellStyle name="Normal 8 2 2 2 2 2 8" xfId="12579"/>
    <cellStyle name="Normal 8 2 2 2 2 3" xfId="182"/>
    <cellStyle name="Normal 8 2 2 2 2 3 2" xfId="440"/>
    <cellStyle name="Normal 8 2 2 2 2 3 2 2" xfId="953"/>
    <cellStyle name="Normal 8 2 2 2 2 3 2 2 2" xfId="1977"/>
    <cellStyle name="Normal 8 2 2 2 2 3 2 2 2 2" xfId="5055"/>
    <cellStyle name="Normal 8 2 2 2 2 3 2 2 2 2 2" xfId="11209"/>
    <cellStyle name="Normal 8 2 2 2 2 3 2 2 2 2 2 2" xfId="23517"/>
    <cellStyle name="Normal 8 2 2 2 2 3 2 2 2 2 3" xfId="17363"/>
    <cellStyle name="Normal 8 2 2 2 2 3 2 2 2 3" xfId="8132"/>
    <cellStyle name="Normal 8 2 2 2 2 3 2 2 2 3 2" xfId="20440"/>
    <cellStyle name="Normal 8 2 2 2 2 3 2 2 2 4" xfId="14286"/>
    <cellStyle name="Normal 8 2 2 2 2 3 2 2 3" xfId="3001"/>
    <cellStyle name="Normal 8 2 2 2 2 3 2 2 3 2" xfId="6079"/>
    <cellStyle name="Normal 8 2 2 2 2 3 2 2 3 2 2" xfId="12233"/>
    <cellStyle name="Normal 8 2 2 2 2 3 2 2 3 2 2 2" xfId="24541"/>
    <cellStyle name="Normal 8 2 2 2 2 3 2 2 3 2 3" xfId="18387"/>
    <cellStyle name="Normal 8 2 2 2 2 3 2 2 3 3" xfId="9156"/>
    <cellStyle name="Normal 8 2 2 2 2 3 2 2 3 3 2" xfId="21464"/>
    <cellStyle name="Normal 8 2 2 2 2 3 2 2 3 4" xfId="15310"/>
    <cellStyle name="Normal 8 2 2 2 2 3 2 2 4" xfId="4031"/>
    <cellStyle name="Normal 8 2 2 2 2 3 2 2 4 2" xfId="10185"/>
    <cellStyle name="Normal 8 2 2 2 2 3 2 2 4 2 2" xfId="22493"/>
    <cellStyle name="Normal 8 2 2 2 2 3 2 2 4 3" xfId="16339"/>
    <cellStyle name="Normal 8 2 2 2 2 3 2 2 5" xfId="7108"/>
    <cellStyle name="Normal 8 2 2 2 2 3 2 2 5 2" xfId="19416"/>
    <cellStyle name="Normal 8 2 2 2 2 3 2 2 6" xfId="13262"/>
    <cellStyle name="Normal 8 2 2 2 2 3 2 3" xfId="1465"/>
    <cellStyle name="Normal 8 2 2 2 2 3 2 3 2" xfId="4543"/>
    <cellStyle name="Normal 8 2 2 2 2 3 2 3 2 2" xfId="10697"/>
    <cellStyle name="Normal 8 2 2 2 2 3 2 3 2 2 2" xfId="23005"/>
    <cellStyle name="Normal 8 2 2 2 2 3 2 3 2 3" xfId="16851"/>
    <cellStyle name="Normal 8 2 2 2 2 3 2 3 3" xfId="7620"/>
    <cellStyle name="Normal 8 2 2 2 2 3 2 3 3 2" xfId="19928"/>
    <cellStyle name="Normal 8 2 2 2 2 3 2 3 4" xfId="13774"/>
    <cellStyle name="Normal 8 2 2 2 2 3 2 4" xfId="2489"/>
    <cellStyle name="Normal 8 2 2 2 2 3 2 4 2" xfId="5567"/>
    <cellStyle name="Normal 8 2 2 2 2 3 2 4 2 2" xfId="11721"/>
    <cellStyle name="Normal 8 2 2 2 2 3 2 4 2 2 2" xfId="24029"/>
    <cellStyle name="Normal 8 2 2 2 2 3 2 4 2 3" xfId="17875"/>
    <cellStyle name="Normal 8 2 2 2 2 3 2 4 3" xfId="8644"/>
    <cellStyle name="Normal 8 2 2 2 2 3 2 4 3 2" xfId="20952"/>
    <cellStyle name="Normal 8 2 2 2 2 3 2 4 4" xfId="14798"/>
    <cellStyle name="Normal 8 2 2 2 2 3 2 5" xfId="3519"/>
    <cellStyle name="Normal 8 2 2 2 2 3 2 5 2" xfId="9673"/>
    <cellStyle name="Normal 8 2 2 2 2 3 2 5 2 2" xfId="21981"/>
    <cellStyle name="Normal 8 2 2 2 2 3 2 5 3" xfId="15827"/>
    <cellStyle name="Normal 8 2 2 2 2 3 2 6" xfId="6596"/>
    <cellStyle name="Normal 8 2 2 2 2 3 2 6 2" xfId="18904"/>
    <cellStyle name="Normal 8 2 2 2 2 3 2 7" xfId="12750"/>
    <cellStyle name="Normal 8 2 2 2 2 3 3" xfId="697"/>
    <cellStyle name="Normal 8 2 2 2 2 3 3 2" xfId="1721"/>
    <cellStyle name="Normal 8 2 2 2 2 3 3 2 2" xfId="4799"/>
    <cellStyle name="Normal 8 2 2 2 2 3 3 2 2 2" xfId="10953"/>
    <cellStyle name="Normal 8 2 2 2 2 3 3 2 2 2 2" xfId="23261"/>
    <cellStyle name="Normal 8 2 2 2 2 3 3 2 2 3" xfId="17107"/>
    <cellStyle name="Normal 8 2 2 2 2 3 3 2 3" xfId="7876"/>
    <cellStyle name="Normal 8 2 2 2 2 3 3 2 3 2" xfId="20184"/>
    <cellStyle name="Normal 8 2 2 2 2 3 3 2 4" xfId="14030"/>
    <cellStyle name="Normal 8 2 2 2 2 3 3 3" xfId="2745"/>
    <cellStyle name="Normal 8 2 2 2 2 3 3 3 2" xfId="5823"/>
    <cellStyle name="Normal 8 2 2 2 2 3 3 3 2 2" xfId="11977"/>
    <cellStyle name="Normal 8 2 2 2 2 3 3 3 2 2 2" xfId="24285"/>
    <cellStyle name="Normal 8 2 2 2 2 3 3 3 2 3" xfId="18131"/>
    <cellStyle name="Normal 8 2 2 2 2 3 3 3 3" xfId="8900"/>
    <cellStyle name="Normal 8 2 2 2 2 3 3 3 3 2" xfId="21208"/>
    <cellStyle name="Normal 8 2 2 2 2 3 3 3 4" xfId="15054"/>
    <cellStyle name="Normal 8 2 2 2 2 3 3 4" xfId="3775"/>
    <cellStyle name="Normal 8 2 2 2 2 3 3 4 2" xfId="9929"/>
    <cellStyle name="Normal 8 2 2 2 2 3 3 4 2 2" xfId="22237"/>
    <cellStyle name="Normal 8 2 2 2 2 3 3 4 3" xfId="16083"/>
    <cellStyle name="Normal 8 2 2 2 2 3 3 5" xfId="6852"/>
    <cellStyle name="Normal 8 2 2 2 2 3 3 5 2" xfId="19160"/>
    <cellStyle name="Normal 8 2 2 2 2 3 3 6" xfId="13006"/>
    <cellStyle name="Normal 8 2 2 2 2 3 4" xfId="1209"/>
    <cellStyle name="Normal 8 2 2 2 2 3 4 2" xfId="4287"/>
    <cellStyle name="Normal 8 2 2 2 2 3 4 2 2" xfId="10441"/>
    <cellStyle name="Normal 8 2 2 2 2 3 4 2 2 2" xfId="22749"/>
    <cellStyle name="Normal 8 2 2 2 2 3 4 2 3" xfId="16595"/>
    <cellStyle name="Normal 8 2 2 2 2 3 4 3" xfId="7364"/>
    <cellStyle name="Normal 8 2 2 2 2 3 4 3 2" xfId="19672"/>
    <cellStyle name="Normal 8 2 2 2 2 3 4 4" xfId="13518"/>
    <cellStyle name="Normal 8 2 2 2 2 3 5" xfId="2233"/>
    <cellStyle name="Normal 8 2 2 2 2 3 5 2" xfId="5311"/>
    <cellStyle name="Normal 8 2 2 2 2 3 5 2 2" xfId="11465"/>
    <cellStyle name="Normal 8 2 2 2 2 3 5 2 2 2" xfId="23773"/>
    <cellStyle name="Normal 8 2 2 2 2 3 5 2 3" xfId="17619"/>
    <cellStyle name="Normal 8 2 2 2 2 3 5 3" xfId="8388"/>
    <cellStyle name="Normal 8 2 2 2 2 3 5 3 2" xfId="20696"/>
    <cellStyle name="Normal 8 2 2 2 2 3 5 4" xfId="14542"/>
    <cellStyle name="Normal 8 2 2 2 2 3 6" xfId="3263"/>
    <cellStyle name="Normal 8 2 2 2 2 3 6 2" xfId="9417"/>
    <cellStyle name="Normal 8 2 2 2 2 3 6 2 2" xfId="21725"/>
    <cellStyle name="Normal 8 2 2 2 2 3 6 3" xfId="15571"/>
    <cellStyle name="Normal 8 2 2 2 2 3 7" xfId="6340"/>
    <cellStyle name="Normal 8 2 2 2 2 3 7 2" xfId="18648"/>
    <cellStyle name="Normal 8 2 2 2 2 3 8" xfId="12494"/>
    <cellStyle name="Normal 8 2 2 2 2 4" xfId="353"/>
    <cellStyle name="Normal 8 2 2 2 2 4 2" xfId="866"/>
    <cellStyle name="Normal 8 2 2 2 2 4 2 2" xfId="1890"/>
    <cellStyle name="Normal 8 2 2 2 2 4 2 2 2" xfId="4968"/>
    <cellStyle name="Normal 8 2 2 2 2 4 2 2 2 2" xfId="11122"/>
    <cellStyle name="Normal 8 2 2 2 2 4 2 2 2 2 2" xfId="23430"/>
    <cellStyle name="Normal 8 2 2 2 2 4 2 2 2 3" xfId="17276"/>
    <cellStyle name="Normal 8 2 2 2 2 4 2 2 3" xfId="8045"/>
    <cellStyle name="Normal 8 2 2 2 2 4 2 2 3 2" xfId="20353"/>
    <cellStyle name="Normal 8 2 2 2 2 4 2 2 4" xfId="14199"/>
    <cellStyle name="Normal 8 2 2 2 2 4 2 3" xfId="2914"/>
    <cellStyle name="Normal 8 2 2 2 2 4 2 3 2" xfId="5992"/>
    <cellStyle name="Normal 8 2 2 2 2 4 2 3 2 2" xfId="12146"/>
    <cellStyle name="Normal 8 2 2 2 2 4 2 3 2 2 2" xfId="24454"/>
    <cellStyle name="Normal 8 2 2 2 2 4 2 3 2 3" xfId="18300"/>
    <cellStyle name="Normal 8 2 2 2 2 4 2 3 3" xfId="9069"/>
    <cellStyle name="Normal 8 2 2 2 2 4 2 3 3 2" xfId="21377"/>
    <cellStyle name="Normal 8 2 2 2 2 4 2 3 4" xfId="15223"/>
    <cellStyle name="Normal 8 2 2 2 2 4 2 4" xfId="3944"/>
    <cellStyle name="Normal 8 2 2 2 2 4 2 4 2" xfId="10098"/>
    <cellStyle name="Normal 8 2 2 2 2 4 2 4 2 2" xfId="22406"/>
    <cellStyle name="Normal 8 2 2 2 2 4 2 4 3" xfId="16252"/>
    <cellStyle name="Normal 8 2 2 2 2 4 2 5" xfId="7021"/>
    <cellStyle name="Normal 8 2 2 2 2 4 2 5 2" xfId="19329"/>
    <cellStyle name="Normal 8 2 2 2 2 4 2 6" xfId="13175"/>
    <cellStyle name="Normal 8 2 2 2 2 4 3" xfId="1378"/>
    <cellStyle name="Normal 8 2 2 2 2 4 3 2" xfId="4456"/>
    <cellStyle name="Normal 8 2 2 2 2 4 3 2 2" xfId="10610"/>
    <cellStyle name="Normal 8 2 2 2 2 4 3 2 2 2" xfId="22918"/>
    <cellStyle name="Normal 8 2 2 2 2 4 3 2 3" xfId="16764"/>
    <cellStyle name="Normal 8 2 2 2 2 4 3 3" xfId="7533"/>
    <cellStyle name="Normal 8 2 2 2 2 4 3 3 2" xfId="19841"/>
    <cellStyle name="Normal 8 2 2 2 2 4 3 4" xfId="13687"/>
    <cellStyle name="Normal 8 2 2 2 2 4 4" xfId="2402"/>
    <cellStyle name="Normal 8 2 2 2 2 4 4 2" xfId="5480"/>
    <cellStyle name="Normal 8 2 2 2 2 4 4 2 2" xfId="11634"/>
    <cellStyle name="Normal 8 2 2 2 2 4 4 2 2 2" xfId="23942"/>
    <cellStyle name="Normal 8 2 2 2 2 4 4 2 3" xfId="17788"/>
    <cellStyle name="Normal 8 2 2 2 2 4 4 3" xfId="8557"/>
    <cellStyle name="Normal 8 2 2 2 2 4 4 3 2" xfId="20865"/>
    <cellStyle name="Normal 8 2 2 2 2 4 4 4" xfId="14711"/>
    <cellStyle name="Normal 8 2 2 2 2 4 5" xfId="3432"/>
    <cellStyle name="Normal 8 2 2 2 2 4 5 2" xfId="9586"/>
    <cellStyle name="Normal 8 2 2 2 2 4 5 2 2" xfId="21894"/>
    <cellStyle name="Normal 8 2 2 2 2 4 5 3" xfId="15740"/>
    <cellStyle name="Normal 8 2 2 2 2 4 6" xfId="6509"/>
    <cellStyle name="Normal 8 2 2 2 2 4 6 2" xfId="18817"/>
    <cellStyle name="Normal 8 2 2 2 2 4 7" xfId="12663"/>
    <cellStyle name="Normal 8 2 2 2 2 5" xfId="610"/>
    <cellStyle name="Normal 8 2 2 2 2 5 2" xfId="1634"/>
    <cellStyle name="Normal 8 2 2 2 2 5 2 2" xfId="4712"/>
    <cellStyle name="Normal 8 2 2 2 2 5 2 2 2" xfId="10866"/>
    <cellStyle name="Normal 8 2 2 2 2 5 2 2 2 2" xfId="23174"/>
    <cellStyle name="Normal 8 2 2 2 2 5 2 2 3" xfId="17020"/>
    <cellStyle name="Normal 8 2 2 2 2 5 2 3" xfId="7789"/>
    <cellStyle name="Normal 8 2 2 2 2 5 2 3 2" xfId="20097"/>
    <cellStyle name="Normal 8 2 2 2 2 5 2 4" xfId="13943"/>
    <cellStyle name="Normal 8 2 2 2 2 5 3" xfId="2658"/>
    <cellStyle name="Normal 8 2 2 2 2 5 3 2" xfId="5736"/>
    <cellStyle name="Normal 8 2 2 2 2 5 3 2 2" xfId="11890"/>
    <cellStyle name="Normal 8 2 2 2 2 5 3 2 2 2" xfId="24198"/>
    <cellStyle name="Normal 8 2 2 2 2 5 3 2 3" xfId="18044"/>
    <cellStyle name="Normal 8 2 2 2 2 5 3 3" xfId="8813"/>
    <cellStyle name="Normal 8 2 2 2 2 5 3 3 2" xfId="21121"/>
    <cellStyle name="Normal 8 2 2 2 2 5 3 4" xfId="14967"/>
    <cellStyle name="Normal 8 2 2 2 2 5 4" xfId="3688"/>
    <cellStyle name="Normal 8 2 2 2 2 5 4 2" xfId="9842"/>
    <cellStyle name="Normal 8 2 2 2 2 5 4 2 2" xfId="22150"/>
    <cellStyle name="Normal 8 2 2 2 2 5 4 3" xfId="15996"/>
    <cellStyle name="Normal 8 2 2 2 2 5 5" xfId="6765"/>
    <cellStyle name="Normal 8 2 2 2 2 5 5 2" xfId="19073"/>
    <cellStyle name="Normal 8 2 2 2 2 5 6" xfId="12919"/>
    <cellStyle name="Normal 8 2 2 2 2 6" xfId="1122"/>
    <cellStyle name="Normal 8 2 2 2 2 6 2" xfId="4200"/>
    <cellStyle name="Normal 8 2 2 2 2 6 2 2" xfId="10354"/>
    <cellStyle name="Normal 8 2 2 2 2 6 2 2 2" xfId="22662"/>
    <cellStyle name="Normal 8 2 2 2 2 6 2 3" xfId="16508"/>
    <cellStyle name="Normal 8 2 2 2 2 6 3" xfId="7277"/>
    <cellStyle name="Normal 8 2 2 2 2 6 3 2" xfId="19585"/>
    <cellStyle name="Normal 8 2 2 2 2 6 4" xfId="13431"/>
    <cellStyle name="Normal 8 2 2 2 2 7" xfId="2146"/>
    <cellStyle name="Normal 8 2 2 2 2 7 2" xfId="5224"/>
    <cellStyle name="Normal 8 2 2 2 2 7 2 2" xfId="11378"/>
    <cellStyle name="Normal 8 2 2 2 2 7 2 2 2" xfId="23686"/>
    <cellStyle name="Normal 8 2 2 2 2 7 2 3" xfId="17532"/>
    <cellStyle name="Normal 8 2 2 2 2 7 3" xfId="8301"/>
    <cellStyle name="Normal 8 2 2 2 2 7 3 2" xfId="20609"/>
    <cellStyle name="Normal 8 2 2 2 2 7 4" xfId="14455"/>
    <cellStyle name="Normal 8 2 2 2 2 8" xfId="3176"/>
    <cellStyle name="Normal 8 2 2 2 2 8 2" xfId="9330"/>
    <cellStyle name="Normal 8 2 2 2 2 8 2 2" xfId="21638"/>
    <cellStyle name="Normal 8 2 2 2 2 8 3" xfId="15484"/>
    <cellStyle name="Normal 8 2 2 2 2 9" xfId="6253"/>
    <cellStyle name="Normal 8 2 2 2 2 9 2" xfId="18561"/>
    <cellStyle name="Normal 8 2 2 2 3" xfId="228"/>
    <cellStyle name="Normal 8 2 2 2 3 2" xfId="486"/>
    <cellStyle name="Normal 8 2 2 2 3 2 2" xfId="999"/>
    <cellStyle name="Normal 8 2 2 2 3 2 2 2" xfId="2023"/>
    <cellStyle name="Normal 8 2 2 2 3 2 2 2 2" xfId="5101"/>
    <cellStyle name="Normal 8 2 2 2 3 2 2 2 2 2" xfId="11255"/>
    <cellStyle name="Normal 8 2 2 2 3 2 2 2 2 2 2" xfId="23563"/>
    <cellStyle name="Normal 8 2 2 2 3 2 2 2 2 3" xfId="17409"/>
    <cellStyle name="Normal 8 2 2 2 3 2 2 2 3" xfId="8178"/>
    <cellStyle name="Normal 8 2 2 2 3 2 2 2 3 2" xfId="20486"/>
    <cellStyle name="Normal 8 2 2 2 3 2 2 2 4" xfId="14332"/>
    <cellStyle name="Normal 8 2 2 2 3 2 2 3" xfId="3047"/>
    <cellStyle name="Normal 8 2 2 2 3 2 2 3 2" xfId="6125"/>
    <cellStyle name="Normal 8 2 2 2 3 2 2 3 2 2" xfId="12279"/>
    <cellStyle name="Normal 8 2 2 2 3 2 2 3 2 2 2" xfId="24587"/>
    <cellStyle name="Normal 8 2 2 2 3 2 2 3 2 3" xfId="18433"/>
    <cellStyle name="Normal 8 2 2 2 3 2 2 3 3" xfId="9202"/>
    <cellStyle name="Normal 8 2 2 2 3 2 2 3 3 2" xfId="21510"/>
    <cellStyle name="Normal 8 2 2 2 3 2 2 3 4" xfId="15356"/>
    <cellStyle name="Normal 8 2 2 2 3 2 2 4" xfId="4077"/>
    <cellStyle name="Normal 8 2 2 2 3 2 2 4 2" xfId="10231"/>
    <cellStyle name="Normal 8 2 2 2 3 2 2 4 2 2" xfId="22539"/>
    <cellStyle name="Normal 8 2 2 2 3 2 2 4 3" xfId="16385"/>
    <cellStyle name="Normal 8 2 2 2 3 2 2 5" xfId="7154"/>
    <cellStyle name="Normal 8 2 2 2 3 2 2 5 2" xfId="19462"/>
    <cellStyle name="Normal 8 2 2 2 3 2 2 6" xfId="13308"/>
    <cellStyle name="Normal 8 2 2 2 3 2 3" xfId="1511"/>
    <cellStyle name="Normal 8 2 2 2 3 2 3 2" xfId="4589"/>
    <cellStyle name="Normal 8 2 2 2 3 2 3 2 2" xfId="10743"/>
    <cellStyle name="Normal 8 2 2 2 3 2 3 2 2 2" xfId="23051"/>
    <cellStyle name="Normal 8 2 2 2 3 2 3 2 3" xfId="16897"/>
    <cellStyle name="Normal 8 2 2 2 3 2 3 3" xfId="7666"/>
    <cellStyle name="Normal 8 2 2 2 3 2 3 3 2" xfId="19974"/>
    <cellStyle name="Normal 8 2 2 2 3 2 3 4" xfId="13820"/>
    <cellStyle name="Normal 8 2 2 2 3 2 4" xfId="2535"/>
    <cellStyle name="Normal 8 2 2 2 3 2 4 2" xfId="5613"/>
    <cellStyle name="Normal 8 2 2 2 3 2 4 2 2" xfId="11767"/>
    <cellStyle name="Normal 8 2 2 2 3 2 4 2 2 2" xfId="24075"/>
    <cellStyle name="Normal 8 2 2 2 3 2 4 2 3" xfId="17921"/>
    <cellStyle name="Normal 8 2 2 2 3 2 4 3" xfId="8690"/>
    <cellStyle name="Normal 8 2 2 2 3 2 4 3 2" xfId="20998"/>
    <cellStyle name="Normal 8 2 2 2 3 2 4 4" xfId="14844"/>
    <cellStyle name="Normal 8 2 2 2 3 2 5" xfId="3565"/>
    <cellStyle name="Normal 8 2 2 2 3 2 5 2" xfId="9719"/>
    <cellStyle name="Normal 8 2 2 2 3 2 5 2 2" xfId="22027"/>
    <cellStyle name="Normal 8 2 2 2 3 2 5 3" xfId="15873"/>
    <cellStyle name="Normal 8 2 2 2 3 2 6" xfId="6642"/>
    <cellStyle name="Normal 8 2 2 2 3 2 6 2" xfId="18950"/>
    <cellStyle name="Normal 8 2 2 2 3 2 7" xfId="12796"/>
    <cellStyle name="Normal 8 2 2 2 3 3" xfId="743"/>
    <cellStyle name="Normal 8 2 2 2 3 3 2" xfId="1767"/>
    <cellStyle name="Normal 8 2 2 2 3 3 2 2" xfId="4845"/>
    <cellStyle name="Normal 8 2 2 2 3 3 2 2 2" xfId="10999"/>
    <cellStyle name="Normal 8 2 2 2 3 3 2 2 2 2" xfId="23307"/>
    <cellStyle name="Normal 8 2 2 2 3 3 2 2 3" xfId="17153"/>
    <cellStyle name="Normal 8 2 2 2 3 3 2 3" xfId="7922"/>
    <cellStyle name="Normal 8 2 2 2 3 3 2 3 2" xfId="20230"/>
    <cellStyle name="Normal 8 2 2 2 3 3 2 4" xfId="14076"/>
    <cellStyle name="Normal 8 2 2 2 3 3 3" xfId="2791"/>
    <cellStyle name="Normal 8 2 2 2 3 3 3 2" xfId="5869"/>
    <cellStyle name="Normal 8 2 2 2 3 3 3 2 2" xfId="12023"/>
    <cellStyle name="Normal 8 2 2 2 3 3 3 2 2 2" xfId="24331"/>
    <cellStyle name="Normal 8 2 2 2 3 3 3 2 3" xfId="18177"/>
    <cellStyle name="Normal 8 2 2 2 3 3 3 3" xfId="8946"/>
    <cellStyle name="Normal 8 2 2 2 3 3 3 3 2" xfId="21254"/>
    <cellStyle name="Normal 8 2 2 2 3 3 3 4" xfId="15100"/>
    <cellStyle name="Normal 8 2 2 2 3 3 4" xfId="3821"/>
    <cellStyle name="Normal 8 2 2 2 3 3 4 2" xfId="9975"/>
    <cellStyle name="Normal 8 2 2 2 3 3 4 2 2" xfId="22283"/>
    <cellStyle name="Normal 8 2 2 2 3 3 4 3" xfId="16129"/>
    <cellStyle name="Normal 8 2 2 2 3 3 5" xfId="6898"/>
    <cellStyle name="Normal 8 2 2 2 3 3 5 2" xfId="19206"/>
    <cellStyle name="Normal 8 2 2 2 3 3 6" xfId="13052"/>
    <cellStyle name="Normal 8 2 2 2 3 4" xfId="1255"/>
    <cellStyle name="Normal 8 2 2 2 3 4 2" xfId="4333"/>
    <cellStyle name="Normal 8 2 2 2 3 4 2 2" xfId="10487"/>
    <cellStyle name="Normal 8 2 2 2 3 4 2 2 2" xfId="22795"/>
    <cellStyle name="Normal 8 2 2 2 3 4 2 3" xfId="16641"/>
    <cellStyle name="Normal 8 2 2 2 3 4 3" xfId="7410"/>
    <cellStyle name="Normal 8 2 2 2 3 4 3 2" xfId="19718"/>
    <cellStyle name="Normal 8 2 2 2 3 4 4" xfId="13564"/>
    <cellStyle name="Normal 8 2 2 2 3 5" xfId="2279"/>
    <cellStyle name="Normal 8 2 2 2 3 5 2" xfId="5357"/>
    <cellStyle name="Normal 8 2 2 2 3 5 2 2" xfId="11511"/>
    <cellStyle name="Normal 8 2 2 2 3 5 2 2 2" xfId="23819"/>
    <cellStyle name="Normal 8 2 2 2 3 5 2 3" xfId="17665"/>
    <cellStyle name="Normal 8 2 2 2 3 5 3" xfId="8434"/>
    <cellStyle name="Normal 8 2 2 2 3 5 3 2" xfId="20742"/>
    <cellStyle name="Normal 8 2 2 2 3 5 4" xfId="14588"/>
    <cellStyle name="Normal 8 2 2 2 3 6" xfId="3309"/>
    <cellStyle name="Normal 8 2 2 2 3 6 2" xfId="9463"/>
    <cellStyle name="Normal 8 2 2 2 3 6 2 2" xfId="21771"/>
    <cellStyle name="Normal 8 2 2 2 3 6 3" xfId="15617"/>
    <cellStyle name="Normal 8 2 2 2 3 7" xfId="6386"/>
    <cellStyle name="Normal 8 2 2 2 3 7 2" xfId="18694"/>
    <cellStyle name="Normal 8 2 2 2 3 8" xfId="12540"/>
    <cellStyle name="Normal 8 2 2 2 4" xfId="143"/>
    <cellStyle name="Normal 8 2 2 2 4 2" xfId="401"/>
    <cellStyle name="Normal 8 2 2 2 4 2 2" xfId="914"/>
    <cellStyle name="Normal 8 2 2 2 4 2 2 2" xfId="1938"/>
    <cellStyle name="Normal 8 2 2 2 4 2 2 2 2" xfId="5016"/>
    <cellStyle name="Normal 8 2 2 2 4 2 2 2 2 2" xfId="11170"/>
    <cellStyle name="Normal 8 2 2 2 4 2 2 2 2 2 2" xfId="23478"/>
    <cellStyle name="Normal 8 2 2 2 4 2 2 2 2 3" xfId="17324"/>
    <cellStyle name="Normal 8 2 2 2 4 2 2 2 3" xfId="8093"/>
    <cellStyle name="Normal 8 2 2 2 4 2 2 2 3 2" xfId="20401"/>
    <cellStyle name="Normal 8 2 2 2 4 2 2 2 4" xfId="14247"/>
    <cellStyle name="Normal 8 2 2 2 4 2 2 3" xfId="2962"/>
    <cellStyle name="Normal 8 2 2 2 4 2 2 3 2" xfId="6040"/>
    <cellStyle name="Normal 8 2 2 2 4 2 2 3 2 2" xfId="12194"/>
    <cellStyle name="Normal 8 2 2 2 4 2 2 3 2 2 2" xfId="24502"/>
    <cellStyle name="Normal 8 2 2 2 4 2 2 3 2 3" xfId="18348"/>
    <cellStyle name="Normal 8 2 2 2 4 2 2 3 3" xfId="9117"/>
    <cellStyle name="Normal 8 2 2 2 4 2 2 3 3 2" xfId="21425"/>
    <cellStyle name="Normal 8 2 2 2 4 2 2 3 4" xfId="15271"/>
    <cellStyle name="Normal 8 2 2 2 4 2 2 4" xfId="3992"/>
    <cellStyle name="Normal 8 2 2 2 4 2 2 4 2" xfId="10146"/>
    <cellStyle name="Normal 8 2 2 2 4 2 2 4 2 2" xfId="22454"/>
    <cellStyle name="Normal 8 2 2 2 4 2 2 4 3" xfId="16300"/>
    <cellStyle name="Normal 8 2 2 2 4 2 2 5" xfId="7069"/>
    <cellStyle name="Normal 8 2 2 2 4 2 2 5 2" xfId="19377"/>
    <cellStyle name="Normal 8 2 2 2 4 2 2 6" xfId="13223"/>
    <cellStyle name="Normal 8 2 2 2 4 2 3" xfId="1426"/>
    <cellStyle name="Normal 8 2 2 2 4 2 3 2" xfId="4504"/>
    <cellStyle name="Normal 8 2 2 2 4 2 3 2 2" xfId="10658"/>
    <cellStyle name="Normal 8 2 2 2 4 2 3 2 2 2" xfId="22966"/>
    <cellStyle name="Normal 8 2 2 2 4 2 3 2 3" xfId="16812"/>
    <cellStyle name="Normal 8 2 2 2 4 2 3 3" xfId="7581"/>
    <cellStyle name="Normal 8 2 2 2 4 2 3 3 2" xfId="19889"/>
    <cellStyle name="Normal 8 2 2 2 4 2 3 4" xfId="13735"/>
    <cellStyle name="Normal 8 2 2 2 4 2 4" xfId="2450"/>
    <cellStyle name="Normal 8 2 2 2 4 2 4 2" xfId="5528"/>
    <cellStyle name="Normal 8 2 2 2 4 2 4 2 2" xfId="11682"/>
    <cellStyle name="Normal 8 2 2 2 4 2 4 2 2 2" xfId="23990"/>
    <cellStyle name="Normal 8 2 2 2 4 2 4 2 3" xfId="17836"/>
    <cellStyle name="Normal 8 2 2 2 4 2 4 3" xfId="8605"/>
    <cellStyle name="Normal 8 2 2 2 4 2 4 3 2" xfId="20913"/>
    <cellStyle name="Normal 8 2 2 2 4 2 4 4" xfId="14759"/>
    <cellStyle name="Normal 8 2 2 2 4 2 5" xfId="3480"/>
    <cellStyle name="Normal 8 2 2 2 4 2 5 2" xfId="9634"/>
    <cellStyle name="Normal 8 2 2 2 4 2 5 2 2" xfId="21942"/>
    <cellStyle name="Normal 8 2 2 2 4 2 5 3" xfId="15788"/>
    <cellStyle name="Normal 8 2 2 2 4 2 6" xfId="6557"/>
    <cellStyle name="Normal 8 2 2 2 4 2 6 2" xfId="18865"/>
    <cellStyle name="Normal 8 2 2 2 4 2 7" xfId="12711"/>
    <cellStyle name="Normal 8 2 2 2 4 3" xfId="658"/>
    <cellStyle name="Normal 8 2 2 2 4 3 2" xfId="1682"/>
    <cellStyle name="Normal 8 2 2 2 4 3 2 2" xfId="4760"/>
    <cellStyle name="Normal 8 2 2 2 4 3 2 2 2" xfId="10914"/>
    <cellStyle name="Normal 8 2 2 2 4 3 2 2 2 2" xfId="23222"/>
    <cellStyle name="Normal 8 2 2 2 4 3 2 2 3" xfId="17068"/>
    <cellStyle name="Normal 8 2 2 2 4 3 2 3" xfId="7837"/>
    <cellStyle name="Normal 8 2 2 2 4 3 2 3 2" xfId="20145"/>
    <cellStyle name="Normal 8 2 2 2 4 3 2 4" xfId="13991"/>
    <cellStyle name="Normal 8 2 2 2 4 3 3" xfId="2706"/>
    <cellStyle name="Normal 8 2 2 2 4 3 3 2" xfId="5784"/>
    <cellStyle name="Normal 8 2 2 2 4 3 3 2 2" xfId="11938"/>
    <cellStyle name="Normal 8 2 2 2 4 3 3 2 2 2" xfId="24246"/>
    <cellStyle name="Normal 8 2 2 2 4 3 3 2 3" xfId="18092"/>
    <cellStyle name="Normal 8 2 2 2 4 3 3 3" xfId="8861"/>
    <cellStyle name="Normal 8 2 2 2 4 3 3 3 2" xfId="21169"/>
    <cellStyle name="Normal 8 2 2 2 4 3 3 4" xfId="15015"/>
    <cellStyle name="Normal 8 2 2 2 4 3 4" xfId="3736"/>
    <cellStyle name="Normal 8 2 2 2 4 3 4 2" xfId="9890"/>
    <cellStyle name="Normal 8 2 2 2 4 3 4 2 2" xfId="22198"/>
    <cellStyle name="Normal 8 2 2 2 4 3 4 3" xfId="16044"/>
    <cellStyle name="Normal 8 2 2 2 4 3 5" xfId="6813"/>
    <cellStyle name="Normal 8 2 2 2 4 3 5 2" xfId="19121"/>
    <cellStyle name="Normal 8 2 2 2 4 3 6" xfId="12967"/>
    <cellStyle name="Normal 8 2 2 2 4 4" xfId="1170"/>
    <cellStyle name="Normal 8 2 2 2 4 4 2" xfId="4248"/>
    <cellStyle name="Normal 8 2 2 2 4 4 2 2" xfId="10402"/>
    <cellStyle name="Normal 8 2 2 2 4 4 2 2 2" xfId="22710"/>
    <cellStyle name="Normal 8 2 2 2 4 4 2 3" xfId="16556"/>
    <cellStyle name="Normal 8 2 2 2 4 4 3" xfId="7325"/>
    <cellStyle name="Normal 8 2 2 2 4 4 3 2" xfId="19633"/>
    <cellStyle name="Normal 8 2 2 2 4 4 4" xfId="13479"/>
    <cellStyle name="Normal 8 2 2 2 4 5" xfId="2194"/>
    <cellStyle name="Normal 8 2 2 2 4 5 2" xfId="5272"/>
    <cellStyle name="Normal 8 2 2 2 4 5 2 2" xfId="11426"/>
    <cellStyle name="Normal 8 2 2 2 4 5 2 2 2" xfId="23734"/>
    <cellStyle name="Normal 8 2 2 2 4 5 2 3" xfId="17580"/>
    <cellStyle name="Normal 8 2 2 2 4 5 3" xfId="8349"/>
    <cellStyle name="Normal 8 2 2 2 4 5 3 2" xfId="20657"/>
    <cellStyle name="Normal 8 2 2 2 4 5 4" xfId="14503"/>
    <cellStyle name="Normal 8 2 2 2 4 6" xfId="3224"/>
    <cellStyle name="Normal 8 2 2 2 4 6 2" xfId="9378"/>
    <cellStyle name="Normal 8 2 2 2 4 6 2 2" xfId="21686"/>
    <cellStyle name="Normal 8 2 2 2 4 6 3" xfId="15532"/>
    <cellStyle name="Normal 8 2 2 2 4 7" xfId="6301"/>
    <cellStyle name="Normal 8 2 2 2 4 7 2" xfId="18609"/>
    <cellStyle name="Normal 8 2 2 2 4 8" xfId="12455"/>
    <cellStyle name="Normal 8 2 2 2 5" xfId="313"/>
    <cellStyle name="Normal 8 2 2 2 5 2" xfId="826"/>
    <cellStyle name="Normal 8 2 2 2 5 2 2" xfId="1850"/>
    <cellStyle name="Normal 8 2 2 2 5 2 2 2" xfId="4928"/>
    <cellStyle name="Normal 8 2 2 2 5 2 2 2 2" xfId="11082"/>
    <cellStyle name="Normal 8 2 2 2 5 2 2 2 2 2" xfId="23390"/>
    <cellStyle name="Normal 8 2 2 2 5 2 2 2 3" xfId="17236"/>
    <cellStyle name="Normal 8 2 2 2 5 2 2 3" xfId="8005"/>
    <cellStyle name="Normal 8 2 2 2 5 2 2 3 2" xfId="20313"/>
    <cellStyle name="Normal 8 2 2 2 5 2 2 4" xfId="14159"/>
    <cellStyle name="Normal 8 2 2 2 5 2 3" xfId="2874"/>
    <cellStyle name="Normal 8 2 2 2 5 2 3 2" xfId="5952"/>
    <cellStyle name="Normal 8 2 2 2 5 2 3 2 2" xfId="12106"/>
    <cellStyle name="Normal 8 2 2 2 5 2 3 2 2 2" xfId="24414"/>
    <cellStyle name="Normal 8 2 2 2 5 2 3 2 3" xfId="18260"/>
    <cellStyle name="Normal 8 2 2 2 5 2 3 3" xfId="9029"/>
    <cellStyle name="Normal 8 2 2 2 5 2 3 3 2" xfId="21337"/>
    <cellStyle name="Normal 8 2 2 2 5 2 3 4" xfId="15183"/>
    <cellStyle name="Normal 8 2 2 2 5 2 4" xfId="3904"/>
    <cellStyle name="Normal 8 2 2 2 5 2 4 2" xfId="10058"/>
    <cellStyle name="Normal 8 2 2 2 5 2 4 2 2" xfId="22366"/>
    <cellStyle name="Normal 8 2 2 2 5 2 4 3" xfId="16212"/>
    <cellStyle name="Normal 8 2 2 2 5 2 5" xfId="6981"/>
    <cellStyle name="Normal 8 2 2 2 5 2 5 2" xfId="19289"/>
    <cellStyle name="Normal 8 2 2 2 5 2 6" xfId="13135"/>
    <cellStyle name="Normal 8 2 2 2 5 3" xfId="1338"/>
    <cellStyle name="Normal 8 2 2 2 5 3 2" xfId="4416"/>
    <cellStyle name="Normal 8 2 2 2 5 3 2 2" xfId="10570"/>
    <cellStyle name="Normal 8 2 2 2 5 3 2 2 2" xfId="22878"/>
    <cellStyle name="Normal 8 2 2 2 5 3 2 3" xfId="16724"/>
    <cellStyle name="Normal 8 2 2 2 5 3 3" xfId="7493"/>
    <cellStyle name="Normal 8 2 2 2 5 3 3 2" xfId="19801"/>
    <cellStyle name="Normal 8 2 2 2 5 3 4" xfId="13647"/>
    <cellStyle name="Normal 8 2 2 2 5 4" xfId="2362"/>
    <cellStyle name="Normal 8 2 2 2 5 4 2" xfId="5440"/>
    <cellStyle name="Normal 8 2 2 2 5 4 2 2" xfId="11594"/>
    <cellStyle name="Normal 8 2 2 2 5 4 2 2 2" xfId="23902"/>
    <cellStyle name="Normal 8 2 2 2 5 4 2 3" xfId="17748"/>
    <cellStyle name="Normal 8 2 2 2 5 4 3" xfId="8517"/>
    <cellStyle name="Normal 8 2 2 2 5 4 3 2" xfId="20825"/>
    <cellStyle name="Normal 8 2 2 2 5 4 4" xfId="14671"/>
    <cellStyle name="Normal 8 2 2 2 5 5" xfId="3392"/>
    <cellStyle name="Normal 8 2 2 2 5 5 2" xfId="9546"/>
    <cellStyle name="Normal 8 2 2 2 5 5 2 2" xfId="21854"/>
    <cellStyle name="Normal 8 2 2 2 5 5 3" xfId="15700"/>
    <cellStyle name="Normal 8 2 2 2 5 6" xfId="6469"/>
    <cellStyle name="Normal 8 2 2 2 5 6 2" xfId="18777"/>
    <cellStyle name="Normal 8 2 2 2 5 7" xfId="12623"/>
    <cellStyle name="Normal 8 2 2 2 6" xfId="570"/>
    <cellStyle name="Normal 8 2 2 2 6 2" xfId="1594"/>
    <cellStyle name="Normal 8 2 2 2 6 2 2" xfId="4672"/>
    <cellStyle name="Normal 8 2 2 2 6 2 2 2" xfId="10826"/>
    <cellStyle name="Normal 8 2 2 2 6 2 2 2 2" xfId="23134"/>
    <cellStyle name="Normal 8 2 2 2 6 2 2 3" xfId="16980"/>
    <cellStyle name="Normal 8 2 2 2 6 2 3" xfId="7749"/>
    <cellStyle name="Normal 8 2 2 2 6 2 3 2" xfId="20057"/>
    <cellStyle name="Normal 8 2 2 2 6 2 4" xfId="13903"/>
    <cellStyle name="Normal 8 2 2 2 6 3" xfId="2618"/>
    <cellStyle name="Normal 8 2 2 2 6 3 2" xfId="5696"/>
    <cellStyle name="Normal 8 2 2 2 6 3 2 2" xfId="11850"/>
    <cellStyle name="Normal 8 2 2 2 6 3 2 2 2" xfId="24158"/>
    <cellStyle name="Normal 8 2 2 2 6 3 2 3" xfId="18004"/>
    <cellStyle name="Normal 8 2 2 2 6 3 3" xfId="8773"/>
    <cellStyle name="Normal 8 2 2 2 6 3 3 2" xfId="21081"/>
    <cellStyle name="Normal 8 2 2 2 6 3 4" xfId="14927"/>
    <cellStyle name="Normal 8 2 2 2 6 4" xfId="3648"/>
    <cellStyle name="Normal 8 2 2 2 6 4 2" xfId="9802"/>
    <cellStyle name="Normal 8 2 2 2 6 4 2 2" xfId="22110"/>
    <cellStyle name="Normal 8 2 2 2 6 4 3" xfId="15956"/>
    <cellStyle name="Normal 8 2 2 2 6 5" xfId="6725"/>
    <cellStyle name="Normal 8 2 2 2 6 5 2" xfId="19033"/>
    <cellStyle name="Normal 8 2 2 2 6 6" xfId="12879"/>
    <cellStyle name="Normal 8 2 2 2 7" xfId="1082"/>
    <cellStyle name="Normal 8 2 2 2 7 2" xfId="4160"/>
    <cellStyle name="Normal 8 2 2 2 7 2 2" xfId="10314"/>
    <cellStyle name="Normal 8 2 2 2 7 2 2 2" xfId="22622"/>
    <cellStyle name="Normal 8 2 2 2 7 2 3" xfId="16468"/>
    <cellStyle name="Normal 8 2 2 2 7 3" xfId="7237"/>
    <cellStyle name="Normal 8 2 2 2 7 3 2" xfId="19545"/>
    <cellStyle name="Normal 8 2 2 2 7 4" xfId="13391"/>
    <cellStyle name="Normal 8 2 2 2 8" xfId="2106"/>
    <cellStyle name="Normal 8 2 2 2 8 2" xfId="5184"/>
    <cellStyle name="Normal 8 2 2 2 8 2 2" xfId="11338"/>
    <cellStyle name="Normal 8 2 2 2 8 2 2 2" xfId="23646"/>
    <cellStyle name="Normal 8 2 2 2 8 2 3" xfId="17492"/>
    <cellStyle name="Normal 8 2 2 2 8 3" xfId="8261"/>
    <cellStyle name="Normal 8 2 2 2 8 3 2" xfId="20569"/>
    <cellStyle name="Normal 8 2 2 2 8 4" xfId="14415"/>
    <cellStyle name="Normal 8 2 2 2 9" xfId="3136"/>
    <cellStyle name="Normal 8 2 2 2 9 2" xfId="9290"/>
    <cellStyle name="Normal 8 2 2 2 9 2 2" xfId="21598"/>
    <cellStyle name="Normal 8 2 2 2 9 3" xfId="15444"/>
    <cellStyle name="Normal 8 2 2 3" xfId="75"/>
    <cellStyle name="Normal 8 2 2 3 10" xfId="12387"/>
    <cellStyle name="Normal 8 2 2 3 2" xfId="247"/>
    <cellStyle name="Normal 8 2 2 3 2 2" xfId="505"/>
    <cellStyle name="Normal 8 2 2 3 2 2 2" xfId="1018"/>
    <cellStyle name="Normal 8 2 2 3 2 2 2 2" xfId="2042"/>
    <cellStyle name="Normal 8 2 2 3 2 2 2 2 2" xfId="5120"/>
    <cellStyle name="Normal 8 2 2 3 2 2 2 2 2 2" xfId="11274"/>
    <cellStyle name="Normal 8 2 2 3 2 2 2 2 2 2 2" xfId="23582"/>
    <cellStyle name="Normal 8 2 2 3 2 2 2 2 2 3" xfId="17428"/>
    <cellStyle name="Normal 8 2 2 3 2 2 2 2 3" xfId="8197"/>
    <cellStyle name="Normal 8 2 2 3 2 2 2 2 3 2" xfId="20505"/>
    <cellStyle name="Normal 8 2 2 3 2 2 2 2 4" xfId="14351"/>
    <cellStyle name="Normal 8 2 2 3 2 2 2 3" xfId="3066"/>
    <cellStyle name="Normal 8 2 2 3 2 2 2 3 2" xfId="6144"/>
    <cellStyle name="Normal 8 2 2 3 2 2 2 3 2 2" xfId="12298"/>
    <cellStyle name="Normal 8 2 2 3 2 2 2 3 2 2 2" xfId="24606"/>
    <cellStyle name="Normal 8 2 2 3 2 2 2 3 2 3" xfId="18452"/>
    <cellStyle name="Normal 8 2 2 3 2 2 2 3 3" xfId="9221"/>
    <cellStyle name="Normal 8 2 2 3 2 2 2 3 3 2" xfId="21529"/>
    <cellStyle name="Normal 8 2 2 3 2 2 2 3 4" xfId="15375"/>
    <cellStyle name="Normal 8 2 2 3 2 2 2 4" xfId="4096"/>
    <cellStyle name="Normal 8 2 2 3 2 2 2 4 2" xfId="10250"/>
    <cellStyle name="Normal 8 2 2 3 2 2 2 4 2 2" xfId="22558"/>
    <cellStyle name="Normal 8 2 2 3 2 2 2 4 3" xfId="16404"/>
    <cellStyle name="Normal 8 2 2 3 2 2 2 5" xfId="7173"/>
    <cellStyle name="Normal 8 2 2 3 2 2 2 5 2" xfId="19481"/>
    <cellStyle name="Normal 8 2 2 3 2 2 2 6" xfId="13327"/>
    <cellStyle name="Normal 8 2 2 3 2 2 3" xfId="1530"/>
    <cellStyle name="Normal 8 2 2 3 2 2 3 2" xfId="4608"/>
    <cellStyle name="Normal 8 2 2 3 2 2 3 2 2" xfId="10762"/>
    <cellStyle name="Normal 8 2 2 3 2 2 3 2 2 2" xfId="23070"/>
    <cellStyle name="Normal 8 2 2 3 2 2 3 2 3" xfId="16916"/>
    <cellStyle name="Normal 8 2 2 3 2 2 3 3" xfId="7685"/>
    <cellStyle name="Normal 8 2 2 3 2 2 3 3 2" xfId="19993"/>
    <cellStyle name="Normal 8 2 2 3 2 2 3 4" xfId="13839"/>
    <cellStyle name="Normal 8 2 2 3 2 2 4" xfId="2554"/>
    <cellStyle name="Normal 8 2 2 3 2 2 4 2" xfId="5632"/>
    <cellStyle name="Normal 8 2 2 3 2 2 4 2 2" xfId="11786"/>
    <cellStyle name="Normal 8 2 2 3 2 2 4 2 2 2" xfId="24094"/>
    <cellStyle name="Normal 8 2 2 3 2 2 4 2 3" xfId="17940"/>
    <cellStyle name="Normal 8 2 2 3 2 2 4 3" xfId="8709"/>
    <cellStyle name="Normal 8 2 2 3 2 2 4 3 2" xfId="21017"/>
    <cellStyle name="Normal 8 2 2 3 2 2 4 4" xfId="14863"/>
    <cellStyle name="Normal 8 2 2 3 2 2 5" xfId="3584"/>
    <cellStyle name="Normal 8 2 2 3 2 2 5 2" xfId="9738"/>
    <cellStyle name="Normal 8 2 2 3 2 2 5 2 2" xfId="22046"/>
    <cellStyle name="Normal 8 2 2 3 2 2 5 3" xfId="15892"/>
    <cellStyle name="Normal 8 2 2 3 2 2 6" xfId="6661"/>
    <cellStyle name="Normal 8 2 2 3 2 2 6 2" xfId="18969"/>
    <cellStyle name="Normal 8 2 2 3 2 2 7" xfId="12815"/>
    <cellStyle name="Normal 8 2 2 3 2 3" xfId="762"/>
    <cellStyle name="Normal 8 2 2 3 2 3 2" xfId="1786"/>
    <cellStyle name="Normal 8 2 2 3 2 3 2 2" xfId="4864"/>
    <cellStyle name="Normal 8 2 2 3 2 3 2 2 2" xfId="11018"/>
    <cellStyle name="Normal 8 2 2 3 2 3 2 2 2 2" xfId="23326"/>
    <cellStyle name="Normal 8 2 2 3 2 3 2 2 3" xfId="17172"/>
    <cellStyle name="Normal 8 2 2 3 2 3 2 3" xfId="7941"/>
    <cellStyle name="Normal 8 2 2 3 2 3 2 3 2" xfId="20249"/>
    <cellStyle name="Normal 8 2 2 3 2 3 2 4" xfId="14095"/>
    <cellStyle name="Normal 8 2 2 3 2 3 3" xfId="2810"/>
    <cellStyle name="Normal 8 2 2 3 2 3 3 2" xfId="5888"/>
    <cellStyle name="Normal 8 2 2 3 2 3 3 2 2" xfId="12042"/>
    <cellStyle name="Normal 8 2 2 3 2 3 3 2 2 2" xfId="24350"/>
    <cellStyle name="Normal 8 2 2 3 2 3 3 2 3" xfId="18196"/>
    <cellStyle name="Normal 8 2 2 3 2 3 3 3" xfId="8965"/>
    <cellStyle name="Normal 8 2 2 3 2 3 3 3 2" xfId="21273"/>
    <cellStyle name="Normal 8 2 2 3 2 3 3 4" xfId="15119"/>
    <cellStyle name="Normal 8 2 2 3 2 3 4" xfId="3840"/>
    <cellStyle name="Normal 8 2 2 3 2 3 4 2" xfId="9994"/>
    <cellStyle name="Normal 8 2 2 3 2 3 4 2 2" xfId="22302"/>
    <cellStyle name="Normal 8 2 2 3 2 3 4 3" xfId="16148"/>
    <cellStyle name="Normal 8 2 2 3 2 3 5" xfId="6917"/>
    <cellStyle name="Normal 8 2 2 3 2 3 5 2" xfId="19225"/>
    <cellStyle name="Normal 8 2 2 3 2 3 6" xfId="13071"/>
    <cellStyle name="Normal 8 2 2 3 2 4" xfId="1274"/>
    <cellStyle name="Normal 8 2 2 3 2 4 2" xfId="4352"/>
    <cellStyle name="Normal 8 2 2 3 2 4 2 2" xfId="10506"/>
    <cellStyle name="Normal 8 2 2 3 2 4 2 2 2" xfId="22814"/>
    <cellStyle name="Normal 8 2 2 3 2 4 2 3" xfId="16660"/>
    <cellStyle name="Normal 8 2 2 3 2 4 3" xfId="7429"/>
    <cellStyle name="Normal 8 2 2 3 2 4 3 2" xfId="19737"/>
    <cellStyle name="Normal 8 2 2 3 2 4 4" xfId="13583"/>
    <cellStyle name="Normal 8 2 2 3 2 5" xfId="2298"/>
    <cellStyle name="Normal 8 2 2 3 2 5 2" xfId="5376"/>
    <cellStyle name="Normal 8 2 2 3 2 5 2 2" xfId="11530"/>
    <cellStyle name="Normal 8 2 2 3 2 5 2 2 2" xfId="23838"/>
    <cellStyle name="Normal 8 2 2 3 2 5 2 3" xfId="17684"/>
    <cellStyle name="Normal 8 2 2 3 2 5 3" xfId="8453"/>
    <cellStyle name="Normal 8 2 2 3 2 5 3 2" xfId="20761"/>
    <cellStyle name="Normal 8 2 2 3 2 5 4" xfId="14607"/>
    <cellStyle name="Normal 8 2 2 3 2 6" xfId="3328"/>
    <cellStyle name="Normal 8 2 2 3 2 6 2" xfId="9482"/>
    <cellStyle name="Normal 8 2 2 3 2 6 2 2" xfId="21790"/>
    <cellStyle name="Normal 8 2 2 3 2 6 3" xfId="15636"/>
    <cellStyle name="Normal 8 2 2 3 2 7" xfId="6405"/>
    <cellStyle name="Normal 8 2 2 3 2 7 2" xfId="18713"/>
    <cellStyle name="Normal 8 2 2 3 2 8" xfId="12559"/>
    <cellStyle name="Normal 8 2 2 3 3" xfId="162"/>
    <cellStyle name="Normal 8 2 2 3 3 2" xfId="420"/>
    <cellStyle name="Normal 8 2 2 3 3 2 2" xfId="933"/>
    <cellStyle name="Normal 8 2 2 3 3 2 2 2" xfId="1957"/>
    <cellStyle name="Normal 8 2 2 3 3 2 2 2 2" xfId="5035"/>
    <cellStyle name="Normal 8 2 2 3 3 2 2 2 2 2" xfId="11189"/>
    <cellStyle name="Normal 8 2 2 3 3 2 2 2 2 2 2" xfId="23497"/>
    <cellStyle name="Normal 8 2 2 3 3 2 2 2 2 3" xfId="17343"/>
    <cellStyle name="Normal 8 2 2 3 3 2 2 2 3" xfId="8112"/>
    <cellStyle name="Normal 8 2 2 3 3 2 2 2 3 2" xfId="20420"/>
    <cellStyle name="Normal 8 2 2 3 3 2 2 2 4" xfId="14266"/>
    <cellStyle name="Normal 8 2 2 3 3 2 2 3" xfId="2981"/>
    <cellStyle name="Normal 8 2 2 3 3 2 2 3 2" xfId="6059"/>
    <cellStyle name="Normal 8 2 2 3 3 2 2 3 2 2" xfId="12213"/>
    <cellStyle name="Normal 8 2 2 3 3 2 2 3 2 2 2" xfId="24521"/>
    <cellStyle name="Normal 8 2 2 3 3 2 2 3 2 3" xfId="18367"/>
    <cellStyle name="Normal 8 2 2 3 3 2 2 3 3" xfId="9136"/>
    <cellStyle name="Normal 8 2 2 3 3 2 2 3 3 2" xfId="21444"/>
    <cellStyle name="Normal 8 2 2 3 3 2 2 3 4" xfId="15290"/>
    <cellStyle name="Normal 8 2 2 3 3 2 2 4" xfId="4011"/>
    <cellStyle name="Normal 8 2 2 3 3 2 2 4 2" xfId="10165"/>
    <cellStyle name="Normal 8 2 2 3 3 2 2 4 2 2" xfId="22473"/>
    <cellStyle name="Normal 8 2 2 3 3 2 2 4 3" xfId="16319"/>
    <cellStyle name="Normal 8 2 2 3 3 2 2 5" xfId="7088"/>
    <cellStyle name="Normal 8 2 2 3 3 2 2 5 2" xfId="19396"/>
    <cellStyle name="Normal 8 2 2 3 3 2 2 6" xfId="13242"/>
    <cellStyle name="Normal 8 2 2 3 3 2 3" xfId="1445"/>
    <cellStyle name="Normal 8 2 2 3 3 2 3 2" xfId="4523"/>
    <cellStyle name="Normal 8 2 2 3 3 2 3 2 2" xfId="10677"/>
    <cellStyle name="Normal 8 2 2 3 3 2 3 2 2 2" xfId="22985"/>
    <cellStyle name="Normal 8 2 2 3 3 2 3 2 3" xfId="16831"/>
    <cellStyle name="Normal 8 2 2 3 3 2 3 3" xfId="7600"/>
    <cellStyle name="Normal 8 2 2 3 3 2 3 3 2" xfId="19908"/>
    <cellStyle name="Normal 8 2 2 3 3 2 3 4" xfId="13754"/>
    <cellStyle name="Normal 8 2 2 3 3 2 4" xfId="2469"/>
    <cellStyle name="Normal 8 2 2 3 3 2 4 2" xfId="5547"/>
    <cellStyle name="Normal 8 2 2 3 3 2 4 2 2" xfId="11701"/>
    <cellStyle name="Normal 8 2 2 3 3 2 4 2 2 2" xfId="24009"/>
    <cellStyle name="Normal 8 2 2 3 3 2 4 2 3" xfId="17855"/>
    <cellStyle name="Normal 8 2 2 3 3 2 4 3" xfId="8624"/>
    <cellStyle name="Normal 8 2 2 3 3 2 4 3 2" xfId="20932"/>
    <cellStyle name="Normal 8 2 2 3 3 2 4 4" xfId="14778"/>
    <cellStyle name="Normal 8 2 2 3 3 2 5" xfId="3499"/>
    <cellStyle name="Normal 8 2 2 3 3 2 5 2" xfId="9653"/>
    <cellStyle name="Normal 8 2 2 3 3 2 5 2 2" xfId="21961"/>
    <cellStyle name="Normal 8 2 2 3 3 2 5 3" xfId="15807"/>
    <cellStyle name="Normal 8 2 2 3 3 2 6" xfId="6576"/>
    <cellStyle name="Normal 8 2 2 3 3 2 6 2" xfId="18884"/>
    <cellStyle name="Normal 8 2 2 3 3 2 7" xfId="12730"/>
    <cellStyle name="Normal 8 2 2 3 3 3" xfId="677"/>
    <cellStyle name="Normal 8 2 2 3 3 3 2" xfId="1701"/>
    <cellStyle name="Normal 8 2 2 3 3 3 2 2" xfId="4779"/>
    <cellStyle name="Normal 8 2 2 3 3 3 2 2 2" xfId="10933"/>
    <cellStyle name="Normal 8 2 2 3 3 3 2 2 2 2" xfId="23241"/>
    <cellStyle name="Normal 8 2 2 3 3 3 2 2 3" xfId="17087"/>
    <cellStyle name="Normal 8 2 2 3 3 3 2 3" xfId="7856"/>
    <cellStyle name="Normal 8 2 2 3 3 3 2 3 2" xfId="20164"/>
    <cellStyle name="Normal 8 2 2 3 3 3 2 4" xfId="14010"/>
    <cellStyle name="Normal 8 2 2 3 3 3 3" xfId="2725"/>
    <cellStyle name="Normal 8 2 2 3 3 3 3 2" xfId="5803"/>
    <cellStyle name="Normal 8 2 2 3 3 3 3 2 2" xfId="11957"/>
    <cellStyle name="Normal 8 2 2 3 3 3 3 2 2 2" xfId="24265"/>
    <cellStyle name="Normal 8 2 2 3 3 3 3 2 3" xfId="18111"/>
    <cellStyle name="Normal 8 2 2 3 3 3 3 3" xfId="8880"/>
    <cellStyle name="Normal 8 2 2 3 3 3 3 3 2" xfId="21188"/>
    <cellStyle name="Normal 8 2 2 3 3 3 3 4" xfId="15034"/>
    <cellStyle name="Normal 8 2 2 3 3 3 4" xfId="3755"/>
    <cellStyle name="Normal 8 2 2 3 3 3 4 2" xfId="9909"/>
    <cellStyle name="Normal 8 2 2 3 3 3 4 2 2" xfId="22217"/>
    <cellStyle name="Normal 8 2 2 3 3 3 4 3" xfId="16063"/>
    <cellStyle name="Normal 8 2 2 3 3 3 5" xfId="6832"/>
    <cellStyle name="Normal 8 2 2 3 3 3 5 2" xfId="19140"/>
    <cellStyle name="Normal 8 2 2 3 3 3 6" xfId="12986"/>
    <cellStyle name="Normal 8 2 2 3 3 4" xfId="1189"/>
    <cellStyle name="Normal 8 2 2 3 3 4 2" xfId="4267"/>
    <cellStyle name="Normal 8 2 2 3 3 4 2 2" xfId="10421"/>
    <cellStyle name="Normal 8 2 2 3 3 4 2 2 2" xfId="22729"/>
    <cellStyle name="Normal 8 2 2 3 3 4 2 3" xfId="16575"/>
    <cellStyle name="Normal 8 2 2 3 3 4 3" xfId="7344"/>
    <cellStyle name="Normal 8 2 2 3 3 4 3 2" xfId="19652"/>
    <cellStyle name="Normal 8 2 2 3 3 4 4" xfId="13498"/>
    <cellStyle name="Normal 8 2 2 3 3 5" xfId="2213"/>
    <cellStyle name="Normal 8 2 2 3 3 5 2" xfId="5291"/>
    <cellStyle name="Normal 8 2 2 3 3 5 2 2" xfId="11445"/>
    <cellStyle name="Normal 8 2 2 3 3 5 2 2 2" xfId="23753"/>
    <cellStyle name="Normal 8 2 2 3 3 5 2 3" xfId="17599"/>
    <cellStyle name="Normal 8 2 2 3 3 5 3" xfId="8368"/>
    <cellStyle name="Normal 8 2 2 3 3 5 3 2" xfId="20676"/>
    <cellStyle name="Normal 8 2 2 3 3 5 4" xfId="14522"/>
    <cellStyle name="Normal 8 2 2 3 3 6" xfId="3243"/>
    <cellStyle name="Normal 8 2 2 3 3 6 2" xfId="9397"/>
    <cellStyle name="Normal 8 2 2 3 3 6 2 2" xfId="21705"/>
    <cellStyle name="Normal 8 2 2 3 3 6 3" xfId="15551"/>
    <cellStyle name="Normal 8 2 2 3 3 7" xfId="6320"/>
    <cellStyle name="Normal 8 2 2 3 3 7 2" xfId="18628"/>
    <cellStyle name="Normal 8 2 2 3 3 8" xfId="12474"/>
    <cellStyle name="Normal 8 2 2 3 4" xfId="333"/>
    <cellStyle name="Normal 8 2 2 3 4 2" xfId="846"/>
    <cellStyle name="Normal 8 2 2 3 4 2 2" xfId="1870"/>
    <cellStyle name="Normal 8 2 2 3 4 2 2 2" xfId="4948"/>
    <cellStyle name="Normal 8 2 2 3 4 2 2 2 2" xfId="11102"/>
    <cellStyle name="Normal 8 2 2 3 4 2 2 2 2 2" xfId="23410"/>
    <cellStyle name="Normal 8 2 2 3 4 2 2 2 3" xfId="17256"/>
    <cellStyle name="Normal 8 2 2 3 4 2 2 3" xfId="8025"/>
    <cellStyle name="Normal 8 2 2 3 4 2 2 3 2" xfId="20333"/>
    <cellStyle name="Normal 8 2 2 3 4 2 2 4" xfId="14179"/>
    <cellStyle name="Normal 8 2 2 3 4 2 3" xfId="2894"/>
    <cellStyle name="Normal 8 2 2 3 4 2 3 2" xfId="5972"/>
    <cellStyle name="Normal 8 2 2 3 4 2 3 2 2" xfId="12126"/>
    <cellStyle name="Normal 8 2 2 3 4 2 3 2 2 2" xfId="24434"/>
    <cellStyle name="Normal 8 2 2 3 4 2 3 2 3" xfId="18280"/>
    <cellStyle name="Normal 8 2 2 3 4 2 3 3" xfId="9049"/>
    <cellStyle name="Normal 8 2 2 3 4 2 3 3 2" xfId="21357"/>
    <cellStyle name="Normal 8 2 2 3 4 2 3 4" xfId="15203"/>
    <cellStyle name="Normal 8 2 2 3 4 2 4" xfId="3924"/>
    <cellStyle name="Normal 8 2 2 3 4 2 4 2" xfId="10078"/>
    <cellStyle name="Normal 8 2 2 3 4 2 4 2 2" xfId="22386"/>
    <cellStyle name="Normal 8 2 2 3 4 2 4 3" xfId="16232"/>
    <cellStyle name="Normal 8 2 2 3 4 2 5" xfId="7001"/>
    <cellStyle name="Normal 8 2 2 3 4 2 5 2" xfId="19309"/>
    <cellStyle name="Normal 8 2 2 3 4 2 6" xfId="13155"/>
    <cellStyle name="Normal 8 2 2 3 4 3" xfId="1358"/>
    <cellStyle name="Normal 8 2 2 3 4 3 2" xfId="4436"/>
    <cellStyle name="Normal 8 2 2 3 4 3 2 2" xfId="10590"/>
    <cellStyle name="Normal 8 2 2 3 4 3 2 2 2" xfId="22898"/>
    <cellStyle name="Normal 8 2 2 3 4 3 2 3" xfId="16744"/>
    <cellStyle name="Normal 8 2 2 3 4 3 3" xfId="7513"/>
    <cellStyle name="Normal 8 2 2 3 4 3 3 2" xfId="19821"/>
    <cellStyle name="Normal 8 2 2 3 4 3 4" xfId="13667"/>
    <cellStyle name="Normal 8 2 2 3 4 4" xfId="2382"/>
    <cellStyle name="Normal 8 2 2 3 4 4 2" xfId="5460"/>
    <cellStyle name="Normal 8 2 2 3 4 4 2 2" xfId="11614"/>
    <cellStyle name="Normal 8 2 2 3 4 4 2 2 2" xfId="23922"/>
    <cellStyle name="Normal 8 2 2 3 4 4 2 3" xfId="17768"/>
    <cellStyle name="Normal 8 2 2 3 4 4 3" xfId="8537"/>
    <cellStyle name="Normal 8 2 2 3 4 4 3 2" xfId="20845"/>
    <cellStyle name="Normal 8 2 2 3 4 4 4" xfId="14691"/>
    <cellStyle name="Normal 8 2 2 3 4 5" xfId="3412"/>
    <cellStyle name="Normal 8 2 2 3 4 5 2" xfId="9566"/>
    <cellStyle name="Normal 8 2 2 3 4 5 2 2" xfId="21874"/>
    <cellStyle name="Normal 8 2 2 3 4 5 3" xfId="15720"/>
    <cellStyle name="Normal 8 2 2 3 4 6" xfId="6489"/>
    <cellStyle name="Normal 8 2 2 3 4 6 2" xfId="18797"/>
    <cellStyle name="Normal 8 2 2 3 4 7" xfId="12643"/>
    <cellStyle name="Normal 8 2 2 3 5" xfId="590"/>
    <cellStyle name="Normal 8 2 2 3 5 2" xfId="1614"/>
    <cellStyle name="Normal 8 2 2 3 5 2 2" xfId="4692"/>
    <cellStyle name="Normal 8 2 2 3 5 2 2 2" xfId="10846"/>
    <cellStyle name="Normal 8 2 2 3 5 2 2 2 2" xfId="23154"/>
    <cellStyle name="Normal 8 2 2 3 5 2 2 3" xfId="17000"/>
    <cellStyle name="Normal 8 2 2 3 5 2 3" xfId="7769"/>
    <cellStyle name="Normal 8 2 2 3 5 2 3 2" xfId="20077"/>
    <cellStyle name="Normal 8 2 2 3 5 2 4" xfId="13923"/>
    <cellStyle name="Normal 8 2 2 3 5 3" xfId="2638"/>
    <cellStyle name="Normal 8 2 2 3 5 3 2" xfId="5716"/>
    <cellStyle name="Normal 8 2 2 3 5 3 2 2" xfId="11870"/>
    <cellStyle name="Normal 8 2 2 3 5 3 2 2 2" xfId="24178"/>
    <cellStyle name="Normal 8 2 2 3 5 3 2 3" xfId="18024"/>
    <cellStyle name="Normal 8 2 2 3 5 3 3" xfId="8793"/>
    <cellStyle name="Normal 8 2 2 3 5 3 3 2" xfId="21101"/>
    <cellStyle name="Normal 8 2 2 3 5 3 4" xfId="14947"/>
    <cellStyle name="Normal 8 2 2 3 5 4" xfId="3668"/>
    <cellStyle name="Normal 8 2 2 3 5 4 2" xfId="9822"/>
    <cellStyle name="Normal 8 2 2 3 5 4 2 2" xfId="22130"/>
    <cellStyle name="Normal 8 2 2 3 5 4 3" xfId="15976"/>
    <cellStyle name="Normal 8 2 2 3 5 5" xfId="6745"/>
    <cellStyle name="Normal 8 2 2 3 5 5 2" xfId="19053"/>
    <cellStyle name="Normal 8 2 2 3 5 6" xfId="12899"/>
    <cellStyle name="Normal 8 2 2 3 6" xfId="1102"/>
    <cellStyle name="Normal 8 2 2 3 6 2" xfId="4180"/>
    <cellStyle name="Normal 8 2 2 3 6 2 2" xfId="10334"/>
    <cellStyle name="Normal 8 2 2 3 6 2 2 2" xfId="22642"/>
    <cellStyle name="Normal 8 2 2 3 6 2 3" xfId="16488"/>
    <cellStyle name="Normal 8 2 2 3 6 3" xfId="7257"/>
    <cellStyle name="Normal 8 2 2 3 6 3 2" xfId="19565"/>
    <cellStyle name="Normal 8 2 2 3 6 4" xfId="13411"/>
    <cellStyle name="Normal 8 2 2 3 7" xfId="2126"/>
    <cellStyle name="Normal 8 2 2 3 7 2" xfId="5204"/>
    <cellStyle name="Normal 8 2 2 3 7 2 2" xfId="11358"/>
    <cellStyle name="Normal 8 2 2 3 7 2 2 2" xfId="23666"/>
    <cellStyle name="Normal 8 2 2 3 7 2 3" xfId="17512"/>
    <cellStyle name="Normal 8 2 2 3 7 3" xfId="8281"/>
    <cellStyle name="Normal 8 2 2 3 7 3 2" xfId="20589"/>
    <cellStyle name="Normal 8 2 2 3 7 4" xfId="14435"/>
    <cellStyle name="Normal 8 2 2 3 8" xfId="3156"/>
    <cellStyle name="Normal 8 2 2 3 8 2" xfId="9310"/>
    <cellStyle name="Normal 8 2 2 3 8 2 2" xfId="21618"/>
    <cellStyle name="Normal 8 2 2 3 8 3" xfId="15464"/>
    <cellStyle name="Normal 8 2 2 3 9" xfId="6233"/>
    <cellStyle name="Normal 8 2 2 3 9 2" xfId="18541"/>
    <cellStyle name="Normal 8 2 2 4" xfId="210"/>
    <cellStyle name="Normal 8 2 2 4 2" xfId="468"/>
    <cellStyle name="Normal 8 2 2 4 2 2" xfId="981"/>
    <cellStyle name="Normal 8 2 2 4 2 2 2" xfId="2005"/>
    <cellStyle name="Normal 8 2 2 4 2 2 2 2" xfId="5083"/>
    <cellStyle name="Normal 8 2 2 4 2 2 2 2 2" xfId="11237"/>
    <cellStyle name="Normal 8 2 2 4 2 2 2 2 2 2" xfId="23545"/>
    <cellStyle name="Normal 8 2 2 4 2 2 2 2 3" xfId="17391"/>
    <cellStyle name="Normal 8 2 2 4 2 2 2 3" xfId="8160"/>
    <cellStyle name="Normal 8 2 2 4 2 2 2 3 2" xfId="20468"/>
    <cellStyle name="Normal 8 2 2 4 2 2 2 4" xfId="14314"/>
    <cellStyle name="Normal 8 2 2 4 2 2 3" xfId="3029"/>
    <cellStyle name="Normal 8 2 2 4 2 2 3 2" xfId="6107"/>
    <cellStyle name="Normal 8 2 2 4 2 2 3 2 2" xfId="12261"/>
    <cellStyle name="Normal 8 2 2 4 2 2 3 2 2 2" xfId="24569"/>
    <cellStyle name="Normal 8 2 2 4 2 2 3 2 3" xfId="18415"/>
    <cellStyle name="Normal 8 2 2 4 2 2 3 3" xfId="9184"/>
    <cellStyle name="Normal 8 2 2 4 2 2 3 3 2" xfId="21492"/>
    <cellStyle name="Normal 8 2 2 4 2 2 3 4" xfId="15338"/>
    <cellStyle name="Normal 8 2 2 4 2 2 4" xfId="4059"/>
    <cellStyle name="Normal 8 2 2 4 2 2 4 2" xfId="10213"/>
    <cellStyle name="Normal 8 2 2 4 2 2 4 2 2" xfId="22521"/>
    <cellStyle name="Normal 8 2 2 4 2 2 4 3" xfId="16367"/>
    <cellStyle name="Normal 8 2 2 4 2 2 5" xfId="7136"/>
    <cellStyle name="Normal 8 2 2 4 2 2 5 2" xfId="19444"/>
    <cellStyle name="Normal 8 2 2 4 2 2 6" xfId="13290"/>
    <cellStyle name="Normal 8 2 2 4 2 3" xfId="1493"/>
    <cellStyle name="Normal 8 2 2 4 2 3 2" xfId="4571"/>
    <cellStyle name="Normal 8 2 2 4 2 3 2 2" xfId="10725"/>
    <cellStyle name="Normal 8 2 2 4 2 3 2 2 2" xfId="23033"/>
    <cellStyle name="Normal 8 2 2 4 2 3 2 3" xfId="16879"/>
    <cellStyle name="Normal 8 2 2 4 2 3 3" xfId="7648"/>
    <cellStyle name="Normal 8 2 2 4 2 3 3 2" xfId="19956"/>
    <cellStyle name="Normal 8 2 2 4 2 3 4" xfId="13802"/>
    <cellStyle name="Normal 8 2 2 4 2 4" xfId="2517"/>
    <cellStyle name="Normal 8 2 2 4 2 4 2" xfId="5595"/>
    <cellStyle name="Normal 8 2 2 4 2 4 2 2" xfId="11749"/>
    <cellStyle name="Normal 8 2 2 4 2 4 2 2 2" xfId="24057"/>
    <cellStyle name="Normal 8 2 2 4 2 4 2 3" xfId="17903"/>
    <cellStyle name="Normal 8 2 2 4 2 4 3" xfId="8672"/>
    <cellStyle name="Normal 8 2 2 4 2 4 3 2" xfId="20980"/>
    <cellStyle name="Normal 8 2 2 4 2 4 4" xfId="14826"/>
    <cellStyle name="Normal 8 2 2 4 2 5" xfId="3547"/>
    <cellStyle name="Normal 8 2 2 4 2 5 2" xfId="9701"/>
    <cellStyle name="Normal 8 2 2 4 2 5 2 2" xfId="22009"/>
    <cellStyle name="Normal 8 2 2 4 2 5 3" xfId="15855"/>
    <cellStyle name="Normal 8 2 2 4 2 6" xfId="6624"/>
    <cellStyle name="Normal 8 2 2 4 2 6 2" xfId="18932"/>
    <cellStyle name="Normal 8 2 2 4 2 7" xfId="12778"/>
    <cellStyle name="Normal 8 2 2 4 3" xfId="725"/>
    <cellStyle name="Normal 8 2 2 4 3 2" xfId="1749"/>
    <cellStyle name="Normal 8 2 2 4 3 2 2" xfId="4827"/>
    <cellStyle name="Normal 8 2 2 4 3 2 2 2" xfId="10981"/>
    <cellStyle name="Normal 8 2 2 4 3 2 2 2 2" xfId="23289"/>
    <cellStyle name="Normal 8 2 2 4 3 2 2 3" xfId="17135"/>
    <cellStyle name="Normal 8 2 2 4 3 2 3" xfId="7904"/>
    <cellStyle name="Normal 8 2 2 4 3 2 3 2" xfId="20212"/>
    <cellStyle name="Normal 8 2 2 4 3 2 4" xfId="14058"/>
    <cellStyle name="Normal 8 2 2 4 3 3" xfId="2773"/>
    <cellStyle name="Normal 8 2 2 4 3 3 2" xfId="5851"/>
    <cellStyle name="Normal 8 2 2 4 3 3 2 2" xfId="12005"/>
    <cellStyle name="Normal 8 2 2 4 3 3 2 2 2" xfId="24313"/>
    <cellStyle name="Normal 8 2 2 4 3 3 2 3" xfId="18159"/>
    <cellStyle name="Normal 8 2 2 4 3 3 3" xfId="8928"/>
    <cellStyle name="Normal 8 2 2 4 3 3 3 2" xfId="21236"/>
    <cellStyle name="Normal 8 2 2 4 3 3 4" xfId="15082"/>
    <cellStyle name="Normal 8 2 2 4 3 4" xfId="3803"/>
    <cellStyle name="Normal 8 2 2 4 3 4 2" xfId="9957"/>
    <cellStyle name="Normal 8 2 2 4 3 4 2 2" xfId="22265"/>
    <cellStyle name="Normal 8 2 2 4 3 4 3" xfId="16111"/>
    <cellStyle name="Normal 8 2 2 4 3 5" xfId="6880"/>
    <cellStyle name="Normal 8 2 2 4 3 5 2" xfId="19188"/>
    <cellStyle name="Normal 8 2 2 4 3 6" xfId="13034"/>
    <cellStyle name="Normal 8 2 2 4 4" xfId="1237"/>
    <cellStyle name="Normal 8 2 2 4 4 2" xfId="4315"/>
    <cellStyle name="Normal 8 2 2 4 4 2 2" xfId="10469"/>
    <cellStyle name="Normal 8 2 2 4 4 2 2 2" xfId="22777"/>
    <cellStyle name="Normal 8 2 2 4 4 2 3" xfId="16623"/>
    <cellStyle name="Normal 8 2 2 4 4 3" xfId="7392"/>
    <cellStyle name="Normal 8 2 2 4 4 3 2" xfId="19700"/>
    <cellStyle name="Normal 8 2 2 4 4 4" xfId="13546"/>
    <cellStyle name="Normal 8 2 2 4 5" xfId="2261"/>
    <cellStyle name="Normal 8 2 2 4 5 2" xfId="5339"/>
    <cellStyle name="Normal 8 2 2 4 5 2 2" xfId="11493"/>
    <cellStyle name="Normal 8 2 2 4 5 2 2 2" xfId="23801"/>
    <cellStyle name="Normal 8 2 2 4 5 2 3" xfId="17647"/>
    <cellStyle name="Normal 8 2 2 4 5 3" xfId="8416"/>
    <cellStyle name="Normal 8 2 2 4 5 3 2" xfId="20724"/>
    <cellStyle name="Normal 8 2 2 4 5 4" xfId="14570"/>
    <cellStyle name="Normal 8 2 2 4 6" xfId="3291"/>
    <cellStyle name="Normal 8 2 2 4 6 2" xfId="9445"/>
    <cellStyle name="Normal 8 2 2 4 6 2 2" xfId="21753"/>
    <cellStyle name="Normal 8 2 2 4 6 3" xfId="15599"/>
    <cellStyle name="Normal 8 2 2 4 7" xfId="6368"/>
    <cellStyle name="Normal 8 2 2 4 7 2" xfId="18676"/>
    <cellStyle name="Normal 8 2 2 4 8" xfId="12522"/>
    <cellStyle name="Normal 8 2 2 5" xfId="126"/>
    <cellStyle name="Normal 8 2 2 5 2" xfId="384"/>
    <cellStyle name="Normal 8 2 2 5 2 2" xfId="897"/>
    <cellStyle name="Normal 8 2 2 5 2 2 2" xfId="1921"/>
    <cellStyle name="Normal 8 2 2 5 2 2 2 2" xfId="4999"/>
    <cellStyle name="Normal 8 2 2 5 2 2 2 2 2" xfId="11153"/>
    <cellStyle name="Normal 8 2 2 5 2 2 2 2 2 2" xfId="23461"/>
    <cellStyle name="Normal 8 2 2 5 2 2 2 2 3" xfId="17307"/>
    <cellStyle name="Normal 8 2 2 5 2 2 2 3" xfId="8076"/>
    <cellStyle name="Normal 8 2 2 5 2 2 2 3 2" xfId="20384"/>
    <cellStyle name="Normal 8 2 2 5 2 2 2 4" xfId="14230"/>
    <cellStyle name="Normal 8 2 2 5 2 2 3" xfId="2945"/>
    <cellStyle name="Normal 8 2 2 5 2 2 3 2" xfId="6023"/>
    <cellStyle name="Normal 8 2 2 5 2 2 3 2 2" xfId="12177"/>
    <cellStyle name="Normal 8 2 2 5 2 2 3 2 2 2" xfId="24485"/>
    <cellStyle name="Normal 8 2 2 5 2 2 3 2 3" xfId="18331"/>
    <cellStyle name="Normal 8 2 2 5 2 2 3 3" xfId="9100"/>
    <cellStyle name="Normal 8 2 2 5 2 2 3 3 2" xfId="21408"/>
    <cellStyle name="Normal 8 2 2 5 2 2 3 4" xfId="15254"/>
    <cellStyle name="Normal 8 2 2 5 2 2 4" xfId="3975"/>
    <cellStyle name="Normal 8 2 2 5 2 2 4 2" xfId="10129"/>
    <cellStyle name="Normal 8 2 2 5 2 2 4 2 2" xfId="22437"/>
    <cellStyle name="Normal 8 2 2 5 2 2 4 3" xfId="16283"/>
    <cellStyle name="Normal 8 2 2 5 2 2 5" xfId="7052"/>
    <cellStyle name="Normal 8 2 2 5 2 2 5 2" xfId="19360"/>
    <cellStyle name="Normal 8 2 2 5 2 2 6" xfId="13206"/>
    <cellStyle name="Normal 8 2 2 5 2 3" xfId="1409"/>
    <cellStyle name="Normal 8 2 2 5 2 3 2" xfId="4487"/>
    <cellStyle name="Normal 8 2 2 5 2 3 2 2" xfId="10641"/>
    <cellStyle name="Normal 8 2 2 5 2 3 2 2 2" xfId="22949"/>
    <cellStyle name="Normal 8 2 2 5 2 3 2 3" xfId="16795"/>
    <cellStyle name="Normal 8 2 2 5 2 3 3" xfId="7564"/>
    <cellStyle name="Normal 8 2 2 5 2 3 3 2" xfId="19872"/>
    <cellStyle name="Normal 8 2 2 5 2 3 4" xfId="13718"/>
    <cellStyle name="Normal 8 2 2 5 2 4" xfId="2433"/>
    <cellStyle name="Normal 8 2 2 5 2 4 2" xfId="5511"/>
    <cellStyle name="Normal 8 2 2 5 2 4 2 2" xfId="11665"/>
    <cellStyle name="Normal 8 2 2 5 2 4 2 2 2" xfId="23973"/>
    <cellStyle name="Normal 8 2 2 5 2 4 2 3" xfId="17819"/>
    <cellStyle name="Normal 8 2 2 5 2 4 3" xfId="8588"/>
    <cellStyle name="Normal 8 2 2 5 2 4 3 2" xfId="20896"/>
    <cellStyle name="Normal 8 2 2 5 2 4 4" xfId="14742"/>
    <cellStyle name="Normal 8 2 2 5 2 5" xfId="3463"/>
    <cellStyle name="Normal 8 2 2 5 2 5 2" xfId="9617"/>
    <cellStyle name="Normal 8 2 2 5 2 5 2 2" xfId="21925"/>
    <cellStyle name="Normal 8 2 2 5 2 5 3" xfId="15771"/>
    <cellStyle name="Normal 8 2 2 5 2 6" xfId="6540"/>
    <cellStyle name="Normal 8 2 2 5 2 6 2" xfId="18848"/>
    <cellStyle name="Normal 8 2 2 5 2 7" xfId="12694"/>
    <cellStyle name="Normal 8 2 2 5 3" xfId="641"/>
    <cellStyle name="Normal 8 2 2 5 3 2" xfId="1665"/>
    <cellStyle name="Normal 8 2 2 5 3 2 2" xfId="4743"/>
    <cellStyle name="Normal 8 2 2 5 3 2 2 2" xfId="10897"/>
    <cellStyle name="Normal 8 2 2 5 3 2 2 2 2" xfId="23205"/>
    <cellStyle name="Normal 8 2 2 5 3 2 2 3" xfId="17051"/>
    <cellStyle name="Normal 8 2 2 5 3 2 3" xfId="7820"/>
    <cellStyle name="Normal 8 2 2 5 3 2 3 2" xfId="20128"/>
    <cellStyle name="Normal 8 2 2 5 3 2 4" xfId="13974"/>
    <cellStyle name="Normal 8 2 2 5 3 3" xfId="2689"/>
    <cellStyle name="Normal 8 2 2 5 3 3 2" xfId="5767"/>
    <cellStyle name="Normal 8 2 2 5 3 3 2 2" xfId="11921"/>
    <cellStyle name="Normal 8 2 2 5 3 3 2 2 2" xfId="24229"/>
    <cellStyle name="Normal 8 2 2 5 3 3 2 3" xfId="18075"/>
    <cellStyle name="Normal 8 2 2 5 3 3 3" xfId="8844"/>
    <cellStyle name="Normal 8 2 2 5 3 3 3 2" xfId="21152"/>
    <cellStyle name="Normal 8 2 2 5 3 3 4" xfId="14998"/>
    <cellStyle name="Normal 8 2 2 5 3 4" xfId="3719"/>
    <cellStyle name="Normal 8 2 2 5 3 4 2" xfId="9873"/>
    <cellStyle name="Normal 8 2 2 5 3 4 2 2" xfId="22181"/>
    <cellStyle name="Normal 8 2 2 5 3 4 3" xfId="16027"/>
    <cellStyle name="Normal 8 2 2 5 3 5" xfId="6796"/>
    <cellStyle name="Normal 8 2 2 5 3 5 2" xfId="19104"/>
    <cellStyle name="Normal 8 2 2 5 3 6" xfId="12950"/>
    <cellStyle name="Normal 8 2 2 5 4" xfId="1153"/>
    <cellStyle name="Normal 8 2 2 5 4 2" xfId="4231"/>
    <cellStyle name="Normal 8 2 2 5 4 2 2" xfId="10385"/>
    <cellStyle name="Normal 8 2 2 5 4 2 2 2" xfId="22693"/>
    <cellStyle name="Normal 8 2 2 5 4 2 3" xfId="16539"/>
    <cellStyle name="Normal 8 2 2 5 4 3" xfId="7308"/>
    <cellStyle name="Normal 8 2 2 5 4 3 2" xfId="19616"/>
    <cellStyle name="Normal 8 2 2 5 4 4" xfId="13462"/>
    <cellStyle name="Normal 8 2 2 5 5" xfId="2177"/>
    <cellStyle name="Normal 8 2 2 5 5 2" xfId="5255"/>
    <cellStyle name="Normal 8 2 2 5 5 2 2" xfId="11409"/>
    <cellStyle name="Normal 8 2 2 5 5 2 2 2" xfId="23717"/>
    <cellStyle name="Normal 8 2 2 5 5 2 3" xfId="17563"/>
    <cellStyle name="Normal 8 2 2 5 5 3" xfId="8332"/>
    <cellStyle name="Normal 8 2 2 5 5 3 2" xfId="20640"/>
    <cellStyle name="Normal 8 2 2 5 5 4" xfId="14486"/>
    <cellStyle name="Normal 8 2 2 5 6" xfId="3207"/>
    <cellStyle name="Normal 8 2 2 5 6 2" xfId="9361"/>
    <cellStyle name="Normal 8 2 2 5 6 2 2" xfId="21669"/>
    <cellStyle name="Normal 8 2 2 5 6 3" xfId="15515"/>
    <cellStyle name="Normal 8 2 2 5 7" xfId="6284"/>
    <cellStyle name="Normal 8 2 2 5 7 2" xfId="18592"/>
    <cellStyle name="Normal 8 2 2 5 8" xfId="12438"/>
    <cellStyle name="Normal 8 2 2 6" xfId="293"/>
    <cellStyle name="Normal 8 2 2 6 2" xfId="806"/>
    <cellStyle name="Normal 8 2 2 6 2 2" xfId="1830"/>
    <cellStyle name="Normal 8 2 2 6 2 2 2" xfId="4908"/>
    <cellStyle name="Normal 8 2 2 6 2 2 2 2" xfId="11062"/>
    <cellStyle name="Normal 8 2 2 6 2 2 2 2 2" xfId="23370"/>
    <cellStyle name="Normal 8 2 2 6 2 2 2 3" xfId="17216"/>
    <cellStyle name="Normal 8 2 2 6 2 2 3" xfId="7985"/>
    <cellStyle name="Normal 8 2 2 6 2 2 3 2" xfId="20293"/>
    <cellStyle name="Normal 8 2 2 6 2 2 4" xfId="14139"/>
    <cellStyle name="Normal 8 2 2 6 2 3" xfId="2854"/>
    <cellStyle name="Normal 8 2 2 6 2 3 2" xfId="5932"/>
    <cellStyle name="Normal 8 2 2 6 2 3 2 2" xfId="12086"/>
    <cellStyle name="Normal 8 2 2 6 2 3 2 2 2" xfId="24394"/>
    <cellStyle name="Normal 8 2 2 6 2 3 2 3" xfId="18240"/>
    <cellStyle name="Normal 8 2 2 6 2 3 3" xfId="9009"/>
    <cellStyle name="Normal 8 2 2 6 2 3 3 2" xfId="21317"/>
    <cellStyle name="Normal 8 2 2 6 2 3 4" xfId="15163"/>
    <cellStyle name="Normal 8 2 2 6 2 4" xfId="3884"/>
    <cellStyle name="Normal 8 2 2 6 2 4 2" xfId="10038"/>
    <cellStyle name="Normal 8 2 2 6 2 4 2 2" xfId="22346"/>
    <cellStyle name="Normal 8 2 2 6 2 4 3" xfId="16192"/>
    <cellStyle name="Normal 8 2 2 6 2 5" xfId="6961"/>
    <cellStyle name="Normal 8 2 2 6 2 5 2" xfId="19269"/>
    <cellStyle name="Normal 8 2 2 6 2 6" xfId="13115"/>
    <cellStyle name="Normal 8 2 2 6 3" xfId="1318"/>
    <cellStyle name="Normal 8 2 2 6 3 2" xfId="4396"/>
    <cellStyle name="Normal 8 2 2 6 3 2 2" xfId="10550"/>
    <cellStyle name="Normal 8 2 2 6 3 2 2 2" xfId="22858"/>
    <cellStyle name="Normal 8 2 2 6 3 2 3" xfId="16704"/>
    <cellStyle name="Normal 8 2 2 6 3 3" xfId="7473"/>
    <cellStyle name="Normal 8 2 2 6 3 3 2" xfId="19781"/>
    <cellStyle name="Normal 8 2 2 6 3 4" xfId="13627"/>
    <cellStyle name="Normal 8 2 2 6 4" xfId="2342"/>
    <cellStyle name="Normal 8 2 2 6 4 2" xfId="5420"/>
    <cellStyle name="Normal 8 2 2 6 4 2 2" xfId="11574"/>
    <cellStyle name="Normal 8 2 2 6 4 2 2 2" xfId="23882"/>
    <cellStyle name="Normal 8 2 2 6 4 2 3" xfId="17728"/>
    <cellStyle name="Normal 8 2 2 6 4 3" xfId="8497"/>
    <cellStyle name="Normal 8 2 2 6 4 3 2" xfId="20805"/>
    <cellStyle name="Normal 8 2 2 6 4 4" xfId="14651"/>
    <cellStyle name="Normal 8 2 2 6 5" xfId="3372"/>
    <cellStyle name="Normal 8 2 2 6 5 2" xfId="9526"/>
    <cellStyle name="Normal 8 2 2 6 5 2 2" xfId="21834"/>
    <cellStyle name="Normal 8 2 2 6 5 3" xfId="15680"/>
    <cellStyle name="Normal 8 2 2 6 6" xfId="6449"/>
    <cellStyle name="Normal 8 2 2 6 6 2" xfId="18757"/>
    <cellStyle name="Normal 8 2 2 6 7" xfId="12603"/>
    <cellStyle name="Normal 8 2 2 7" xfId="550"/>
    <cellStyle name="Normal 8 2 2 7 2" xfId="1574"/>
    <cellStyle name="Normal 8 2 2 7 2 2" xfId="4652"/>
    <cellStyle name="Normal 8 2 2 7 2 2 2" xfId="10806"/>
    <cellStyle name="Normal 8 2 2 7 2 2 2 2" xfId="23114"/>
    <cellStyle name="Normal 8 2 2 7 2 2 3" xfId="16960"/>
    <cellStyle name="Normal 8 2 2 7 2 3" xfId="7729"/>
    <cellStyle name="Normal 8 2 2 7 2 3 2" xfId="20037"/>
    <cellStyle name="Normal 8 2 2 7 2 4" xfId="13883"/>
    <cellStyle name="Normal 8 2 2 7 3" xfId="2598"/>
    <cellStyle name="Normal 8 2 2 7 3 2" xfId="5676"/>
    <cellStyle name="Normal 8 2 2 7 3 2 2" xfId="11830"/>
    <cellStyle name="Normal 8 2 2 7 3 2 2 2" xfId="24138"/>
    <cellStyle name="Normal 8 2 2 7 3 2 3" xfId="17984"/>
    <cellStyle name="Normal 8 2 2 7 3 3" xfId="8753"/>
    <cellStyle name="Normal 8 2 2 7 3 3 2" xfId="21061"/>
    <cellStyle name="Normal 8 2 2 7 3 4" xfId="14907"/>
    <cellStyle name="Normal 8 2 2 7 4" xfId="3628"/>
    <cellStyle name="Normal 8 2 2 7 4 2" xfId="9782"/>
    <cellStyle name="Normal 8 2 2 7 4 2 2" xfId="22090"/>
    <cellStyle name="Normal 8 2 2 7 4 3" xfId="15936"/>
    <cellStyle name="Normal 8 2 2 7 5" xfId="6705"/>
    <cellStyle name="Normal 8 2 2 7 5 2" xfId="19013"/>
    <cellStyle name="Normal 8 2 2 7 6" xfId="12859"/>
    <cellStyle name="Normal 8 2 2 8" xfId="1062"/>
    <cellStyle name="Normal 8 2 2 8 2" xfId="4140"/>
    <cellStyle name="Normal 8 2 2 8 2 2" xfId="10294"/>
    <cellStyle name="Normal 8 2 2 8 2 2 2" xfId="22602"/>
    <cellStyle name="Normal 8 2 2 8 2 3" xfId="16448"/>
    <cellStyle name="Normal 8 2 2 8 3" xfId="7217"/>
    <cellStyle name="Normal 8 2 2 8 3 2" xfId="19525"/>
    <cellStyle name="Normal 8 2 2 8 4" xfId="13371"/>
    <cellStyle name="Normal 8 2 2 9" xfId="2086"/>
    <cellStyle name="Normal 8 2 2 9 2" xfId="5164"/>
    <cellStyle name="Normal 8 2 2 9 2 2" xfId="11318"/>
    <cellStyle name="Normal 8 2 2 9 2 2 2" xfId="23626"/>
    <cellStyle name="Normal 8 2 2 9 2 3" xfId="17472"/>
    <cellStyle name="Normal 8 2 2 9 3" xfId="8241"/>
    <cellStyle name="Normal 8 2 2 9 3 2" xfId="20549"/>
    <cellStyle name="Normal 8 2 2 9 4" xfId="14395"/>
    <cellStyle name="Normal 8 2 3" xfId="44"/>
    <cellStyle name="Normal 8 2 3 10" xfId="6204"/>
    <cellStyle name="Normal 8 2 3 10 2" xfId="18512"/>
    <cellStyle name="Normal 8 2 3 11" xfId="12358"/>
    <cellStyle name="Normal 8 2 3 2" xfId="86"/>
    <cellStyle name="Normal 8 2 3 2 10" xfId="12398"/>
    <cellStyle name="Normal 8 2 3 2 2" xfId="258"/>
    <cellStyle name="Normal 8 2 3 2 2 2" xfId="516"/>
    <cellStyle name="Normal 8 2 3 2 2 2 2" xfId="1029"/>
    <cellStyle name="Normal 8 2 3 2 2 2 2 2" xfId="2053"/>
    <cellStyle name="Normal 8 2 3 2 2 2 2 2 2" xfId="5131"/>
    <cellStyle name="Normal 8 2 3 2 2 2 2 2 2 2" xfId="11285"/>
    <cellStyle name="Normal 8 2 3 2 2 2 2 2 2 2 2" xfId="23593"/>
    <cellStyle name="Normal 8 2 3 2 2 2 2 2 2 3" xfId="17439"/>
    <cellStyle name="Normal 8 2 3 2 2 2 2 2 3" xfId="8208"/>
    <cellStyle name="Normal 8 2 3 2 2 2 2 2 3 2" xfId="20516"/>
    <cellStyle name="Normal 8 2 3 2 2 2 2 2 4" xfId="14362"/>
    <cellStyle name="Normal 8 2 3 2 2 2 2 3" xfId="3077"/>
    <cellStyle name="Normal 8 2 3 2 2 2 2 3 2" xfId="6155"/>
    <cellStyle name="Normal 8 2 3 2 2 2 2 3 2 2" xfId="12309"/>
    <cellStyle name="Normal 8 2 3 2 2 2 2 3 2 2 2" xfId="24617"/>
    <cellStyle name="Normal 8 2 3 2 2 2 2 3 2 3" xfId="18463"/>
    <cellStyle name="Normal 8 2 3 2 2 2 2 3 3" xfId="9232"/>
    <cellStyle name="Normal 8 2 3 2 2 2 2 3 3 2" xfId="21540"/>
    <cellStyle name="Normal 8 2 3 2 2 2 2 3 4" xfId="15386"/>
    <cellStyle name="Normal 8 2 3 2 2 2 2 4" xfId="4107"/>
    <cellStyle name="Normal 8 2 3 2 2 2 2 4 2" xfId="10261"/>
    <cellStyle name="Normal 8 2 3 2 2 2 2 4 2 2" xfId="22569"/>
    <cellStyle name="Normal 8 2 3 2 2 2 2 4 3" xfId="16415"/>
    <cellStyle name="Normal 8 2 3 2 2 2 2 5" xfId="7184"/>
    <cellStyle name="Normal 8 2 3 2 2 2 2 5 2" xfId="19492"/>
    <cellStyle name="Normal 8 2 3 2 2 2 2 6" xfId="13338"/>
    <cellStyle name="Normal 8 2 3 2 2 2 3" xfId="1541"/>
    <cellStyle name="Normal 8 2 3 2 2 2 3 2" xfId="4619"/>
    <cellStyle name="Normal 8 2 3 2 2 2 3 2 2" xfId="10773"/>
    <cellStyle name="Normal 8 2 3 2 2 2 3 2 2 2" xfId="23081"/>
    <cellStyle name="Normal 8 2 3 2 2 2 3 2 3" xfId="16927"/>
    <cellStyle name="Normal 8 2 3 2 2 2 3 3" xfId="7696"/>
    <cellStyle name="Normal 8 2 3 2 2 2 3 3 2" xfId="20004"/>
    <cellStyle name="Normal 8 2 3 2 2 2 3 4" xfId="13850"/>
    <cellStyle name="Normal 8 2 3 2 2 2 4" xfId="2565"/>
    <cellStyle name="Normal 8 2 3 2 2 2 4 2" xfId="5643"/>
    <cellStyle name="Normal 8 2 3 2 2 2 4 2 2" xfId="11797"/>
    <cellStyle name="Normal 8 2 3 2 2 2 4 2 2 2" xfId="24105"/>
    <cellStyle name="Normal 8 2 3 2 2 2 4 2 3" xfId="17951"/>
    <cellStyle name="Normal 8 2 3 2 2 2 4 3" xfId="8720"/>
    <cellStyle name="Normal 8 2 3 2 2 2 4 3 2" xfId="21028"/>
    <cellStyle name="Normal 8 2 3 2 2 2 4 4" xfId="14874"/>
    <cellStyle name="Normal 8 2 3 2 2 2 5" xfId="3595"/>
    <cellStyle name="Normal 8 2 3 2 2 2 5 2" xfId="9749"/>
    <cellStyle name="Normal 8 2 3 2 2 2 5 2 2" xfId="22057"/>
    <cellStyle name="Normal 8 2 3 2 2 2 5 3" xfId="15903"/>
    <cellStyle name="Normal 8 2 3 2 2 2 6" xfId="6672"/>
    <cellStyle name="Normal 8 2 3 2 2 2 6 2" xfId="18980"/>
    <cellStyle name="Normal 8 2 3 2 2 2 7" xfId="12826"/>
    <cellStyle name="Normal 8 2 3 2 2 3" xfId="773"/>
    <cellStyle name="Normal 8 2 3 2 2 3 2" xfId="1797"/>
    <cellStyle name="Normal 8 2 3 2 2 3 2 2" xfId="4875"/>
    <cellStyle name="Normal 8 2 3 2 2 3 2 2 2" xfId="11029"/>
    <cellStyle name="Normal 8 2 3 2 2 3 2 2 2 2" xfId="23337"/>
    <cellStyle name="Normal 8 2 3 2 2 3 2 2 3" xfId="17183"/>
    <cellStyle name="Normal 8 2 3 2 2 3 2 3" xfId="7952"/>
    <cellStyle name="Normal 8 2 3 2 2 3 2 3 2" xfId="20260"/>
    <cellStyle name="Normal 8 2 3 2 2 3 2 4" xfId="14106"/>
    <cellStyle name="Normal 8 2 3 2 2 3 3" xfId="2821"/>
    <cellStyle name="Normal 8 2 3 2 2 3 3 2" xfId="5899"/>
    <cellStyle name="Normal 8 2 3 2 2 3 3 2 2" xfId="12053"/>
    <cellStyle name="Normal 8 2 3 2 2 3 3 2 2 2" xfId="24361"/>
    <cellStyle name="Normal 8 2 3 2 2 3 3 2 3" xfId="18207"/>
    <cellStyle name="Normal 8 2 3 2 2 3 3 3" xfId="8976"/>
    <cellStyle name="Normal 8 2 3 2 2 3 3 3 2" xfId="21284"/>
    <cellStyle name="Normal 8 2 3 2 2 3 3 4" xfId="15130"/>
    <cellStyle name="Normal 8 2 3 2 2 3 4" xfId="3851"/>
    <cellStyle name="Normal 8 2 3 2 2 3 4 2" xfId="10005"/>
    <cellStyle name="Normal 8 2 3 2 2 3 4 2 2" xfId="22313"/>
    <cellStyle name="Normal 8 2 3 2 2 3 4 3" xfId="16159"/>
    <cellStyle name="Normal 8 2 3 2 2 3 5" xfId="6928"/>
    <cellStyle name="Normal 8 2 3 2 2 3 5 2" xfId="19236"/>
    <cellStyle name="Normal 8 2 3 2 2 3 6" xfId="13082"/>
    <cellStyle name="Normal 8 2 3 2 2 4" xfId="1285"/>
    <cellStyle name="Normal 8 2 3 2 2 4 2" xfId="4363"/>
    <cellStyle name="Normal 8 2 3 2 2 4 2 2" xfId="10517"/>
    <cellStyle name="Normal 8 2 3 2 2 4 2 2 2" xfId="22825"/>
    <cellStyle name="Normal 8 2 3 2 2 4 2 3" xfId="16671"/>
    <cellStyle name="Normal 8 2 3 2 2 4 3" xfId="7440"/>
    <cellStyle name="Normal 8 2 3 2 2 4 3 2" xfId="19748"/>
    <cellStyle name="Normal 8 2 3 2 2 4 4" xfId="13594"/>
    <cellStyle name="Normal 8 2 3 2 2 5" xfId="2309"/>
    <cellStyle name="Normal 8 2 3 2 2 5 2" xfId="5387"/>
    <cellStyle name="Normal 8 2 3 2 2 5 2 2" xfId="11541"/>
    <cellStyle name="Normal 8 2 3 2 2 5 2 2 2" xfId="23849"/>
    <cellStyle name="Normal 8 2 3 2 2 5 2 3" xfId="17695"/>
    <cellStyle name="Normal 8 2 3 2 2 5 3" xfId="8464"/>
    <cellStyle name="Normal 8 2 3 2 2 5 3 2" xfId="20772"/>
    <cellStyle name="Normal 8 2 3 2 2 5 4" xfId="14618"/>
    <cellStyle name="Normal 8 2 3 2 2 6" xfId="3339"/>
    <cellStyle name="Normal 8 2 3 2 2 6 2" xfId="9493"/>
    <cellStyle name="Normal 8 2 3 2 2 6 2 2" xfId="21801"/>
    <cellStyle name="Normal 8 2 3 2 2 6 3" xfId="15647"/>
    <cellStyle name="Normal 8 2 3 2 2 7" xfId="6416"/>
    <cellStyle name="Normal 8 2 3 2 2 7 2" xfId="18724"/>
    <cellStyle name="Normal 8 2 3 2 2 8" xfId="12570"/>
    <cellStyle name="Normal 8 2 3 2 3" xfId="173"/>
    <cellStyle name="Normal 8 2 3 2 3 2" xfId="431"/>
    <cellStyle name="Normal 8 2 3 2 3 2 2" xfId="944"/>
    <cellStyle name="Normal 8 2 3 2 3 2 2 2" xfId="1968"/>
    <cellStyle name="Normal 8 2 3 2 3 2 2 2 2" xfId="5046"/>
    <cellStyle name="Normal 8 2 3 2 3 2 2 2 2 2" xfId="11200"/>
    <cellStyle name="Normal 8 2 3 2 3 2 2 2 2 2 2" xfId="23508"/>
    <cellStyle name="Normal 8 2 3 2 3 2 2 2 2 3" xfId="17354"/>
    <cellStyle name="Normal 8 2 3 2 3 2 2 2 3" xfId="8123"/>
    <cellStyle name="Normal 8 2 3 2 3 2 2 2 3 2" xfId="20431"/>
    <cellStyle name="Normal 8 2 3 2 3 2 2 2 4" xfId="14277"/>
    <cellStyle name="Normal 8 2 3 2 3 2 2 3" xfId="2992"/>
    <cellStyle name="Normal 8 2 3 2 3 2 2 3 2" xfId="6070"/>
    <cellStyle name="Normal 8 2 3 2 3 2 2 3 2 2" xfId="12224"/>
    <cellStyle name="Normal 8 2 3 2 3 2 2 3 2 2 2" xfId="24532"/>
    <cellStyle name="Normal 8 2 3 2 3 2 2 3 2 3" xfId="18378"/>
    <cellStyle name="Normal 8 2 3 2 3 2 2 3 3" xfId="9147"/>
    <cellStyle name="Normal 8 2 3 2 3 2 2 3 3 2" xfId="21455"/>
    <cellStyle name="Normal 8 2 3 2 3 2 2 3 4" xfId="15301"/>
    <cellStyle name="Normal 8 2 3 2 3 2 2 4" xfId="4022"/>
    <cellStyle name="Normal 8 2 3 2 3 2 2 4 2" xfId="10176"/>
    <cellStyle name="Normal 8 2 3 2 3 2 2 4 2 2" xfId="22484"/>
    <cellStyle name="Normal 8 2 3 2 3 2 2 4 3" xfId="16330"/>
    <cellStyle name="Normal 8 2 3 2 3 2 2 5" xfId="7099"/>
    <cellStyle name="Normal 8 2 3 2 3 2 2 5 2" xfId="19407"/>
    <cellStyle name="Normal 8 2 3 2 3 2 2 6" xfId="13253"/>
    <cellStyle name="Normal 8 2 3 2 3 2 3" xfId="1456"/>
    <cellStyle name="Normal 8 2 3 2 3 2 3 2" xfId="4534"/>
    <cellStyle name="Normal 8 2 3 2 3 2 3 2 2" xfId="10688"/>
    <cellStyle name="Normal 8 2 3 2 3 2 3 2 2 2" xfId="22996"/>
    <cellStyle name="Normal 8 2 3 2 3 2 3 2 3" xfId="16842"/>
    <cellStyle name="Normal 8 2 3 2 3 2 3 3" xfId="7611"/>
    <cellStyle name="Normal 8 2 3 2 3 2 3 3 2" xfId="19919"/>
    <cellStyle name="Normal 8 2 3 2 3 2 3 4" xfId="13765"/>
    <cellStyle name="Normal 8 2 3 2 3 2 4" xfId="2480"/>
    <cellStyle name="Normal 8 2 3 2 3 2 4 2" xfId="5558"/>
    <cellStyle name="Normal 8 2 3 2 3 2 4 2 2" xfId="11712"/>
    <cellStyle name="Normal 8 2 3 2 3 2 4 2 2 2" xfId="24020"/>
    <cellStyle name="Normal 8 2 3 2 3 2 4 2 3" xfId="17866"/>
    <cellStyle name="Normal 8 2 3 2 3 2 4 3" xfId="8635"/>
    <cellStyle name="Normal 8 2 3 2 3 2 4 3 2" xfId="20943"/>
    <cellStyle name="Normal 8 2 3 2 3 2 4 4" xfId="14789"/>
    <cellStyle name="Normal 8 2 3 2 3 2 5" xfId="3510"/>
    <cellStyle name="Normal 8 2 3 2 3 2 5 2" xfId="9664"/>
    <cellStyle name="Normal 8 2 3 2 3 2 5 2 2" xfId="21972"/>
    <cellStyle name="Normal 8 2 3 2 3 2 5 3" xfId="15818"/>
    <cellStyle name="Normal 8 2 3 2 3 2 6" xfId="6587"/>
    <cellStyle name="Normal 8 2 3 2 3 2 6 2" xfId="18895"/>
    <cellStyle name="Normal 8 2 3 2 3 2 7" xfId="12741"/>
    <cellStyle name="Normal 8 2 3 2 3 3" xfId="688"/>
    <cellStyle name="Normal 8 2 3 2 3 3 2" xfId="1712"/>
    <cellStyle name="Normal 8 2 3 2 3 3 2 2" xfId="4790"/>
    <cellStyle name="Normal 8 2 3 2 3 3 2 2 2" xfId="10944"/>
    <cellStyle name="Normal 8 2 3 2 3 3 2 2 2 2" xfId="23252"/>
    <cellStyle name="Normal 8 2 3 2 3 3 2 2 3" xfId="17098"/>
    <cellStyle name="Normal 8 2 3 2 3 3 2 3" xfId="7867"/>
    <cellStyle name="Normal 8 2 3 2 3 3 2 3 2" xfId="20175"/>
    <cellStyle name="Normal 8 2 3 2 3 3 2 4" xfId="14021"/>
    <cellStyle name="Normal 8 2 3 2 3 3 3" xfId="2736"/>
    <cellStyle name="Normal 8 2 3 2 3 3 3 2" xfId="5814"/>
    <cellStyle name="Normal 8 2 3 2 3 3 3 2 2" xfId="11968"/>
    <cellStyle name="Normal 8 2 3 2 3 3 3 2 2 2" xfId="24276"/>
    <cellStyle name="Normal 8 2 3 2 3 3 3 2 3" xfId="18122"/>
    <cellStyle name="Normal 8 2 3 2 3 3 3 3" xfId="8891"/>
    <cellStyle name="Normal 8 2 3 2 3 3 3 3 2" xfId="21199"/>
    <cellStyle name="Normal 8 2 3 2 3 3 3 4" xfId="15045"/>
    <cellStyle name="Normal 8 2 3 2 3 3 4" xfId="3766"/>
    <cellStyle name="Normal 8 2 3 2 3 3 4 2" xfId="9920"/>
    <cellStyle name="Normal 8 2 3 2 3 3 4 2 2" xfId="22228"/>
    <cellStyle name="Normal 8 2 3 2 3 3 4 3" xfId="16074"/>
    <cellStyle name="Normal 8 2 3 2 3 3 5" xfId="6843"/>
    <cellStyle name="Normal 8 2 3 2 3 3 5 2" xfId="19151"/>
    <cellStyle name="Normal 8 2 3 2 3 3 6" xfId="12997"/>
    <cellStyle name="Normal 8 2 3 2 3 4" xfId="1200"/>
    <cellStyle name="Normal 8 2 3 2 3 4 2" xfId="4278"/>
    <cellStyle name="Normal 8 2 3 2 3 4 2 2" xfId="10432"/>
    <cellStyle name="Normal 8 2 3 2 3 4 2 2 2" xfId="22740"/>
    <cellStyle name="Normal 8 2 3 2 3 4 2 3" xfId="16586"/>
    <cellStyle name="Normal 8 2 3 2 3 4 3" xfId="7355"/>
    <cellStyle name="Normal 8 2 3 2 3 4 3 2" xfId="19663"/>
    <cellStyle name="Normal 8 2 3 2 3 4 4" xfId="13509"/>
    <cellStyle name="Normal 8 2 3 2 3 5" xfId="2224"/>
    <cellStyle name="Normal 8 2 3 2 3 5 2" xfId="5302"/>
    <cellStyle name="Normal 8 2 3 2 3 5 2 2" xfId="11456"/>
    <cellStyle name="Normal 8 2 3 2 3 5 2 2 2" xfId="23764"/>
    <cellStyle name="Normal 8 2 3 2 3 5 2 3" xfId="17610"/>
    <cellStyle name="Normal 8 2 3 2 3 5 3" xfId="8379"/>
    <cellStyle name="Normal 8 2 3 2 3 5 3 2" xfId="20687"/>
    <cellStyle name="Normal 8 2 3 2 3 5 4" xfId="14533"/>
    <cellStyle name="Normal 8 2 3 2 3 6" xfId="3254"/>
    <cellStyle name="Normal 8 2 3 2 3 6 2" xfId="9408"/>
    <cellStyle name="Normal 8 2 3 2 3 6 2 2" xfId="21716"/>
    <cellStyle name="Normal 8 2 3 2 3 6 3" xfId="15562"/>
    <cellStyle name="Normal 8 2 3 2 3 7" xfId="6331"/>
    <cellStyle name="Normal 8 2 3 2 3 7 2" xfId="18639"/>
    <cellStyle name="Normal 8 2 3 2 3 8" xfId="12485"/>
    <cellStyle name="Normal 8 2 3 2 4" xfId="344"/>
    <cellStyle name="Normal 8 2 3 2 4 2" xfId="857"/>
    <cellStyle name="Normal 8 2 3 2 4 2 2" xfId="1881"/>
    <cellStyle name="Normal 8 2 3 2 4 2 2 2" xfId="4959"/>
    <cellStyle name="Normal 8 2 3 2 4 2 2 2 2" xfId="11113"/>
    <cellStyle name="Normal 8 2 3 2 4 2 2 2 2 2" xfId="23421"/>
    <cellStyle name="Normal 8 2 3 2 4 2 2 2 3" xfId="17267"/>
    <cellStyle name="Normal 8 2 3 2 4 2 2 3" xfId="8036"/>
    <cellStyle name="Normal 8 2 3 2 4 2 2 3 2" xfId="20344"/>
    <cellStyle name="Normal 8 2 3 2 4 2 2 4" xfId="14190"/>
    <cellStyle name="Normal 8 2 3 2 4 2 3" xfId="2905"/>
    <cellStyle name="Normal 8 2 3 2 4 2 3 2" xfId="5983"/>
    <cellStyle name="Normal 8 2 3 2 4 2 3 2 2" xfId="12137"/>
    <cellStyle name="Normal 8 2 3 2 4 2 3 2 2 2" xfId="24445"/>
    <cellStyle name="Normal 8 2 3 2 4 2 3 2 3" xfId="18291"/>
    <cellStyle name="Normal 8 2 3 2 4 2 3 3" xfId="9060"/>
    <cellStyle name="Normal 8 2 3 2 4 2 3 3 2" xfId="21368"/>
    <cellStyle name="Normal 8 2 3 2 4 2 3 4" xfId="15214"/>
    <cellStyle name="Normal 8 2 3 2 4 2 4" xfId="3935"/>
    <cellStyle name="Normal 8 2 3 2 4 2 4 2" xfId="10089"/>
    <cellStyle name="Normal 8 2 3 2 4 2 4 2 2" xfId="22397"/>
    <cellStyle name="Normal 8 2 3 2 4 2 4 3" xfId="16243"/>
    <cellStyle name="Normal 8 2 3 2 4 2 5" xfId="7012"/>
    <cellStyle name="Normal 8 2 3 2 4 2 5 2" xfId="19320"/>
    <cellStyle name="Normal 8 2 3 2 4 2 6" xfId="13166"/>
    <cellStyle name="Normal 8 2 3 2 4 3" xfId="1369"/>
    <cellStyle name="Normal 8 2 3 2 4 3 2" xfId="4447"/>
    <cellStyle name="Normal 8 2 3 2 4 3 2 2" xfId="10601"/>
    <cellStyle name="Normal 8 2 3 2 4 3 2 2 2" xfId="22909"/>
    <cellStyle name="Normal 8 2 3 2 4 3 2 3" xfId="16755"/>
    <cellStyle name="Normal 8 2 3 2 4 3 3" xfId="7524"/>
    <cellStyle name="Normal 8 2 3 2 4 3 3 2" xfId="19832"/>
    <cellStyle name="Normal 8 2 3 2 4 3 4" xfId="13678"/>
    <cellStyle name="Normal 8 2 3 2 4 4" xfId="2393"/>
    <cellStyle name="Normal 8 2 3 2 4 4 2" xfId="5471"/>
    <cellStyle name="Normal 8 2 3 2 4 4 2 2" xfId="11625"/>
    <cellStyle name="Normal 8 2 3 2 4 4 2 2 2" xfId="23933"/>
    <cellStyle name="Normal 8 2 3 2 4 4 2 3" xfId="17779"/>
    <cellStyle name="Normal 8 2 3 2 4 4 3" xfId="8548"/>
    <cellStyle name="Normal 8 2 3 2 4 4 3 2" xfId="20856"/>
    <cellStyle name="Normal 8 2 3 2 4 4 4" xfId="14702"/>
    <cellStyle name="Normal 8 2 3 2 4 5" xfId="3423"/>
    <cellStyle name="Normal 8 2 3 2 4 5 2" xfId="9577"/>
    <cellStyle name="Normal 8 2 3 2 4 5 2 2" xfId="21885"/>
    <cellStyle name="Normal 8 2 3 2 4 5 3" xfId="15731"/>
    <cellStyle name="Normal 8 2 3 2 4 6" xfId="6500"/>
    <cellStyle name="Normal 8 2 3 2 4 6 2" xfId="18808"/>
    <cellStyle name="Normal 8 2 3 2 4 7" xfId="12654"/>
    <cellStyle name="Normal 8 2 3 2 5" xfId="601"/>
    <cellStyle name="Normal 8 2 3 2 5 2" xfId="1625"/>
    <cellStyle name="Normal 8 2 3 2 5 2 2" xfId="4703"/>
    <cellStyle name="Normal 8 2 3 2 5 2 2 2" xfId="10857"/>
    <cellStyle name="Normal 8 2 3 2 5 2 2 2 2" xfId="23165"/>
    <cellStyle name="Normal 8 2 3 2 5 2 2 3" xfId="17011"/>
    <cellStyle name="Normal 8 2 3 2 5 2 3" xfId="7780"/>
    <cellStyle name="Normal 8 2 3 2 5 2 3 2" xfId="20088"/>
    <cellStyle name="Normal 8 2 3 2 5 2 4" xfId="13934"/>
    <cellStyle name="Normal 8 2 3 2 5 3" xfId="2649"/>
    <cellStyle name="Normal 8 2 3 2 5 3 2" xfId="5727"/>
    <cellStyle name="Normal 8 2 3 2 5 3 2 2" xfId="11881"/>
    <cellStyle name="Normal 8 2 3 2 5 3 2 2 2" xfId="24189"/>
    <cellStyle name="Normal 8 2 3 2 5 3 2 3" xfId="18035"/>
    <cellStyle name="Normal 8 2 3 2 5 3 3" xfId="8804"/>
    <cellStyle name="Normal 8 2 3 2 5 3 3 2" xfId="21112"/>
    <cellStyle name="Normal 8 2 3 2 5 3 4" xfId="14958"/>
    <cellStyle name="Normal 8 2 3 2 5 4" xfId="3679"/>
    <cellStyle name="Normal 8 2 3 2 5 4 2" xfId="9833"/>
    <cellStyle name="Normal 8 2 3 2 5 4 2 2" xfId="22141"/>
    <cellStyle name="Normal 8 2 3 2 5 4 3" xfId="15987"/>
    <cellStyle name="Normal 8 2 3 2 5 5" xfId="6756"/>
    <cellStyle name="Normal 8 2 3 2 5 5 2" xfId="19064"/>
    <cellStyle name="Normal 8 2 3 2 5 6" xfId="12910"/>
    <cellStyle name="Normal 8 2 3 2 6" xfId="1113"/>
    <cellStyle name="Normal 8 2 3 2 6 2" xfId="4191"/>
    <cellStyle name="Normal 8 2 3 2 6 2 2" xfId="10345"/>
    <cellStyle name="Normal 8 2 3 2 6 2 2 2" xfId="22653"/>
    <cellStyle name="Normal 8 2 3 2 6 2 3" xfId="16499"/>
    <cellStyle name="Normal 8 2 3 2 6 3" xfId="7268"/>
    <cellStyle name="Normal 8 2 3 2 6 3 2" xfId="19576"/>
    <cellStyle name="Normal 8 2 3 2 6 4" xfId="13422"/>
    <cellStyle name="Normal 8 2 3 2 7" xfId="2137"/>
    <cellStyle name="Normal 8 2 3 2 7 2" xfId="5215"/>
    <cellStyle name="Normal 8 2 3 2 7 2 2" xfId="11369"/>
    <cellStyle name="Normal 8 2 3 2 7 2 2 2" xfId="23677"/>
    <cellStyle name="Normal 8 2 3 2 7 2 3" xfId="17523"/>
    <cellStyle name="Normal 8 2 3 2 7 3" xfId="8292"/>
    <cellStyle name="Normal 8 2 3 2 7 3 2" xfId="20600"/>
    <cellStyle name="Normal 8 2 3 2 7 4" xfId="14446"/>
    <cellStyle name="Normal 8 2 3 2 8" xfId="3167"/>
    <cellStyle name="Normal 8 2 3 2 8 2" xfId="9321"/>
    <cellStyle name="Normal 8 2 3 2 8 2 2" xfId="21629"/>
    <cellStyle name="Normal 8 2 3 2 8 3" xfId="15475"/>
    <cellStyle name="Normal 8 2 3 2 9" xfId="6244"/>
    <cellStyle name="Normal 8 2 3 2 9 2" xfId="18552"/>
    <cellStyle name="Normal 8 2 3 3" xfId="219"/>
    <cellStyle name="Normal 8 2 3 3 2" xfId="477"/>
    <cellStyle name="Normal 8 2 3 3 2 2" xfId="990"/>
    <cellStyle name="Normal 8 2 3 3 2 2 2" xfId="2014"/>
    <cellStyle name="Normal 8 2 3 3 2 2 2 2" xfId="5092"/>
    <cellStyle name="Normal 8 2 3 3 2 2 2 2 2" xfId="11246"/>
    <cellStyle name="Normal 8 2 3 3 2 2 2 2 2 2" xfId="23554"/>
    <cellStyle name="Normal 8 2 3 3 2 2 2 2 3" xfId="17400"/>
    <cellStyle name="Normal 8 2 3 3 2 2 2 3" xfId="8169"/>
    <cellStyle name="Normal 8 2 3 3 2 2 2 3 2" xfId="20477"/>
    <cellStyle name="Normal 8 2 3 3 2 2 2 4" xfId="14323"/>
    <cellStyle name="Normal 8 2 3 3 2 2 3" xfId="3038"/>
    <cellStyle name="Normal 8 2 3 3 2 2 3 2" xfId="6116"/>
    <cellStyle name="Normal 8 2 3 3 2 2 3 2 2" xfId="12270"/>
    <cellStyle name="Normal 8 2 3 3 2 2 3 2 2 2" xfId="24578"/>
    <cellStyle name="Normal 8 2 3 3 2 2 3 2 3" xfId="18424"/>
    <cellStyle name="Normal 8 2 3 3 2 2 3 3" xfId="9193"/>
    <cellStyle name="Normal 8 2 3 3 2 2 3 3 2" xfId="21501"/>
    <cellStyle name="Normal 8 2 3 3 2 2 3 4" xfId="15347"/>
    <cellStyle name="Normal 8 2 3 3 2 2 4" xfId="4068"/>
    <cellStyle name="Normal 8 2 3 3 2 2 4 2" xfId="10222"/>
    <cellStyle name="Normal 8 2 3 3 2 2 4 2 2" xfId="22530"/>
    <cellStyle name="Normal 8 2 3 3 2 2 4 3" xfId="16376"/>
    <cellStyle name="Normal 8 2 3 3 2 2 5" xfId="7145"/>
    <cellStyle name="Normal 8 2 3 3 2 2 5 2" xfId="19453"/>
    <cellStyle name="Normal 8 2 3 3 2 2 6" xfId="13299"/>
    <cellStyle name="Normal 8 2 3 3 2 3" xfId="1502"/>
    <cellStyle name="Normal 8 2 3 3 2 3 2" xfId="4580"/>
    <cellStyle name="Normal 8 2 3 3 2 3 2 2" xfId="10734"/>
    <cellStyle name="Normal 8 2 3 3 2 3 2 2 2" xfId="23042"/>
    <cellStyle name="Normal 8 2 3 3 2 3 2 3" xfId="16888"/>
    <cellStyle name="Normal 8 2 3 3 2 3 3" xfId="7657"/>
    <cellStyle name="Normal 8 2 3 3 2 3 3 2" xfId="19965"/>
    <cellStyle name="Normal 8 2 3 3 2 3 4" xfId="13811"/>
    <cellStyle name="Normal 8 2 3 3 2 4" xfId="2526"/>
    <cellStyle name="Normal 8 2 3 3 2 4 2" xfId="5604"/>
    <cellStyle name="Normal 8 2 3 3 2 4 2 2" xfId="11758"/>
    <cellStyle name="Normal 8 2 3 3 2 4 2 2 2" xfId="24066"/>
    <cellStyle name="Normal 8 2 3 3 2 4 2 3" xfId="17912"/>
    <cellStyle name="Normal 8 2 3 3 2 4 3" xfId="8681"/>
    <cellStyle name="Normal 8 2 3 3 2 4 3 2" xfId="20989"/>
    <cellStyle name="Normal 8 2 3 3 2 4 4" xfId="14835"/>
    <cellStyle name="Normal 8 2 3 3 2 5" xfId="3556"/>
    <cellStyle name="Normal 8 2 3 3 2 5 2" xfId="9710"/>
    <cellStyle name="Normal 8 2 3 3 2 5 2 2" xfId="22018"/>
    <cellStyle name="Normal 8 2 3 3 2 5 3" xfId="15864"/>
    <cellStyle name="Normal 8 2 3 3 2 6" xfId="6633"/>
    <cellStyle name="Normal 8 2 3 3 2 6 2" xfId="18941"/>
    <cellStyle name="Normal 8 2 3 3 2 7" xfId="12787"/>
    <cellStyle name="Normal 8 2 3 3 3" xfId="734"/>
    <cellStyle name="Normal 8 2 3 3 3 2" xfId="1758"/>
    <cellStyle name="Normal 8 2 3 3 3 2 2" xfId="4836"/>
    <cellStyle name="Normal 8 2 3 3 3 2 2 2" xfId="10990"/>
    <cellStyle name="Normal 8 2 3 3 3 2 2 2 2" xfId="23298"/>
    <cellStyle name="Normal 8 2 3 3 3 2 2 3" xfId="17144"/>
    <cellStyle name="Normal 8 2 3 3 3 2 3" xfId="7913"/>
    <cellStyle name="Normal 8 2 3 3 3 2 3 2" xfId="20221"/>
    <cellStyle name="Normal 8 2 3 3 3 2 4" xfId="14067"/>
    <cellStyle name="Normal 8 2 3 3 3 3" xfId="2782"/>
    <cellStyle name="Normal 8 2 3 3 3 3 2" xfId="5860"/>
    <cellStyle name="Normal 8 2 3 3 3 3 2 2" xfId="12014"/>
    <cellStyle name="Normal 8 2 3 3 3 3 2 2 2" xfId="24322"/>
    <cellStyle name="Normal 8 2 3 3 3 3 2 3" xfId="18168"/>
    <cellStyle name="Normal 8 2 3 3 3 3 3" xfId="8937"/>
    <cellStyle name="Normal 8 2 3 3 3 3 3 2" xfId="21245"/>
    <cellStyle name="Normal 8 2 3 3 3 3 4" xfId="15091"/>
    <cellStyle name="Normal 8 2 3 3 3 4" xfId="3812"/>
    <cellStyle name="Normal 8 2 3 3 3 4 2" xfId="9966"/>
    <cellStyle name="Normal 8 2 3 3 3 4 2 2" xfId="22274"/>
    <cellStyle name="Normal 8 2 3 3 3 4 3" xfId="16120"/>
    <cellStyle name="Normal 8 2 3 3 3 5" xfId="6889"/>
    <cellStyle name="Normal 8 2 3 3 3 5 2" xfId="19197"/>
    <cellStyle name="Normal 8 2 3 3 3 6" xfId="13043"/>
    <cellStyle name="Normal 8 2 3 3 4" xfId="1246"/>
    <cellStyle name="Normal 8 2 3 3 4 2" xfId="4324"/>
    <cellStyle name="Normal 8 2 3 3 4 2 2" xfId="10478"/>
    <cellStyle name="Normal 8 2 3 3 4 2 2 2" xfId="22786"/>
    <cellStyle name="Normal 8 2 3 3 4 2 3" xfId="16632"/>
    <cellStyle name="Normal 8 2 3 3 4 3" xfId="7401"/>
    <cellStyle name="Normal 8 2 3 3 4 3 2" xfId="19709"/>
    <cellStyle name="Normal 8 2 3 3 4 4" xfId="13555"/>
    <cellStyle name="Normal 8 2 3 3 5" xfId="2270"/>
    <cellStyle name="Normal 8 2 3 3 5 2" xfId="5348"/>
    <cellStyle name="Normal 8 2 3 3 5 2 2" xfId="11502"/>
    <cellStyle name="Normal 8 2 3 3 5 2 2 2" xfId="23810"/>
    <cellStyle name="Normal 8 2 3 3 5 2 3" xfId="17656"/>
    <cellStyle name="Normal 8 2 3 3 5 3" xfId="8425"/>
    <cellStyle name="Normal 8 2 3 3 5 3 2" xfId="20733"/>
    <cellStyle name="Normal 8 2 3 3 5 4" xfId="14579"/>
    <cellStyle name="Normal 8 2 3 3 6" xfId="3300"/>
    <cellStyle name="Normal 8 2 3 3 6 2" xfId="9454"/>
    <cellStyle name="Normal 8 2 3 3 6 2 2" xfId="21762"/>
    <cellStyle name="Normal 8 2 3 3 6 3" xfId="15608"/>
    <cellStyle name="Normal 8 2 3 3 7" xfId="6377"/>
    <cellStyle name="Normal 8 2 3 3 7 2" xfId="18685"/>
    <cellStyle name="Normal 8 2 3 3 8" xfId="12531"/>
    <cellStyle name="Normal 8 2 3 4" xfId="134"/>
    <cellStyle name="Normal 8 2 3 4 2" xfId="392"/>
    <cellStyle name="Normal 8 2 3 4 2 2" xfId="905"/>
    <cellStyle name="Normal 8 2 3 4 2 2 2" xfId="1929"/>
    <cellStyle name="Normal 8 2 3 4 2 2 2 2" xfId="5007"/>
    <cellStyle name="Normal 8 2 3 4 2 2 2 2 2" xfId="11161"/>
    <cellStyle name="Normal 8 2 3 4 2 2 2 2 2 2" xfId="23469"/>
    <cellStyle name="Normal 8 2 3 4 2 2 2 2 3" xfId="17315"/>
    <cellStyle name="Normal 8 2 3 4 2 2 2 3" xfId="8084"/>
    <cellStyle name="Normal 8 2 3 4 2 2 2 3 2" xfId="20392"/>
    <cellStyle name="Normal 8 2 3 4 2 2 2 4" xfId="14238"/>
    <cellStyle name="Normal 8 2 3 4 2 2 3" xfId="2953"/>
    <cellStyle name="Normal 8 2 3 4 2 2 3 2" xfId="6031"/>
    <cellStyle name="Normal 8 2 3 4 2 2 3 2 2" xfId="12185"/>
    <cellStyle name="Normal 8 2 3 4 2 2 3 2 2 2" xfId="24493"/>
    <cellStyle name="Normal 8 2 3 4 2 2 3 2 3" xfId="18339"/>
    <cellStyle name="Normal 8 2 3 4 2 2 3 3" xfId="9108"/>
    <cellStyle name="Normal 8 2 3 4 2 2 3 3 2" xfId="21416"/>
    <cellStyle name="Normal 8 2 3 4 2 2 3 4" xfId="15262"/>
    <cellStyle name="Normal 8 2 3 4 2 2 4" xfId="3983"/>
    <cellStyle name="Normal 8 2 3 4 2 2 4 2" xfId="10137"/>
    <cellStyle name="Normal 8 2 3 4 2 2 4 2 2" xfId="22445"/>
    <cellStyle name="Normal 8 2 3 4 2 2 4 3" xfId="16291"/>
    <cellStyle name="Normal 8 2 3 4 2 2 5" xfId="7060"/>
    <cellStyle name="Normal 8 2 3 4 2 2 5 2" xfId="19368"/>
    <cellStyle name="Normal 8 2 3 4 2 2 6" xfId="13214"/>
    <cellStyle name="Normal 8 2 3 4 2 3" xfId="1417"/>
    <cellStyle name="Normal 8 2 3 4 2 3 2" xfId="4495"/>
    <cellStyle name="Normal 8 2 3 4 2 3 2 2" xfId="10649"/>
    <cellStyle name="Normal 8 2 3 4 2 3 2 2 2" xfId="22957"/>
    <cellStyle name="Normal 8 2 3 4 2 3 2 3" xfId="16803"/>
    <cellStyle name="Normal 8 2 3 4 2 3 3" xfId="7572"/>
    <cellStyle name="Normal 8 2 3 4 2 3 3 2" xfId="19880"/>
    <cellStyle name="Normal 8 2 3 4 2 3 4" xfId="13726"/>
    <cellStyle name="Normal 8 2 3 4 2 4" xfId="2441"/>
    <cellStyle name="Normal 8 2 3 4 2 4 2" xfId="5519"/>
    <cellStyle name="Normal 8 2 3 4 2 4 2 2" xfId="11673"/>
    <cellStyle name="Normal 8 2 3 4 2 4 2 2 2" xfId="23981"/>
    <cellStyle name="Normal 8 2 3 4 2 4 2 3" xfId="17827"/>
    <cellStyle name="Normal 8 2 3 4 2 4 3" xfId="8596"/>
    <cellStyle name="Normal 8 2 3 4 2 4 3 2" xfId="20904"/>
    <cellStyle name="Normal 8 2 3 4 2 4 4" xfId="14750"/>
    <cellStyle name="Normal 8 2 3 4 2 5" xfId="3471"/>
    <cellStyle name="Normal 8 2 3 4 2 5 2" xfId="9625"/>
    <cellStyle name="Normal 8 2 3 4 2 5 2 2" xfId="21933"/>
    <cellStyle name="Normal 8 2 3 4 2 5 3" xfId="15779"/>
    <cellStyle name="Normal 8 2 3 4 2 6" xfId="6548"/>
    <cellStyle name="Normal 8 2 3 4 2 6 2" xfId="18856"/>
    <cellStyle name="Normal 8 2 3 4 2 7" xfId="12702"/>
    <cellStyle name="Normal 8 2 3 4 3" xfId="649"/>
    <cellStyle name="Normal 8 2 3 4 3 2" xfId="1673"/>
    <cellStyle name="Normal 8 2 3 4 3 2 2" xfId="4751"/>
    <cellStyle name="Normal 8 2 3 4 3 2 2 2" xfId="10905"/>
    <cellStyle name="Normal 8 2 3 4 3 2 2 2 2" xfId="23213"/>
    <cellStyle name="Normal 8 2 3 4 3 2 2 3" xfId="17059"/>
    <cellStyle name="Normal 8 2 3 4 3 2 3" xfId="7828"/>
    <cellStyle name="Normal 8 2 3 4 3 2 3 2" xfId="20136"/>
    <cellStyle name="Normal 8 2 3 4 3 2 4" xfId="13982"/>
    <cellStyle name="Normal 8 2 3 4 3 3" xfId="2697"/>
    <cellStyle name="Normal 8 2 3 4 3 3 2" xfId="5775"/>
    <cellStyle name="Normal 8 2 3 4 3 3 2 2" xfId="11929"/>
    <cellStyle name="Normal 8 2 3 4 3 3 2 2 2" xfId="24237"/>
    <cellStyle name="Normal 8 2 3 4 3 3 2 3" xfId="18083"/>
    <cellStyle name="Normal 8 2 3 4 3 3 3" xfId="8852"/>
    <cellStyle name="Normal 8 2 3 4 3 3 3 2" xfId="21160"/>
    <cellStyle name="Normal 8 2 3 4 3 3 4" xfId="15006"/>
    <cellStyle name="Normal 8 2 3 4 3 4" xfId="3727"/>
    <cellStyle name="Normal 8 2 3 4 3 4 2" xfId="9881"/>
    <cellStyle name="Normal 8 2 3 4 3 4 2 2" xfId="22189"/>
    <cellStyle name="Normal 8 2 3 4 3 4 3" xfId="16035"/>
    <cellStyle name="Normal 8 2 3 4 3 5" xfId="6804"/>
    <cellStyle name="Normal 8 2 3 4 3 5 2" xfId="19112"/>
    <cellStyle name="Normal 8 2 3 4 3 6" xfId="12958"/>
    <cellStyle name="Normal 8 2 3 4 4" xfId="1161"/>
    <cellStyle name="Normal 8 2 3 4 4 2" xfId="4239"/>
    <cellStyle name="Normal 8 2 3 4 4 2 2" xfId="10393"/>
    <cellStyle name="Normal 8 2 3 4 4 2 2 2" xfId="22701"/>
    <cellStyle name="Normal 8 2 3 4 4 2 3" xfId="16547"/>
    <cellStyle name="Normal 8 2 3 4 4 3" xfId="7316"/>
    <cellStyle name="Normal 8 2 3 4 4 3 2" xfId="19624"/>
    <cellStyle name="Normal 8 2 3 4 4 4" xfId="13470"/>
    <cellStyle name="Normal 8 2 3 4 5" xfId="2185"/>
    <cellStyle name="Normal 8 2 3 4 5 2" xfId="5263"/>
    <cellStyle name="Normal 8 2 3 4 5 2 2" xfId="11417"/>
    <cellStyle name="Normal 8 2 3 4 5 2 2 2" xfId="23725"/>
    <cellStyle name="Normal 8 2 3 4 5 2 3" xfId="17571"/>
    <cellStyle name="Normal 8 2 3 4 5 3" xfId="8340"/>
    <cellStyle name="Normal 8 2 3 4 5 3 2" xfId="20648"/>
    <cellStyle name="Normal 8 2 3 4 5 4" xfId="14494"/>
    <cellStyle name="Normal 8 2 3 4 6" xfId="3215"/>
    <cellStyle name="Normal 8 2 3 4 6 2" xfId="9369"/>
    <cellStyle name="Normal 8 2 3 4 6 2 2" xfId="21677"/>
    <cellStyle name="Normal 8 2 3 4 6 3" xfId="15523"/>
    <cellStyle name="Normal 8 2 3 4 7" xfId="6292"/>
    <cellStyle name="Normal 8 2 3 4 7 2" xfId="18600"/>
    <cellStyle name="Normal 8 2 3 4 8" xfId="12446"/>
    <cellStyle name="Normal 8 2 3 5" xfId="304"/>
    <cellStyle name="Normal 8 2 3 5 2" xfId="817"/>
    <cellStyle name="Normal 8 2 3 5 2 2" xfId="1841"/>
    <cellStyle name="Normal 8 2 3 5 2 2 2" xfId="4919"/>
    <cellStyle name="Normal 8 2 3 5 2 2 2 2" xfId="11073"/>
    <cellStyle name="Normal 8 2 3 5 2 2 2 2 2" xfId="23381"/>
    <cellStyle name="Normal 8 2 3 5 2 2 2 3" xfId="17227"/>
    <cellStyle name="Normal 8 2 3 5 2 2 3" xfId="7996"/>
    <cellStyle name="Normal 8 2 3 5 2 2 3 2" xfId="20304"/>
    <cellStyle name="Normal 8 2 3 5 2 2 4" xfId="14150"/>
    <cellStyle name="Normal 8 2 3 5 2 3" xfId="2865"/>
    <cellStyle name="Normal 8 2 3 5 2 3 2" xfId="5943"/>
    <cellStyle name="Normal 8 2 3 5 2 3 2 2" xfId="12097"/>
    <cellStyle name="Normal 8 2 3 5 2 3 2 2 2" xfId="24405"/>
    <cellStyle name="Normal 8 2 3 5 2 3 2 3" xfId="18251"/>
    <cellStyle name="Normal 8 2 3 5 2 3 3" xfId="9020"/>
    <cellStyle name="Normal 8 2 3 5 2 3 3 2" xfId="21328"/>
    <cellStyle name="Normal 8 2 3 5 2 3 4" xfId="15174"/>
    <cellStyle name="Normal 8 2 3 5 2 4" xfId="3895"/>
    <cellStyle name="Normal 8 2 3 5 2 4 2" xfId="10049"/>
    <cellStyle name="Normal 8 2 3 5 2 4 2 2" xfId="22357"/>
    <cellStyle name="Normal 8 2 3 5 2 4 3" xfId="16203"/>
    <cellStyle name="Normal 8 2 3 5 2 5" xfId="6972"/>
    <cellStyle name="Normal 8 2 3 5 2 5 2" xfId="19280"/>
    <cellStyle name="Normal 8 2 3 5 2 6" xfId="13126"/>
    <cellStyle name="Normal 8 2 3 5 3" xfId="1329"/>
    <cellStyle name="Normal 8 2 3 5 3 2" xfId="4407"/>
    <cellStyle name="Normal 8 2 3 5 3 2 2" xfId="10561"/>
    <cellStyle name="Normal 8 2 3 5 3 2 2 2" xfId="22869"/>
    <cellStyle name="Normal 8 2 3 5 3 2 3" xfId="16715"/>
    <cellStyle name="Normal 8 2 3 5 3 3" xfId="7484"/>
    <cellStyle name="Normal 8 2 3 5 3 3 2" xfId="19792"/>
    <cellStyle name="Normal 8 2 3 5 3 4" xfId="13638"/>
    <cellStyle name="Normal 8 2 3 5 4" xfId="2353"/>
    <cellStyle name="Normal 8 2 3 5 4 2" xfId="5431"/>
    <cellStyle name="Normal 8 2 3 5 4 2 2" xfId="11585"/>
    <cellStyle name="Normal 8 2 3 5 4 2 2 2" xfId="23893"/>
    <cellStyle name="Normal 8 2 3 5 4 2 3" xfId="17739"/>
    <cellStyle name="Normal 8 2 3 5 4 3" xfId="8508"/>
    <cellStyle name="Normal 8 2 3 5 4 3 2" xfId="20816"/>
    <cellStyle name="Normal 8 2 3 5 4 4" xfId="14662"/>
    <cellStyle name="Normal 8 2 3 5 5" xfId="3383"/>
    <cellStyle name="Normal 8 2 3 5 5 2" xfId="9537"/>
    <cellStyle name="Normal 8 2 3 5 5 2 2" xfId="21845"/>
    <cellStyle name="Normal 8 2 3 5 5 3" xfId="15691"/>
    <cellStyle name="Normal 8 2 3 5 6" xfId="6460"/>
    <cellStyle name="Normal 8 2 3 5 6 2" xfId="18768"/>
    <cellStyle name="Normal 8 2 3 5 7" xfId="12614"/>
    <cellStyle name="Normal 8 2 3 6" xfId="561"/>
    <cellStyle name="Normal 8 2 3 6 2" xfId="1585"/>
    <cellStyle name="Normal 8 2 3 6 2 2" xfId="4663"/>
    <cellStyle name="Normal 8 2 3 6 2 2 2" xfId="10817"/>
    <cellStyle name="Normal 8 2 3 6 2 2 2 2" xfId="23125"/>
    <cellStyle name="Normal 8 2 3 6 2 2 3" xfId="16971"/>
    <cellStyle name="Normal 8 2 3 6 2 3" xfId="7740"/>
    <cellStyle name="Normal 8 2 3 6 2 3 2" xfId="20048"/>
    <cellStyle name="Normal 8 2 3 6 2 4" xfId="13894"/>
    <cellStyle name="Normal 8 2 3 6 3" xfId="2609"/>
    <cellStyle name="Normal 8 2 3 6 3 2" xfId="5687"/>
    <cellStyle name="Normal 8 2 3 6 3 2 2" xfId="11841"/>
    <cellStyle name="Normal 8 2 3 6 3 2 2 2" xfId="24149"/>
    <cellStyle name="Normal 8 2 3 6 3 2 3" xfId="17995"/>
    <cellStyle name="Normal 8 2 3 6 3 3" xfId="8764"/>
    <cellStyle name="Normal 8 2 3 6 3 3 2" xfId="21072"/>
    <cellStyle name="Normal 8 2 3 6 3 4" xfId="14918"/>
    <cellStyle name="Normal 8 2 3 6 4" xfId="3639"/>
    <cellStyle name="Normal 8 2 3 6 4 2" xfId="9793"/>
    <cellStyle name="Normal 8 2 3 6 4 2 2" xfId="22101"/>
    <cellStyle name="Normal 8 2 3 6 4 3" xfId="15947"/>
    <cellStyle name="Normal 8 2 3 6 5" xfId="6716"/>
    <cellStyle name="Normal 8 2 3 6 5 2" xfId="19024"/>
    <cellStyle name="Normal 8 2 3 6 6" xfId="12870"/>
    <cellStyle name="Normal 8 2 3 7" xfId="1073"/>
    <cellStyle name="Normal 8 2 3 7 2" xfId="4151"/>
    <cellStyle name="Normal 8 2 3 7 2 2" xfId="10305"/>
    <cellStyle name="Normal 8 2 3 7 2 2 2" xfId="22613"/>
    <cellStyle name="Normal 8 2 3 7 2 3" xfId="16459"/>
    <cellStyle name="Normal 8 2 3 7 3" xfId="7228"/>
    <cellStyle name="Normal 8 2 3 7 3 2" xfId="19536"/>
    <cellStyle name="Normal 8 2 3 7 4" xfId="13382"/>
    <cellStyle name="Normal 8 2 3 8" xfId="2097"/>
    <cellStyle name="Normal 8 2 3 8 2" xfId="5175"/>
    <cellStyle name="Normal 8 2 3 8 2 2" xfId="11329"/>
    <cellStyle name="Normal 8 2 3 8 2 2 2" xfId="23637"/>
    <cellStyle name="Normal 8 2 3 8 2 3" xfId="17483"/>
    <cellStyle name="Normal 8 2 3 8 3" xfId="8252"/>
    <cellStyle name="Normal 8 2 3 8 3 2" xfId="20560"/>
    <cellStyle name="Normal 8 2 3 8 4" xfId="14406"/>
    <cellStyle name="Normal 8 2 3 9" xfId="3127"/>
    <cellStyle name="Normal 8 2 3 9 2" xfId="9281"/>
    <cellStyle name="Normal 8 2 3 9 2 2" xfId="21589"/>
    <cellStyle name="Normal 8 2 3 9 3" xfId="15435"/>
    <cellStyle name="Normal 8 2 4" xfId="66"/>
    <cellStyle name="Normal 8 2 4 10" xfId="12378"/>
    <cellStyle name="Normal 8 2 4 2" xfId="238"/>
    <cellStyle name="Normal 8 2 4 2 2" xfId="496"/>
    <cellStyle name="Normal 8 2 4 2 2 2" xfId="1009"/>
    <cellStyle name="Normal 8 2 4 2 2 2 2" xfId="2033"/>
    <cellStyle name="Normal 8 2 4 2 2 2 2 2" xfId="5111"/>
    <cellStyle name="Normal 8 2 4 2 2 2 2 2 2" xfId="11265"/>
    <cellStyle name="Normal 8 2 4 2 2 2 2 2 2 2" xfId="23573"/>
    <cellStyle name="Normal 8 2 4 2 2 2 2 2 3" xfId="17419"/>
    <cellStyle name="Normal 8 2 4 2 2 2 2 3" xfId="8188"/>
    <cellStyle name="Normal 8 2 4 2 2 2 2 3 2" xfId="20496"/>
    <cellStyle name="Normal 8 2 4 2 2 2 2 4" xfId="14342"/>
    <cellStyle name="Normal 8 2 4 2 2 2 3" xfId="3057"/>
    <cellStyle name="Normal 8 2 4 2 2 2 3 2" xfId="6135"/>
    <cellStyle name="Normal 8 2 4 2 2 2 3 2 2" xfId="12289"/>
    <cellStyle name="Normal 8 2 4 2 2 2 3 2 2 2" xfId="24597"/>
    <cellStyle name="Normal 8 2 4 2 2 2 3 2 3" xfId="18443"/>
    <cellStyle name="Normal 8 2 4 2 2 2 3 3" xfId="9212"/>
    <cellStyle name="Normal 8 2 4 2 2 2 3 3 2" xfId="21520"/>
    <cellStyle name="Normal 8 2 4 2 2 2 3 4" xfId="15366"/>
    <cellStyle name="Normal 8 2 4 2 2 2 4" xfId="4087"/>
    <cellStyle name="Normal 8 2 4 2 2 2 4 2" xfId="10241"/>
    <cellStyle name="Normal 8 2 4 2 2 2 4 2 2" xfId="22549"/>
    <cellStyle name="Normal 8 2 4 2 2 2 4 3" xfId="16395"/>
    <cellStyle name="Normal 8 2 4 2 2 2 5" xfId="7164"/>
    <cellStyle name="Normal 8 2 4 2 2 2 5 2" xfId="19472"/>
    <cellStyle name="Normal 8 2 4 2 2 2 6" xfId="13318"/>
    <cellStyle name="Normal 8 2 4 2 2 3" xfId="1521"/>
    <cellStyle name="Normal 8 2 4 2 2 3 2" xfId="4599"/>
    <cellStyle name="Normal 8 2 4 2 2 3 2 2" xfId="10753"/>
    <cellStyle name="Normal 8 2 4 2 2 3 2 2 2" xfId="23061"/>
    <cellStyle name="Normal 8 2 4 2 2 3 2 3" xfId="16907"/>
    <cellStyle name="Normal 8 2 4 2 2 3 3" xfId="7676"/>
    <cellStyle name="Normal 8 2 4 2 2 3 3 2" xfId="19984"/>
    <cellStyle name="Normal 8 2 4 2 2 3 4" xfId="13830"/>
    <cellStyle name="Normal 8 2 4 2 2 4" xfId="2545"/>
    <cellStyle name="Normal 8 2 4 2 2 4 2" xfId="5623"/>
    <cellStyle name="Normal 8 2 4 2 2 4 2 2" xfId="11777"/>
    <cellStyle name="Normal 8 2 4 2 2 4 2 2 2" xfId="24085"/>
    <cellStyle name="Normal 8 2 4 2 2 4 2 3" xfId="17931"/>
    <cellStyle name="Normal 8 2 4 2 2 4 3" xfId="8700"/>
    <cellStyle name="Normal 8 2 4 2 2 4 3 2" xfId="21008"/>
    <cellStyle name="Normal 8 2 4 2 2 4 4" xfId="14854"/>
    <cellStyle name="Normal 8 2 4 2 2 5" xfId="3575"/>
    <cellStyle name="Normal 8 2 4 2 2 5 2" xfId="9729"/>
    <cellStyle name="Normal 8 2 4 2 2 5 2 2" xfId="22037"/>
    <cellStyle name="Normal 8 2 4 2 2 5 3" xfId="15883"/>
    <cellStyle name="Normal 8 2 4 2 2 6" xfId="6652"/>
    <cellStyle name="Normal 8 2 4 2 2 6 2" xfId="18960"/>
    <cellStyle name="Normal 8 2 4 2 2 7" xfId="12806"/>
    <cellStyle name="Normal 8 2 4 2 3" xfId="753"/>
    <cellStyle name="Normal 8 2 4 2 3 2" xfId="1777"/>
    <cellStyle name="Normal 8 2 4 2 3 2 2" xfId="4855"/>
    <cellStyle name="Normal 8 2 4 2 3 2 2 2" xfId="11009"/>
    <cellStyle name="Normal 8 2 4 2 3 2 2 2 2" xfId="23317"/>
    <cellStyle name="Normal 8 2 4 2 3 2 2 3" xfId="17163"/>
    <cellStyle name="Normal 8 2 4 2 3 2 3" xfId="7932"/>
    <cellStyle name="Normal 8 2 4 2 3 2 3 2" xfId="20240"/>
    <cellStyle name="Normal 8 2 4 2 3 2 4" xfId="14086"/>
    <cellStyle name="Normal 8 2 4 2 3 3" xfId="2801"/>
    <cellStyle name="Normal 8 2 4 2 3 3 2" xfId="5879"/>
    <cellStyle name="Normal 8 2 4 2 3 3 2 2" xfId="12033"/>
    <cellStyle name="Normal 8 2 4 2 3 3 2 2 2" xfId="24341"/>
    <cellStyle name="Normal 8 2 4 2 3 3 2 3" xfId="18187"/>
    <cellStyle name="Normal 8 2 4 2 3 3 3" xfId="8956"/>
    <cellStyle name="Normal 8 2 4 2 3 3 3 2" xfId="21264"/>
    <cellStyle name="Normal 8 2 4 2 3 3 4" xfId="15110"/>
    <cellStyle name="Normal 8 2 4 2 3 4" xfId="3831"/>
    <cellStyle name="Normal 8 2 4 2 3 4 2" xfId="9985"/>
    <cellStyle name="Normal 8 2 4 2 3 4 2 2" xfId="22293"/>
    <cellStyle name="Normal 8 2 4 2 3 4 3" xfId="16139"/>
    <cellStyle name="Normal 8 2 4 2 3 5" xfId="6908"/>
    <cellStyle name="Normal 8 2 4 2 3 5 2" xfId="19216"/>
    <cellStyle name="Normal 8 2 4 2 3 6" xfId="13062"/>
    <cellStyle name="Normal 8 2 4 2 4" xfId="1265"/>
    <cellStyle name="Normal 8 2 4 2 4 2" xfId="4343"/>
    <cellStyle name="Normal 8 2 4 2 4 2 2" xfId="10497"/>
    <cellStyle name="Normal 8 2 4 2 4 2 2 2" xfId="22805"/>
    <cellStyle name="Normal 8 2 4 2 4 2 3" xfId="16651"/>
    <cellStyle name="Normal 8 2 4 2 4 3" xfId="7420"/>
    <cellStyle name="Normal 8 2 4 2 4 3 2" xfId="19728"/>
    <cellStyle name="Normal 8 2 4 2 4 4" xfId="13574"/>
    <cellStyle name="Normal 8 2 4 2 5" xfId="2289"/>
    <cellStyle name="Normal 8 2 4 2 5 2" xfId="5367"/>
    <cellStyle name="Normal 8 2 4 2 5 2 2" xfId="11521"/>
    <cellStyle name="Normal 8 2 4 2 5 2 2 2" xfId="23829"/>
    <cellStyle name="Normal 8 2 4 2 5 2 3" xfId="17675"/>
    <cellStyle name="Normal 8 2 4 2 5 3" xfId="8444"/>
    <cellStyle name="Normal 8 2 4 2 5 3 2" xfId="20752"/>
    <cellStyle name="Normal 8 2 4 2 5 4" xfId="14598"/>
    <cellStyle name="Normal 8 2 4 2 6" xfId="3319"/>
    <cellStyle name="Normal 8 2 4 2 6 2" xfId="9473"/>
    <cellStyle name="Normal 8 2 4 2 6 2 2" xfId="21781"/>
    <cellStyle name="Normal 8 2 4 2 6 3" xfId="15627"/>
    <cellStyle name="Normal 8 2 4 2 7" xfId="6396"/>
    <cellStyle name="Normal 8 2 4 2 7 2" xfId="18704"/>
    <cellStyle name="Normal 8 2 4 2 8" xfId="12550"/>
    <cellStyle name="Normal 8 2 4 3" xfId="153"/>
    <cellStyle name="Normal 8 2 4 3 2" xfId="411"/>
    <cellStyle name="Normal 8 2 4 3 2 2" xfId="924"/>
    <cellStyle name="Normal 8 2 4 3 2 2 2" xfId="1948"/>
    <cellStyle name="Normal 8 2 4 3 2 2 2 2" xfId="5026"/>
    <cellStyle name="Normal 8 2 4 3 2 2 2 2 2" xfId="11180"/>
    <cellStyle name="Normal 8 2 4 3 2 2 2 2 2 2" xfId="23488"/>
    <cellStyle name="Normal 8 2 4 3 2 2 2 2 3" xfId="17334"/>
    <cellStyle name="Normal 8 2 4 3 2 2 2 3" xfId="8103"/>
    <cellStyle name="Normal 8 2 4 3 2 2 2 3 2" xfId="20411"/>
    <cellStyle name="Normal 8 2 4 3 2 2 2 4" xfId="14257"/>
    <cellStyle name="Normal 8 2 4 3 2 2 3" xfId="2972"/>
    <cellStyle name="Normal 8 2 4 3 2 2 3 2" xfId="6050"/>
    <cellStyle name="Normal 8 2 4 3 2 2 3 2 2" xfId="12204"/>
    <cellStyle name="Normal 8 2 4 3 2 2 3 2 2 2" xfId="24512"/>
    <cellStyle name="Normal 8 2 4 3 2 2 3 2 3" xfId="18358"/>
    <cellStyle name="Normal 8 2 4 3 2 2 3 3" xfId="9127"/>
    <cellStyle name="Normal 8 2 4 3 2 2 3 3 2" xfId="21435"/>
    <cellStyle name="Normal 8 2 4 3 2 2 3 4" xfId="15281"/>
    <cellStyle name="Normal 8 2 4 3 2 2 4" xfId="4002"/>
    <cellStyle name="Normal 8 2 4 3 2 2 4 2" xfId="10156"/>
    <cellStyle name="Normal 8 2 4 3 2 2 4 2 2" xfId="22464"/>
    <cellStyle name="Normal 8 2 4 3 2 2 4 3" xfId="16310"/>
    <cellStyle name="Normal 8 2 4 3 2 2 5" xfId="7079"/>
    <cellStyle name="Normal 8 2 4 3 2 2 5 2" xfId="19387"/>
    <cellStyle name="Normal 8 2 4 3 2 2 6" xfId="13233"/>
    <cellStyle name="Normal 8 2 4 3 2 3" xfId="1436"/>
    <cellStyle name="Normal 8 2 4 3 2 3 2" xfId="4514"/>
    <cellStyle name="Normal 8 2 4 3 2 3 2 2" xfId="10668"/>
    <cellStyle name="Normal 8 2 4 3 2 3 2 2 2" xfId="22976"/>
    <cellStyle name="Normal 8 2 4 3 2 3 2 3" xfId="16822"/>
    <cellStyle name="Normal 8 2 4 3 2 3 3" xfId="7591"/>
    <cellStyle name="Normal 8 2 4 3 2 3 3 2" xfId="19899"/>
    <cellStyle name="Normal 8 2 4 3 2 3 4" xfId="13745"/>
    <cellStyle name="Normal 8 2 4 3 2 4" xfId="2460"/>
    <cellStyle name="Normal 8 2 4 3 2 4 2" xfId="5538"/>
    <cellStyle name="Normal 8 2 4 3 2 4 2 2" xfId="11692"/>
    <cellStyle name="Normal 8 2 4 3 2 4 2 2 2" xfId="24000"/>
    <cellStyle name="Normal 8 2 4 3 2 4 2 3" xfId="17846"/>
    <cellStyle name="Normal 8 2 4 3 2 4 3" xfId="8615"/>
    <cellStyle name="Normal 8 2 4 3 2 4 3 2" xfId="20923"/>
    <cellStyle name="Normal 8 2 4 3 2 4 4" xfId="14769"/>
    <cellStyle name="Normal 8 2 4 3 2 5" xfId="3490"/>
    <cellStyle name="Normal 8 2 4 3 2 5 2" xfId="9644"/>
    <cellStyle name="Normal 8 2 4 3 2 5 2 2" xfId="21952"/>
    <cellStyle name="Normal 8 2 4 3 2 5 3" xfId="15798"/>
    <cellStyle name="Normal 8 2 4 3 2 6" xfId="6567"/>
    <cellStyle name="Normal 8 2 4 3 2 6 2" xfId="18875"/>
    <cellStyle name="Normal 8 2 4 3 2 7" xfId="12721"/>
    <cellStyle name="Normal 8 2 4 3 3" xfId="668"/>
    <cellStyle name="Normal 8 2 4 3 3 2" xfId="1692"/>
    <cellStyle name="Normal 8 2 4 3 3 2 2" xfId="4770"/>
    <cellStyle name="Normal 8 2 4 3 3 2 2 2" xfId="10924"/>
    <cellStyle name="Normal 8 2 4 3 3 2 2 2 2" xfId="23232"/>
    <cellStyle name="Normal 8 2 4 3 3 2 2 3" xfId="17078"/>
    <cellStyle name="Normal 8 2 4 3 3 2 3" xfId="7847"/>
    <cellStyle name="Normal 8 2 4 3 3 2 3 2" xfId="20155"/>
    <cellStyle name="Normal 8 2 4 3 3 2 4" xfId="14001"/>
    <cellStyle name="Normal 8 2 4 3 3 3" xfId="2716"/>
    <cellStyle name="Normal 8 2 4 3 3 3 2" xfId="5794"/>
    <cellStyle name="Normal 8 2 4 3 3 3 2 2" xfId="11948"/>
    <cellStyle name="Normal 8 2 4 3 3 3 2 2 2" xfId="24256"/>
    <cellStyle name="Normal 8 2 4 3 3 3 2 3" xfId="18102"/>
    <cellStyle name="Normal 8 2 4 3 3 3 3" xfId="8871"/>
    <cellStyle name="Normal 8 2 4 3 3 3 3 2" xfId="21179"/>
    <cellStyle name="Normal 8 2 4 3 3 3 4" xfId="15025"/>
    <cellStyle name="Normal 8 2 4 3 3 4" xfId="3746"/>
    <cellStyle name="Normal 8 2 4 3 3 4 2" xfId="9900"/>
    <cellStyle name="Normal 8 2 4 3 3 4 2 2" xfId="22208"/>
    <cellStyle name="Normal 8 2 4 3 3 4 3" xfId="16054"/>
    <cellStyle name="Normal 8 2 4 3 3 5" xfId="6823"/>
    <cellStyle name="Normal 8 2 4 3 3 5 2" xfId="19131"/>
    <cellStyle name="Normal 8 2 4 3 3 6" xfId="12977"/>
    <cellStyle name="Normal 8 2 4 3 4" xfId="1180"/>
    <cellStyle name="Normal 8 2 4 3 4 2" xfId="4258"/>
    <cellStyle name="Normal 8 2 4 3 4 2 2" xfId="10412"/>
    <cellStyle name="Normal 8 2 4 3 4 2 2 2" xfId="22720"/>
    <cellStyle name="Normal 8 2 4 3 4 2 3" xfId="16566"/>
    <cellStyle name="Normal 8 2 4 3 4 3" xfId="7335"/>
    <cellStyle name="Normal 8 2 4 3 4 3 2" xfId="19643"/>
    <cellStyle name="Normal 8 2 4 3 4 4" xfId="13489"/>
    <cellStyle name="Normal 8 2 4 3 5" xfId="2204"/>
    <cellStyle name="Normal 8 2 4 3 5 2" xfId="5282"/>
    <cellStyle name="Normal 8 2 4 3 5 2 2" xfId="11436"/>
    <cellStyle name="Normal 8 2 4 3 5 2 2 2" xfId="23744"/>
    <cellStyle name="Normal 8 2 4 3 5 2 3" xfId="17590"/>
    <cellStyle name="Normal 8 2 4 3 5 3" xfId="8359"/>
    <cellStyle name="Normal 8 2 4 3 5 3 2" xfId="20667"/>
    <cellStyle name="Normal 8 2 4 3 5 4" xfId="14513"/>
    <cellStyle name="Normal 8 2 4 3 6" xfId="3234"/>
    <cellStyle name="Normal 8 2 4 3 6 2" xfId="9388"/>
    <cellStyle name="Normal 8 2 4 3 6 2 2" xfId="21696"/>
    <cellStyle name="Normal 8 2 4 3 6 3" xfId="15542"/>
    <cellStyle name="Normal 8 2 4 3 7" xfId="6311"/>
    <cellStyle name="Normal 8 2 4 3 7 2" xfId="18619"/>
    <cellStyle name="Normal 8 2 4 3 8" xfId="12465"/>
    <cellStyle name="Normal 8 2 4 4" xfId="324"/>
    <cellStyle name="Normal 8 2 4 4 2" xfId="837"/>
    <cellStyle name="Normal 8 2 4 4 2 2" xfId="1861"/>
    <cellStyle name="Normal 8 2 4 4 2 2 2" xfId="4939"/>
    <cellStyle name="Normal 8 2 4 4 2 2 2 2" xfId="11093"/>
    <cellStyle name="Normal 8 2 4 4 2 2 2 2 2" xfId="23401"/>
    <cellStyle name="Normal 8 2 4 4 2 2 2 3" xfId="17247"/>
    <cellStyle name="Normal 8 2 4 4 2 2 3" xfId="8016"/>
    <cellStyle name="Normal 8 2 4 4 2 2 3 2" xfId="20324"/>
    <cellStyle name="Normal 8 2 4 4 2 2 4" xfId="14170"/>
    <cellStyle name="Normal 8 2 4 4 2 3" xfId="2885"/>
    <cellStyle name="Normal 8 2 4 4 2 3 2" xfId="5963"/>
    <cellStyle name="Normal 8 2 4 4 2 3 2 2" xfId="12117"/>
    <cellStyle name="Normal 8 2 4 4 2 3 2 2 2" xfId="24425"/>
    <cellStyle name="Normal 8 2 4 4 2 3 2 3" xfId="18271"/>
    <cellStyle name="Normal 8 2 4 4 2 3 3" xfId="9040"/>
    <cellStyle name="Normal 8 2 4 4 2 3 3 2" xfId="21348"/>
    <cellStyle name="Normal 8 2 4 4 2 3 4" xfId="15194"/>
    <cellStyle name="Normal 8 2 4 4 2 4" xfId="3915"/>
    <cellStyle name="Normal 8 2 4 4 2 4 2" xfId="10069"/>
    <cellStyle name="Normal 8 2 4 4 2 4 2 2" xfId="22377"/>
    <cellStyle name="Normal 8 2 4 4 2 4 3" xfId="16223"/>
    <cellStyle name="Normal 8 2 4 4 2 5" xfId="6992"/>
    <cellStyle name="Normal 8 2 4 4 2 5 2" xfId="19300"/>
    <cellStyle name="Normal 8 2 4 4 2 6" xfId="13146"/>
    <cellStyle name="Normal 8 2 4 4 3" xfId="1349"/>
    <cellStyle name="Normal 8 2 4 4 3 2" xfId="4427"/>
    <cellStyle name="Normal 8 2 4 4 3 2 2" xfId="10581"/>
    <cellStyle name="Normal 8 2 4 4 3 2 2 2" xfId="22889"/>
    <cellStyle name="Normal 8 2 4 4 3 2 3" xfId="16735"/>
    <cellStyle name="Normal 8 2 4 4 3 3" xfId="7504"/>
    <cellStyle name="Normal 8 2 4 4 3 3 2" xfId="19812"/>
    <cellStyle name="Normal 8 2 4 4 3 4" xfId="13658"/>
    <cellStyle name="Normal 8 2 4 4 4" xfId="2373"/>
    <cellStyle name="Normal 8 2 4 4 4 2" xfId="5451"/>
    <cellStyle name="Normal 8 2 4 4 4 2 2" xfId="11605"/>
    <cellStyle name="Normal 8 2 4 4 4 2 2 2" xfId="23913"/>
    <cellStyle name="Normal 8 2 4 4 4 2 3" xfId="17759"/>
    <cellStyle name="Normal 8 2 4 4 4 3" xfId="8528"/>
    <cellStyle name="Normal 8 2 4 4 4 3 2" xfId="20836"/>
    <cellStyle name="Normal 8 2 4 4 4 4" xfId="14682"/>
    <cellStyle name="Normal 8 2 4 4 5" xfId="3403"/>
    <cellStyle name="Normal 8 2 4 4 5 2" xfId="9557"/>
    <cellStyle name="Normal 8 2 4 4 5 2 2" xfId="21865"/>
    <cellStyle name="Normal 8 2 4 4 5 3" xfId="15711"/>
    <cellStyle name="Normal 8 2 4 4 6" xfId="6480"/>
    <cellStyle name="Normal 8 2 4 4 6 2" xfId="18788"/>
    <cellStyle name="Normal 8 2 4 4 7" xfId="12634"/>
    <cellStyle name="Normal 8 2 4 5" xfId="581"/>
    <cellStyle name="Normal 8 2 4 5 2" xfId="1605"/>
    <cellStyle name="Normal 8 2 4 5 2 2" xfId="4683"/>
    <cellStyle name="Normal 8 2 4 5 2 2 2" xfId="10837"/>
    <cellStyle name="Normal 8 2 4 5 2 2 2 2" xfId="23145"/>
    <cellStyle name="Normal 8 2 4 5 2 2 3" xfId="16991"/>
    <cellStyle name="Normal 8 2 4 5 2 3" xfId="7760"/>
    <cellStyle name="Normal 8 2 4 5 2 3 2" xfId="20068"/>
    <cellStyle name="Normal 8 2 4 5 2 4" xfId="13914"/>
    <cellStyle name="Normal 8 2 4 5 3" xfId="2629"/>
    <cellStyle name="Normal 8 2 4 5 3 2" xfId="5707"/>
    <cellStyle name="Normal 8 2 4 5 3 2 2" xfId="11861"/>
    <cellStyle name="Normal 8 2 4 5 3 2 2 2" xfId="24169"/>
    <cellStyle name="Normal 8 2 4 5 3 2 3" xfId="18015"/>
    <cellStyle name="Normal 8 2 4 5 3 3" xfId="8784"/>
    <cellStyle name="Normal 8 2 4 5 3 3 2" xfId="21092"/>
    <cellStyle name="Normal 8 2 4 5 3 4" xfId="14938"/>
    <cellStyle name="Normal 8 2 4 5 4" xfId="3659"/>
    <cellStyle name="Normal 8 2 4 5 4 2" xfId="9813"/>
    <cellStyle name="Normal 8 2 4 5 4 2 2" xfId="22121"/>
    <cellStyle name="Normal 8 2 4 5 4 3" xfId="15967"/>
    <cellStyle name="Normal 8 2 4 5 5" xfId="6736"/>
    <cellStyle name="Normal 8 2 4 5 5 2" xfId="19044"/>
    <cellStyle name="Normal 8 2 4 5 6" xfId="12890"/>
    <cellStyle name="Normal 8 2 4 6" xfId="1093"/>
    <cellStyle name="Normal 8 2 4 6 2" xfId="4171"/>
    <cellStyle name="Normal 8 2 4 6 2 2" xfId="10325"/>
    <cellStyle name="Normal 8 2 4 6 2 2 2" xfId="22633"/>
    <cellStyle name="Normal 8 2 4 6 2 3" xfId="16479"/>
    <cellStyle name="Normal 8 2 4 6 3" xfId="7248"/>
    <cellStyle name="Normal 8 2 4 6 3 2" xfId="19556"/>
    <cellStyle name="Normal 8 2 4 6 4" xfId="13402"/>
    <cellStyle name="Normal 8 2 4 7" xfId="2117"/>
    <cellStyle name="Normal 8 2 4 7 2" xfId="5195"/>
    <cellStyle name="Normal 8 2 4 7 2 2" xfId="11349"/>
    <cellStyle name="Normal 8 2 4 7 2 2 2" xfId="23657"/>
    <cellStyle name="Normal 8 2 4 7 2 3" xfId="17503"/>
    <cellStyle name="Normal 8 2 4 7 3" xfId="8272"/>
    <cellStyle name="Normal 8 2 4 7 3 2" xfId="20580"/>
    <cellStyle name="Normal 8 2 4 7 4" xfId="14426"/>
    <cellStyle name="Normal 8 2 4 8" xfId="3147"/>
    <cellStyle name="Normal 8 2 4 8 2" xfId="9301"/>
    <cellStyle name="Normal 8 2 4 8 2 2" xfId="21609"/>
    <cellStyle name="Normal 8 2 4 8 3" xfId="15455"/>
    <cellStyle name="Normal 8 2 4 9" xfId="6224"/>
    <cellStyle name="Normal 8 2 4 9 2" xfId="18532"/>
    <cellStyle name="Normal 8 2 5" xfId="202"/>
    <cellStyle name="Normal 8 2 5 2" xfId="460"/>
    <cellStyle name="Normal 8 2 5 2 2" xfId="973"/>
    <cellStyle name="Normal 8 2 5 2 2 2" xfId="1997"/>
    <cellStyle name="Normal 8 2 5 2 2 2 2" xfId="5075"/>
    <cellStyle name="Normal 8 2 5 2 2 2 2 2" xfId="11229"/>
    <cellStyle name="Normal 8 2 5 2 2 2 2 2 2" xfId="23537"/>
    <cellStyle name="Normal 8 2 5 2 2 2 2 3" xfId="17383"/>
    <cellStyle name="Normal 8 2 5 2 2 2 3" xfId="8152"/>
    <cellStyle name="Normal 8 2 5 2 2 2 3 2" xfId="20460"/>
    <cellStyle name="Normal 8 2 5 2 2 2 4" xfId="14306"/>
    <cellStyle name="Normal 8 2 5 2 2 3" xfId="3021"/>
    <cellStyle name="Normal 8 2 5 2 2 3 2" xfId="6099"/>
    <cellStyle name="Normal 8 2 5 2 2 3 2 2" xfId="12253"/>
    <cellStyle name="Normal 8 2 5 2 2 3 2 2 2" xfId="24561"/>
    <cellStyle name="Normal 8 2 5 2 2 3 2 3" xfId="18407"/>
    <cellStyle name="Normal 8 2 5 2 2 3 3" xfId="9176"/>
    <cellStyle name="Normal 8 2 5 2 2 3 3 2" xfId="21484"/>
    <cellStyle name="Normal 8 2 5 2 2 3 4" xfId="15330"/>
    <cellStyle name="Normal 8 2 5 2 2 4" xfId="4051"/>
    <cellStyle name="Normal 8 2 5 2 2 4 2" xfId="10205"/>
    <cellStyle name="Normal 8 2 5 2 2 4 2 2" xfId="22513"/>
    <cellStyle name="Normal 8 2 5 2 2 4 3" xfId="16359"/>
    <cellStyle name="Normal 8 2 5 2 2 5" xfId="7128"/>
    <cellStyle name="Normal 8 2 5 2 2 5 2" xfId="19436"/>
    <cellStyle name="Normal 8 2 5 2 2 6" xfId="13282"/>
    <cellStyle name="Normal 8 2 5 2 3" xfId="1485"/>
    <cellStyle name="Normal 8 2 5 2 3 2" xfId="4563"/>
    <cellStyle name="Normal 8 2 5 2 3 2 2" xfId="10717"/>
    <cellStyle name="Normal 8 2 5 2 3 2 2 2" xfId="23025"/>
    <cellStyle name="Normal 8 2 5 2 3 2 3" xfId="16871"/>
    <cellStyle name="Normal 8 2 5 2 3 3" xfId="7640"/>
    <cellStyle name="Normal 8 2 5 2 3 3 2" xfId="19948"/>
    <cellStyle name="Normal 8 2 5 2 3 4" xfId="13794"/>
    <cellStyle name="Normal 8 2 5 2 4" xfId="2509"/>
    <cellStyle name="Normal 8 2 5 2 4 2" xfId="5587"/>
    <cellStyle name="Normal 8 2 5 2 4 2 2" xfId="11741"/>
    <cellStyle name="Normal 8 2 5 2 4 2 2 2" xfId="24049"/>
    <cellStyle name="Normal 8 2 5 2 4 2 3" xfId="17895"/>
    <cellStyle name="Normal 8 2 5 2 4 3" xfId="8664"/>
    <cellStyle name="Normal 8 2 5 2 4 3 2" xfId="20972"/>
    <cellStyle name="Normal 8 2 5 2 4 4" xfId="14818"/>
    <cellStyle name="Normal 8 2 5 2 5" xfId="3539"/>
    <cellStyle name="Normal 8 2 5 2 5 2" xfId="9693"/>
    <cellStyle name="Normal 8 2 5 2 5 2 2" xfId="22001"/>
    <cellStyle name="Normal 8 2 5 2 5 3" xfId="15847"/>
    <cellStyle name="Normal 8 2 5 2 6" xfId="6616"/>
    <cellStyle name="Normal 8 2 5 2 6 2" xfId="18924"/>
    <cellStyle name="Normal 8 2 5 2 7" xfId="12770"/>
    <cellStyle name="Normal 8 2 5 3" xfId="717"/>
    <cellStyle name="Normal 8 2 5 3 2" xfId="1741"/>
    <cellStyle name="Normal 8 2 5 3 2 2" xfId="4819"/>
    <cellStyle name="Normal 8 2 5 3 2 2 2" xfId="10973"/>
    <cellStyle name="Normal 8 2 5 3 2 2 2 2" xfId="23281"/>
    <cellStyle name="Normal 8 2 5 3 2 2 3" xfId="17127"/>
    <cellStyle name="Normal 8 2 5 3 2 3" xfId="7896"/>
    <cellStyle name="Normal 8 2 5 3 2 3 2" xfId="20204"/>
    <cellStyle name="Normal 8 2 5 3 2 4" xfId="14050"/>
    <cellStyle name="Normal 8 2 5 3 3" xfId="2765"/>
    <cellStyle name="Normal 8 2 5 3 3 2" xfId="5843"/>
    <cellStyle name="Normal 8 2 5 3 3 2 2" xfId="11997"/>
    <cellStyle name="Normal 8 2 5 3 3 2 2 2" xfId="24305"/>
    <cellStyle name="Normal 8 2 5 3 3 2 3" xfId="18151"/>
    <cellStyle name="Normal 8 2 5 3 3 3" xfId="8920"/>
    <cellStyle name="Normal 8 2 5 3 3 3 2" xfId="21228"/>
    <cellStyle name="Normal 8 2 5 3 3 4" xfId="15074"/>
    <cellStyle name="Normal 8 2 5 3 4" xfId="3795"/>
    <cellStyle name="Normal 8 2 5 3 4 2" xfId="9949"/>
    <cellStyle name="Normal 8 2 5 3 4 2 2" xfId="22257"/>
    <cellStyle name="Normal 8 2 5 3 4 3" xfId="16103"/>
    <cellStyle name="Normal 8 2 5 3 5" xfId="6872"/>
    <cellStyle name="Normal 8 2 5 3 5 2" xfId="19180"/>
    <cellStyle name="Normal 8 2 5 3 6" xfId="13026"/>
    <cellStyle name="Normal 8 2 5 4" xfId="1229"/>
    <cellStyle name="Normal 8 2 5 4 2" xfId="4307"/>
    <cellStyle name="Normal 8 2 5 4 2 2" xfId="10461"/>
    <cellStyle name="Normal 8 2 5 4 2 2 2" xfId="22769"/>
    <cellStyle name="Normal 8 2 5 4 2 3" xfId="16615"/>
    <cellStyle name="Normal 8 2 5 4 3" xfId="7384"/>
    <cellStyle name="Normal 8 2 5 4 3 2" xfId="19692"/>
    <cellStyle name="Normal 8 2 5 4 4" xfId="13538"/>
    <cellStyle name="Normal 8 2 5 5" xfId="2253"/>
    <cellStyle name="Normal 8 2 5 5 2" xfId="5331"/>
    <cellStyle name="Normal 8 2 5 5 2 2" xfId="11485"/>
    <cellStyle name="Normal 8 2 5 5 2 2 2" xfId="23793"/>
    <cellStyle name="Normal 8 2 5 5 2 3" xfId="17639"/>
    <cellStyle name="Normal 8 2 5 5 3" xfId="8408"/>
    <cellStyle name="Normal 8 2 5 5 3 2" xfId="20716"/>
    <cellStyle name="Normal 8 2 5 5 4" xfId="14562"/>
    <cellStyle name="Normal 8 2 5 6" xfId="3283"/>
    <cellStyle name="Normal 8 2 5 6 2" xfId="9437"/>
    <cellStyle name="Normal 8 2 5 6 2 2" xfId="21745"/>
    <cellStyle name="Normal 8 2 5 6 3" xfId="15591"/>
    <cellStyle name="Normal 8 2 5 7" xfId="6360"/>
    <cellStyle name="Normal 8 2 5 7 2" xfId="18668"/>
    <cellStyle name="Normal 8 2 5 8" xfId="12514"/>
    <cellStyle name="Normal 8 2 6" xfId="119"/>
    <cellStyle name="Normal 8 2 6 2" xfId="377"/>
    <cellStyle name="Normal 8 2 6 2 2" xfId="890"/>
    <cellStyle name="Normal 8 2 6 2 2 2" xfId="1914"/>
    <cellStyle name="Normal 8 2 6 2 2 2 2" xfId="4992"/>
    <cellStyle name="Normal 8 2 6 2 2 2 2 2" xfId="11146"/>
    <cellStyle name="Normal 8 2 6 2 2 2 2 2 2" xfId="23454"/>
    <cellStyle name="Normal 8 2 6 2 2 2 2 3" xfId="17300"/>
    <cellStyle name="Normal 8 2 6 2 2 2 3" xfId="8069"/>
    <cellStyle name="Normal 8 2 6 2 2 2 3 2" xfId="20377"/>
    <cellStyle name="Normal 8 2 6 2 2 2 4" xfId="14223"/>
    <cellStyle name="Normal 8 2 6 2 2 3" xfId="2938"/>
    <cellStyle name="Normal 8 2 6 2 2 3 2" xfId="6016"/>
    <cellStyle name="Normal 8 2 6 2 2 3 2 2" xfId="12170"/>
    <cellStyle name="Normal 8 2 6 2 2 3 2 2 2" xfId="24478"/>
    <cellStyle name="Normal 8 2 6 2 2 3 2 3" xfId="18324"/>
    <cellStyle name="Normal 8 2 6 2 2 3 3" xfId="9093"/>
    <cellStyle name="Normal 8 2 6 2 2 3 3 2" xfId="21401"/>
    <cellStyle name="Normal 8 2 6 2 2 3 4" xfId="15247"/>
    <cellStyle name="Normal 8 2 6 2 2 4" xfId="3968"/>
    <cellStyle name="Normal 8 2 6 2 2 4 2" xfId="10122"/>
    <cellStyle name="Normal 8 2 6 2 2 4 2 2" xfId="22430"/>
    <cellStyle name="Normal 8 2 6 2 2 4 3" xfId="16276"/>
    <cellStyle name="Normal 8 2 6 2 2 5" xfId="7045"/>
    <cellStyle name="Normal 8 2 6 2 2 5 2" xfId="19353"/>
    <cellStyle name="Normal 8 2 6 2 2 6" xfId="13199"/>
    <cellStyle name="Normal 8 2 6 2 3" xfId="1402"/>
    <cellStyle name="Normal 8 2 6 2 3 2" xfId="4480"/>
    <cellStyle name="Normal 8 2 6 2 3 2 2" xfId="10634"/>
    <cellStyle name="Normal 8 2 6 2 3 2 2 2" xfId="22942"/>
    <cellStyle name="Normal 8 2 6 2 3 2 3" xfId="16788"/>
    <cellStyle name="Normal 8 2 6 2 3 3" xfId="7557"/>
    <cellStyle name="Normal 8 2 6 2 3 3 2" xfId="19865"/>
    <cellStyle name="Normal 8 2 6 2 3 4" xfId="13711"/>
    <cellStyle name="Normal 8 2 6 2 4" xfId="2426"/>
    <cellStyle name="Normal 8 2 6 2 4 2" xfId="5504"/>
    <cellStyle name="Normal 8 2 6 2 4 2 2" xfId="11658"/>
    <cellStyle name="Normal 8 2 6 2 4 2 2 2" xfId="23966"/>
    <cellStyle name="Normal 8 2 6 2 4 2 3" xfId="17812"/>
    <cellStyle name="Normal 8 2 6 2 4 3" xfId="8581"/>
    <cellStyle name="Normal 8 2 6 2 4 3 2" xfId="20889"/>
    <cellStyle name="Normal 8 2 6 2 4 4" xfId="14735"/>
    <cellStyle name="Normal 8 2 6 2 5" xfId="3456"/>
    <cellStyle name="Normal 8 2 6 2 5 2" xfId="9610"/>
    <cellStyle name="Normal 8 2 6 2 5 2 2" xfId="21918"/>
    <cellStyle name="Normal 8 2 6 2 5 3" xfId="15764"/>
    <cellStyle name="Normal 8 2 6 2 6" xfId="6533"/>
    <cellStyle name="Normal 8 2 6 2 6 2" xfId="18841"/>
    <cellStyle name="Normal 8 2 6 2 7" xfId="12687"/>
    <cellStyle name="Normal 8 2 6 3" xfId="634"/>
    <cellStyle name="Normal 8 2 6 3 2" xfId="1658"/>
    <cellStyle name="Normal 8 2 6 3 2 2" xfId="4736"/>
    <cellStyle name="Normal 8 2 6 3 2 2 2" xfId="10890"/>
    <cellStyle name="Normal 8 2 6 3 2 2 2 2" xfId="23198"/>
    <cellStyle name="Normal 8 2 6 3 2 2 3" xfId="17044"/>
    <cellStyle name="Normal 8 2 6 3 2 3" xfId="7813"/>
    <cellStyle name="Normal 8 2 6 3 2 3 2" xfId="20121"/>
    <cellStyle name="Normal 8 2 6 3 2 4" xfId="13967"/>
    <cellStyle name="Normal 8 2 6 3 3" xfId="2682"/>
    <cellStyle name="Normal 8 2 6 3 3 2" xfId="5760"/>
    <cellStyle name="Normal 8 2 6 3 3 2 2" xfId="11914"/>
    <cellStyle name="Normal 8 2 6 3 3 2 2 2" xfId="24222"/>
    <cellStyle name="Normal 8 2 6 3 3 2 3" xfId="18068"/>
    <cellStyle name="Normal 8 2 6 3 3 3" xfId="8837"/>
    <cellStyle name="Normal 8 2 6 3 3 3 2" xfId="21145"/>
    <cellStyle name="Normal 8 2 6 3 3 4" xfId="14991"/>
    <cellStyle name="Normal 8 2 6 3 4" xfId="3712"/>
    <cellStyle name="Normal 8 2 6 3 4 2" xfId="9866"/>
    <cellStyle name="Normal 8 2 6 3 4 2 2" xfId="22174"/>
    <cellStyle name="Normal 8 2 6 3 4 3" xfId="16020"/>
    <cellStyle name="Normal 8 2 6 3 5" xfId="6789"/>
    <cellStyle name="Normal 8 2 6 3 5 2" xfId="19097"/>
    <cellStyle name="Normal 8 2 6 3 6" xfId="12943"/>
    <cellStyle name="Normal 8 2 6 4" xfId="1146"/>
    <cellStyle name="Normal 8 2 6 4 2" xfId="4224"/>
    <cellStyle name="Normal 8 2 6 4 2 2" xfId="10378"/>
    <cellStyle name="Normal 8 2 6 4 2 2 2" xfId="22686"/>
    <cellStyle name="Normal 8 2 6 4 2 3" xfId="16532"/>
    <cellStyle name="Normal 8 2 6 4 3" xfId="7301"/>
    <cellStyle name="Normal 8 2 6 4 3 2" xfId="19609"/>
    <cellStyle name="Normal 8 2 6 4 4" xfId="13455"/>
    <cellStyle name="Normal 8 2 6 5" xfId="2170"/>
    <cellStyle name="Normal 8 2 6 5 2" xfId="5248"/>
    <cellStyle name="Normal 8 2 6 5 2 2" xfId="11402"/>
    <cellStyle name="Normal 8 2 6 5 2 2 2" xfId="23710"/>
    <cellStyle name="Normal 8 2 6 5 2 3" xfId="17556"/>
    <cellStyle name="Normal 8 2 6 5 3" xfId="8325"/>
    <cellStyle name="Normal 8 2 6 5 3 2" xfId="20633"/>
    <cellStyle name="Normal 8 2 6 5 4" xfId="14479"/>
    <cellStyle name="Normal 8 2 6 6" xfId="3200"/>
    <cellStyle name="Normal 8 2 6 6 2" xfId="9354"/>
    <cellStyle name="Normal 8 2 6 6 2 2" xfId="21662"/>
    <cellStyle name="Normal 8 2 6 6 3" xfId="15508"/>
    <cellStyle name="Normal 8 2 6 7" xfId="6277"/>
    <cellStyle name="Normal 8 2 6 7 2" xfId="18585"/>
    <cellStyle name="Normal 8 2 6 8" xfId="12431"/>
    <cellStyle name="Normal 8 2 7" xfId="284"/>
    <cellStyle name="Normal 8 2 7 2" xfId="797"/>
    <cellStyle name="Normal 8 2 7 2 2" xfId="1821"/>
    <cellStyle name="Normal 8 2 7 2 2 2" xfId="4899"/>
    <cellStyle name="Normal 8 2 7 2 2 2 2" xfId="11053"/>
    <cellStyle name="Normal 8 2 7 2 2 2 2 2" xfId="23361"/>
    <cellStyle name="Normal 8 2 7 2 2 2 3" xfId="17207"/>
    <cellStyle name="Normal 8 2 7 2 2 3" xfId="7976"/>
    <cellStyle name="Normal 8 2 7 2 2 3 2" xfId="20284"/>
    <cellStyle name="Normal 8 2 7 2 2 4" xfId="14130"/>
    <cellStyle name="Normal 8 2 7 2 3" xfId="2845"/>
    <cellStyle name="Normal 8 2 7 2 3 2" xfId="5923"/>
    <cellStyle name="Normal 8 2 7 2 3 2 2" xfId="12077"/>
    <cellStyle name="Normal 8 2 7 2 3 2 2 2" xfId="24385"/>
    <cellStyle name="Normal 8 2 7 2 3 2 3" xfId="18231"/>
    <cellStyle name="Normal 8 2 7 2 3 3" xfId="9000"/>
    <cellStyle name="Normal 8 2 7 2 3 3 2" xfId="21308"/>
    <cellStyle name="Normal 8 2 7 2 3 4" xfId="15154"/>
    <cellStyle name="Normal 8 2 7 2 4" xfId="3875"/>
    <cellStyle name="Normal 8 2 7 2 4 2" xfId="10029"/>
    <cellStyle name="Normal 8 2 7 2 4 2 2" xfId="22337"/>
    <cellStyle name="Normal 8 2 7 2 4 3" xfId="16183"/>
    <cellStyle name="Normal 8 2 7 2 5" xfId="6952"/>
    <cellStyle name="Normal 8 2 7 2 5 2" xfId="19260"/>
    <cellStyle name="Normal 8 2 7 2 6" xfId="13106"/>
    <cellStyle name="Normal 8 2 7 3" xfId="1309"/>
    <cellStyle name="Normal 8 2 7 3 2" xfId="4387"/>
    <cellStyle name="Normal 8 2 7 3 2 2" xfId="10541"/>
    <cellStyle name="Normal 8 2 7 3 2 2 2" xfId="22849"/>
    <cellStyle name="Normal 8 2 7 3 2 3" xfId="16695"/>
    <cellStyle name="Normal 8 2 7 3 3" xfId="7464"/>
    <cellStyle name="Normal 8 2 7 3 3 2" xfId="19772"/>
    <cellStyle name="Normal 8 2 7 3 4" xfId="13618"/>
    <cellStyle name="Normal 8 2 7 4" xfId="2333"/>
    <cellStyle name="Normal 8 2 7 4 2" xfId="5411"/>
    <cellStyle name="Normal 8 2 7 4 2 2" xfId="11565"/>
    <cellStyle name="Normal 8 2 7 4 2 2 2" xfId="23873"/>
    <cellStyle name="Normal 8 2 7 4 2 3" xfId="17719"/>
    <cellStyle name="Normal 8 2 7 4 3" xfId="8488"/>
    <cellStyle name="Normal 8 2 7 4 3 2" xfId="20796"/>
    <cellStyle name="Normal 8 2 7 4 4" xfId="14642"/>
    <cellStyle name="Normal 8 2 7 5" xfId="3363"/>
    <cellStyle name="Normal 8 2 7 5 2" xfId="9517"/>
    <cellStyle name="Normal 8 2 7 5 2 2" xfId="21825"/>
    <cellStyle name="Normal 8 2 7 5 3" xfId="15671"/>
    <cellStyle name="Normal 8 2 7 6" xfId="6440"/>
    <cellStyle name="Normal 8 2 7 6 2" xfId="18748"/>
    <cellStyle name="Normal 8 2 7 7" xfId="12594"/>
    <cellStyle name="Normal 8 2 8" xfId="541"/>
    <cellStyle name="Normal 8 2 8 2" xfId="1565"/>
    <cellStyle name="Normal 8 2 8 2 2" xfId="4643"/>
    <cellStyle name="Normal 8 2 8 2 2 2" xfId="10797"/>
    <cellStyle name="Normal 8 2 8 2 2 2 2" xfId="23105"/>
    <cellStyle name="Normal 8 2 8 2 2 3" xfId="16951"/>
    <cellStyle name="Normal 8 2 8 2 3" xfId="7720"/>
    <cellStyle name="Normal 8 2 8 2 3 2" xfId="20028"/>
    <cellStyle name="Normal 8 2 8 2 4" xfId="13874"/>
    <cellStyle name="Normal 8 2 8 3" xfId="2589"/>
    <cellStyle name="Normal 8 2 8 3 2" xfId="5667"/>
    <cellStyle name="Normal 8 2 8 3 2 2" xfId="11821"/>
    <cellStyle name="Normal 8 2 8 3 2 2 2" xfId="24129"/>
    <cellStyle name="Normal 8 2 8 3 2 3" xfId="17975"/>
    <cellStyle name="Normal 8 2 8 3 3" xfId="8744"/>
    <cellStyle name="Normal 8 2 8 3 3 2" xfId="21052"/>
    <cellStyle name="Normal 8 2 8 3 4" xfId="14898"/>
    <cellStyle name="Normal 8 2 8 4" xfId="3619"/>
    <cellStyle name="Normal 8 2 8 4 2" xfId="9773"/>
    <cellStyle name="Normal 8 2 8 4 2 2" xfId="22081"/>
    <cellStyle name="Normal 8 2 8 4 3" xfId="15927"/>
    <cellStyle name="Normal 8 2 8 5" xfId="6696"/>
    <cellStyle name="Normal 8 2 8 5 2" xfId="19004"/>
    <cellStyle name="Normal 8 2 8 6" xfId="12850"/>
    <cellStyle name="Normal 8 2 9" xfId="1053"/>
    <cellStyle name="Normal 8 2 9 2" xfId="4131"/>
    <cellStyle name="Normal 8 2 9 2 2" xfId="10285"/>
    <cellStyle name="Normal 8 2 9 2 2 2" xfId="22593"/>
    <cellStyle name="Normal 8 2 9 2 3" xfId="16439"/>
    <cellStyle name="Normal 8 2 9 3" xfId="7208"/>
    <cellStyle name="Normal 8 2 9 3 2" xfId="19516"/>
    <cellStyle name="Normal 8 2 9 4" xfId="13362"/>
    <cellStyle name="Normal 8 3" xfId="14"/>
    <cellStyle name="Normal 8 3 10" xfId="2074"/>
    <cellStyle name="Normal 8 3 10 2" xfId="5152"/>
    <cellStyle name="Normal 8 3 10 2 2" xfId="11306"/>
    <cellStyle name="Normal 8 3 10 2 2 2" xfId="23614"/>
    <cellStyle name="Normal 8 3 10 2 3" xfId="17460"/>
    <cellStyle name="Normal 8 3 10 3" xfId="8229"/>
    <cellStyle name="Normal 8 3 10 3 2" xfId="20537"/>
    <cellStyle name="Normal 8 3 10 4" xfId="14383"/>
    <cellStyle name="Normal 8 3 11" xfId="3104"/>
    <cellStyle name="Normal 8 3 11 2" xfId="9258"/>
    <cellStyle name="Normal 8 3 11 2 2" xfId="21566"/>
    <cellStyle name="Normal 8 3 11 3" xfId="15412"/>
    <cellStyle name="Normal 8 3 12" xfId="6181"/>
    <cellStyle name="Normal 8 3 12 2" xfId="18489"/>
    <cellStyle name="Normal 8 3 13" xfId="12335"/>
    <cellStyle name="Normal 8 3 2" xfId="29"/>
    <cellStyle name="Normal 8 3 2 10" xfId="3113"/>
    <cellStyle name="Normal 8 3 2 10 2" xfId="9267"/>
    <cellStyle name="Normal 8 3 2 10 2 2" xfId="21575"/>
    <cellStyle name="Normal 8 3 2 10 3" xfId="15421"/>
    <cellStyle name="Normal 8 3 2 11" xfId="6190"/>
    <cellStyle name="Normal 8 3 2 11 2" xfId="18498"/>
    <cellStyle name="Normal 8 3 2 12" xfId="12344"/>
    <cellStyle name="Normal 8 3 2 2" xfId="50"/>
    <cellStyle name="Normal 8 3 2 2 10" xfId="6210"/>
    <cellStyle name="Normal 8 3 2 2 10 2" xfId="18518"/>
    <cellStyle name="Normal 8 3 2 2 11" xfId="12364"/>
    <cellStyle name="Normal 8 3 2 2 2" xfId="92"/>
    <cellStyle name="Normal 8 3 2 2 2 10" xfId="12404"/>
    <cellStyle name="Normal 8 3 2 2 2 2" xfId="264"/>
    <cellStyle name="Normal 8 3 2 2 2 2 2" xfId="522"/>
    <cellStyle name="Normal 8 3 2 2 2 2 2 2" xfId="1035"/>
    <cellStyle name="Normal 8 3 2 2 2 2 2 2 2" xfId="2059"/>
    <cellStyle name="Normal 8 3 2 2 2 2 2 2 2 2" xfId="5137"/>
    <cellStyle name="Normal 8 3 2 2 2 2 2 2 2 2 2" xfId="11291"/>
    <cellStyle name="Normal 8 3 2 2 2 2 2 2 2 2 2 2" xfId="23599"/>
    <cellStyle name="Normal 8 3 2 2 2 2 2 2 2 2 3" xfId="17445"/>
    <cellStyle name="Normal 8 3 2 2 2 2 2 2 2 3" xfId="8214"/>
    <cellStyle name="Normal 8 3 2 2 2 2 2 2 2 3 2" xfId="20522"/>
    <cellStyle name="Normal 8 3 2 2 2 2 2 2 2 4" xfId="14368"/>
    <cellStyle name="Normal 8 3 2 2 2 2 2 2 3" xfId="3083"/>
    <cellStyle name="Normal 8 3 2 2 2 2 2 2 3 2" xfId="6161"/>
    <cellStyle name="Normal 8 3 2 2 2 2 2 2 3 2 2" xfId="12315"/>
    <cellStyle name="Normal 8 3 2 2 2 2 2 2 3 2 2 2" xfId="24623"/>
    <cellStyle name="Normal 8 3 2 2 2 2 2 2 3 2 3" xfId="18469"/>
    <cellStyle name="Normal 8 3 2 2 2 2 2 2 3 3" xfId="9238"/>
    <cellStyle name="Normal 8 3 2 2 2 2 2 2 3 3 2" xfId="21546"/>
    <cellStyle name="Normal 8 3 2 2 2 2 2 2 3 4" xfId="15392"/>
    <cellStyle name="Normal 8 3 2 2 2 2 2 2 4" xfId="4113"/>
    <cellStyle name="Normal 8 3 2 2 2 2 2 2 4 2" xfId="10267"/>
    <cellStyle name="Normal 8 3 2 2 2 2 2 2 4 2 2" xfId="22575"/>
    <cellStyle name="Normal 8 3 2 2 2 2 2 2 4 3" xfId="16421"/>
    <cellStyle name="Normal 8 3 2 2 2 2 2 2 5" xfId="7190"/>
    <cellStyle name="Normal 8 3 2 2 2 2 2 2 5 2" xfId="19498"/>
    <cellStyle name="Normal 8 3 2 2 2 2 2 2 6" xfId="13344"/>
    <cellStyle name="Normal 8 3 2 2 2 2 2 3" xfId="1547"/>
    <cellStyle name="Normal 8 3 2 2 2 2 2 3 2" xfId="4625"/>
    <cellStyle name="Normal 8 3 2 2 2 2 2 3 2 2" xfId="10779"/>
    <cellStyle name="Normal 8 3 2 2 2 2 2 3 2 2 2" xfId="23087"/>
    <cellStyle name="Normal 8 3 2 2 2 2 2 3 2 3" xfId="16933"/>
    <cellStyle name="Normal 8 3 2 2 2 2 2 3 3" xfId="7702"/>
    <cellStyle name="Normal 8 3 2 2 2 2 2 3 3 2" xfId="20010"/>
    <cellStyle name="Normal 8 3 2 2 2 2 2 3 4" xfId="13856"/>
    <cellStyle name="Normal 8 3 2 2 2 2 2 4" xfId="2571"/>
    <cellStyle name="Normal 8 3 2 2 2 2 2 4 2" xfId="5649"/>
    <cellStyle name="Normal 8 3 2 2 2 2 2 4 2 2" xfId="11803"/>
    <cellStyle name="Normal 8 3 2 2 2 2 2 4 2 2 2" xfId="24111"/>
    <cellStyle name="Normal 8 3 2 2 2 2 2 4 2 3" xfId="17957"/>
    <cellStyle name="Normal 8 3 2 2 2 2 2 4 3" xfId="8726"/>
    <cellStyle name="Normal 8 3 2 2 2 2 2 4 3 2" xfId="21034"/>
    <cellStyle name="Normal 8 3 2 2 2 2 2 4 4" xfId="14880"/>
    <cellStyle name="Normal 8 3 2 2 2 2 2 5" xfId="3601"/>
    <cellStyle name="Normal 8 3 2 2 2 2 2 5 2" xfId="9755"/>
    <cellStyle name="Normal 8 3 2 2 2 2 2 5 2 2" xfId="22063"/>
    <cellStyle name="Normal 8 3 2 2 2 2 2 5 3" xfId="15909"/>
    <cellStyle name="Normal 8 3 2 2 2 2 2 6" xfId="6678"/>
    <cellStyle name="Normal 8 3 2 2 2 2 2 6 2" xfId="18986"/>
    <cellStyle name="Normal 8 3 2 2 2 2 2 7" xfId="12832"/>
    <cellStyle name="Normal 8 3 2 2 2 2 3" xfId="779"/>
    <cellStyle name="Normal 8 3 2 2 2 2 3 2" xfId="1803"/>
    <cellStyle name="Normal 8 3 2 2 2 2 3 2 2" xfId="4881"/>
    <cellStyle name="Normal 8 3 2 2 2 2 3 2 2 2" xfId="11035"/>
    <cellStyle name="Normal 8 3 2 2 2 2 3 2 2 2 2" xfId="23343"/>
    <cellStyle name="Normal 8 3 2 2 2 2 3 2 2 3" xfId="17189"/>
    <cellStyle name="Normal 8 3 2 2 2 2 3 2 3" xfId="7958"/>
    <cellStyle name="Normal 8 3 2 2 2 2 3 2 3 2" xfId="20266"/>
    <cellStyle name="Normal 8 3 2 2 2 2 3 2 4" xfId="14112"/>
    <cellStyle name="Normal 8 3 2 2 2 2 3 3" xfId="2827"/>
    <cellStyle name="Normal 8 3 2 2 2 2 3 3 2" xfId="5905"/>
    <cellStyle name="Normal 8 3 2 2 2 2 3 3 2 2" xfId="12059"/>
    <cellStyle name="Normal 8 3 2 2 2 2 3 3 2 2 2" xfId="24367"/>
    <cellStyle name="Normal 8 3 2 2 2 2 3 3 2 3" xfId="18213"/>
    <cellStyle name="Normal 8 3 2 2 2 2 3 3 3" xfId="8982"/>
    <cellStyle name="Normal 8 3 2 2 2 2 3 3 3 2" xfId="21290"/>
    <cellStyle name="Normal 8 3 2 2 2 2 3 3 4" xfId="15136"/>
    <cellStyle name="Normal 8 3 2 2 2 2 3 4" xfId="3857"/>
    <cellStyle name="Normal 8 3 2 2 2 2 3 4 2" xfId="10011"/>
    <cellStyle name="Normal 8 3 2 2 2 2 3 4 2 2" xfId="22319"/>
    <cellStyle name="Normal 8 3 2 2 2 2 3 4 3" xfId="16165"/>
    <cellStyle name="Normal 8 3 2 2 2 2 3 5" xfId="6934"/>
    <cellStyle name="Normal 8 3 2 2 2 2 3 5 2" xfId="19242"/>
    <cellStyle name="Normal 8 3 2 2 2 2 3 6" xfId="13088"/>
    <cellStyle name="Normal 8 3 2 2 2 2 4" xfId="1291"/>
    <cellStyle name="Normal 8 3 2 2 2 2 4 2" xfId="4369"/>
    <cellStyle name="Normal 8 3 2 2 2 2 4 2 2" xfId="10523"/>
    <cellStyle name="Normal 8 3 2 2 2 2 4 2 2 2" xfId="22831"/>
    <cellStyle name="Normal 8 3 2 2 2 2 4 2 3" xfId="16677"/>
    <cellStyle name="Normal 8 3 2 2 2 2 4 3" xfId="7446"/>
    <cellStyle name="Normal 8 3 2 2 2 2 4 3 2" xfId="19754"/>
    <cellStyle name="Normal 8 3 2 2 2 2 4 4" xfId="13600"/>
    <cellStyle name="Normal 8 3 2 2 2 2 5" xfId="2315"/>
    <cellStyle name="Normal 8 3 2 2 2 2 5 2" xfId="5393"/>
    <cellStyle name="Normal 8 3 2 2 2 2 5 2 2" xfId="11547"/>
    <cellStyle name="Normal 8 3 2 2 2 2 5 2 2 2" xfId="23855"/>
    <cellStyle name="Normal 8 3 2 2 2 2 5 2 3" xfId="17701"/>
    <cellStyle name="Normal 8 3 2 2 2 2 5 3" xfId="8470"/>
    <cellStyle name="Normal 8 3 2 2 2 2 5 3 2" xfId="20778"/>
    <cellStyle name="Normal 8 3 2 2 2 2 5 4" xfId="14624"/>
    <cellStyle name="Normal 8 3 2 2 2 2 6" xfId="3345"/>
    <cellStyle name="Normal 8 3 2 2 2 2 6 2" xfId="9499"/>
    <cellStyle name="Normal 8 3 2 2 2 2 6 2 2" xfId="21807"/>
    <cellStyle name="Normal 8 3 2 2 2 2 6 3" xfId="15653"/>
    <cellStyle name="Normal 8 3 2 2 2 2 7" xfId="6422"/>
    <cellStyle name="Normal 8 3 2 2 2 2 7 2" xfId="18730"/>
    <cellStyle name="Normal 8 3 2 2 2 2 8" xfId="12576"/>
    <cellStyle name="Normal 8 3 2 2 2 3" xfId="179"/>
    <cellStyle name="Normal 8 3 2 2 2 3 2" xfId="437"/>
    <cellStyle name="Normal 8 3 2 2 2 3 2 2" xfId="950"/>
    <cellStyle name="Normal 8 3 2 2 2 3 2 2 2" xfId="1974"/>
    <cellStyle name="Normal 8 3 2 2 2 3 2 2 2 2" xfId="5052"/>
    <cellStyle name="Normal 8 3 2 2 2 3 2 2 2 2 2" xfId="11206"/>
    <cellStyle name="Normal 8 3 2 2 2 3 2 2 2 2 2 2" xfId="23514"/>
    <cellStyle name="Normal 8 3 2 2 2 3 2 2 2 2 3" xfId="17360"/>
    <cellStyle name="Normal 8 3 2 2 2 3 2 2 2 3" xfId="8129"/>
    <cellStyle name="Normal 8 3 2 2 2 3 2 2 2 3 2" xfId="20437"/>
    <cellStyle name="Normal 8 3 2 2 2 3 2 2 2 4" xfId="14283"/>
    <cellStyle name="Normal 8 3 2 2 2 3 2 2 3" xfId="2998"/>
    <cellStyle name="Normal 8 3 2 2 2 3 2 2 3 2" xfId="6076"/>
    <cellStyle name="Normal 8 3 2 2 2 3 2 2 3 2 2" xfId="12230"/>
    <cellStyle name="Normal 8 3 2 2 2 3 2 2 3 2 2 2" xfId="24538"/>
    <cellStyle name="Normal 8 3 2 2 2 3 2 2 3 2 3" xfId="18384"/>
    <cellStyle name="Normal 8 3 2 2 2 3 2 2 3 3" xfId="9153"/>
    <cellStyle name="Normal 8 3 2 2 2 3 2 2 3 3 2" xfId="21461"/>
    <cellStyle name="Normal 8 3 2 2 2 3 2 2 3 4" xfId="15307"/>
    <cellStyle name="Normal 8 3 2 2 2 3 2 2 4" xfId="4028"/>
    <cellStyle name="Normal 8 3 2 2 2 3 2 2 4 2" xfId="10182"/>
    <cellStyle name="Normal 8 3 2 2 2 3 2 2 4 2 2" xfId="22490"/>
    <cellStyle name="Normal 8 3 2 2 2 3 2 2 4 3" xfId="16336"/>
    <cellStyle name="Normal 8 3 2 2 2 3 2 2 5" xfId="7105"/>
    <cellStyle name="Normal 8 3 2 2 2 3 2 2 5 2" xfId="19413"/>
    <cellStyle name="Normal 8 3 2 2 2 3 2 2 6" xfId="13259"/>
    <cellStyle name="Normal 8 3 2 2 2 3 2 3" xfId="1462"/>
    <cellStyle name="Normal 8 3 2 2 2 3 2 3 2" xfId="4540"/>
    <cellStyle name="Normal 8 3 2 2 2 3 2 3 2 2" xfId="10694"/>
    <cellStyle name="Normal 8 3 2 2 2 3 2 3 2 2 2" xfId="23002"/>
    <cellStyle name="Normal 8 3 2 2 2 3 2 3 2 3" xfId="16848"/>
    <cellStyle name="Normal 8 3 2 2 2 3 2 3 3" xfId="7617"/>
    <cellStyle name="Normal 8 3 2 2 2 3 2 3 3 2" xfId="19925"/>
    <cellStyle name="Normal 8 3 2 2 2 3 2 3 4" xfId="13771"/>
    <cellStyle name="Normal 8 3 2 2 2 3 2 4" xfId="2486"/>
    <cellStyle name="Normal 8 3 2 2 2 3 2 4 2" xfId="5564"/>
    <cellStyle name="Normal 8 3 2 2 2 3 2 4 2 2" xfId="11718"/>
    <cellStyle name="Normal 8 3 2 2 2 3 2 4 2 2 2" xfId="24026"/>
    <cellStyle name="Normal 8 3 2 2 2 3 2 4 2 3" xfId="17872"/>
    <cellStyle name="Normal 8 3 2 2 2 3 2 4 3" xfId="8641"/>
    <cellStyle name="Normal 8 3 2 2 2 3 2 4 3 2" xfId="20949"/>
    <cellStyle name="Normal 8 3 2 2 2 3 2 4 4" xfId="14795"/>
    <cellStyle name="Normal 8 3 2 2 2 3 2 5" xfId="3516"/>
    <cellStyle name="Normal 8 3 2 2 2 3 2 5 2" xfId="9670"/>
    <cellStyle name="Normal 8 3 2 2 2 3 2 5 2 2" xfId="21978"/>
    <cellStyle name="Normal 8 3 2 2 2 3 2 5 3" xfId="15824"/>
    <cellStyle name="Normal 8 3 2 2 2 3 2 6" xfId="6593"/>
    <cellStyle name="Normal 8 3 2 2 2 3 2 6 2" xfId="18901"/>
    <cellStyle name="Normal 8 3 2 2 2 3 2 7" xfId="12747"/>
    <cellStyle name="Normal 8 3 2 2 2 3 3" xfId="694"/>
    <cellStyle name="Normal 8 3 2 2 2 3 3 2" xfId="1718"/>
    <cellStyle name="Normal 8 3 2 2 2 3 3 2 2" xfId="4796"/>
    <cellStyle name="Normal 8 3 2 2 2 3 3 2 2 2" xfId="10950"/>
    <cellStyle name="Normal 8 3 2 2 2 3 3 2 2 2 2" xfId="23258"/>
    <cellStyle name="Normal 8 3 2 2 2 3 3 2 2 3" xfId="17104"/>
    <cellStyle name="Normal 8 3 2 2 2 3 3 2 3" xfId="7873"/>
    <cellStyle name="Normal 8 3 2 2 2 3 3 2 3 2" xfId="20181"/>
    <cellStyle name="Normal 8 3 2 2 2 3 3 2 4" xfId="14027"/>
    <cellStyle name="Normal 8 3 2 2 2 3 3 3" xfId="2742"/>
    <cellStyle name="Normal 8 3 2 2 2 3 3 3 2" xfId="5820"/>
    <cellStyle name="Normal 8 3 2 2 2 3 3 3 2 2" xfId="11974"/>
    <cellStyle name="Normal 8 3 2 2 2 3 3 3 2 2 2" xfId="24282"/>
    <cellStyle name="Normal 8 3 2 2 2 3 3 3 2 3" xfId="18128"/>
    <cellStyle name="Normal 8 3 2 2 2 3 3 3 3" xfId="8897"/>
    <cellStyle name="Normal 8 3 2 2 2 3 3 3 3 2" xfId="21205"/>
    <cellStyle name="Normal 8 3 2 2 2 3 3 3 4" xfId="15051"/>
    <cellStyle name="Normal 8 3 2 2 2 3 3 4" xfId="3772"/>
    <cellStyle name="Normal 8 3 2 2 2 3 3 4 2" xfId="9926"/>
    <cellStyle name="Normal 8 3 2 2 2 3 3 4 2 2" xfId="22234"/>
    <cellStyle name="Normal 8 3 2 2 2 3 3 4 3" xfId="16080"/>
    <cellStyle name="Normal 8 3 2 2 2 3 3 5" xfId="6849"/>
    <cellStyle name="Normal 8 3 2 2 2 3 3 5 2" xfId="19157"/>
    <cellStyle name="Normal 8 3 2 2 2 3 3 6" xfId="13003"/>
    <cellStyle name="Normal 8 3 2 2 2 3 4" xfId="1206"/>
    <cellStyle name="Normal 8 3 2 2 2 3 4 2" xfId="4284"/>
    <cellStyle name="Normal 8 3 2 2 2 3 4 2 2" xfId="10438"/>
    <cellStyle name="Normal 8 3 2 2 2 3 4 2 2 2" xfId="22746"/>
    <cellStyle name="Normal 8 3 2 2 2 3 4 2 3" xfId="16592"/>
    <cellStyle name="Normal 8 3 2 2 2 3 4 3" xfId="7361"/>
    <cellStyle name="Normal 8 3 2 2 2 3 4 3 2" xfId="19669"/>
    <cellStyle name="Normal 8 3 2 2 2 3 4 4" xfId="13515"/>
    <cellStyle name="Normal 8 3 2 2 2 3 5" xfId="2230"/>
    <cellStyle name="Normal 8 3 2 2 2 3 5 2" xfId="5308"/>
    <cellStyle name="Normal 8 3 2 2 2 3 5 2 2" xfId="11462"/>
    <cellStyle name="Normal 8 3 2 2 2 3 5 2 2 2" xfId="23770"/>
    <cellStyle name="Normal 8 3 2 2 2 3 5 2 3" xfId="17616"/>
    <cellStyle name="Normal 8 3 2 2 2 3 5 3" xfId="8385"/>
    <cellStyle name="Normal 8 3 2 2 2 3 5 3 2" xfId="20693"/>
    <cellStyle name="Normal 8 3 2 2 2 3 5 4" xfId="14539"/>
    <cellStyle name="Normal 8 3 2 2 2 3 6" xfId="3260"/>
    <cellStyle name="Normal 8 3 2 2 2 3 6 2" xfId="9414"/>
    <cellStyle name="Normal 8 3 2 2 2 3 6 2 2" xfId="21722"/>
    <cellStyle name="Normal 8 3 2 2 2 3 6 3" xfId="15568"/>
    <cellStyle name="Normal 8 3 2 2 2 3 7" xfId="6337"/>
    <cellStyle name="Normal 8 3 2 2 2 3 7 2" xfId="18645"/>
    <cellStyle name="Normal 8 3 2 2 2 3 8" xfId="12491"/>
    <cellStyle name="Normal 8 3 2 2 2 4" xfId="350"/>
    <cellStyle name="Normal 8 3 2 2 2 4 2" xfId="863"/>
    <cellStyle name="Normal 8 3 2 2 2 4 2 2" xfId="1887"/>
    <cellStyle name="Normal 8 3 2 2 2 4 2 2 2" xfId="4965"/>
    <cellStyle name="Normal 8 3 2 2 2 4 2 2 2 2" xfId="11119"/>
    <cellStyle name="Normal 8 3 2 2 2 4 2 2 2 2 2" xfId="23427"/>
    <cellStyle name="Normal 8 3 2 2 2 4 2 2 2 3" xfId="17273"/>
    <cellStyle name="Normal 8 3 2 2 2 4 2 2 3" xfId="8042"/>
    <cellStyle name="Normal 8 3 2 2 2 4 2 2 3 2" xfId="20350"/>
    <cellStyle name="Normal 8 3 2 2 2 4 2 2 4" xfId="14196"/>
    <cellStyle name="Normal 8 3 2 2 2 4 2 3" xfId="2911"/>
    <cellStyle name="Normal 8 3 2 2 2 4 2 3 2" xfId="5989"/>
    <cellStyle name="Normal 8 3 2 2 2 4 2 3 2 2" xfId="12143"/>
    <cellStyle name="Normal 8 3 2 2 2 4 2 3 2 2 2" xfId="24451"/>
    <cellStyle name="Normal 8 3 2 2 2 4 2 3 2 3" xfId="18297"/>
    <cellStyle name="Normal 8 3 2 2 2 4 2 3 3" xfId="9066"/>
    <cellStyle name="Normal 8 3 2 2 2 4 2 3 3 2" xfId="21374"/>
    <cellStyle name="Normal 8 3 2 2 2 4 2 3 4" xfId="15220"/>
    <cellStyle name="Normal 8 3 2 2 2 4 2 4" xfId="3941"/>
    <cellStyle name="Normal 8 3 2 2 2 4 2 4 2" xfId="10095"/>
    <cellStyle name="Normal 8 3 2 2 2 4 2 4 2 2" xfId="22403"/>
    <cellStyle name="Normal 8 3 2 2 2 4 2 4 3" xfId="16249"/>
    <cellStyle name="Normal 8 3 2 2 2 4 2 5" xfId="7018"/>
    <cellStyle name="Normal 8 3 2 2 2 4 2 5 2" xfId="19326"/>
    <cellStyle name="Normal 8 3 2 2 2 4 2 6" xfId="13172"/>
    <cellStyle name="Normal 8 3 2 2 2 4 3" xfId="1375"/>
    <cellStyle name="Normal 8 3 2 2 2 4 3 2" xfId="4453"/>
    <cellStyle name="Normal 8 3 2 2 2 4 3 2 2" xfId="10607"/>
    <cellStyle name="Normal 8 3 2 2 2 4 3 2 2 2" xfId="22915"/>
    <cellStyle name="Normal 8 3 2 2 2 4 3 2 3" xfId="16761"/>
    <cellStyle name="Normal 8 3 2 2 2 4 3 3" xfId="7530"/>
    <cellStyle name="Normal 8 3 2 2 2 4 3 3 2" xfId="19838"/>
    <cellStyle name="Normal 8 3 2 2 2 4 3 4" xfId="13684"/>
    <cellStyle name="Normal 8 3 2 2 2 4 4" xfId="2399"/>
    <cellStyle name="Normal 8 3 2 2 2 4 4 2" xfId="5477"/>
    <cellStyle name="Normal 8 3 2 2 2 4 4 2 2" xfId="11631"/>
    <cellStyle name="Normal 8 3 2 2 2 4 4 2 2 2" xfId="23939"/>
    <cellStyle name="Normal 8 3 2 2 2 4 4 2 3" xfId="17785"/>
    <cellStyle name="Normal 8 3 2 2 2 4 4 3" xfId="8554"/>
    <cellStyle name="Normal 8 3 2 2 2 4 4 3 2" xfId="20862"/>
    <cellStyle name="Normal 8 3 2 2 2 4 4 4" xfId="14708"/>
    <cellStyle name="Normal 8 3 2 2 2 4 5" xfId="3429"/>
    <cellStyle name="Normal 8 3 2 2 2 4 5 2" xfId="9583"/>
    <cellStyle name="Normal 8 3 2 2 2 4 5 2 2" xfId="21891"/>
    <cellStyle name="Normal 8 3 2 2 2 4 5 3" xfId="15737"/>
    <cellStyle name="Normal 8 3 2 2 2 4 6" xfId="6506"/>
    <cellStyle name="Normal 8 3 2 2 2 4 6 2" xfId="18814"/>
    <cellStyle name="Normal 8 3 2 2 2 4 7" xfId="12660"/>
    <cellStyle name="Normal 8 3 2 2 2 5" xfId="607"/>
    <cellStyle name="Normal 8 3 2 2 2 5 2" xfId="1631"/>
    <cellStyle name="Normal 8 3 2 2 2 5 2 2" xfId="4709"/>
    <cellStyle name="Normal 8 3 2 2 2 5 2 2 2" xfId="10863"/>
    <cellStyle name="Normal 8 3 2 2 2 5 2 2 2 2" xfId="23171"/>
    <cellStyle name="Normal 8 3 2 2 2 5 2 2 3" xfId="17017"/>
    <cellStyle name="Normal 8 3 2 2 2 5 2 3" xfId="7786"/>
    <cellStyle name="Normal 8 3 2 2 2 5 2 3 2" xfId="20094"/>
    <cellStyle name="Normal 8 3 2 2 2 5 2 4" xfId="13940"/>
    <cellStyle name="Normal 8 3 2 2 2 5 3" xfId="2655"/>
    <cellStyle name="Normal 8 3 2 2 2 5 3 2" xfId="5733"/>
    <cellStyle name="Normal 8 3 2 2 2 5 3 2 2" xfId="11887"/>
    <cellStyle name="Normal 8 3 2 2 2 5 3 2 2 2" xfId="24195"/>
    <cellStyle name="Normal 8 3 2 2 2 5 3 2 3" xfId="18041"/>
    <cellStyle name="Normal 8 3 2 2 2 5 3 3" xfId="8810"/>
    <cellStyle name="Normal 8 3 2 2 2 5 3 3 2" xfId="21118"/>
    <cellStyle name="Normal 8 3 2 2 2 5 3 4" xfId="14964"/>
    <cellStyle name="Normal 8 3 2 2 2 5 4" xfId="3685"/>
    <cellStyle name="Normal 8 3 2 2 2 5 4 2" xfId="9839"/>
    <cellStyle name="Normal 8 3 2 2 2 5 4 2 2" xfId="22147"/>
    <cellStyle name="Normal 8 3 2 2 2 5 4 3" xfId="15993"/>
    <cellStyle name="Normal 8 3 2 2 2 5 5" xfId="6762"/>
    <cellStyle name="Normal 8 3 2 2 2 5 5 2" xfId="19070"/>
    <cellStyle name="Normal 8 3 2 2 2 5 6" xfId="12916"/>
    <cellStyle name="Normal 8 3 2 2 2 6" xfId="1119"/>
    <cellStyle name="Normal 8 3 2 2 2 6 2" xfId="4197"/>
    <cellStyle name="Normal 8 3 2 2 2 6 2 2" xfId="10351"/>
    <cellStyle name="Normal 8 3 2 2 2 6 2 2 2" xfId="22659"/>
    <cellStyle name="Normal 8 3 2 2 2 6 2 3" xfId="16505"/>
    <cellStyle name="Normal 8 3 2 2 2 6 3" xfId="7274"/>
    <cellStyle name="Normal 8 3 2 2 2 6 3 2" xfId="19582"/>
    <cellStyle name="Normal 8 3 2 2 2 6 4" xfId="13428"/>
    <cellStyle name="Normal 8 3 2 2 2 7" xfId="2143"/>
    <cellStyle name="Normal 8 3 2 2 2 7 2" xfId="5221"/>
    <cellStyle name="Normal 8 3 2 2 2 7 2 2" xfId="11375"/>
    <cellStyle name="Normal 8 3 2 2 2 7 2 2 2" xfId="23683"/>
    <cellStyle name="Normal 8 3 2 2 2 7 2 3" xfId="17529"/>
    <cellStyle name="Normal 8 3 2 2 2 7 3" xfId="8298"/>
    <cellStyle name="Normal 8 3 2 2 2 7 3 2" xfId="20606"/>
    <cellStyle name="Normal 8 3 2 2 2 7 4" xfId="14452"/>
    <cellStyle name="Normal 8 3 2 2 2 8" xfId="3173"/>
    <cellStyle name="Normal 8 3 2 2 2 8 2" xfId="9327"/>
    <cellStyle name="Normal 8 3 2 2 2 8 2 2" xfId="21635"/>
    <cellStyle name="Normal 8 3 2 2 2 8 3" xfId="15481"/>
    <cellStyle name="Normal 8 3 2 2 2 9" xfId="6250"/>
    <cellStyle name="Normal 8 3 2 2 2 9 2" xfId="18558"/>
    <cellStyle name="Normal 8 3 2 2 3" xfId="225"/>
    <cellStyle name="Normal 8 3 2 2 3 2" xfId="483"/>
    <cellStyle name="Normal 8 3 2 2 3 2 2" xfId="996"/>
    <cellStyle name="Normal 8 3 2 2 3 2 2 2" xfId="2020"/>
    <cellStyle name="Normal 8 3 2 2 3 2 2 2 2" xfId="5098"/>
    <cellStyle name="Normal 8 3 2 2 3 2 2 2 2 2" xfId="11252"/>
    <cellStyle name="Normal 8 3 2 2 3 2 2 2 2 2 2" xfId="23560"/>
    <cellStyle name="Normal 8 3 2 2 3 2 2 2 2 3" xfId="17406"/>
    <cellStyle name="Normal 8 3 2 2 3 2 2 2 3" xfId="8175"/>
    <cellStyle name="Normal 8 3 2 2 3 2 2 2 3 2" xfId="20483"/>
    <cellStyle name="Normal 8 3 2 2 3 2 2 2 4" xfId="14329"/>
    <cellStyle name="Normal 8 3 2 2 3 2 2 3" xfId="3044"/>
    <cellStyle name="Normal 8 3 2 2 3 2 2 3 2" xfId="6122"/>
    <cellStyle name="Normal 8 3 2 2 3 2 2 3 2 2" xfId="12276"/>
    <cellStyle name="Normal 8 3 2 2 3 2 2 3 2 2 2" xfId="24584"/>
    <cellStyle name="Normal 8 3 2 2 3 2 2 3 2 3" xfId="18430"/>
    <cellStyle name="Normal 8 3 2 2 3 2 2 3 3" xfId="9199"/>
    <cellStyle name="Normal 8 3 2 2 3 2 2 3 3 2" xfId="21507"/>
    <cellStyle name="Normal 8 3 2 2 3 2 2 3 4" xfId="15353"/>
    <cellStyle name="Normal 8 3 2 2 3 2 2 4" xfId="4074"/>
    <cellStyle name="Normal 8 3 2 2 3 2 2 4 2" xfId="10228"/>
    <cellStyle name="Normal 8 3 2 2 3 2 2 4 2 2" xfId="22536"/>
    <cellStyle name="Normal 8 3 2 2 3 2 2 4 3" xfId="16382"/>
    <cellStyle name="Normal 8 3 2 2 3 2 2 5" xfId="7151"/>
    <cellStyle name="Normal 8 3 2 2 3 2 2 5 2" xfId="19459"/>
    <cellStyle name="Normal 8 3 2 2 3 2 2 6" xfId="13305"/>
    <cellStyle name="Normal 8 3 2 2 3 2 3" xfId="1508"/>
    <cellStyle name="Normal 8 3 2 2 3 2 3 2" xfId="4586"/>
    <cellStyle name="Normal 8 3 2 2 3 2 3 2 2" xfId="10740"/>
    <cellStyle name="Normal 8 3 2 2 3 2 3 2 2 2" xfId="23048"/>
    <cellStyle name="Normal 8 3 2 2 3 2 3 2 3" xfId="16894"/>
    <cellStyle name="Normal 8 3 2 2 3 2 3 3" xfId="7663"/>
    <cellStyle name="Normal 8 3 2 2 3 2 3 3 2" xfId="19971"/>
    <cellStyle name="Normal 8 3 2 2 3 2 3 4" xfId="13817"/>
    <cellStyle name="Normal 8 3 2 2 3 2 4" xfId="2532"/>
    <cellStyle name="Normal 8 3 2 2 3 2 4 2" xfId="5610"/>
    <cellStyle name="Normal 8 3 2 2 3 2 4 2 2" xfId="11764"/>
    <cellStyle name="Normal 8 3 2 2 3 2 4 2 2 2" xfId="24072"/>
    <cellStyle name="Normal 8 3 2 2 3 2 4 2 3" xfId="17918"/>
    <cellStyle name="Normal 8 3 2 2 3 2 4 3" xfId="8687"/>
    <cellStyle name="Normal 8 3 2 2 3 2 4 3 2" xfId="20995"/>
    <cellStyle name="Normal 8 3 2 2 3 2 4 4" xfId="14841"/>
    <cellStyle name="Normal 8 3 2 2 3 2 5" xfId="3562"/>
    <cellStyle name="Normal 8 3 2 2 3 2 5 2" xfId="9716"/>
    <cellStyle name="Normal 8 3 2 2 3 2 5 2 2" xfId="22024"/>
    <cellStyle name="Normal 8 3 2 2 3 2 5 3" xfId="15870"/>
    <cellStyle name="Normal 8 3 2 2 3 2 6" xfId="6639"/>
    <cellStyle name="Normal 8 3 2 2 3 2 6 2" xfId="18947"/>
    <cellStyle name="Normal 8 3 2 2 3 2 7" xfId="12793"/>
    <cellStyle name="Normal 8 3 2 2 3 3" xfId="740"/>
    <cellStyle name="Normal 8 3 2 2 3 3 2" xfId="1764"/>
    <cellStyle name="Normal 8 3 2 2 3 3 2 2" xfId="4842"/>
    <cellStyle name="Normal 8 3 2 2 3 3 2 2 2" xfId="10996"/>
    <cellStyle name="Normal 8 3 2 2 3 3 2 2 2 2" xfId="23304"/>
    <cellStyle name="Normal 8 3 2 2 3 3 2 2 3" xfId="17150"/>
    <cellStyle name="Normal 8 3 2 2 3 3 2 3" xfId="7919"/>
    <cellStyle name="Normal 8 3 2 2 3 3 2 3 2" xfId="20227"/>
    <cellStyle name="Normal 8 3 2 2 3 3 2 4" xfId="14073"/>
    <cellStyle name="Normal 8 3 2 2 3 3 3" xfId="2788"/>
    <cellStyle name="Normal 8 3 2 2 3 3 3 2" xfId="5866"/>
    <cellStyle name="Normal 8 3 2 2 3 3 3 2 2" xfId="12020"/>
    <cellStyle name="Normal 8 3 2 2 3 3 3 2 2 2" xfId="24328"/>
    <cellStyle name="Normal 8 3 2 2 3 3 3 2 3" xfId="18174"/>
    <cellStyle name="Normal 8 3 2 2 3 3 3 3" xfId="8943"/>
    <cellStyle name="Normal 8 3 2 2 3 3 3 3 2" xfId="21251"/>
    <cellStyle name="Normal 8 3 2 2 3 3 3 4" xfId="15097"/>
    <cellStyle name="Normal 8 3 2 2 3 3 4" xfId="3818"/>
    <cellStyle name="Normal 8 3 2 2 3 3 4 2" xfId="9972"/>
    <cellStyle name="Normal 8 3 2 2 3 3 4 2 2" xfId="22280"/>
    <cellStyle name="Normal 8 3 2 2 3 3 4 3" xfId="16126"/>
    <cellStyle name="Normal 8 3 2 2 3 3 5" xfId="6895"/>
    <cellStyle name="Normal 8 3 2 2 3 3 5 2" xfId="19203"/>
    <cellStyle name="Normal 8 3 2 2 3 3 6" xfId="13049"/>
    <cellStyle name="Normal 8 3 2 2 3 4" xfId="1252"/>
    <cellStyle name="Normal 8 3 2 2 3 4 2" xfId="4330"/>
    <cellStyle name="Normal 8 3 2 2 3 4 2 2" xfId="10484"/>
    <cellStyle name="Normal 8 3 2 2 3 4 2 2 2" xfId="22792"/>
    <cellStyle name="Normal 8 3 2 2 3 4 2 3" xfId="16638"/>
    <cellStyle name="Normal 8 3 2 2 3 4 3" xfId="7407"/>
    <cellStyle name="Normal 8 3 2 2 3 4 3 2" xfId="19715"/>
    <cellStyle name="Normal 8 3 2 2 3 4 4" xfId="13561"/>
    <cellStyle name="Normal 8 3 2 2 3 5" xfId="2276"/>
    <cellStyle name="Normal 8 3 2 2 3 5 2" xfId="5354"/>
    <cellStyle name="Normal 8 3 2 2 3 5 2 2" xfId="11508"/>
    <cellStyle name="Normal 8 3 2 2 3 5 2 2 2" xfId="23816"/>
    <cellStyle name="Normal 8 3 2 2 3 5 2 3" xfId="17662"/>
    <cellStyle name="Normal 8 3 2 2 3 5 3" xfId="8431"/>
    <cellStyle name="Normal 8 3 2 2 3 5 3 2" xfId="20739"/>
    <cellStyle name="Normal 8 3 2 2 3 5 4" xfId="14585"/>
    <cellStyle name="Normal 8 3 2 2 3 6" xfId="3306"/>
    <cellStyle name="Normal 8 3 2 2 3 6 2" xfId="9460"/>
    <cellStyle name="Normal 8 3 2 2 3 6 2 2" xfId="21768"/>
    <cellStyle name="Normal 8 3 2 2 3 6 3" xfId="15614"/>
    <cellStyle name="Normal 8 3 2 2 3 7" xfId="6383"/>
    <cellStyle name="Normal 8 3 2 2 3 7 2" xfId="18691"/>
    <cellStyle name="Normal 8 3 2 2 3 8" xfId="12537"/>
    <cellStyle name="Normal 8 3 2 2 4" xfId="140"/>
    <cellStyle name="Normal 8 3 2 2 4 2" xfId="398"/>
    <cellStyle name="Normal 8 3 2 2 4 2 2" xfId="911"/>
    <cellStyle name="Normal 8 3 2 2 4 2 2 2" xfId="1935"/>
    <cellStyle name="Normal 8 3 2 2 4 2 2 2 2" xfId="5013"/>
    <cellStyle name="Normal 8 3 2 2 4 2 2 2 2 2" xfId="11167"/>
    <cellStyle name="Normal 8 3 2 2 4 2 2 2 2 2 2" xfId="23475"/>
    <cellStyle name="Normal 8 3 2 2 4 2 2 2 2 3" xfId="17321"/>
    <cellStyle name="Normal 8 3 2 2 4 2 2 2 3" xfId="8090"/>
    <cellStyle name="Normal 8 3 2 2 4 2 2 2 3 2" xfId="20398"/>
    <cellStyle name="Normal 8 3 2 2 4 2 2 2 4" xfId="14244"/>
    <cellStyle name="Normal 8 3 2 2 4 2 2 3" xfId="2959"/>
    <cellStyle name="Normal 8 3 2 2 4 2 2 3 2" xfId="6037"/>
    <cellStyle name="Normal 8 3 2 2 4 2 2 3 2 2" xfId="12191"/>
    <cellStyle name="Normal 8 3 2 2 4 2 2 3 2 2 2" xfId="24499"/>
    <cellStyle name="Normal 8 3 2 2 4 2 2 3 2 3" xfId="18345"/>
    <cellStyle name="Normal 8 3 2 2 4 2 2 3 3" xfId="9114"/>
    <cellStyle name="Normal 8 3 2 2 4 2 2 3 3 2" xfId="21422"/>
    <cellStyle name="Normal 8 3 2 2 4 2 2 3 4" xfId="15268"/>
    <cellStyle name="Normal 8 3 2 2 4 2 2 4" xfId="3989"/>
    <cellStyle name="Normal 8 3 2 2 4 2 2 4 2" xfId="10143"/>
    <cellStyle name="Normal 8 3 2 2 4 2 2 4 2 2" xfId="22451"/>
    <cellStyle name="Normal 8 3 2 2 4 2 2 4 3" xfId="16297"/>
    <cellStyle name="Normal 8 3 2 2 4 2 2 5" xfId="7066"/>
    <cellStyle name="Normal 8 3 2 2 4 2 2 5 2" xfId="19374"/>
    <cellStyle name="Normal 8 3 2 2 4 2 2 6" xfId="13220"/>
    <cellStyle name="Normal 8 3 2 2 4 2 3" xfId="1423"/>
    <cellStyle name="Normal 8 3 2 2 4 2 3 2" xfId="4501"/>
    <cellStyle name="Normal 8 3 2 2 4 2 3 2 2" xfId="10655"/>
    <cellStyle name="Normal 8 3 2 2 4 2 3 2 2 2" xfId="22963"/>
    <cellStyle name="Normal 8 3 2 2 4 2 3 2 3" xfId="16809"/>
    <cellStyle name="Normal 8 3 2 2 4 2 3 3" xfId="7578"/>
    <cellStyle name="Normal 8 3 2 2 4 2 3 3 2" xfId="19886"/>
    <cellStyle name="Normal 8 3 2 2 4 2 3 4" xfId="13732"/>
    <cellStyle name="Normal 8 3 2 2 4 2 4" xfId="2447"/>
    <cellStyle name="Normal 8 3 2 2 4 2 4 2" xfId="5525"/>
    <cellStyle name="Normal 8 3 2 2 4 2 4 2 2" xfId="11679"/>
    <cellStyle name="Normal 8 3 2 2 4 2 4 2 2 2" xfId="23987"/>
    <cellStyle name="Normal 8 3 2 2 4 2 4 2 3" xfId="17833"/>
    <cellStyle name="Normal 8 3 2 2 4 2 4 3" xfId="8602"/>
    <cellStyle name="Normal 8 3 2 2 4 2 4 3 2" xfId="20910"/>
    <cellStyle name="Normal 8 3 2 2 4 2 4 4" xfId="14756"/>
    <cellStyle name="Normal 8 3 2 2 4 2 5" xfId="3477"/>
    <cellStyle name="Normal 8 3 2 2 4 2 5 2" xfId="9631"/>
    <cellStyle name="Normal 8 3 2 2 4 2 5 2 2" xfId="21939"/>
    <cellStyle name="Normal 8 3 2 2 4 2 5 3" xfId="15785"/>
    <cellStyle name="Normal 8 3 2 2 4 2 6" xfId="6554"/>
    <cellStyle name="Normal 8 3 2 2 4 2 6 2" xfId="18862"/>
    <cellStyle name="Normal 8 3 2 2 4 2 7" xfId="12708"/>
    <cellStyle name="Normal 8 3 2 2 4 3" xfId="655"/>
    <cellStyle name="Normal 8 3 2 2 4 3 2" xfId="1679"/>
    <cellStyle name="Normal 8 3 2 2 4 3 2 2" xfId="4757"/>
    <cellStyle name="Normal 8 3 2 2 4 3 2 2 2" xfId="10911"/>
    <cellStyle name="Normal 8 3 2 2 4 3 2 2 2 2" xfId="23219"/>
    <cellStyle name="Normal 8 3 2 2 4 3 2 2 3" xfId="17065"/>
    <cellStyle name="Normal 8 3 2 2 4 3 2 3" xfId="7834"/>
    <cellStyle name="Normal 8 3 2 2 4 3 2 3 2" xfId="20142"/>
    <cellStyle name="Normal 8 3 2 2 4 3 2 4" xfId="13988"/>
    <cellStyle name="Normal 8 3 2 2 4 3 3" xfId="2703"/>
    <cellStyle name="Normal 8 3 2 2 4 3 3 2" xfId="5781"/>
    <cellStyle name="Normal 8 3 2 2 4 3 3 2 2" xfId="11935"/>
    <cellStyle name="Normal 8 3 2 2 4 3 3 2 2 2" xfId="24243"/>
    <cellStyle name="Normal 8 3 2 2 4 3 3 2 3" xfId="18089"/>
    <cellStyle name="Normal 8 3 2 2 4 3 3 3" xfId="8858"/>
    <cellStyle name="Normal 8 3 2 2 4 3 3 3 2" xfId="21166"/>
    <cellStyle name="Normal 8 3 2 2 4 3 3 4" xfId="15012"/>
    <cellStyle name="Normal 8 3 2 2 4 3 4" xfId="3733"/>
    <cellStyle name="Normal 8 3 2 2 4 3 4 2" xfId="9887"/>
    <cellStyle name="Normal 8 3 2 2 4 3 4 2 2" xfId="22195"/>
    <cellStyle name="Normal 8 3 2 2 4 3 4 3" xfId="16041"/>
    <cellStyle name="Normal 8 3 2 2 4 3 5" xfId="6810"/>
    <cellStyle name="Normal 8 3 2 2 4 3 5 2" xfId="19118"/>
    <cellStyle name="Normal 8 3 2 2 4 3 6" xfId="12964"/>
    <cellStyle name="Normal 8 3 2 2 4 4" xfId="1167"/>
    <cellStyle name="Normal 8 3 2 2 4 4 2" xfId="4245"/>
    <cellStyle name="Normal 8 3 2 2 4 4 2 2" xfId="10399"/>
    <cellStyle name="Normal 8 3 2 2 4 4 2 2 2" xfId="22707"/>
    <cellStyle name="Normal 8 3 2 2 4 4 2 3" xfId="16553"/>
    <cellStyle name="Normal 8 3 2 2 4 4 3" xfId="7322"/>
    <cellStyle name="Normal 8 3 2 2 4 4 3 2" xfId="19630"/>
    <cellStyle name="Normal 8 3 2 2 4 4 4" xfId="13476"/>
    <cellStyle name="Normal 8 3 2 2 4 5" xfId="2191"/>
    <cellStyle name="Normal 8 3 2 2 4 5 2" xfId="5269"/>
    <cellStyle name="Normal 8 3 2 2 4 5 2 2" xfId="11423"/>
    <cellStyle name="Normal 8 3 2 2 4 5 2 2 2" xfId="23731"/>
    <cellStyle name="Normal 8 3 2 2 4 5 2 3" xfId="17577"/>
    <cellStyle name="Normal 8 3 2 2 4 5 3" xfId="8346"/>
    <cellStyle name="Normal 8 3 2 2 4 5 3 2" xfId="20654"/>
    <cellStyle name="Normal 8 3 2 2 4 5 4" xfId="14500"/>
    <cellStyle name="Normal 8 3 2 2 4 6" xfId="3221"/>
    <cellStyle name="Normal 8 3 2 2 4 6 2" xfId="9375"/>
    <cellStyle name="Normal 8 3 2 2 4 6 2 2" xfId="21683"/>
    <cellStyle name="Normal 8 3 2 2 4 6 3" xfId="15529"/>
    <cellStyle name="Normal 8 3 2 2 4 7" xfId="6298"/>
    <cellStyle name="Normal 8 3 2 2 4 7 2" xfId="18606"/>
    <cellStyle name="Normal 8 3 2 2 4 8" xfId="12452"/>
    <cellStyle name="Normal 8 3 2 2 5" xfId="310"/>
    <cellStyle name="Normal 8 3 2 2 5 2" xfId="823"/>
    <cellStyle name="Normal 8 3 2 2 5 2 2" xfId="1847"/>
    <cellStyle name="Normal 8 3 2 2 5 2 2 2" xfId="4925"/>
    <cellStyle name="Normal 8 3 2 2 5 2 2 2 2" xfId="11079"/>
    <cellStyle name="Normal 8 3 2 2 5 2 2 2 2 2" xfId="23387"/>
    <cellStyle name="Normal 8 3 2 2 5 2 2 2 3" xfId="17233"/>
    <cellStyle name="Normal 8 3 2 2 5 2 2 3" xfId="8002"/>
    <cellStyle name="Normal 8 3 2 2 5 2 2 3 2" xfId="20310"/>
    <cellStyle name="Normal 8 3 2 2 5 2 2 4" xfId="14156"/>
    <cellStyle name="Normal 8 3 2 2 5 2 3" xfId="2871"/>
    <cellStyle name="Normal 8 3 2 2 5 2 3 2" xfId="5949"/>
    <cellStyle name="Normal 8 3 2 2 5 2 3 2 2" xfId="12103"/>
    <cellStyle name="Normal 8 3 2 2 5 2 3 2 2 2" xfId="24411"/>
    <cellStyle name="Normal 8 3 2 2 5 2 3 2 3" xfId="18257"/>
    <cellStyle name="Normal 8 3 2 2 5 2 3 3" xfId="9026"/>
    <cellStyle name="Normal 8 3 2 2 5 2 3 3 2" xfId="21334"/>
    <cellStyle name="Normal 8 3 2 2 5 2 3 4" xfId="15180"/>
    <cellStyle name="Normal 8 3 2 2 5 2 4" xfId="3901"/>
    <cellStyle name="Normal 8 3 2 2 5 2 4 2" xfId="10055"/>
    <cellStyle name="Normal 8 3 2 2 5 2 4 2 2" xfId="22363"/>
    <cellStyle name="Normal 8 3 2 2 5 2 4 3" xfId="16209"/>
    <cellStyle name="Normal 8 3 2 2 5 2 5" xfId="6978"/>
    <cellStyle name="Normal 8 3 2 2 5 2 5 2" xfId="19286"/>
    <cellStyle name="Normal 8 3 2 2 5 2 6" xfId="13132"/>
    <cellStyle name="Normal 8 3 2 2 5 3" xfId="1335"/>
    <cellStyle name="Normal 8 3 2 2 5 3 2" xfId="4413"/>
    <cellStyle name="Normal 8 3 2 2 5 3 2 2" xfId="10567"/>
    <cellStyle name="Normal 8 3 2 2 5 3 2 2 2" xfId="22875"/>
    <cellStyle name="Normal 8 3 2 2 5 3 2 3" xfId="16721"/>
    <cellStyle name="Normal 8 3 2 2 5 3 3" xfId="7490"/>
    <cellStyle name="Normal 8 3 2 2 5 3 3 2" xfId="19798"/>
    <cellStyle name="Normal 8 3 2 2 5 3 4" xfId="13644"/>
    <cellStyle name="Normal 8 3 2 2 5 4" xfId="2359"/>
    <cellStyle name="Normal 8 3 2 2 5 4 2" xfId="5437"/>
    <cellStyle name="Normal 8 3 2 2 5 4 2 2" xfId="11591"/>
    <cellStyle name="Normal 8 3 2 2 5 4 2 2 2" xfId="23899"/>
    <cellStyle name="Normal 8 3 2 2 5 4 2 3" xfId="17745"/>
    <cellStyle name="Normal 8 3 2 2 5 4 3" xfId="8514"/>
    <cellStyle name="Normal 8 3 2 2 5 4 3 2" xfId="20822"/>
    <cellStyle name="Normal 8 3 2 2 5 4 4" xfId="14668"/>
    <cellStyle name="Normal 8 3 2 2 5 5" xfId="3389"/>
    <cellStyle name="Normal 8 3 2 2 5 5 2" xfId="9543"/>
    <cellStyle name="Normal 8 3 2 2 5 5 2 2" xfId="21851"/>
    <cellStyle name="Normal 8 3 2 2 5 5 3" xfId="15697"/>
    <cellStyle name="Normal 8 3 2 2 5 6" xfId="6466"/>
    <cellStyle name="Normal 8 3 2 2 5 6 2" xfId="18774"/>
    <cellStyle name="Normal 8 3 2 2 5 7" xfId="12620"/>
    <cellStyle name="Normal 8 3 2 2 6" xfId="567"/>
    <cellStyle name="Normal 8 3 2 2 6 2" xfId="1591"/>
    <cellStyle name="Normal 8 3 2 2 6 2 2" xfId="4669"/>
    <cellStyle name="Normal 8 3 2 2 6 2 2 2" xfId="10823"/>
    <cellStyle name="Normal 8 3 2 2 6 2 2 2 2" xfId="23131"/>
    <cellStyle name="Normal 8 3 2 2 6 2 2 3" xfId="16977"/>
    <cellStyle name="Normal 8 3 2 2 6 2 3" xfId="7746"/>
    <cellStyle name="Normal 8 3 2 2 6 2 3 2" xfId="20054"/>
    <cellStyle name="Normal 8 3 2 2 6 2 4" xfId="13900"/>
    <cellStyle name="Normal 8 3 2 2 6 3" xfId="2615"/>
    <cellStyle name="Normal 8 3 2 2 6 3 2" xfId="5693"/>
    <cellStyle name="Normal 8 3 2 2 6 3 2 2" xfId="11847"/>
    <cellStyle name="Normal 8 3 2 2 6 3 2 2 2" xfId="24155"/>
    <cellStyle name="Normal 8 3 2 2 6 3 2 3" xfId="18001"/>
    <cellStyle name="Normal 8 3 2 2 6 3 3" xfId="8770"/>
    <cellStyle name="Normal 8 3 2 2 6 3 3 2" xfId="21078"/>
    <cellStyle name="Normal 8 3 2 2 6 3 4" xfId="14924"/>
    <cellStyle name="Normal 8 3 2 2 6 4" xfId="3645"/>
    <cellStyle name="Normal 8 3 2 2 6 4 2" xfId="9799"/>
    <cellStyle name="Normal 8 3 2 2 6 4 2 2" xfId="22107"/>
    <cellStyle name="Normal 8 3 2 2 6 4 3" xfId="15953"/>
    <cellStyle name="Normal 8 3 2 2 6 5" xfId="6722"/>
    <cellStyle name="Normal 8 3 2 2 6 5 2" xfId="19030"/>
    <cellStyle name="Normal 8 3 2 2 6 6" xfId="12876"/>
    <cellStyle name="Normal 8 3 2 2 7" xfId="1079"/>
    <cellStyle name="Normal 8 3 2 2 7 2" xfId="4157"/>
    <cellStyle name="Normal 8 3 2 2 7 2 2" xfId="10311"/>
    <cellStyle name="Normal 8 3 2 2 7 2 2 2" xfId="22619"/>
    <cellStyle name="Normal 8 3 2 2 7 2 3" xfId="16465"/>
    <cellStyle name="Normal 8 3 2 2 7 3" xfId="7234"/>
    <cellStyle name="Normal 8 3 2 2 7 3 2" xfId="19542"/>
    <cellStyle name="Normal 8 3 2 2 7 4" xfId="13388"/>
    <cellStyle name="Normal 8 3 2 2 8" xfId="2103"/>
    <cellStyle name="Normal 8 3 2 2 8 2" xfId="5181"/>
    <cellStyle name="Normal 8 3 2 2 8 2 2" xfId="11335"/>
    <cellStyle name="Normal 8 3 2 2 8 2 2 2" xfId="23643"/>
    <cellStyle name="Normal 8 3 2 2 8 2 3" xfId="17489"/>
    <cellStyle name="Normal 8 3 2 2 8 3" xfId="8258"/>
    <cellStyle name="Normal 8 3 2 2 8 3 2" xfId="20566"/>
    <cellStyle name="Normal 8 3 2 2 8 4" xfId="14412"/>
    <cellStyle name="Normal 8 3 2 2 9" xfId="3133"/>
    <cellStyle name="Normal 8 3 2 2 9 2" xfId="9287"/>
    <cellStyle name="Normal 8 3 2 2 9 2 2" xfId="21595"/>
    <cellStyle name="Normal 8 3 2 2 9 3" xfId="15441"/>
    <cellStyle name="Normal 8 3 2 3" xfId="72"/>
    <cellStyle name="Normal 8 3 2 3 10" xfId="12384"/>
    <cellStyle name="Normal 8 3 2 3 2" xfId="244"/>
    <cellStyle name="Normal 8 3 2 3 2 2" xfId="502"/>
    <cellStyle name="Normal 8 3 2 3 2 2 2" xfId="1015"/>
    <cellStyle name="Normal 8 3 2 3 2 2 2 2" xfId="2039"/>
    <cellStyle name="Normal 8 3 2 3 2 2 2 2 2" xfId="5117"/>
    <cellStyle name="Normal 8 3 2 3 2 2 2 2 2 2" xfId="11271"/>
    <cellStyle name="Normal 8 3 2 3 2 2 2 2 2 2 2" xfId="23579"/>
    <cellStyle name="Normal 8 3 2 3 2 2 2 2 2 3" xfId="17425"/>
    <cellStyle name="Normal 8 3 2 3 2 2 2 2 3" xfId="8194"/>
    <cellStyle name="Normal 8 3 2 3 2 2 2 2 3 2" xfId="20502"/>
    <cellStyle name="Normal 8 3 2 3 2 2 2 2 4" xfId="14348"/>
    <cellStyle name="Normal 8 3 2 3 2 2 2 3" xfId="3063"/>
    <cellStyle name="Normal 8 3 2 3 2 2 2 3 2" xfId="6141"/>
    <cellStyle name="Normal 8 3 2 3 2 2 2 3 2 2" xfId="12295"/>
    <cellStyle name="Normal 8 3 2 3 2 2 2 3 2 2 2" xfId="24603"/>
    <cellStyle name="Normal 8 3 2 3 2 2 2 3 2 3" xfId="18449"/>
    <cellStyle name="Normal 8 3 2 3 2 2 2 3 3" xfId="9218"/>
    <cellStyle name="Normal 8 3 2 3 2 2 2 3 3 2" xfId="21526"/>
    <cellStyle name="Normal 8 3 2 3 2 2 2 3 4" xfId="15372"/>
    <cellStyle name="Normal 8 3 2 3 2 2 2 4" xfId="4093"/>
    <cellStyle name="Normal 8 3 2 3 2 2 2 4 2" xfId="10247"/>
    <cellStyle name="Normal 8 3 2 3 2 2 2 4 2 2" xfId="22555"/>
    <cellStyle name="Normal 8 3 2 3 2 2 2 4 3" xfId="16401"/>
    <cellStyle name="Normal 8 3 2 3 2 2 2 5" xfId="7170"/>
    <cellStyle name="Normal 8 3 2 3 2 2 2 5 2" xfId="19478"/>
    <cellStyle name="Normal 8 3 2 3 2 2 2 6" xfId="13324"/>
    <cellStyle name="Normal 8 3 2 3 2 2 3" xfId="1527"/>
    <cellStyle name="Normal 8 3 2 3 2 2 3 2" xfId="4605"/>
    <cellStyle name="Normal 8 3 2 3 2 2 3 2 2" xfId="10759"/>
    <cellStyle name="Normal 8 3 2 3 2 2 3 2 2 2" xfId="23067"/>
    <cellStyle name="Normal 8 3 2 3 2 2 3 2 3" xfId="16913"/>
    <cellStyle name="Normal 8 3 2 3 2 2 3 3" xfId="7682"/>
    <cellStyle name="Normal 8 3 2 3 2 2 3 3 2" xfId="19990"/>
    <cellStyle name="Normal 8 3 2 3 2 2 3 4" xfId="13836"/>
    <cellStyle name="Normal 8 3 2 3 2 2 4" xfId="2551"/>
    <cellStyle name="Normal 8 3 2 3 2 2 4 2" xfId="5629"/>
    <cellStyle name="Normal 8 3 2 3 2 2 4 2 2" xfId="11783"/>
    <cellStyle name="Normal 8 3 2 3 2 2 4 2 2 2" xfId="24091"/>
    <cellStyle name="Normal 8 3 2 3 2 2 4 2 3" xfId="17937"/>
    <cellStyle name="Normal 8 3 2 3 2 2 4 3" xfId="8706"/>
    <cellStyle name="Normal 8 3 2 3 2 2 4 3 2" xfId="21014"/>
    <cellStyle name="Normal 8 3 2 3 2 2 4 4" xfId="14860"/>
    <cellStyle name="Normal 8 3 2 3 2 2 5" xfId="3581"/>
    <cellStyle name="Normal 8 3 2 3 2 2 5 2" xfId="9735"/>
    <cellStyle name="Normal 8 3 2 3 2 2 5 2 2" xfId="22043"/>
    <cellStyle name="Normal 8 3 2 3 2 2 5 3" xfId="15889"/>
    <cellStyle name="Normal 8 3 2 3 2 2 6" xfId="6658"/>
    <cellStyle name="Normal 8 3 2 3 2 2 6 2" xfId="18966"/>
    <cellStyle name="Normal 8 3 2 3 2 2 7" xfId="12812"/>
    <cellStyle name="Normal 8 3 2 3 2 3" xfId="759"/>
    <cellStyle name="Normal 8 3 2 3 2 3 2" xfId="1783"/>
    <cellStyle name="Normal 8 3 2 3 2 3 2 2" xfId="4861"/>
    <cellStyle name="Normal 8 3 2 3 2 3 2 2 2" xfId="11015"/>
    <cellStyle name="Normal 8 3 2 3 2 3 2 2 2 2" xfId="23323"/>
    <cellStyle name="Normal 8 3 2 3 2 3 2 2 3" xfId="17169"/>
    <cellStyle name="Normal 8 3 2 3 2 3 2 3" xfId="7938"/>
    <cellStyle name="Normal 8 3 2 3 2 3 2 3 2" xfId="20246"/>
    <cellStyle name="Normal 8 3 2 3 2 3 2 4" xfId="14092"/>
    <cellStyle name="Normal 8 3 2 3 2 3 3" xfId="2807"/>
    <cellStyle name="Normal 8 3 2 3 2 3 3 2" xfId="5885"/>
    <cellStyle name="Normal 8 3 2 3 2 3 3 2 2" xfId="12039"/>
    <cellStyle name="Normal 8 3 2 3 2 3 3 2 2 2" xfId="24347"/>
    <cellStyle name="Normal 8 3 2 3 2 3 3 2 3" xfId="18193"/>
    <cellStyle name="Normal 8 3 2 3 2 3 3 3" xfId="8962"/>
    <cellStyle name="Normal 8 3 2 3 2 3 3 3 2" xfId="21270"/>
    <cellStyle name="Normal 8 3 2 3 2 3 3 4" xfId="15116"/>
    <cellStyle name="Normal 8 3 2 3 2 3 4" xfId="3837"/>
    <cellStyle name="Normal 8 3 2 3 2 3 4 2" xfId="9991"/>
    <cellStyle name="Normal 8 3 2 3 2 3 4 2 2" xfId="22299"/>
    <cellStyle name="Normal 8 3 2 3 2 3 4 3" xfId="16145"/>
    <cellStyle name="Normal 8 3 2 3 2 3 5" xfId="6914"/>
    <cellStyle name="Normal 8 3 2 3 2 3 5 2" xfId="19222"/>
    <cellStyle name="Normal 8 3 2 3 2 3 6" xfId="13068"/>
    <cellStyle name="Normal 8 3 2 3 2 4" xfId="1271"/>
    <cellStyle name="Normal 8 3 2 3 2 4 2" xfId="4349"/>
    <cellStyle name="Normal 8 3 2 3 2 4 2 2" xfId="10503"/>
    <cellStyle name="Normal 8 3 2 3 2 4 2 2 2" xfId="22811"/>
    <cellStyle name="Normal 8 3 2 3 2 4 2 3" xfId="16657"/>
    <cellStyle name="Normal 8 3 2 3 2 4 3" xfId="7426"/>
    <cellStyle name="Normal 8 3 2 3 2 4 3 2" xfId="19734"/>
    <cellStyle name="Normal 8 3 2 3 2 4 4" xfId="13580"/>
    <cellStyle name="Normal 8 3 2 3 2 5" xfId="2295"/>
    <cellStyle name="Normal 8 3 2 3 2 5 2" xfId="5373"/>
    <cellStyle name="Normal 8 3 2 3 2 5 2 2" xfId="11527"/>
    <cellStyle name="Normal 8 3 2 3 2 5 2 2 2" xfId="23835"/>
    <cellStyle name="Normal 8 3 2 3 2 5 2 3" xfId="17681"/>
    <cellStyle name="Normal 8 3 2 3 2 5 3" xfId="8450"/>
    <cellStyle name="Normal 8 3 2 3 2 5 3 2" xfId="20758"/>
    <cellStyle name="Normal 8 3 2 3 2 5 4" xfId="14604"/>
    <cellStyle name="Normal 8 3 2 3 2 6" xfId="3325"/>
    <cellStyle name="Normal 8 3 2 3 2 6 2" xfId="9479"/>
    <cellStyle name="Normal 8 3 2 3 2 6 2 2" xfId="21787"/>
    <cellStyle name="Normal 8 3 2 3 2 6 3" xfId="15633"/>
    <cellStyle name="Normal 8 3 2 3 2 7" xfId="6402"/>
    <cellStyle name="Normal 8 3 2 3 2 7 2" xfId="18710"/>
    <cellStyle name="Normal 8 3 2 3 2 8" xfId="12556"/>
    <cellStyle name="Normal 8 3 2 3 3" xfId="159"/>
    <cellStyle name="Normal 8 3 2 3 3 2" xfId="417"/>
    <cellStyle name="Normal 8 3 2 3 3 2 2" xfId="930"/>
    <cellStyle name="Normal 8 3 2 3 3 2 2 2" xfId="1954"/>
    <cellStyle name="Normal 8 3 2 3 3 2 2 2 2" xfId="5032"/>
    <cellStyle name="Normal 8 3 2 3 3 2 2 2 2 2" xfId="11186"/>
    <cellStyle name="Normal 8 3 2 3 3 2 2 2 2 2 2" xfId="23494"/>
    <cellStyle name="Normal 8 3 2 3 3 2 2 2 2 3" xfId="17340"/>
    <cellStyle name="Normal 8 3 2 3 3 2 2 2 3" xfId="8109"/>
    <cellStyle name="Normal 8 3 2 3 3 2 2 2 3 2" xfId="20417"/>
    <cellStyle name="Normal 8 3 2 3 3 2 2 2 4" xfId="14263"/>
    <cellStyle name="Normal 8 3 2 3 3 2 2 3" xfId="2978"/>
    <cellStyle name="Normal 8 3 2 3 3 2 2 3 2" xfId="6056"/>
    <cellStyle name="Normal 8 3 2 3 3 2 2 3 2 2" xfId="12210"/>
    <cellStyle name="Normal 8 3 2 3 3 2 2 3 2 2 2" xfId="24518"/>
    <cellStyle name="Normal 8 3 2 3 3 2 2 3 2 3" xfId="18364"/>
    <cellStyle name="Normal 8 3 2 3 3 2 2 3 3" xfId="9133"/>
    <cellStyle name="Normal 8 3 2 3 3 2 2 3 3 2" xfId="21441"/>
    <cellStyle name="Normal 8 3 2 3 3 2 2 3 4" xfId="15287"/>
    <cellStyle name="Normal 8 3 2 3 3 2 2 4" xfId="4008"/>
    <cellStyle name="Normal 8 3 2 3 3 2 2 4 2" xfId="10162"/>
    <cellStyle name="Normal 8 3 2 3 3 2 2 4 2 2" xfId="22470"/>
    <cellStyle name="Normal 8 3 2 3 3 2 2 4 3" xfId="16316"/>
    <cellStyle name="Normal 8 3 2 3 3 2 2 5" xfId="7085"/>
    <cellStyle name="Normal 8 3 2 3 3 2 2 5 2" xfId="19393"/>
    <cellStyle name="Normal 8 3 2 3 3 2 2 6" xfId="13239"/>
    <cellStyle name="Normal 8 3 2 3 3 2 3" xfId="1442"/>
    <cellStyle name="Normal 8 3 2 3 3 2 3 2" xfId="4520"/>
    <cellStyle name="Normal 8 3 2 3 3 2 3 2 2" xfId="10674"/>
    <cellStyle name="Normal 8 3 2 3 3 2 3 2 2 2" xfId="22982"/>
    <cellStyle name="Normal 8 3 2 3 3 2 3 2 3" xfId="16828"/>
    <cellStyle name="Normal 8 3 2 3 3 2 3 3" xfId="7597"/>
    <cellStyle name="Normal 8 3 2 3 3 2 3 3 2" xfId="19905"/>
    <cellStyle name="Normal 8 3 2 3 3 2 3 4" xfId="13751"/>
    <cellStyle name="Normal 8 3 2 3 3 2 4" xfId="2466"/>
    <cellStyle name="Normal 8 3 2 3 3 2 4 2" xfId="5544"/>
    <cellStyle name="Normal 8 3 2 3 3 2 4 2 2" xfId="11698"/>
    <cellStyle name="Normal 8 3 2 3 3 2 4 2 2 2" xfId="24006"/>
    <cellStyle name="Normal 8 3 2 3 3 2 4 2 3" xfId="17852"/>
    <cellStyle name="Normal 8 3 2 3 3 2 4 3" xfId="8621"/>
    <cellStyle name="Normal 8 3 2 3 3 2 4 3 2" xfId="20929"/>
    <cellStyle name="Normal 8 3 2 3 3 2 4 4" xfId="14775"/>
    <cellStyle name="Normal 8 3 2 3 3 2 5" xfId="3496"/>
    <cellStyle name="Normal 8 3 2 3 3 2 5 2" xfId="9650"/>
    <cellStyle name="Normal 8 3 2 3 3 2 5 2 2" xfId="21958"/>
    <cellStyle name="Normal 8 3 2 3 3 2 5 3" xfId="15804"/>
    <cellStyle name="Normal 8 3 2 3 3 2 6" xfId="6573"/>
    <cellStyle name="Normal 8 3 2 3 3 2 6 2" xfId="18881"/>
    <cellStyle name="Normal 8 3 2 3 3 2 7" xfId="12727"/>
    <cellStyle name="Normal 8 3 2 3 3 3" xfId="674"/>
    <cellStyle name="Normal 8 3 2 3 3 3 2" xfId="1698"/>
    <cellStyle name="Normal 8 3 2 3 3 3 2 2" xfId="4776"/>
    <cellStyle name="Normal 8 3 2 3 3 3 2 2 2" xfId="10930"/>
    <cellStyle name="Normal 8 3 2 3 3 3 2 2 2 2" xfId="23238"/>
    <cellStyle name="Normal 8 3 2 3 3 3 2 2 3" xfId="17084"/>
    <cellStyle name="Normal 8 3 2 3 3 3 2 3" xfId="7853"/>
    <cellStyle name="Normal 8 3 2 3 3 3 2 3 2" xfId="20161"/>
    <cellStyle name="Normal 8 3 2 3 3 3 2 4" xfId="14007"/>
    <cellStyle name="Normal 8 3 2 3 3 3 3" xfId="2722"/>
    <cellStyle name="Normal 8 3 2 3 3 3 3 2" xfId="5800"/>
    <cellStyle name="Normal 8 3 2 3 3 3 3 2 2" xfId="11954"/>
    <cellStyle name="Normal 8 3 2 3 3 3 3 2 2 2" xfId="24262"/>
    <cellStyle name="Normal 8 3 2 3 3 3 3 2 3" xfId="18108"/>
    <cellStyle name="Normal 8 3 2 3 3 3 3 3" xfId="8877"/>
    <cellStyle name="Normal 8 3 2 3 3 3 3 3 2" xfId="21185"/>
    <cellStyle name="Normal 8 3 2 3 3 3 3 4" xfId="15031"/>
    <cellStyle name="Normal 8 3 2 3 3 3 4" xfId="3752"/>
    <cellStyle name="Normal 8 3 2 3 3 3 4 2" xfId="9906"/>
    <cellStyle name="Normal 8 3 2 3 3 3 4 2 2" xfId="22214"/>
    <cellStyle name="Normal 8 3 2 3 3 3 4 3" xfId="16060"/>
    <cellStyle name="Normal 8 3 2 3 3 3 5" xfId="6829"/>
    <cellStyle name="Normal 8 3 2 3 3 3 5 2" xfId="19137"/>
    <cellStyle name="Normal 8 3 2 3 3 3 6" xfId="12983"/>
    <cellStyle name="Normal 8 3 2 3 3 4" xfId="1186"/>
    <cellStyle name="Normal 8 3 2 3 3 4 2" xfId="4264"/>
    <cellStyle name="Normal 8 3 2 3 3 4 2 2" xfId="10418"/>
    <cellStyle name="Normal 8 3 2 3 3 4 2 2 2" xfId="22726"/>
    <cellStyle name="Normal 8 3 2 3 3 4 2 3" xfId="16572"/>
    <cellStyle name="Normal 8 3 2 3 3 4 3" xfId="7341"/>
    <cellStyle name="Normal 8 3 2 3 3 4 3 2" xfId="19649"/>
    <cellStyle name="Normal 8 3 2 3 3 4 4" xfId="13495"/>
    <cellStyle name="Normal 8 3 2 3 3 5" xfId="2210"/>
    <cellStyle name="Normal 8 3 2 3 3 5 2" xfId="5288"/>
    <cellStyle name="Normal 8 3 2 3 3 5 2 2" xfId="11442"/>
    <cellStyle name="Normal 8 3 2 3 3 5 2 2 2" xfId="23750"/>
    <cellStyle name="Normal 8 3 2 3 3 5 2 3" xfId="17596"/>
    <cellStyle name="Normal 8 3 2 3 3 5 3" xfId="8365"/>
    <cellStyle name="Normal 8 3 2 3 3 5 3 2" xfId="20673"/>
    <cellStyle name="Normal 8 3 2 3 3 5 4" xfId="14519"/>
    <cellStyle name="Normal 8 3 2 3 3 6" xfId="3240"/>
    <cellStyle name="Normal 8 3 2 3 3 6 2" xfId="9394"/>
    <cellStyle name="Normal 8 3 2 3 3 6 2 2" xfId="21702"/>
    <cellStyle name="Normal 8 3 2 3 3 6 3" xfId="15548"/>
    <cellStyle name="Normal 8 3 2 3 3 7" xfId="6317"/>
    <cellStyle name="Normal 8 3 2 3 3 7 2" xfId="18625"/>
    <cellStyle name="Normal 8 3 2 3 3 8" xfId="12471"/>
    <cellStyle name="Normal 8 3 2 3 4" xfId="330"/>
    <cellStyle name="Normal 8 3 2 3 4 2" xfId="843"/>
    <cellStyle name="Normal 8 3 2 3 4 2 2" xfId="1867"/>
    <cellStyle name="Normal 8 3 2 3 4 2 2 2" xfId="4945"/>
    <cellStyle name="Normal 8 3 2 3 4 2 2 2 2" xfId="11099"/>
    <cellStyle name="Normal 8 3 2 3 4 2 2 2 2 2" xfId="23407"/>
    <cellStyle name="Normal 8 3 2 3 4 2 2 2 3" xfId="17253"/>
    <cellStyle name="Normal 8 3 2 3 4 2 2 3" xfId="8022"/>
    <cellStyle name="Normal 8 3 2 3 4 2 2 3 2" xfId="20330"/>
    <cellStyle name="Normal 8 3 2 3 4 2 2 4" xfId="14176"/>
    <cellStyle name="Normal 8 3 2 3 4 2 3" xfId="2891"/>
    <cellStyle name="Normal 8 3 2 3 4 2 3 2" xfId="5969"/>
    <cellStyle name="Normal 8 3 2 3 4 2 3 2 2" xfId="12123"/>
    <cellStyle name="Normal 8 3 2 3 4 2 3 2 2 2" xfId="24431"/>
    <cellStyle name="Normal 8 3 2 3 4 2 3 2 3" xfId="18277"/>
    <cellStyle name="Normal 8 3 2 3 4 2 3 3" xfId="9046"/>
    <cellStyle name="Normal 8 3 2 3 4 2 3 3 2" xfId="21354"/>
    <cellStyle name="Normal 8 3 2 3 4 2 3 4" xfId="15200"/>
    <cellStyle name="Normal 8 3 2 3 4 2 4" xfId="3921"/>
    <cellStyle name="Normal 8 3 2 3 4 2 4 2" xfId="10075"/>
    <cellStyle name="Normal 8 3 2 3 4 2 4 2 2" xfId="22383"/>
    <cellStyle name="Normal 8 3 2 3 4 2 4 3" xfId="16229"/>
    <cellStyle name="Normal 8 3 2 3 4 2 5" xfId="6998"/>
    <cellStyle name="Normal 8 3 2 3 4 2 5 2" xfId="19306"/>
    <cellStyle name="Normal 8 3 2 3 4 2 6" xfId="13152"/>
    <cellStyle name="Normal 8 3 2 3 4 3" xfId="1355"/>
    <cellStyle name="Normal 8 3 2 3 4 3 2" xfId="4433"/>
    <cellStyle name="Normal 8 3 2 3 4 3 2 2" xfId="10587"/>
    <cellStyle name="Normal 8 3 2 3 4 3 2 2 2" xfId="22895"/>
    <cellStyle name="Normal 8 3 2 3 4 3 2 3" xfId="16741"/>
    <cellStyle name="Normal 8 3 2 3 4 3 3" xfId="7510"/>
    <cellStyle name="Normal 8 3 2 3 4 3 3 2" xfId="19818"/>
    <cellStyle name="Normal 8 3 2 3 4 3 4" xfId="13664"/>
    <cellStyle name="Normal 8 3 2 3 4 4" xfId="2379"/>
    <cellStyle name="Normal 8 3 2 3 4 4 2" xfId="5457"/>
    <cellStyle name="Normal 8 3 2 3 4 4 2 2" xfId="11611"/>
    <cellStyle name="Normal 8 3 2 3 4 4 2 2 2" xfId="23919"/>
    <cellStyle name="Normal 8 3 2 3 4 4 2 3" xfId="17765"/>
    <cellStyle name="Normal 8 3 2 3 4 4 3" xfId="8534"/>
    <cellStyle name="Normal 8 3 2 3 4 4 3 2" xfId="20842"/>
    <cellStyle name="Normal 8 3 2 3 4 4 4" xfId="14688"/>
    <cellStyle name="Normal 8 3 2 3 4 5" xfId="3409"/>
    <cellStyle name="Normal 8 3 2 3 4 5 2" xfId="9563"/>
    <cellStyle name="Normal 8 3 2 3 4 5 2 2" xfId="21871"/>
    <cellStyle name="Normal 8 3 2 3 4 5 3" xfId="15717"/>
    <cellStyle name="Normal 8 3 2 3 4 6" xfId="6486"/>
    <cellStyle name="Normal 8 3 2 3 4 6 2" xfId="18794"/>
    <cellStyle name="Normal 8 3 2 3 4 7" xfId="12640"/>
    <cellStyle name="Normal 8 3 2 3 5" xfId="587"/>
    <cellStyle name="Normal 8 3 2 3 5 2" xfId="1611"/>
    <cellStyle name="Normal 8 3 2 3 5 2 2" xfId="4689"/>
    <cellStyle name="Normal 8 3 2 3 5 2 2 2" xfId="10843"/>
    <cellStyle name="Normal 8 3 2 3 5 2 2 2 2" xfId="23151"/>
    <cellStyle name="Normal 8 3 2 3 5 2 2 3" xfId="16997"/>
    <cellStyle name="Normal 8 3 2 3 5 2 3" xfId="7766"/>
    <cellStyle name="Normal 8 3 2 3 5 2 3 2" xfId="20074"/>
    <cellStyle name="Normal 8 3 2 3 5 2 4" xfId="13920"/>
    <cellStyle name="Normal 8 3 2 3 5 3" xfId="2635"/>
    <cellStyle name="Normal 8 3 2 3 5 3 2" xfId="5713"/>
    <cellStyle name="Normal 8 3 2 3 5 3 2 2" xfId="11867"/>
    <cellStyle name="Normal 8 3 2 3 5 3 2 2 2" xfId="24175"/>
    <cellStyle name="Normal 8 3 2 3 5 3 2 3" xfId="18021"/>
    <cellStyle name="Normal 8 3 2 3 5 3 3" xfId="8790"/>
    <cellStyle name="Normal 8 3 2 3 5 3 3 2" xfId="21098"/>
    <cellStyle name="Normal 8 3 2 3 5 3 4" xfId="14944"/>
    <cellStyle name="Normal 8 3 2 3 5 4" xfId="3665"/>
    <cellStyle name="Normal 8 3 2 3 5 4 2" xfId="9819"/>
    <cellStyle name="Normal 8 3 2 3 5 4 2 2" xfId="22127"/>
    <cellStyle name="Normal 8 3 2 3 5 4 3" xfId="15973"/>
    <cellStyle name="Normal 8 3 2 3 5 5" xfId="6742"/>
    <cellStyle name="Normal 8 3 2 3 5 5 2" xfId="19050"/>
    <cellStyle name="Normal 8 3 2 3 5 6" xfId="12896"/>
    <cellStyle name="Normal 8 3 2 3 6" xfId="1099"/>
    <cellStyle name="Normal 8 3 2 3 6 2" xfId="4177"/>
    <cellStyle name="Normal 8 3 2 3 6 2 2" xfId="10331"/>
    <cellStyle name="Normal 8 3 2 3 6 2 2 2" xfId="22639"/>
    <cellStyle name="Normal 8 3 2 3 6 2 3" xfId="16485"/>
    <cellStyle name="Normal 8 3 2 3 6 3" xfId="7254"/>
    <cellStyle name="Normal 8 3 2 3 6 3 2" xfId="19562"/>
    <cellStyle name="Normal 8 3 2 3 6 4" xfId="13408"/>
    <cellStyle name="Normal 8 3 2 3 7" xfId="2123"/>
    <cellStyle name="Normal 8 3 2 3 7 2" xfId="5201"/>
    <cellStyle name="Normal 8 3 2 3 7 2 2" xfId="11355"/>
    <cellStyle name="Normal 8 3 2 3 7 2 2 2" xfId="23663"/>
    <cellStyle name="Normal 8 3 2 3 7 2 3" xfId="17509"/>
    <cellStyle name="Normal 8 3 2 3 7 3" xfId="8278"/>
    <cellStyle name="Normal 8 3 2 3 7 3 2" xfId="20586"/>
    <cellStyle name="Normal 8 3 2 3 7 4" xfId="14432"/>
    <cellStyle name="Normal 8 3 2 3 8" xfId="3153"/>
    <cellStyle name="Normal 8 3 2 3 8 2" xfId="9307"/>
    <cellStyle name="Normal 8 3 2 3 8 2 2" xfId="21615"/>
    <cellStyle name="Normal 8 3 2 3 8 3" xfId="15461"/>
    <cellStyle name="Normal 8 3 2 3 9" xfId="6230"/>
    <cellStyle name="Normal 8 3 2 3 9 2" xfId="18538"/>
    <cellStyle name="Normal 8 3 2 4" xfId="207"/>
    <cellStyle name="Normal 8 3 2 4 2" xfId="465"/>
    <cellStyle name="Normal 8 3 2 4 2 2" xfId="978"/>
    <cellStyle name="Normal 8 3 2 4 2 2 2" xfId="2002"/>
    <cellStyle name="Normal 8 3 2 4 2 2 2 2" xfId="5080"/>
    <cellStyle name="Normal 8 3 2 4 2 2 2 2 2" xfId="11234"/>
    <cellStyle name="Normal 8 3 2 4 2 2 2 2 2 2" xfId="23542"/>
    <cellStyle name="Normal 8 3 2 4 2 2 2 2 3" xfId="17388"/>
    <cellStyle name="Normal 8 3 2 4 2 2 2 3" xfId="8157"/>
    <cellStyle name="Normal 8 3 2 4 2 2 2 3 2" xfId="20465"/>
    <cellStyle name="Normal 8 3 2 4 2 2 2 4" xfId="14311"/>
    <cellStyle name="Normal 8 3 2 4 2 2 3" xfId="3026"/>
    <cellStyle name="Normal 8 3 2 4 2 2 3 2" xfId="6104"/>
    <cellStyle name="Normal 8 3 2 4 2 2 3 2 2" xfId="12258"/>
    <cellStyle name="Normal 8 3 2 4 2 2 3 2 2 2" xfId="24566"/>
    <cellStyle name="Normal 8 3 2 4 2 2 3 2 3" xfId="18412"/>
    <cellStyle name="Normal 8 3 2 4 2 2 3 3" xfId="9181"/>
    <cellStyle name="Normal 8 3 2 4 2 2 3 3 2" xfId="21489"/>
    <cellStyle name="Normal 8 3 2 4 2 2 3 4" xfId="15335"/>
    <cellStyle name="Normal 8 3 2 4 2 2 4" xfId="4056"/>
    <cellStyle name="Normal 8 3 2 4 2 2 4 2" xfId="10210"/>
    <cellStyle name="Normal 8 3 2 4 2 2 4 2 2" xfId="22518"/>
    <cellStyle name="Normal 8 3 2 4 2 2 4 3" xfId="16364"/>
    <cellStyle name="Normal 8 3 2 4 2 2 5" xfId="7133"/>
    <cellStyle name="Normal 8 3 2 4 2 2 5 2" xfId="19441"/>
    <cellStyle name="Normal 8 3 2 4 2 2 6" xfId="13287"/>
    <cellStyle name="Normal 8 3 2 4 2 3" xfId="1490"/>
    <cellStyle name="Normal 8 3 2 4 2 3 2" xfId="4568"/>
    <cellStyle name="Normal 8 3 2 4 2 3 2 2" xfId="10722"/>
    <cellStyle name="Normal 8 3 2 4 2 3 2 2 2" xfId="23030"/>
    <cellStyle name="Normal 8 3 2 4 2 3 2 3" xfId="16876"/>
    <cellStyle name="Normal 8 3 2 4 2 3 3" xfId="7645"/>
    <cellStyle name="Normal 8 3 2 4 2 3 3 2" xfId="19953"/>
    <cellStyle name="Normal 8 3 2 4 2 3 4" xfId="13799"/>
    <cellStyle name="Normal 8 3 2 4 2 4" xfId="2514"/>
    <cellStyle name="Normal 8 3 2 4 2 4 2" xfId="5592"/>
    <cellStyle name="Normal 8 3 2 4 2 4 2 2" xfId="11746"/>
    <cellStyle name="Normal 8 3 2 4 2 4 2 2 2" xfId="24054"/>
    <cellStyle name="Normal 8 3 2 4 2 4 2 3" xfId="17900"/>
    <cellStyle name="Normal 8 3 2 4 2 4 3" xfId="8669"/>
    <cellStyle name="Normal 8 3 2 4 2 4 3 2" xfId="20977"/>
    <cellStyle name="Normal 8 3 2 4 2 4 4" xfId="14823"/>
    <cellStyle name="Normal 8 3 2 4 2 5" xfId="3544"/>
    <cellStyle name="Normal 8 3 2 4 2 5 2" xfId="9698"/>
    <cellStyle name="Normal 8 3 2 4 2 5 2 2" xfId="22006"/>
    <cellStyle name="Normal 8 3 2 4 2 5 3" xfId="15852"/>
    <cellStyle name="Normal 8 3 2 4 2 6" xfId="6621"/>
    <cellStyle name="Normal 8 3 2 4 2 6 2" xfId="18929"/>
    <cellStyle name="Normal 8 3 2 4 2 7" xfId="12775"/>
    <cellStyle name="Normal 8 3 2 4 3" xfId="722"/>
    <cellStyle name="Normal 8 3 2 4 3 2" xfId="1746"/>
    <cellStyle name="Normal 8 3 2 4 3 2 2" xfId="4824"/>
    <cellStyle name="Normal 8 3 2 4 3 2 2 2" xfId="10978"/>
    <cellStyle name="Normal 8 3 2 4 3 2 2 2 2" xfId="23286"/>
    <cellStyle name="Normal 8 3 2 4 3 2 2 3" xfId="17132"/>
    <cellStyle name="Normal 8 3 2 4 3 2 3" xfId="7901"/>
    <cellStyle name="Normal 8 3 2 4 3 2 3 2" xfId="20209"/>
    <cellStyle name="Normal 8 3 2 4 3 2 4" xfId="14055"/>
    <cellStyle name="Normal 8 3 2 4 3 3" xfId="2770"/>
    <cellStyle name="Normal 8 3 2 4 3 3 2" xfId="5848"/>
    <cellStyle name="Normal 8 3 2 4 3 3 2 2" xfId="12002"/>
    <cellStyle name="Normal 8 3 2 4 3 3 2 2 2" xfId="24310"/>
    <cellStyle name="Normal 8 3 2 4 3 3 2 3" xfId="18156"/>
    <cellStyle name="Normal 8 3 2 4 3 3 3" xfId="8925"/>
    <cellStyle name="Normal 8 3 2 4 3 3 3 2" xfId="21233"/>
    <cellStyle name="Normal 8 3 2 4 3 3 4" xfId="15079"/>
    <cellStyle name="Normal 8 3 2 4 3 4" xfId="3800"/>
    <cellStyle name="Normal 8 3 2 4 3 4 2" xfId="9954"/>
    <cellStyle name="Normal 8 3 2 4 3 4 2 2" xfId="22262"/>
    <cellStyle name="Normal 8 3 2 4 3 4 3" xfId="16108"/>
    <cellStyle name="Normal 8 3 2 4 3 5" xfId="6877"/>
    <cellStyle name="Normal 8 3 2 4 3 5 2" xfId="19185"/>
    <cellStyle name="Normal 8 3 2 4 3 6" xfId="13031"/>
    <cellStyle name="Normal 8 3 2 4 4" xfId="1234"/>
    <cellStyle name="Normal 8 3 2 4 4 2" xfId="4312"/>
    <cellStyle name="Normal 8 3 2 4 4 2 2" xfId="10466"/>
    <cellStyle name="Normal 8 3 2 4 4 2 2 2" xfId="22774"/>
    <cellStyle name="Normal 8 3 2 4 4 2 3" xfId="16620"/>
    <cellStyle name="Normal 8 3 2 4 4 3" xfId="7389"/>
    <cellStyle name="Normal 8 3 2 4 4 3 2" xfId="19697"/>
    <cellStyle name="Normal 8 3 2 4 4 4" xfId="13543"/>
    <cellStyle name="Normal 8 3 2 4 5" xfId="2258"/>
    <cellStyle name="Normal 8 3 2 4 5 2" xfId="5336"/>
    <cellStyle name="Normal 8 3 2 4 5 2 2" xfId="11490"/>
    <cellStyle name="Normal 8 3 2 4 5 2 2 2" xfId="23798"/>
    <cellStyle name="Normal 8 3 2 4 5 2 3" xfId="17644"/>
    <cellStyle name="Normal 8 3 2 4 5 3" xfId="8413"/>
    <cellStyle name="Normal 8 3 2 4 5 3 2" xfId="20721"/>
    <cellStyle name="Normal 8 3 2 4 5 4" xfId="14567"/>
    <cellStyle name="Normal 8 3 2 4 6" xfId="3288"/>
    <cellStyle name="Normal 8 3 2 4 6 2" xfId="9442"/>
    <cellStyle name="Normal 8 3 2 4 6 2 2" xfId="21750"/>
    <cellStyle name="Normal 8 3 2 4 6 3" xfId="15596"/>
    <cellStyle name="Normal 8 3 2 4 7" xfId="6365"/>
    <cellStyle name="Normal 8 3 2 4 7 2" xfId="18673"/>
    <cellStyle name="Normal 8 3 2 4 8" xfId="12519"/>
    <cellStyle name="Normal 8 3 2 5" xfId="123"/>
    <cellStyle name="Normal 8 3 2 5 2" xfId="381"/>
    <cellStyle name="Normal 8 3 2 5 2 2" xfId="894"/>
    <cellStyle name="Normal 8 3 2 5 2 2 2" xfId="1918"/>
    <cellStyle name="Normal 8 3 2 5 2 2 2 2" xfId="4996"/>
    <cellStyle name="Normal 8 3 2 5 2 2 2 2 2" xfId="11150"/>
    <cellStyle name="Normal 8 3 2 5 2 2 2 2 2 2" xfId="23458"/>
    <cellStyle name="Normal 8 3 2 5 2 2 2 2 3" xfId="17304"/>
    <cellStyle name="Normal 8 3 2 5 2 2 2 3" xfId="8073"/>
    <cellStyle name="Normal 8 3 2 5 2 2 2 3 2" xfId="20381"/>
    <cellStyle name="Normal 8 3 2 5 2 2 2 4" xfId="14227"/>
    <cellStyle name="Normal 8 3 2 5 2 2 3" xfId="2942"/>
    <cellStyle name="Normal 8 3 2 5 2 2 3 2" xfId="6020"/>
    <cellStyle name="Normal 8 3 2 5 2 2 3 2 2" xfId="12174"/>
    <cellStyle name="Normal 8 3 2 5 2 2 3 2 2 2" xfId="24482"/>
    <cellStyle name="Normal 8 3 2 5 2 2 3 2 3" xfId="18328"/>
    <cellStyle name="Normal 8 3 2 5 2 2 3 3" xfId="9097"/>
    <cellStyle name="Normal 8 3 2 5 2 2 3 3 2" xfId="21405"/>
    <cellStyle name="Normal 8 3 2 5 2 2 3 4" xfId="15251"/>
    <cellStyle name="Normal 8 3 2 5 2 2 4" xfId="3972"/>
    <cellStyle name="Normal 8 3 2 5 2 2 4 2" xfId="10126"/>
    <cellStyle name="Normal 8 3 2 5 2 2 4 2 2" xfId="22434"/>
    <cellStyle name="Normal 8 3 2 5 2 2 4 3" xfId="16280"/>
    <cellStyle name="Normal 8 3 2 5 2 2 5" xfId="7049"/>
    <cellStyle name="Normal 8 3 2 5 2 2 5 2" xfId="19357"/>
    <cellStyle name="Normal 8 3 2 5 2 2 6" xfId="13203"/>
    <cellStyle name="Normal 8 3 2 5 2 3" xfId="1406"/>
    <cellStyle name="Normal 8 3 2 5 2 3 2" xfId="4484"/>
    <cellStyle name="Normal 8 3 2 5 2 3 2 2" xfId="10638"/>
    <cellStyle name="Normal 8 3 2 5 2 3 2 2 2" xfId="22946"/>
    <cellStyle name="Normal 8 3 2 5 2 3 2 3" xfId="16792"/>
    <cellStyle name="Normal 8 3 2 5 2 3 3" xfId="7561"/>
    <cellStyle name="Normal 8 3 2 5 2 3 3 2" xfId="19869"/>
    <cellStyle name="Normal 8 3 2 5 2 3 4" xfId="13715"/>
    <cellStyle name="Normal 8 3 2 5 2 4" xfId="2430"/>
    <cellStyle name="Normal 8 3 2 5 2 4 2" xfId="5508"/>
    <cellStyle name="Normal 8 3 2 5 2 4 2 2" xfId="11662"/>
    <cellStyle name="Normal 8 3 2 5 2 4 2 2 2" xfId="23970"/>
    <cellStyle name="Normal 8 3 2 5 2 4 2 3" xfId="17816"/>
    <cellStyle name="Normal 8 3 2 5 2 4 3" xfId="8585"/>
    <cellStyle name="Normal 8 3 2 5 2 4 3 2" xfId="20893"/>
    <cellStyle name="Normal 8 3 2 5 2 4 4" xfId="14739"/>
    <cellStyle name="Normal 8 3 2 5 2 5" xfId="3460"/>
    <cellStyle name="Normal 8 3 2 5 2 5 2" xfId="9614"/>
    <cellStyle name="Normal 8 3 2 5 2 5 2 2" xfId="21922"/>
    <cellStyle name="Normal 8 3 2 5 2 5 3" xfId="15768"/>
    <cellStyle name="Normal 8 3 2 5 2 6" xfId="6537"/>
    <cellStyle name="Normal 8 3 2 5 2 6 2" xfId="18845"/>
    <cellStyle name="Normal 8 3 2 5 2 7" xfId="12691"/>
    <cellStyle name="Normal 8 3 2 5 3" xfId="638"/>
    <cellStyle name="Normal 8 3 2 5 3 2" xfId="1662"/>
    <cellStyle name="Normal 8 3 2 5 3 2 2" xfId="4740"/>
    <cellStyle name="Normal 8 3 2 5 3 2 2 2" xfId="10894"/>
    <cellStyle name="Normal 8 3 2 5 3 2 2 2 2" xfId="23202"/>
    <cellStyle name="Normal 8 3 2 5 3 2 2 3" xfId="17048"/>
    <cellStyle name="Normal 8 3 2 5 3 2 3" xfId="7817"/>
    <cellStyle name="Normal 8 3 2 5 3 2 3 2" xfId="20125"/>
    <cellStyle name="Normal 8 3 2 5 3 2 4" xfId="13971"/>
    <cellStyle name="Normal 8 3 2 5 3 3" xfId="2686"/>
    <cellStyle name="Normal 8 3 2 5 3 3 2" xfId="5764"/>
    <cellStyle name="Normal 8 3 2 5 3 3 2 2" xfId="11918"/>
    <cellStyle name="Normal 8 3 2 5 3 3 2 2 2" xfId="24226"/>
    <cellStyle name="Normal 8 3 2 5 3 3 2 3" xfId="18072"/>
    <cellStyle name="Normal 8 3 2 5 3 3 3" xfId="8841"/>
    <cellStyle name="Normal 8 3 2 5 3 3 3 2" xfId="21149"/>
    <cellStyle name="Normal 8 3 2 5 3 3 4" xfId="14995"/>
    <cellStyle name="Normal 8 3 2 5 3 4" xfId="3716"/>
    <cellStyle name="Normal 8 3 2 5 3 4 2" xfId="9870"/>
    <cellStyle name="Normal 8 3 2 5 3 4 2 2" xfId="22178"/>
    <cellStyle name="Normal 8 3 2 5 3 4 3" xfId="16024"/>
    <cellStyle name="Normal 8 3 2 5 3 5" xfId="6793"/>
    <cellStyle name="Normal 8 3 2 5 3 5 2" xfId="19101"/>
    <cellStyle name="Normal 8 3 2 5 3 6" xfId="12947"/>
    <cellStyle name="Normal 8 3 2 5 4" xfId="1150"/>
    <cellStyle name="Normal 8 3 2 5 4 2" xfId="4228"/>
    <cellStyle name="Normal 8 3 2 5 4 2 2" xfId="10382"/>
    <cellStyle name="Normal 8 3 2 5 4 2 2 2" xfId="22690"/>
    <cellStyle name="Normal 8 3 2 5 4 2 3" xfId="16536"/>
    <cellStyle name="Normal 8 3 2 5 4 3" xfId="7305"/>
    <cellStyle name="Normal 8 3 2 5 4 3 2" xfId="19613"/>
    <cellStyle name="Normal 8 3 2 5 4 4" xfId="13459"/>
    <cellStyle name="Normal 8 3 2 5 5" xfId="2174"/>
    <cellStyle name="Normal 8 3 2 5 5 2" xfId="5252"/>
    <cellStyle name="Normal 8 3 2 5 5 2 2" xfId="11406"/>
    <cellStyle name="Normal 8 3 2 5 5 2 2 2" xfId="23714"/>
    <cellStyle name="Normal 8 3 2 5 5 2 3" xfId="17560"/>
    <cellStyle name="Normal 8 3 2 5 5 3" xfId="8329"/>
    <cellStyle name="Normal 8 3 2 5 5 3 2" xfId="20637"/>
    <cellStyle name="Normal 8 3 2 5 5 4" xfId="14483"/>
    <cellStyle name="Normal 8 3 2 5 6" xfId="3204"/>
    <cellStyle name="Normal 8 3 2 5 6 2" xfId="9358"/>
    <cellStyle name="Normal 8 3 2 5 6 2 2" xfId="21666"/>
    <cellStyle name="Normal 8 3 2 5 6 3" xfId="15512"/>
    <cellStyle name="Normal 8 3 2 5 7" xfId="6281"/>
    <cellStyle name="Normal 8 3 2 5 7 2" xfId="18589"/>
    <cellStyle name="Normal 8 3 2 5 8" xfId="12435"/>
    <cellStyle name="Normal 8 3 2 6" xfId="290"/>
    <cellStyle name="Normal 8 3 2 6 2" xfId="803"/>
    <cellStyle name="Normal 8 3 2 6 2 2" xfId="1827"/>
    <cellStyle name="Normal 8 3 2 6 2 2 2" xfId="4905"/>
    <cellStyle name="Normal 8 3 2 6 2 2 2 2" xfId="11059"/>
    <cellStyle name="Normal 8 3 2 6 2 2 2 2 2" xfId="23367"/>
    <cellStyle name="Normal 8 3 2 6 2 2 2 3" xfId="17213"/>
    <cellStyle name="Normal 8 3 2 6 2 2 3" xfId="7982"/>
    <cellStyle name="Normal 8 3 2 6 2 2 3 2" xfId="20290"/>
    <cellStyle name="Normal 8 3 2 6 2 2 4" xfId="14136"/>
    <cellStyle name="Normal 8 3 2 6 2 3" xfId="2851"/>
    <cellStyle name="Normal 8 3 2 6 2 3 2" xfId="5929"/>
    <cellStyle name="Normal 8 3 2 6 2 3 2 2" xfId="12083"/>
    <cellStyle name="Normal 8 3 2 6 2 3 2 2 2" xfId="24391"/>
    <cellStyle name="Normal 8 3 2 6 2 3 2 3" xfId="18237"/>
    <cellStyle name="Normal 8 3 2 6 2 3 3" xfId="9006"/>
    <cellStyle name="Normal 8 3 2 6 2 3 3 2" xfId="21314"/>
    <cellStyle name="Normal 8 3 2 6 2 3 4" xfId="15160"/>
    <cellStyle name="Normal 8 3 2 6 2 4" xfId="3881"/>
    <cellStyle name="Normal 8 3 2 6 2 4 2" xfId="10035"/>
    <cellStyle name="Normal 8 3 2 6 2 4 2 2" xfId="22343"/>
    <cellStyle name="Normal 8 3 2 6 2 4 3" xfId="16189"/>
    <cellStyle name="Normal 8 3 2 6 2 5" xfId="6958"/>
    <cellStyle name="Normal 8 3 2 6 2 5 2" xfId="19266"/>
    <cellStyle name="Normal 8 3 2 6 2 6" xfId="13112"/>
    <cellStyle name="Normal 8 3 2 6 3" xfId="1315"/>
    <cellStyle name="Normal 8 3 2 6 3 2" xfId="4393"/>
    <cellStyle name="Normal 8 3 2 6 3 2 2" xfId="10547"/>
    <cellStyle name="Normal 8 3 2 6 3 2 2 2" xfId="22855"/>
    <cellStyle name="Normal 8 3 2 6 3 2 3" xfId="16701"/>
    <cellStyle name="Normal 8 3 2 6 3 3" xfId="7470"/>
    <cellStyle name="Normal 8 3 2 6 3 3 2" xfId="19778"/>
    <cellStyle name="Normal 8 3 2 6 3 4" xfId="13624"/>
    <cellStyle name="Normal 8 3 2 6 4" xfId="2339"/>
    <cellStyle name="Normal 8 3 2 6 4 2" xfId="5417"/>
    <cellStyle name="Normal 8 3 2 6 4 2 2" xfId="11571"/>
    <cellStyle name="Normal 8 3 2 6 4 2 2 2" xfId="23879"/>
    <cellStyle name="Normal 8 3 2 6 4 2 3" xfId="17725"/>
    <cellStyle name="Normal 8 3 2 6 4 3" xfId="8494"/>
    <cellStyle name="Normal 8 3 2 6 4 3 2" xfId="20802"/>
    <cellStyle name="Normal 8 3 2 6 4 4" xfId="14648"/>
    <cellStyle name="Normal 8 3 2 6 5" xfId="3369"/>
    <cellStyle name="Normal 8 3 2 6 5 2" xfId="9523"/>
    <cellStyle name="Normal 8 3 2 6 5 2 2" xfId="21831"/>
    <cellStyle name="Normal 8 3 2 6 5 3" xfId="15677"/>
    <cellStyle name="Normal 8 3 2 6 6" xfId="6446"/>
    <cellStyle name="Normal 8 3 2 6 6 2" xfId="18754"/>
    <cellStyle name="Normal 8 3 2 6 7" xfId="12600"/>
    <cellStyle name="Normal 8 3 2 7" xfId="547"/>
    <cellStyle name="Normal 8 3 2 7 2" xfId="1571"/>
    <cellStyle name="Normal 8 3 2 7 2 2" xfId="4649"/>
    <cellStyle name="Normal 8 3 2 7 2 2 2" xfId="10803"/>
    <cellStyle name="Normal 8 3 2 7 2 2 2 2" xfId="23111"/>
    <cellStyle name="Normal 8 3 2 7 2 2 3" xfId="16957"/>
    <cellStyle name="Normal 8 3 2 7 2 3" xfId="7726"/>
    <cellStyle name="Normal 8 3 2 7 2 3 2" xfId="20034"/>
    <cellStyle name="Normal 8 3 2 7 2 4" xfId="13880"/>
    <cellStyle name="Normal 8 3 2 7 3" xfId="2595"/>
    <cellStyle name="Normal 8 3 2 7 3 2" xfId="5673"/>
    <cellStyle name="Normal 8 3 2 7 3 2 2" xfId="11827"/>
    <cellStyle name="Normal 8 3 2 7 3 2 2 2" xfId="24135"/>
    <cellStyle name="Normal 8 3 2 7 3 2 3" xfId="17981"/>
    <cellStyle name="Normal 8 3 2 7 3 3" xfId="8750"/>
    <cellStyle name="Normal 8 3 2 7 3 3 2" xfId="21058"/>
    <cellStyle name="Normal 8 3 2 7 3 4" xfId="14904"/>
    <cellStyle name="Normal 8 3 2 7 4" xfId="3625"/>
    <cellStyle name="Normal 8 3 2 7 4 2" xfId="9779"/>
    <cellStyle name="Normal 8 3 2 7 4 2 2" xfId="22087"/>
    <cellStyle name="Normal 8 3 2 7 4 3" xfId="15933"/>
    <cellStyle name="Normal 8 3 2 7 5" xfId="6702"/>
    <cellStyle name="Normal 8 3 2 7 5 2" xfId="19010"/>
    <cellStyle name="Normal 8 3 2 7 6" xfId="12856"/>
    <cellStyle name="Normal 8 3 2 8" xfId="1059"/>
    <cellStyle name="Normal 8 3 2 8 2" xfId="4137"/>
    <cellStyle name="Normal 8 3 2 8 2 2" xfId="10291"/>
    <cellStyle name="Normal 8 3 2 8 2 2 2" xfId="22599"/>
    <cellStyle name="Normal 8 3 2 8 2 3" xfId="16445"/>
    <cellStyle name="Normal 8 3 2 8 3" xfId="7214"/>
    <cellStyle name="Normal 8 3 2 8 3 2" xfId="19522"/>
    <cellStyle name="Normal 8 3 2 8 4" xfId="13368"/>
    <cellStyle name="Normal 8 3 2 9" xfId="2083"/>
    <cellStyle name="Normal 8 3 2 9 2" xfId="5161"/>
    <cellStyle name="Normal 8 3 2 9 2 2" xfId="11315"/>
    <cellStyle name="Normal 8 3 2 9 2 2 2" xfId="23623"/>
    <cellStyle name="Normal 8 3 2 9 2 3" xfId="17469"/>
    <cellStyle name="Normal 8 3 2 9 3" xfId="8238"/>
    <cellStyle name="Normal 8 3 2 9 3 2" xfId="20546"/>
    <cellStyle name="Normal 8 3 2 9 4" xfId="14392"/>
    <cellStyle name="Normal 8 3 3" xfId="41"/>
    <cellStyle name="Normal 8 3 3 10" xfId="6201"/>
    <cellStyle name="Normal 8 3 3 10 2" xfId="18509"/>
    <cellStyle name="Normal 8 3 3 11" xfId="12355"/>
    <cellStyle name="Normal 8 3 3 2" xfId="83"/>
    <cellStyle name="Normal 8 3 3 2 10" xfId="12395"/>
    <cellStyle name="Normal 8 3 3 2 2" xfId="255"/>
    <cellStyle name="Normal 8 3 3 2 2 2" xfId="513"/>
    <cellStyle name="Normal 8 3 3 2 2 2 2" xfId="1026"/>
    <cellStyle name="Normal 8 3 3 2 2 2 2 2" xfId="2050"/>
    <cellStyle name="Normal 8 3 3 2 2 2 2 2 2" xfId="5128"/>
    <cellStyle name="Normal 8 3 3 2 2 2 2 2 2 2" xfId="11282"/>
    <cellStyle name="Normal 8 3 3 2 2 2 2 2 2 2 2" xfId="23590"/>
    <cellStyle name="Normal 8 3 3 2 2 2 2 2 2 3" xfId="17436"/>
    <cellStyle name="Normal 8 3 3 2 2 2 2 2 3" xfId="8205"/>
    <cellStyle name="Normal 8 3 3 2 2 2 2 2 3 2" xfId="20513"/>
    <cellStyle name="Normal 8 3 3 2 2 2 2 2 4" xfId="14359"/>
    <cellStyle name="Normal 8 3 3 2 2 2 2 3" xfId="3074"/>
    <cellStyle name="Normal 8 3 3 2 2 2 2 3 2" xfId="6152"/>
    <cellStyle name="Normal 8 3 3 2 2 2 2 3 2 2" xfId="12306"/>
    <cellStyle name="Normal 8 3 3 2 2 2 2 3 2 2 2" xfId="24614"/>
    <cellStyle name="Normal 8 3 3 2 2 2 2 3 2 3" xfId="18460"/>
    <cellStyle name="Normal 8 3 3 2 2 2 2 3 3" xfId="9229"/>
    <cellStyle name="Normal 8 3 3 2 2 2 2 3 3 2" xfId="21537"/>
    <cellStyle name="Normal 8 3 3 2 2 2 2 3 4" xfId="15383"/>
    <cellStyle name="Normal 8 3 3 2 2 2 2 4" xfId="4104"/>
    <cellStyle name="Normal 8 3 3 2 2 2 2 4 2" xfId="10258"/>
    <cellStyle name="Normal 8 3 3 2 2 2 2 4 2 2" xfId="22566"/>
    <cellStyle name="Normal 8 3 3 2 2 2 2 4 3" xfId="16412"/>
    <cellStyle name="Normal 8 3 3 2 2 2 2 5" xfId="7181"/>
    <cellStyle name="Normal 8 3 3 2 2 2 2 5 2" xfId="19489"/>
    <cellStyle name="Normal 8 3 3 2 2 2 2 6" xfId="13335"/>
    <cellStyle name="Normal 8 3 3 2 2 2 3" xfId="1538"/>
    <cellStyle name="Normal 8 3 3 2 2 2 3 2" xfId="4616"/>
    <cellStyle name="Normal 8 3 3 2 2 2 3 2 2" xfId="10770"/>
    <cellStyle name="Normal 8 3 3 2 2 2 3 2 2 2" xfId="23078"/>
    <cellStyle name="Normal 8 3 3 2 2 2 3 2 3" xfId="16924"/>
    <cellStyle name="Normal 8 3 3 2 2 2 3 3" xfId="7693"/>
    <cellStyle name="Normal 8 3 3 2 2 2 3 3 2" xfId="20001"/>
    <cellStyle name="Normal 8 3 3 2 2 2 3 4" xfId="13847"/>
    <cellStyle name="Normal 8 3 3 2 2 2 4" xfId="2562"/>
    <cellStyle name="Normal 8 3 3 2 2 2 4 2" xfId="5640"/>
    <cellStyle name="Normal 8 3 3 2 2 2 4 2 2" xfId="11794"/>
    <cellStyle name="Normal 8 3 3 2 2 2 4 2 2 2" xfId="24102"/>
    <cellStyle name="Normal 8 3 3 2 2 2 4 2 3" xfId="17948"/>
    <cellStyle name="Normal 8 3 3 2 2 2 4 3" xfId="8717"/>
    <cellStyle name="Normal 8 3 3 2 2 2 4 3 2" xfId="21025"/>
    <cellStyle name="Normal 8 3 3 2 2 2 4 4" xfId="14871"/>
    <cellStyle name="Normal 8 3 3 2 2 2 5" xfId="3592"/>
    <cellStyle name="Normal 8 3 3 2 2 2 5 2" xfId="9746"/>
    <cellStyle name="Normal 8 3 3 2 2 2 5 2 2" xfId="22054"/>
    <cellStyle name="Normal 8 3 3 2 2 2 5 3" xfId="15900"/>
    <cellStyle name="Normal 8 3 3 2 2 2 6" xfId="6669"/>
    <cellStyle name="Normal 8 3 3 2 2 2 6 2" xfId="18977"/>
    <cellStyle name="Normal 8 3 3 2 2 2 7" xfId="12823"/>
    <cellStyle name="Normal 8 3 3 2 2 3" xfId="770"/>
    <cellStyle name="Normal 8 3 3 2 2 3 2" xfId="1794"/>
    <cellStyle name="Normal 8 3 3 2 2 3 2 2" xfId="4872"/>
    <cellStyle name="Normal 8 3 3 2 2 3 2 2 2" xfId="11026"/>
    <cellStyle name="Normal 8 3 3 2 2 3 2 2 2 2" xfId="23334"/>
    <cellStyle name="Normal 8 3 3 2 2 3 2 2 3" xfId="17180"/>
    <cellStyle name="Normal 8 3 3 2 2 3 2 3" xfId="7949"/>
    <cellStyle name="Normal 8 3 3 2 2 3 2 3 2" xfId="20257"/>
    <cellStyle name="Normal 8 3 3 2 2 3 2 4" xfId="14103"/>
    <cellStyle name="Normal 8 3 3 2 2 3 3" xfId="2818"/>
    <cellStyle name="Normal 8 3 3 2 2 3 3 2" xfId="5896"/>
    <cellStyle name="Normal 8 3 3 2 2 3 3 2 2" xfId="12050"/>
    <cellStyle name="Normal 8 3 3 2 2 3 3 2 2 2" xfId="24358"/>
    <cellStyle name="Normal 8 3 3 2 2 3 3 2 3" xfId="18204"/>
    <cellStyle name="Normal 8 3 3 2 2 3 3 3" xfId="8973"/>
    <cellStyle name="Normal 8 3 3 2 2 3 3 3 2" xfId="21281"/>
    <cellStyle name="Normal 8 3 3 2 2 3 3 4" xfId="15127"/>
    <cellStyle name="Normal 8 3 3 2 2 3 4" xfId="3848"/>
    <cellStyle name="Normal 8 3 3 2 2 3 4 2" xfId="10002"/>
    <cellStyle name="Normal 8 3 3 2 2 3 4 2 2" xfId="22310"/>
    <cellStyle name="Normal 8 3 3 2 2 3 4 3" xfId="16156"/>
    <cellStyle name="Normal 8 3 3 2 2 3 5" xfId="6925"/>
    <cellStyle name="Normal 8 3 3 2 2 3 5 2" xfId="19233"/>
    <cellStyle name="Normal 8 3 3 2 2 3 6" xfId="13079"/>
    <cellStyle name="Normal 8 3 3 2 2 4" xfId="1282"/>
    <cellStyle name="Normal 8 3 3 2 2 4 2" xfId="4360"/>
    <cellStyle name="Normal 8 3 3 2 2 4 2 2" xfId="10514"/>
    <cellStyle name="Normal 8 3 3 2 2 4 2 2 2" xfId="22822"/>
    <cellStyle name="Normal 8 3 3 2 2 4 2 3" xfId="16668"/>
    <cellStyle name="Normal 8 3 3 2 2 4 3" xfId="7437"/>
    <cellStyle name="Normal 8 3 3 2 2 4 3 2" xfId="19745"/>
    <cellStyle name="Normal 8 3 3 2 2 4 4" xfId="13591"/>
    <cellStyle name="Normal 8 3 3 2 2 5" xfId="2306"/>
    <cellStyle name="Normal 8 3 3 2 2 5 2" xfId="5384"/>
    <cellStyle name="Normal 8 3 3 2 2 5 2 2" xfId="11538"/>
    <cellStyle name="Normal 8 3 3 2 2 5 2 2 2" xfId="23846"/>
    <cellStyle name="Normal 8 3 3 2 2 5 2 3" xfId="17692"/>
    <cellStyle name="Normal 8 3 3 2 2 5 3" xfId="8461"/>
    <cellStyle name="Normal 8 3 3 2 2 5 3 2" xfId="20769"/>
    <cellStyle name="Normal 8 3 3 2 2 5 4" xfId="14615"/>
    <cellStyle name="Normal 8 3 3 2 2 6" xfId="3336"/>
    <cellStyle name="Normal 8 3 3 2 2 6 2" xfId="9490"/>
    <cellStyle name="Normal 8 3 3 2 2 6 2 2" xfId="21798"/>
    <cellStyle name="Normal 8 3 3 2 2 6 3" xfId="15644"/>
    <cellStyle name="Normal 8 3 3 2 2 7" xfId="6413"/>
    <cellStyle name="Normal 8 3 3 2 2 7 2" xfId="18721"/>
    <cellStyle name="Normal 8 3 3 2 2 8" xfId="12567"/>
    <cellStyle name="Normal 8 3 3 2 3" xfId="170"/>
    <cellStyle name="Normal 8 3 3 2 3 2" xfId="428"/>
    <cellStyle name="Normal 8 3 3 2 3 2 2" xfId="941"/>
    <cellStyle name="Normal 8 3 3 2 3 2 2 2" xfId="1965"/>
    <cellStyle name="Normal 8 3 3 2 3 2 2 2 2" xfId="5043"/>
    <cellStyle name="Normal 8 3 3 2 3 2 2 2 2 2" xfId="11197"/>
    <cellStyle name="Normal 8 3 3 2 3 2 2 2 2 2 2" xfId="23505"/>
    <cellStyle name="Normal 8 3 3 2 3 2 2 2 2 3" xfId="17351"/>
    <cellStyle name="Normal 8 3 3 2 3 2 2 2 3" xfId="8120"/>
    <cellStyle name="Normal 8 3 3 2 3 2 2 2 3 2" xfId="20428"/>
    <cellStyle name="Normal 8 3 3 2 3 2 2 2 4" xfId="14274"/>
    <cellStyle name="Normal 8 3 3 2 3 2 2 3" xfId="2989"/>
    <cellStyle name="Normal 8 3 3 2 3 2 2 3 2" xfId="6067"/>
    <cellStyle name="Normal 8 3 3 2 3 2 2 3 2 2" xfId="12221"/>
    <cellStyle name="Normal 8 3 3 2 3 2 2 3 2 2 2" xfId="24529"/>
    <cellStyle name="Normal 8 3 3 2 3 2 2 3 2 3" xfId="18375"/>
    <cellStyle name="Normal 8 3 3 2 3 2 2 3 3" xfId="9144"/>
    <cellStyle name="Normal 8 3 3 2 3 2 2 3 3 2" xfId="21452"/>
    <cellStyle name="Normal 8 3 3 2 3 2 2 3 4" xfId="15298"/>
    <cellStyle name="Normal 8 3 3 2 3 2 2 4" xfId="4019"/>
    <cellStyle name="Normal 8 3 3 2 3 2 2 4 2" xfId="10173"/>
    <cellStyle name="Normal 8 3 3 2 3 2 2 4 2 2" xfId="22481"/>
    <cellStyle name="Normal 8 3 3 2 3 2 2 4 3" xfId="16327"/>
    <cellStyle name="Normal 8 3 3 2 3 2 2 5" xfId="7096"/>
    <cellStyle name="Normal 8 3 3 2 3 2 2 5 2" xfId="19404"/>
    <cellStyle name="Normal 8 3 3 2 3 2 2 6" xfId="13250"/>
    <cellStyle name="Normal 8 3 3 2 3 2 3" xfId="1453"/>
    <cellStyle name="Normal 8 3 3 2 3 2 3 2" xfId="4531"/>
    <cellStyle name="Normal 8 3 3 2 3 2 3 2 2" xfId="10685"/>
    <cellStyle name="Normal 8 3 3 2 3 2 3 2 2 2" xfId="22993"/>
    <cellStyle name="Normal 8 3 3 2 3 2 3 2 3" xfId="16839"/>
    <cellStyle name="Normal 8 3 3 2 3 2 3 3" xfId="7608"/>
    <cellStyle name="Normal 8 3 3 2 3 2 3 3 2" xfId="19916"/>
    <cellStyle name="Normal 8 3 3 2 3 2 3 4" xfId="13762"/>
    <cellStyle name="Normal 8 3 3 2 3 2 4" xfId="2477"/>
    <cellStyle name="Normal 8 3 3 2 3 2 4 2" xfId="5555"/>
    <cellStyle name="Normal 8 3 3 2 3 2 4 2 2" xfId="11709"/>
    <cellStyle name="Normal 8 3 3 2 3 2 4 2 2 2" xfId="24017"/>
    <cellStyle name="Normal 8 3 3 2 3 2 4 2 3" xfId="17863"/>
    <cellStyle name="Normal 8 3 3 2 3 2 4 3" xfId="8632"/>
    <cellStyle name="Normal 8 3 3 2 3 2 4 3 2" xfId="20940"/>
    <cellStyle name="Normal 8 3 3 2 3 2 4 4" xfId="14786"/>
    <cellStyle name="Normal 8 3 3 2 3 2 5" xfId="3507"/>
    <cellStyle name="Normal 8 3 3 2 3 2 5 2" xfId="9661"/>
    <cellStyle name="Normal 8 3 3 2 3 2 5 2 2" xfId="21969"/>
    <cellStyle name="Normal 8 3 3 2 3 2 5 3" xfId="15815"/>
    <cellStyle name="Normal 8 3 3 2 3 2 6" xfId="6584"/>
    <cellStyle name="Normal 8 3 3 2 3 2 6 2" xfId="18892"/>
    <cellStyle name="Normal 8 3 3 2 3 2 7" xfId="12738"/>
    <cellStyle name="Normal 8 3 3 2 3 3" xfId="685"/>
    <cellStyle name="Normal 8 3 3 2 3 3 2" xfId="1709"/>
    <cellStyle name="Normal 8 3 3 2 3 3 2 2" xfId="4787"/>
    <cellStyle name="Normal 8 3 3 2 3 3 2 2 2" xfId="10941"/>
    <cellStyle name="Normal 8 3 3 2 3 3 2 2 2 2" xfId="23249"/>
    <cellStyle name="Normal 8 3 3 2 3 3 2 2 3" xfId="17095"/>
    <cellStyle name="Normal 8 3 3 2 3 3 2 3" xfId="7864"/>
    <cellStyle name="Normal 8 3 3 2 3 3 2 3 2" xfId="20172"/>
    <cellStyle name="Normal 8 3 3 2 3 3 2 4" xfId="14018"/>
    <cellStyle name="Normal 8 3 3 2 3 3 3" xfId="2733"/>
    <cellStyle name="Normal 8 3 3 2 3 3 3 2" xfId="5811"/>
    <cellStyle name="Normal 8 3 3 2 3 3 3 2 2" xfId="11965"/>
    <cellStyle name="Normal 8 3 3 2 3 3 3 2 2 2" xfId="24273"/>
    <cellStyle name="Normal 8 3 3 2 3 3 3 2 3" xfId="18119"/>
    <cellStyle name="Normal 8 3 3 2 3 3 3 3" xfId="8888"/>
    <cellStyle name="Normal 8 3 3 2 3 3 3 3 2" xfId="21196"/>
    <cellStyle name="Normal 8 3 3 2 3 3 3 4" xfId="15042"/>
    <cellStyle name="Normal 8 3 3 2 3 3 4" xfId="3763"/>
    <cellStyle name="Normal 8 3 3 2 3 3 4 2" xfId="9917"/>
    <cellStyle name="Normal 8 3 3 2 3 3 4 2 2" xfId="22225"/>
    <cellStyle name="Normal 8 3 3 2 3 3 4 3" xfId="16071"/>
    <cellStyle name="Normal 8 3 3 2 3 3 5" xfId="6840"/>
    <cellStyle name="Normal 8 3 3 2 3 3 5 2" xfId="19148"/>
    <cellStyle name="Normal 8 3 3 2 3 3 6" xfId="12994"/>
    <cellStyle name="Normal 8 3 3 2 3 4" xfId="1197"/>
    <cellStyle name="Normal 8 3 3 2 3 4 2" xfId="4275"/>
    <cellStyle name="Normal 8 3 3 2 3 4 2 2" xfId="10429"/>
    <cellStyle name="Normal 8 3 3 2 3 4 2 2 2" xfId="22737"/>
    <cellStyle name="Normal 8 3 3 2 3 4 2 3" xfId="16583"/>
    <cellStyle name="Normal 8 3 3 2 3 4 3" xfId="7352"/>
    <cellStyle name="Normal 8 3 3 2 3 4 3 2" xfId="19660"/>
    <cellStyle name="Normal 8 3 3 2 3 4 4" xfId="13506"/>
    <cellStyle name="Normal 8 3 3 2 3 5" xfId="2221"/>
    <cellStyle name="Normal 8 3 3 2 3 5 2" xfId="5299"/>
    <cellStyle name="Normal 8 3 3 2 3 5 2 2" xfId="11453"/>
    <cellStyle name="Normal 8 3 3 2 3 5 2 2 2" xfId="23761"/>
    <cellStyle name="Normal 8 3 3 2 3 5 2 3" xfId="17607"/>
    <cellStyle name="Normal 8 3 3 2 3 5 3" xfId="8376"/>
    <cellStyle name="Normal 8 3 3 2 3 5 3 2" xfId="20684"/>
    <cellStyle name="Normal 8 3 3 2 3 5 4" xfId="14530"/>
    <cellStyle name="Normal 8 3 3 2 3 6" xfId="3251"/>
    <cellStyle name="Normal 8 3 3 2 3 6 2" xfId="9405"/>
    <cellStyle name="Normal 8 3 3 2 3 6 2 2" xfId="21713"/>
    <cellStyle name="Normal 8 3 3 2 3 6 3" xfId="15559"/>
    <cellStyle name="Normal 8 3 3 2 3 7" xfId="6328"/>
    <cellStyle name="Normal 8 3 3 2 3 7 2" xfId="18636"/>
    <cellStyle name="Normal 8 3 3 2 3 8" xfId="12482"/>
    <cellStyle name="Normal 8 3 3 2 4" xfId="341"/>
    <cellStyle name="Normal 8 3 3 2 4 2" xfId="854"/>
    <cellStyle name="Normal 8 3 3 2 4 2 2" xfId="1878"/>
    <cellStyle name="Normal 8 3 3 2 4 2 2 2" xfId="4956"/>
    <cellStyle name="Normal 8 3 3 2 4 2 2 2 2" xfId="11110"/>
    <cellStyle name="Normal 8 3 3 2 4 2 2 2 2 2" xfId="23418"/>
    <cellStyle name="Normal 8 3 3 2 4 2 2 2 3" xfId="17264"/>
    <cellStyle name="Normal 8 3 3 2 4 2 2 3" xfId="8033"/>
    <cellStyle name="Normal 8 3 3 2 4 2 2 3 2" xfId="20341"/>
    <cellStyle name="Normal 8 3 3 2 4 2 2 4" xfId="14187"/>
    <cellStyle name="Normal 8 3 3 2 4 2 3" xfId="2902"/>
    <cellStyle name="Normal 8 3 3 2 4 2 3 2" xfId="5980"/>
    <cellStyle name="Normal 8 3 3 2 4 2 3 2 2" xfId="12134"/>
    <cellStyle name="Normal 8 3 3 2 4 2 3 2 2 2" xfId="24442"/>
    <cellStyle name="Normal 8 3 3 2 4 2 3 2 3" xfId="18288"/>
    <cellStyle name="Normal 8 3 3 2 4 2 3 3" xfId="9057"/>
    <cellStyle name="Normal 8 3 3 2 4 2 3 3 2" xfId="21365"/>
    <cellStyle name="Normal 8 3 3 2 4 2 3 4" xfId="15211"/>
    <cellStyle name="Normal 8 3 3 2 4 2 4" xfId="3932"/>
    <cellStyle name="Normal 8 3 3 2 4 2 4 2" xfId="10086"/>
    <cellStyle name="Normal 8 3 3 2 4 2 4 2 2" xfId="22394"/>
    <cellStyle name="Normal 8 3 3 2 4 2 4 3" xfId="16240"/>
    <cellStyle name="Normal 8 3 3 2 4 2 5" xfId="7009"/>
    <cellStyle name="Normal 8 3 3 2 4 2 5 2" xfId="19317"/>
    <cellStyle name="Normal 8 3 3 2 4 2 6" xfId="13163"/>
    <cellStyle name="Normal 8 3 3 2 4 3" xfId="1366"/>
    <cellStyle name="Normal 8 3 3 2 4 3 2" xfId="4444"/>
    <cellStyle name="Normal 8 3 3 2 4 3 2 2" xfId="10598"/>
    <cellStyle name="Normal 8 3 3 2 4 3 2 2 2" xfId="22906"/>
    <cellStyle name="Normal 8 3 3 2 4 3 2 3" xfId="16752"/>
    <cellStyle name="Normal 8 3 3 2 4 3 3" xfId="7521"/>
    <cellStyle name="Normal 8 3 3 2 4 3 3 2" xfId="19829"/>
    <cellStyle name="Normal 8 3 3 2 4 3 4" xfId="13675"/>
    <cellStyle name="Normal 8 3 3 2 4 4" xfId="2390"/>
    <cellStyle name="Normal 8 3 3 2 4 4 2" xfId="5468"/>
    <cellStyle name="Normal 8 3 3 2 4 4 2 2" xfId="11622"/>
    <cellStyle name="Normal 8 3 3 2 4 4 2 2 2" xfId="23930"/>
    <cellStyle name="Normal 8 3 3 2 4 4 2 3" xfId="17776"/>
    <cellStyle name="Normal 8 3 3 2 4 4 3" xfId="8545"/>
    <cellStyle name="Normal 8 3 3 2 4 4 3 2" xfId="20853"/>
    <cellStyle name="Normal 8 3 3 2 4 4 4" xfId="14699"/>
    <cellStyle name="Normal 8 3 3 2 4 5" xfId="3420"/>
    <cellStyle name="Normal 8 3 3 2 4 5 2" xfId="9574"/>
    <cellStyle name="Normal 8 3 3 2 4 5 2 2" xfId="21882"/>
    <cellStyle name="Normal 8 3 3 2 4 5 3" xfId="15728"/>
    <cellStyle name="Normal 8 3 3 2 4 6" xfId="6497"/>
    <cellStyle name="Normal 8 3 3 2 4 6 2" xfId="18805"/>
    <cellStyle name="Normal 8 3 3 2 4 7" xfId="12651"/>
    <cellStyle name="Normal 8 3 3 2 5" xfId="598"/>
    <cellStyle name="Normal 8 3 3 2 5 2" xfId="1622"/>
    <cellStyle name="Normal 8 3 3 2 5 2 2" xfId="4700"/>
    <cellStyle name="Normal 8 3 3 2 5 2 2 2" xfId="10854"/>
    <cellStyle name="Normal 8 3 3 2 5 2 2 2 2" xfId="23162"/>
    <cellStyle name="Normal 8 3 3 2 5 2 2 3" xfId="17008"/>
    <cellStyle name="Normal 8 3 3 2 5 2 3" xfId="7777"/>
    <cellStyle name="Normal 8 3 3 2 5 2 3 2" xfId="20085"/>
    <cellStyle name="Normal 8 3 3 2 5 2 4" xfId="13931"/>
    <cellStyle name="Normal 8 3 3 2 5 3" xfId="2646"/>
    <cellStyle name="Normal 8 3 3 2 5 3 2" xfId="5724"/>
    <cellStyle name="Normal 8 3 3 2 5 3 2 2" xfId="11878"/>
    <cellStyle name="Normal 8 3 3 2 5 3 2 2 2" xfId="24186"/>
    <cellStyle name="Normal 8 3 3 2 5 3 2 3" xfId="18032"/>
    <cellStyle name="Normal 8 3 3 2 5 3 3" xfId="8801"/>
    <cellStyle name="Normal 8 3 3 2 5 3 3 2" xfId="21109"/>
    <cellStyle name="Normal 8 3 3 2 5 3 4" xfId="14955"/>
    <cellStyle name="Normal 8 3 3 2 5 4" xfId="3676"/>
    <cellStyle name="Normal 8 3 3 2 5 4 2" xfId="9830"/>
    <cellStyle name="Normal 8 3 3 2 5 4 2 2" xfId="22138"/>
    <cellStyle name="Normal 8 3 3 2 5 4 3" xfId="15984"/>
    <cellStyle name="Normal 8 3 3 2 5 5" xfId="6753"/>
    <cellStyle name="Normal 8 3 3 2 5 5 2" xfId="19061"/>
    <cellStyle name="Normal 8 3 3 2 5 6" xfId="12907"/>
    <cellStyle name="Normal 8 3 3 2 6" xfId="1110"/>
    <cellStyle name="Normal 8 3 3 2 6 2" xfId="4188"/>
    <cellStyle name="Normal 8 3 3 2 6 2 2" xfId="10342"/>
    <cellStyle name="Normal 8 3 3 2 6 2 2 2" xfId="22650"/>
    <cellStyle name="Normal 8 3 3 2 6 2 3" xfId="16496"/>
    <cellStyle name="Normal 8 3 3 2 6 3" xfId="7265"/>
    <cellStyle name="Normal 8 3 3 2 6 3 2" xfId="19573"/>
    <cellStyle name="Normal 8 3 3 2 6 4" xfId="13419"/>
    <cellStyle name="Normal 8 3 3 2 7" xfId="2134"/>
    <cellStyle name="Normal 8 3 3 2 7 2" xfId="5212"/>
    <cellStyle name="Normal 8 3 3 2 7 2 2" xfId="11366"/>
    <cellStyle name="Normal 8 3 3 2 7 2 2 2" xfId="23674"/>
    <cellStyle name="Normal 8 3 3 2 7 2 3" xfId="17520"/>
    <cellStyle name="Normal 8 3 3 2 7 3" xfId="8289"/>
    <cellStyle name="Normal 8 3 3 2 7 3 2" xfId="20597"/>
    <cellStyle name="Normal 8 3 3 2 7 4" xfId="14443"/>
    <cellStyle name="Normal 8 3 3 2 8" xfId="3164"/>
    <cellStyle name="Normal 8 3 3 2 8 2" xfId="9318"/>
    <cellStyle name="Normal 8 3 3 2 8 2 2" xfId="21626"/>
    <cellStyle name="Normal 8 3 3 2 8 3" xfId="15472"/>
    <cellStyle name="Normal 8 3 3 2 9" xfId="6241"/>
    <cellStyle name="Normal 8 3 3 2 9 2" xfId="18549"/>
    <cellStyle name="Normal 8 3 3 3" xfId="216"/>
    <cellStyle name="Normal 8 3 3 3 2" xfId="474"/>
    <cellStyle name="Normal 8 3 3 3 2 2" xfId="987"/>
    <cellStyle name="Normal 8 3 3 3 2 2 2" xfId="2011"/>
    <cellStyle name="Normal 8 3 3 3 2 2 2 2" xfId="5089"/>
    <cellStyle name="Normal 8 3 3 3 2 2 2 2 2" xfId="11243"/>
    <cellStyle name="Normal 8 3 3 3 2 2 2 2 2 2" xfId="23551"/>
    <cellStyle name="Normal 8 3 3 3 2 2 2 2 3" xfId="17397"/>
    <cellStyle name="Normal 8 3 3 3 2 2 2 3" xfId="8166"/>
    <cellStyle name="Normal 8 3 3 3 2 2 2 3 2" xfId="20474"/>
    <cellStyle name="Normal 8 3 3 3 2 2 2 4" xfId="14320"/>
    <cellStyle name="Normal 8 3 3 3 2 2 3" xfId="3035"/>
    <cellStyle name="Normal 8 3 3 3 2 2 3 2" xfId="6113"/>
    <cellStyle name="Normal 8 3 3 3 2 2 3 2 2" xfId="12267"/>
    <cellStyle name="Normal 8 3 3 3 2 2 3 2 2 2" xfId="24575"/>
    <cellStyle name="Normal 8 3 3 3 2 2 3 2 3" xfId="18421"/>
    <cellStyle name="Normal 8 3 3 3 2 2 3 3" xfId="9190"/>
    <cellStyle name="Normal 8 3 3 3 2 2 3 3 2" xfId="21498"/>
    <cellStyle name="Normal 8 3 3 3 2 2 3 4" xfId="15344"/>
    <cellStyle name="Normal 8 3 3 3 2 2 4" xfId="4065"/>
    <cellStyle name="Normal 8 3 3 3 2 2 4 2" xfId="10219"/>
    <cellStyle name="Normal 8 3 3 3 2 2 4 2 2" xfId="22527"/>
    <cellStyle name="Normal 8 3 3 3 2 2 4 3" xfId="16373"/>
    <cellStyle name="Normal 8 3 3 3 2 2 5" xfId="7142"/>
    <cellStyle name="Normal 8 3 3 3 2 2 5 2" xfId="19450"/>
    <cellStyle name="Normal 8 3 3 3 2 2 6" xfId="13296"/>
    <cellStyle name="Normal 8 3 3 3 2 3" xfId="1499"/>
    <cellStyle name="Normal 8 3 3 3 2 3 2" xfId="4577"/>
    <cellStyle name="Normal 8 3 3 3 2 3 2 2" xfId="10731"/>
    <cellStyle name="Normal 8 3 3 3 2 3 2 2 2" xfId="23039"/>
    <cellStyle name="Normal 8 3 3 3 2 3 2 3" xfId="16885"/>
    <cellStyle name="Normal 8 3 3 3 2 3 3" xfId="7654"/>
    <cellStyle name="Normal 8 3 3 3 2 3 3 2" xfId="19962"/>
    <cellStyle name="Normal 8 3 3 3 2 3 4" xfId="13808"/>
    <cellStyle name="Normal 8 3 3 3 2 4" xfId="2523"/>
    <cellStyle name="Normal 8 3 3 3 2 4 2" xfId="5601"/>
    <cellStyle name="Normal 8 3 3 3 2 4 2 2" xfId="11755"/>
    <cellStyle name="Normal 8 3 3 3 2 4 2 2 2" xfId="24063"/>
    <cellStyle name="Normal 8 3 3 3 2 4 2 3" xfId="17909"/>
    <cellStyle name="Normal 8 3 3 3 2 4 3" xfId="8678"/>
    <cellStyle name="Normal 8 3 3 3 2 4 3 2" xfId="20986"/>
    <cellStyle name="Normal 8 3 3 3 2 4 4" xfId="14832"/>
    <cellStyle name="Normal 8 3 3 3 2 5" xfId="3553"/>
    <cellStyle name="Normal 8 3 3 3 2 5 2" xfId="9707"/>
    <cellStyle name="Normal 8 3 3 3 2 5 2 2" xfId="22015"/>
    <cellStyle name="Normal 8 3 3 3 2 5 3" xfId="15861"/>
    <cellStyle name="Normal 8 3 3 3 2 6" xfId="6630"/>
    <cellStyle name="Normal 8 3 3 3 2 6 2" xfId="18938"/>
    <cellStyle name="Normal 8 3 3 3 2 7" xfId="12784"/>
    <cellStyle name="Normal 8 3 3 3 3" xfId="731"/>
    <cellStyle name="Normal 8 3 3 3 3 2" xfId="1755"/>
    <cellStyle name="Normal 8 3 3 3 3 2 2" xfId="4833"/>
    <cellStyle name="Normal 8 3 3 3 3 2 2 2" xfId="10987"/>
    <cellStyle name="Normal 8 3 3 3 3 2 2 2 2" xfId="23295"/>
    <cellStyle name="Normal 8 3 3 3 3 2 2 3" xfId="17141"/>
    <cellStyle name="Normal 8 3 3 3 3 2 3" xfId="7910"/>
    <cellStyle name="Normal 8 3 3 3 3 2 3 2" xfId="20218"/>
    <cellStyle name="Normal 8 3 3 3 3 2 4" xfId="14064"/>
    <cellStyle name="Normal 8 3 3 3 3 3" xfId="2779"/>
    <cellStyle name="Normal 8 3 3 3 3 3 2" xfId="5857"/>
    <cellStyle name="Normal 8 3 3 3 3 3 2 2" xfId="12011"/>
    <cellStyle name="Normal 8 3 3 3 3 3 2 2 2" xfId="24319"/>
    <cellStyle name="Normal 8 3 3 3 3 3 2 3" xfId="18165"/>
    <cellStyle name="Normal 8 3 3 3 3 3 3" xfId="8934"/>
    <cellStyle name="Normal 8 3 3 3 3 3 3 2" xfId="21242"/>
    <cellStyle name="Normal 8 3 3 3 3 3 4" xfId="15088"/>
    <cellStyle name="Normal 8 3 3 3 3 4" xfId="3809"/>
    <cellStyle name="Normal 8 3 3 3 3 4 2" xfId="9963"/>
    <cellStyle name="Normal 8 3 3 3 3 4 2 2" xfId="22271"/>
    <cellStyle name="Normal 8 3 3 3 3 4 3" xfId="16117"/>
    <cellStyle name="Normal 8 3 3 3 3 5" xfId="6886"/>
    <cellStyle name="Normal 8 3 3 3 3 5 2" xfId="19194"/>
    <cellStyle name="Normal 8 3 3 3 3 6" xfId="13040"/>
    <cellStyle name="Normal 8 3 3 3 4" xfId="1243"/>
    <cellStyle name="Normal 8 3 3 3 4 2" xfId="4321"/>
    <cellStyle name="Normal 8 3 3 3 4 2 2" xfId="10475"/>
    <cellStyle name="Normal 8 3 3 3 4 2 2 2" xfId="22783"/>
    <cellStyle name="Normal 8 3 3 3 4 2 3" xfId="16629"/>
    <cellStyle name="Normal 8 3 3 3 4 3" xfId="7398"/>
    <cellStyle name="Normal 8 3 3 3 4 3 2" xfId="19706"/>
    <cellStyle name="Normal 8 3 3 3 4 4" xfId="13552"/>
    <cellStyle name="Normal 8 3 3 3 5" xfId="2267"/>
    <cellStyle name="Normal 8 3 3 3 5 2" xfId="5345"/>
    <cellStyle name="Normal 8 3 3 3 5 2 2" xfId="11499"/>
    <cellStyle name="Normal 8 3 3 3 5 2 2 2" xfId="23807"/>
    <cellStyle name="Normal 8 3 3 3 5 2 3" xfId="17653"/>
    <cellStyle name="Normal 8 3 3 3 5 3" xfId="8422"/>
    <cellStyle name="Normal 8 3 3 3 5 3 2" xfId="20730"/>
    <cellStyle name="Normal 8 3 3 3 5 4" xfId="14576"/>
    <cellStyle name="Normal 8 3 3 3 6" xfId="3297"/>
    <cellStyle name="Normal 8 3 3 3 6 2" xfId="9451"/>
    <cellStyle name="Normal 8 3 3 3 6 2 2" xfId="21759"/>
    <cellStyle name="Normal 8 3 3 3 6 3" xfId="15605"/>
    <cellStyle name="Normal 8 3 3 3 7" xfId="6374"/>
    <cellStyle name="Normal 8 3 3 3 7 2" xfId="18682"/>
    <cellStyle name="Normal 8 3 3 3 8" xfId="12528"/>
    <cellStyle name="Normal 8 3 3 4" xfId="131"/>
    <cellStyle name="Normal 8 3 3 4 2" xfId="389"/>
    <cellStyle name="Normal 8 3 3 4 2 2" xfId="902"/>
    <cellStyle name="Normal 8 3 3 4 2 2 2" xfId="1926"/>
    <cellStyle name="Normal 8 3 3 4 2 2 2 2" xfId="5004"/>
    <cellStyle name="Normal 8 3 3 4 2 2 2 2 2" xfId="11158"/>
    <cellStyle name="Normal 8 3 3 4 2 2 2 2 2 2" xfId="23466"/>
    <cellStyle name="Normal 8 3 3 4 2 2 2 2 3" xfId="17312"/>
    <cellStyle name="Normal 8 3 3 4 2 2 2 3" xfId="8081"/>
    <cellStyle name="Normal 8 3 3 4 2 2 2 3 2" xfId="20389"/>
    <cellStyle name="Normal 8 3 3 4 2 2 2 4" xfId="14235"/>
    <cellStyle name="Normal 8 3 3 4 2 2 3" xfId="2950"/>
    <cellStyle name="Normal 8 3 3 4 2 2 3 2" xfId="6028"/>
    <cellStyle name="Normal 8 3 3 4 2 2 3 2 2" xfId="12182"/>
    <cellStyle name="Normal 8 3 3 4 2 2 3 2 2 2" xfId="24490"/>
    <cellStyle name="Normal 8 3 3 4 2 2 3 2 3" xfId="18336"/>
    <cellStyle name="Normal 8 3 3 4 2 2 3 3" xfId="9105"/>
    <cellStyle name="Normal 8 3 3 4 2 2 3 3 2" xfId="21413"/>
    <cellStyle name="Normal 8 3 3 4 2 2 3 4" xfId="15259"/>
    <cellStyle name="Normal 8 3 3 4 2 2 4" xfId="3980"/>
    <cellStyle name="Normal 8 3 3 4 2 2 4 2" xfId="10134"/>
    <cellStyle name="Normal 8 3 3 4 2 2 4 2 2" xfId="22442"/>
    <cellStyle name="Normal 8 3 3 4 2 2 4 3" xfId="16288"/>
    <cellStyle name="Normal 8 3 3 4 2 2 5" xfId="7057"/>
    <cellStyle name="Normal 8 3 3 4 2 2 5 2" xfId="19365"/>
    <cellStyle name="Normal 8 3 3 4 2 2 6" xfId="13211"/>
    <cellStyle name="Normal 8 3 3 4 2 3" xfId="1414"/>
    <cellStyle name="Normal 8 3 3 4 2 3 2" xfId="4492"/>
    <cellStyle name="Normal 8 3 3 4 2 3 2 2" xfId="10646"/>
    <cellStyle name="Normal 8 3 3 4 2 3 2 2 2" xfId="22954"/>
    <cellStyle name="Normal 8 3 3 4 2 3 2 3" xfId="16800"/>
    <cellStyle name="Normal 8 3 3 4 2 3 3" xfId="7569"/>
    <cellStyle name="Normal 8 3 3 4 2 3 3 2" xfId="19877"/>
    <cellStyle name="Normal 8 3 3 4 2 3 4" xfId="13723"/>
    <cellStyle name="Normal 8 3 3 4 2 4" xfId="2438"/>
    <cellStyle name="Normal 8 3 3 4 2 4 2" xfId="5516"/>
    <cellStyle name="Normal 8 3 3 4 2 4 2 2" xfId="11670"/>
    <cellStyle name="Normal 8 3 3 4 2 4 2 2 2" xfId="23978"/>
    <cellStyle name="Normal 8 3 3 4 2 4 2 3" xfId="17824"/>
    <cellStyle name="Normal 8 3 3 4 2 4 3" xfId="8593"/>
    <cellStyle name="Normal 8 3 3 4 2 4 3 2" xfId="20901"/>
    <cellStyle name="Normal 8 3 3 4 2 4 4" xfId="14747"/>
    <cellStyle name="Normal 8 3 3 4 2 5" xfId="3468"/>
    <cellStyle name="Normal 8 3 3 4 2 5 2" xfId="9622"/>
    <cellStyle name="Normal 8 3 3 4 2 5 2 2" xfId="21930"/>
    <cellStyle name="Normal 8 3 3 4 2 5 3" xfId="15776"/>
    <cellStyle name="Normal 8 3 3 4 2 6" xfId="6545"/>
    <cellStyle name="Normal 8 3 3 4 2 6 2" xfId="18853"/>
    <cellStyle name="Normal 8 3 3 4 2 7" xfId="12699"/>
    <cellStyle name="Normal 8 3 3 4 3" xfId="646"/>
    <cellStyle name="Normal 8 3 3 4 3 2" xfId="1670"/>
    <cellStyle name="Normal 8 3 3 4 3 2 2" xfId="4748"/>
    <cellStyle name="Normal 8 3 3 4 3 2 2 2" xfId="10902"/>
    <cellStyle name="Normal 8 3 3 4 3 2 2 2 2" xfId="23210"/>
    <cellStyle name="Normal 8 3 3 4 3 2 2 3" xfId="17056"/>
    <cellStyle name="Normal 8 3 3 4 3 2 3" xfId="7825"/>
    <cellStyle name="Normal 8 3 3 4 3 2 3 2" xfId="20133"/>
    <cellStyle name="Normal 8 3 3 4 3 2 4" xfId="13979"/>
    <cellStyle name="Normal 8 3 3 4 3 3" xfId="2694"/>
    <cellStyle name="Normal 8 3 3 4 3 3 2" xfId="5772"/>
    <cellStyle name="Normal 8 3 3 4 3 3 2 2" xfId="11926"/>
    <cellStyle name="Normal 8 3 3 4 3 3 2 2 2" xfId="24234"/>
    <cellStyle name="Normal 8 3 3 4 3 3 2 3" xfId="18080"/>
    <cellStyle name="Normal 8 3 3 4 3 3 3" xfId="8849"/>
    <cellStyle name="Normal 8 3 3 4 3 3 3 2" xfId="21157"/>
    <cellStyle name="Normal 8 3 3 4 3 3 4" xfId="15003"/>
    <cellStyle name="Normal 8 3 3 4 3 4" xfId="3724"/>
    <cellStyle name="Normal 8 3 3 4 3 4 2" xfId="9878"/>
    <cellStyle name="Normal 8 3 3 4 3 4 2 2" xfId="22186"/>
    <cellStyle name="Normal 8 3 3 4 3 4 3" xfId="16032"/>
    <cellStyle name="Normal 8 3 3 4 3 5" xfId="6801"/>
    <cellStyle name="Normal 8 3 3 4 3 5 2" xfId="19109"/>
    <cellStyle name="Normal 8 3 3 4 3 6" xfId="12955"/>
    <cellStyle name="Normal 8 3 3 4 4" xfId="1158"/>
    <cellStyle name="Normal 8 3 3 4 4 2" xfId="4236"/>
    <cellStyle name="Normal 8 3 3 4 4 2 2" xfId="10390"/>
    <cellStyle name="Normal 8 3 3 4 4 2 2 2" xfId="22698"/>
    <cellStyle name="Normal 8 3 3 4 4 2 3" xfId="16544"/>
    <cellStyle name="Normal 8 3 3 4 4 3" xfId="7313"/>
    <cellStyle name="Normal 8 3 3 4 4 3 2" xfId="19621"/>
    <cellStyle name="Normal 8 3 3 4 4 4" xfId="13467"/>
    <cellStyle name="Normal 8 3 3 4 5" xfId="2182"/>
    <cellStyle name="Normal 8 3 3 4 5 2" xfId="5260"/>
    <cellStyle name="Normal 8 3 3 4 5 2 2" xfId="11414"/>
    <cellStyle name="Normal 8 3 3 4 5 2 2 2" xfId="23722"/>
    <cellStyle name="Normal 8 3 3 4 5 2 3" xfId="17568"/>
    <cellStyle name="Normal 8 3 3 4 5 3" xfId="8337"/>
    <cellStyle name="Normal 8 3 3 4 5 3 2" xfId="20645"/>
    <cellStyle name="Normal 8 3 3 4 5 4" xfId="14491"/>
    <cellStyle name="Normal 8 3 3 4 6" xfId="3212"/>
    <cellStyle name="Normal 8 3 3 4 6 2" xfId="9366"/>
    <cellStyle name="Normal 8 3 3 4 6 2 2" xfId="21674"/>
    <cellStyle name="Normal 8 3 3 4 6 3" xfId="15520"/>
    <cellStyle name="Normal 8 3 3 4 7" xfId="6289"/>
    <cellStyle name="Normal 8 3 3 4 7 2" xfId="18597"/>
    <cellStyle name="Normal 8 3 3 4 8" xfId="12443"/>
    <cellStyle name="Normal 8 3 3 5" xfId="301"/>
    <cellStyle name="Normal 8 3 3 5 2" xfId="814"/>
    <cellStyle name="Normal 8 3 3 5 2 2" xfId="1838"/>
    <cellStyle name="Normal 8 3 3 5 2 2 2" xfId="4916"/>
    <cellStyle name="Normal 8 3 3 5 2 2 2 2" xfId="11070"/>
    <cellStyle name="Normal 8 3 3 5 2 2 2 2 2" xfId="23378"/>
    <cellStyle name="Normal 8 3 3 5 2 2 2 3" xfId="17224"/>
    <cellStyle name="Normal 8 3 3 5 2 2 3" xfId="7993"/>
    <cellStyle name="Normal 8 3 3 5 2 2 3 2" xfId="20301"/>
    <cellStyle name="Normal 8 3 3 5 2 2 4" xfId="14147"/>
    <cellStyle name="Normal 8 3 3 5 2 3" xfId="2862"/>
    <cellStyle name="Normal 8 3 3 5 2 3 2" xfId="5940"/>
    <cellStyle name="Normal 8 3 3 5 2 3 2 2" xfId="12094"/>
    <cellStyle name="Normal 8 3 3 5 2 3 2 2 2" xfId="24402"/>
    <cellStyle name="Normal 8 3 3 5 2 3 2 3" xfId="18248"/>
    <cellStyle name="Normal 8 3 3 5 2 3 3" xfId="9017"/>
    <cellStyle name="Normal 8 3 3 5 2 3 3 2" xfId="21325"/>
    <cellStyle name="Normal 8 3 3 5 2 3 4" xfId="15171"/>
    <cellStyle name="Normal 8 3 3 5 2 4" xfId="3892"/>
    <cellStyle name="Normal 8 3 3 5 2 4 2" xfId="10046"/>
    <cellStyle name="Normal 8 3 3 5 2 4 2 2" xfId="22354"/>
    <cellStyle name="Normal 8 3 3 5 2 4 3" xfId="16200"/>
    <cellStyle name="Normal 8 3 3 5 2 5" xfId="6969"/>
    <cellStyle name="Normal 8 3 3 5 2 5 2" xfId="19277"/>
    <cellStyle name="Normal 8 3 3 5 2 6" xfId="13123"/>
    <cellStyle name="Normal 8 3 3 5 3" xfId="1326"/>
    <cellStyle name="Normal 8 3 3 5 3 2" xfId="4404"/>
    <cellStyle name="Normal 8 3 3 5 3 2 2" xfId="10558"/>
    <cellStyle name="Normal 8 3 3 5 3 2 2 2" xfId="22866"/>
    <cellStyle name="Normal 8 3 3 5 3 2 3" xfId="16712"/>
    <cellStyle name="Normal 8 3 3 5 3 3" xfId="7481"/>
    <cellStyle name="Normal 8 3 3 5 3 3 2" xfId="19789"/>
    <cellStyle name="Normal 8 3 3 5 3 4" xfId="13635"/>
    <cellStyle name="Normal 8 3 3 5 4" xfId="2350"/>
    <cellStyle name="Normal 8 3 3 5 4 2" xfId="5428"/>
    <cellStyle name="Normal 8 3 3 5 4 2 2" xfId="11582"/>
    <cellStyle name="Normal 8 3 3 5 4 2 2 2" xfId="23890"/>
    <cellStyle name="Normal 8 3 3 5 4 2 3" xfId="17736"/>
    <cellStyle name="Normal 8 3 3 5 4 3" xfId="8505"/>
    <cellStyle name="Normal 8 3 3 5 4 3 2" xfId="20813"/>
    <cellStyle name="Normal 8 3 3 5 4 4" xfId="14659"/>
    <cellStyle name="Normal 8 3 3 5 5" xfId="3380"/>
    <cellStyle name="Normal 8 3 3 5 5 2" xfId="9534"/>
    <cellStyle name="Normal 8 3 3 5 5 2 2" xfId="21842"/>
    <cellStyle name="Normal 8 3 3 5 5 3" xfId="15688"/>
    <cellStyle name="Normal 8 3 3 5 6" xfId="6457"/>
    <cellStyle name="Normal 8 3 3 5 6 2" xfId="18765"/>
    <cellStyle name="Normal 8 3 3 5 7" xfId="12611"/>
    <cellStyle name="Normal 8 3 3 6" xfId="558"/>
    <cellStyle name="Normal 8 3 3 6 2" xfId="1582"/>
    <cellStyle name="Normal 8 3 3 6 2 2" xfId="4660"/>
    <cellStyle name="Normal 8 3 3 6 2 2 2" xfId="10814"/>
    <cellStyle name="Normal 8 3 3 6 2 2 2 2" xfId="23122"/>
    <cellStyle name="Normal 8 3 3 6 2 2 3" xfId="16968"/>
    <cellStyle name="Normal 8 3 3 6 2 3" xfId="7737"/>
    <cellStyle name="Normal 8 3 3 6 2 3 2" xfId="20045"/>
    <cellStyle name="Normal 8 3 3 6 2 4" xfId="13891"/>
    <cellStyle name="Normal 8 3 3 6 3" xfId="2606"/>
    <cellStyle name="Normal 8 3 3 6 3 2" xfId="5684"/>
    <cellStyle name="Normal 8 3 3 6 3 2 2" xfId="11838"/>
    <cellStyle name="Normal 8 3 3 6 3 2 2 2" xfId="24146"/>
    <cellStyle name="Normal 8 3 3 6 3 2 3" xfId="17992"/>
    <cellStyle name="Normal 8 3 3 6 3 3" xfId="8761"/>
    <cellStyle name="Normal 8 3 3 6 3 3 2" xfId="21069"/>
    <cellStyle name="Normal 8 3 3 6 3 4" xfId="14915"/>
    <cellStyle name="Normal 8 3 3 6 4" xfId="3636"/>
    <cellStyle name="Normal 8 3 3 6 4 2" xfId="9790"/>
    <cellStyle name="Normal 8 3 3 6 4 2 2" xfId="22098"/>
    <cellStyle name="Normal 8 3 3 6 4 3" xfId="15944"/>
    <cellStyle name="Normal 8 3 3 6 5" xfId="6713"/>
    <cellStyle name="Normal 8 3 3 6 5 2" xfId="19021"/>
    <cellStyle name="Normal 8 3 3 6 6" xfId="12867"/>
    <cellStyle name="Normal 8 3 3 7" xfId="1070"/>
    <cellStyle name="Normal 8 3 3 7 2" xfId="4148"/>
    <cellStyle name="Normal 8 3 3 7 2 2" xfId="10302"/>
    <cellStyle name="Normal 8 3 3 7 2 2 2" xfId="22610"/>
    <cellStyle name="Normal 8 3 3 7 2 3" xfId="16456"/>
    <cellStyle name="Normal 8 3 3 7 3" xfId="7225"/>
    <cellStyle name="Normal 8 3 3 7 3 2" xfId="19533"/>
    <cellStyle name="Normal 8 3 3 7 4" xfId="13379"/>
    <cellStyle name="Normal 8 3 3 8" xfId="2094"/>
    <cellStyle name="Normal 8 3 3 8 2" xfId="5172"/>
    <cellStyle name="Normal 8 3 3 8 2 2" xfId="11326"/>
    <cellStyle name="Normal 8 3 3 8 2 2 2" xfId="23634"/>
    <cellStyle name="Normal 8 3 3 8 2 3" xfId="17480"/>
    <cellStyle name="Normal 8 3 3 8 3" xfId="8249"/>
    <cellStyle name="Normal 8 3 3 8 3 2" xfId="20557"/>
    <cellStyle name="Normal 8 3 3 8 4" xfId="14403"/>
    <cellStyle name="Normal 8 3 3 9" xfId="3124"/>
    <cellStyle name="Normal 8 3 3 9 2" xfId="9278"/>
    <cellStyle name="Normal 8 3 3 9 2 2" xfId="21586"/>
    <cellStyle name="Normal 8 3 3 9 3" xfId="15432"/>
    <cellStyle name="Normal 8 3 4" xfId="63"/>
    <cellStyle name="Normal 8 3 4 10" xfId="12375"/>
    <cellStyle name="Normal 8 3 4 2" xfId="235"/>
    <cellStyle name="Normal 8 3 4 2 2" xfId="493"/>
    <cellStyle name="Normal 8 3 4 2 2 2" xfId="1006"/>
    <cellStyle name="Normal 8 3 4 2 2 2 2" xfId="2030"/>
    <cellStyle name="Normal 8 3 4 2 2 2 2 2" xfId="5108"/>
    <cellStyle name="Normal 8 3 4 2 2 2 2 2 2" xfId="11262"/>
    <cellStyle name="Normal 8 3 4 2 2 2 2 2 2 2" xfId="23570"/>
    <cellStyle name="Normal 8 3 4 2 2 2 2 2 3" xfId="17416"/>
    <cellStyle name="Normal 8 3 4 2 2 2 2 3" xfId="8185"/>
    <cellStyle name="Normal 8 3 4 2 2 2 2 3 2" xfId="20493"/>
    <cellStyle name="Normal 8 3 4 2 2 2 2 4" xfId="14339"/>
    <cellStyle name="Normal 8 3 4 2 2 2 3" xfId="3054"/>
    <cellStyle name="Normal 8 3 4 2 2 2 3 2" xfId="6132"/>
    <cellStyle name="Normal 8 3 4 2 2 2 3 2 2" xfId="12286"/>
    <cellStyle name="Normal 8 3 4 2 2 2 3 2 2 2" xfId="24594"/>
    <cellStyle name="Normal 8 3 4 2 2 2 3 2 3" xfId="18440"/>
    <cellStyle name="Normal 8 3 4 2 2 2 3 3" xfId="9209"/>
    <cellStyle name="Normal 8 3 4 2 2 2 3 3 2" xfId="21517"/>
    <cellStyle name="Normal 8 3 4 2 2 2 3 4" xfId="15363"/>
    <cellStyle name="Normal 8 3 4 2 2 2 4" xfId="4084"/>
    <cellStyle name="Normal 8 3 4 2 2 2 4 2" xfId="10238"/>
    <cellStyle name="Normal 8 3 4 2 2 2 4 2 2" xfId="22546"/>
    <cellStyle name="Normal 8 3 4 2 2 2 4 3" xfId="16392"/>
    <cellStyle name="Normal 8 3 4 2 2 2 5" xfId="7161"/>
    <cellStyle name="Normal 8 3 4 2 2 2 5 2" xfId="19469"/>
    <cellStyle name="Normal 8 3 4 2 2 2 6" xfId="13315"/>
    <cellStyle name="Normal 8 3 4 2 2 3" xfId="1518"/>
    <cellStyle name="Normal 8 3 4 2 2 3 2" xfId="4596"/>
    <cellStyle name="Normal 8 3 4 2 2 3 2 2" xfId="10750"/>
    <cellStyle name="Normal 8 3 4 2 2 3 2 2 2" xfId="23058"/>
    <cellStyle name="Normal 8 3 4 2 2 3 2 3" xfId="16904"/>
    <cellStyle name="Normal 8 3 4 2 2 3 3" xfId="7673"/>
    <cellStyle name="Normal 8 3 4 2 2 3 3 2" xfId="19981"/>
    <cellStyle name="Normal 8 3 4 2 2 3 4" xfId="13827"/>
    <cellStyle name="Normal 8 3 4 2 2 4" xfId="2542"/>
    <cellStyle name="Normal 8 3 4 2 2 4 2" xfId="5620"/>
    <cellStyle name="Normal 8 3 4 2 2 4 2 2" xfId="11774"/>
    <cellStyle name="Normal 8 3 4 2 2 4 2 2 2" xfId="24082"/>
    <cellStyle name="Normal 8 3 4 2 2 4 2 3" xfId="17928"/>
    <cellStyle name="Normal 8 3 4 2 2 4 3" xfId="8697"/>
    <cellStyle name="Normal 8 3 4 2 2 4 3 2" xfId="21005"/>
    <cellStyle name="Normal 8 3 4 2 2 4 4" xfId="14851"/>
    <cellStyle name="Normal 8 3 4 2 2 5" xfId="3572"/>
    <cellStyle name="Normal 8 3 4 2 2 5 2" xfId="9726"/>
    <cellStyle name="Normal 8 3 4 2 2 5 2 2" xfId="22034"/>
    <cellStyle name="Normal 8 3 4 2 2 5 3" xfId="15880"/>
    <cellStyle name="Normal 8 3 4 2 2 6" xfId="6649"/>
    <cellStyle name="Normal 8 3 4 2 2 6 2" xfId="18957"/>
    <cellStyle name="Normal 8 3 4 2 2 7" xfId="12803"/>
    <cellStyle name="Normal 8 3 4 2 3" xfId="750"/>
    <cellStyle name="Normal 8 3 4 2 3 2" xfId="1774"/>
    <cellStyle name="Normal 8 3 4 2 3 2 2" xfId="4852"/>
    <cellStyle name="Normal 8 3 4 2 3 2 2 2" xfId="11006"/>
    <cellStyle name="Normal 8 3 4 2 3 2 2 2 2" xfId="23314"/>
    <cellStyle name="Normal 8 3 4 2 3 2 2 3" xfId="17160"/>
    <cellStyle name="Normal 8 3 4 2 3 2 3" xfId="7929"/>
    <cellStyle name="Normal 8 3 4 2 3 2 3 2" xfId="20237"/>
    <cellStyle name="Normal 8 3 4 2 3 2 4" xfId="14083"/>
    <cellStyle name="Normal 8 3 4 2 3 3" xfId="2798"/>
    <cellStyle name="Normal 8 3 4 2 3 3 2" xfId="5876"/>
    <cellStyle name="Normal 8 3 4 2 3 3 2 2" xfId="12030"/>
    <cellStyle name="Normal 8 3 4 2 3 3 2 2 2" xfId="24338"/>
    <cellStyle name="Normal 8 3 4 2 3 3 2 3" xfId="18184"/>
    <cellStyle name="Normal 8 3 4 2 3 3 3" xfId="8953"/>
    <cellStyle name="Normal 8 3 4 2 3 3 3 2" xfId="21261"/>
    <cellStyle name="Normal 8 3 4 2 3 3 4" xfId="15107"/>
    <cellStyle name="Normal 8 3 4 2 3 4" xfId="3828"/>
    <cellStyle name="Normal 8 3 4 2 3 4 2" xfId="9982"/>
    <cellStyle name="Normal 8 3 4 2 3 4 2 2" xfId="22290"/>
    <cellStyle name="Normal 8 3 4 2 3 4 3" xfId="16136"/>
    <cellStyle name="Normal 8 3 4 2 3 5" xfId="6905"/>
    <cellStyle name="Normal 8 3 4 2 3 5 2" xfId="19213"/>
    <cellStyle name="Normal 8 3 4 2 3 6" xfId="13059"/>
    <cellStyle name="Normal 8 3 4 2 4" xfId="1262"/>
    <cellStyle name="Normal 8 3 4 2 4 2" xfId="4340"/>
    <cellStyle name="Normal 8 3 4 2 4 2 2" xfId="10494"/>
    <cellStyle name="Normal 8 3 4 2 4 2 2 2" xfId="22802"/>
    <cellStyle name="Normal 8 3 4 2 4 2 3" xfId="16648"/>
    <cellStyle name="Normal 8 3 4 2 4 3" xfId="7417"/>
    <cellStyle name="Normal 8 3 4 2 4 3 2" xfId="19725"/>
    <cellStyle name="Normal 8 3 4 2 4 4" xfId="13571"/>
    <cellStyle name="Normal 8 3 4 2 5" xfId="2286"/>
    <cellStyle name="Normal 8 3 4 2 5 2" xfId="5364"/>
    <cellStyle name="Normal 8 3 4 2 5 2 2" xfId="11518"/>
    <cellStyle name="Normal 8 3 4 2 5 2 2 2" xfId="23826"/>
    <cellStyle name="Normal 8 3 4 2 5 2 3" xfId="17672"/>
    <cellStyle name="Normal 8 3 4 2 5 3" xfId="8441"/>
    <cellStyle name="Normal 8 3 4 2 5 3 2" xfId="20749"/>
    <cellStyle name="Normal 8 3 4 2 5 4" xfId="14595"/>
    <cellStyle name="Normal 8 3 4 2 6" xfId="3316"/>
    <cellStyle name="Normal 8 3 4 2 6 2" xfId="9470"/>
    <cellStyle name="Normal 8 3 4 2 6 2 2" xfId="21778"/>
    <cellStyle name="Normal 8 3 4 2 6 3" xfId="15624"/>
    <cellStyle name="Normal 8 3 4 2 7" xfId="6393"/>
    <cellStyle name="Normal 8 3 4 2 7 2" xfId="18701"/>
    <cellStyle name="Normal 8 3 4 2 8" xfId="12547"/>
    <cellStyle name="Normal 8 3 4 3" xfId="150"/>
    <cellStyle name="Normal 8 3 4 3 2" xfId="408"/>
    <cellStyle name="Normal 8 3 4 3 2 2" xfId="921"/>
    <cellStyle name="Normal 8 3 4 3 2 2 2" xfId="1945"/>
    <cellStyle name="Normal 8 3 4 3 2 2 2 2" xfId="5023"/>
    <cellStyle name="Normal 8 3 4 3 2 2 2 2 2" xfId="11177"/>
    <cellStyle name="Normal 8 3 4 3 2 2 2 2 2 2" xfId="23485"/>
    <cellStyle name="Normal 8 3 4 3 2 2 2 2 3" xfId="17331"/>
    <cellStyle name="Normal 8 3 4 3 2 2 2 3" xfId="8100"/>
    <cellStyle name="Normal 8 3 4 3 2 2 2 3 2" xfId="20408"/>
    <cellStyle name="Normal 8 3 4 3 2 2 2 4" xfId="14254"/>
    <cellStyle name="Normal 8 3 4 3 2 2 3" xfId="2969"/>
    <cellStyle name="Normal 8 3 4 3 2 2 3 2" xfId="6047"/>
    <cellStyle name="Normal 8 3 4 3 2 2 3 2 2" xfId="12201"/>
    <cellStyle name="Normal 8 3 4 3 2 2 3 2 2 2" xfId="24509"/>
    <cellStyle name="Normal 8 3 4 3 2 2 3 2 3" xfId="18355"/>
    <cellStyle name="Normal 8 3 4 3 2 2 3 3" xfId="9124"/>
    <cellStyle name="Normal 8 3 4 3 2 2 3 3 2" xfId="21432"/>
    <cellStyle name="Normal 8 3 4 3 2 2 3 4" xfId="15278"/>
    <cellStyle name="Normal 8 3 4 3 2 2 4" xfId="3999"/>
    <cellStyle name="Normal 8 3 4 3 2 2 4 2" xfId="10153"/>
    <cellStyle name="Normal 8 3 4 3 2 2 4 2 2" xfId="22461"/>
    <cellStyle name="Normal 8 3 4 3 2 2 4 3" xfId="16307"/>
    <cellStyle name="Normal 8 3 4 3 2 2 5" xfId="7076"/>
    <cellStyle name="Normal 8 3 4 3 2 2 5 2" xfId="19384"/>
    <cellStyle name="Normal 8 3 4 3 2 2 6" xfId="13230"/>
    <cellStyle name="Normal 8 3 4 3 2 3" xfId="1433"/>
    <cellStyle name="Normal 8 3 4 3 2 3 2" xfId="4511"/>
    <cellStyle name="Normal 8 3 4 3 2 3 2 2" xfId="10665"/>
    <cellStyle name="Normal 8 3 4 3 2 3 2 2 2" xfId="22973"/>
    <cellStyle name="Normal 8 3 4 3 2 3 2 3" xfId="16819"/>
    <cellStyle name="Normal 8 3 4 3 2 3 3" xfId="7588"/>
    <cellStyle name="Normal 8 3 4 3 2 3 3 2" xfId="19896"/>
    <cellStyle name="Normal 8 3 4 3 2 3 4" xfId="13742"/>
    <cellStyle name="Normal 8 3 4 3 2 4" xfId="2457"/>
    <cellStyle name="Normal 8 3 4 3 2 4 2" xfId="5535"/>
    <cellStyle name="Normal 8 3 4 3 2 4 2 2" xfId="11689"/>
    <cellStyle name="Normal 8 3 4 3 2 4 2 2 2" xfId="23997"/>
    <cellStyle name="Normal 8 3 4 3 2 4 2 3" xfId="17843"/>
    <cellStyle name="Normal 8 3 4 3 2 4 3" xfId="8612"/>
    <cellStyle name="Normal 8 3 4 3 2 4 3 2" xfId="20920"/>
    <cellStyle name="Normal 8 3 4 3 2 4 4" xfId="14766"/>
    <cellStyle name="Normal 8 3 4 3 2 5" xfId="3487"/>
    <cellStyle name="Normal 8 3 4 3 2 5 2" xfId="9641"/>
    <cellStyle name="Normal 8 3 4 3 2 5 2 2" xfId="21949"/>
    <cellStyle name="Normal 8 3 4 3 2 5 3" xfId="15795"/>
    <cellStyle name="Normal 8 3 4 3 2 6" xfId="6564"/>
    <cellStyle name="Normal 8 3 4 3 2 6 2" xfId="18872"/>
    <cellStyle name="Normal 8 3 4 3 2 7" xfId="12718"/>
    <cellStyle name="Normal 8 3 4 3 3" xfId="665"/>
    <cellStyle name="Normal 8 3 4 3 3 2" xfId="1689"/>
    <cellStyle name="Normal 8 3 4 3 3 2 2" xfId="4767"/>
    <cellStyle name="Normal 8 3 4 3 3 2 2 2" xfId="10921"/>
    <cellStyle name="Normal 8 3 4 3 3 2 2 2 2" xfId="23229"/>
    <cellStyle name="Normal 8 3 4 3 3 2 2 3" xfId="17075"/>
    <cellStyle name="Normal 8 3 4 3 3 2 3" xfId="7844"/>
    <cellStyle name="Normal 8 3 4 3 3 2 3 2" xfId="20152"/>
    <cellStyle name="Normal 8 3 4 3 3 2 4" xfId="13998"/>
    <cellStyle name="Normal 8 3 4 3 3 3" xfId="2713"/>
    <cellStyle name="Normal 8 3 4 3 3 3 2" xfId="5791"/>
    <cellStyle name="Normal 8 3 4 3 3 3 2 2" xfId="11945"/>
    <cellStyle name="Normal 8 3 4 3 3 3 2 2 2" xfId="24253"/>
    <cellStyle name="Normal 8 3 4 3 3 3 2 3" xfId="18099"/>
    <cellStyle name="Normal 8 3 4 3 3 3 3" xfId="8868"/>
    <cellStyle name="Normal 8 3 4 3 3 3 3 2" xfId="21176"/>
    <cellStyle name="Normal 8 3 4 3 3 3 4" xfId="15022"/>
    <cellStyle name="Normal 8 3 4 3 3 4" xfId="3743"/>
    <cellStyle name="Normal 8 3 4 3 3 4 2" xfId="9897"/>
    <cellStyle name="Normal 8 3 4 3 3 4 2 2" xfId="22205"/>
    <cellStyle name="Normal 8 3 4 3 3 4 3" xfId="16051"/>
    <cellStyle name="Normal 8 3 4 3 3 5" xfId="6820"/>
    <cellStyle name="Normal 8 3 4 3 3 5 2" xfId="19128"/>
    <cellStyle name="Normal 8 3 4 3 3 6" xfId="12974"/>
    <cellStyle name="Normal 8 3 4 3 4" xfId="1177"/>
    <cellStyle name="Normal 8 3 4 3 4 2" xfId="4255"/>
    <cellStyle name="Normal 8 3 4 3 4 2 2" xfId="10409"/>
    <cellStyle name="Normal 8 3 4 3 4 2 2 2" xfId="22717"/>
    <cellStyle name="Normal 8 3 4 3 4 2 3" xfId="16563"/>
    <cellStyle name="Normal 8 3 4 3 4 3" xfId="7332"/>
    <cellStyle name="Normal 8 3 4 3 4 3 2" xfId="19640"/>
    <cellStyle name="Normal 8 3 4 3 4 4" xfId="13486"/>
    <cellStyle name="Normal 8 3 4 3 5" xfId="2201"/>
    <cellStyle name="Normal 8 3 4 3 5 2" xfId="5279"/>
    <cellStyle name="Normal 8 3 4 3 5 2 2" xfId="11433"/>
    <cellStyle name="Normal 8 3 4 3 5 2 2 2" xfId="23741"/>
    <cellStyle name="Normal 8 3 4 3 5 2 3" xfId="17587"/>
    <cellStyle name="Normal 8 3 4 3 5 3" xfId="8356"/>
    <cellStyle name="Normal 8 3 4 3 5 3 2" xfId="20664"/>
    <cellStyle name="Normal 8 3 4 3 5 4" xfId="14510"/>
    <cellStyle name="Normal 8 3 4 3 6" xfId="3231"/>
    <cellStyle name="Normal 8 3 4 3 6 2" xfId="9385"/>
    <cellStyle name="Normal 8 3 4 3 6 2 2" xfId="21693"/>
    <cellStyle name="Normal 8 3 4 3 6 3" xfId="15539"/>
    <cellStyle name="Normal 8 3 4 3 7" xfId="6308"/>
    <cellStyle name="Normal 8 3 4 3 7 2" xfId="18616"/>
    <cellStyle name="Normal 8 3 4 3 8" xfId="12462"/>
    <cellStyle name="Normal 8 3 4 4" xfId="321"/>
    <cellStyle name="Normal 8 3 4 4 2" xfId="834"/>
    <cellStyle name="Normal 8 3 4 4 2 2" xfId="1858"/>
    <cellStyle name="Normal 8 3 4 4 2 2 2" xfId="4936"/>
    <cellStyle name="Normal 8 3 4 4 2 2 2 2" xfId="11090"/>
    <cellStyle name="Normal 8 3 4 4 2 2 2 2 2" xfId="23398"/>
    <cellStyle name="Normal 8 3 4 4 2 2 2 3" xfId="17244"/>
    <cellStyle name="Normal 8 3 4 4 2 2 3" xfId="8013"/>
    <cellStyle name="Normal 8 3 4 4 2 2 3 2" xfId="20321"/>
    <cellStyle name="Normal 8 3 4 4 2 2 4" xfId="14167"/>
    <cellStyle name="Normal 8 3 4 4 2 3" xfId="2882"/>
    <cellStyle name="Normal 8 3 4 4 2 3 2" xfId="5960"/>
    <cellStyle name="Normal 8 3 4 4 2 3 2 2" xfId="12114"/>
    <cellStyle name="Normal 8 3 4 4 2 3 2 2 2" xfId="24422"/>
    <cellStyle name="Normal 8 3 4 4 2 3 2 3" xfId="18268"/>
    <cellStyle name="Normal 8 3 4 4 2 3 3" xfId="9037"/>
    <cellStyle name="Normal 8 3 4 4 2 3 3 2" xfId="21345"/>
    <cellStyle name="Normal 8 3 4 4 2 3 4" xfId="15191"/>
    <cellStyle name="Normal 8 3 4 4 2 4" xfId="3912"/>
    <cellStyle name="Normal 8 3 4 4 2 4 2" xfId="10066"/>
    <cellStyle name="Normal 8 3 4 4 2 4 2 2" xfId="22374"/>
    <cellStyle name="Normal 8 3 4 4 2 4 3" xfId="16220"/>
    <cellStyle name="Normal 8 3 4 4 2 5" xfId="6989"/>
    <cellStyle name="Normal 8 3 4 4 2 5 2" xfId="19297"/>
    <cellStyle name="Normal 8 3 4 4 2 6" xfId="13143"/>
    <cellStyle name="Normal 8 3 4 4 3" xfId="1346"/>
    <cellStyle name="Normal 8 3 4 4 3 2" xfId="4424"/>
    <cellStyle name="Normal 8 3 4 4 3 2 2" xfId="10578"/>
    <cellStyle name="Normal 8 3 4 4 3 2 2 2" xfId="22886"/>
    <cellStyle name="Normal 8 3 4 4 3 2 3" xfId="16732"/>
    <cellStyle name="Normal 8 3 4 4 3 3" xfId="7501"/>
    <cellStyle name="Normal 8 3 4 4 3 3 2" xfId="19809"/>
    <cellStyle name="Normal 8 3 4 4 3 4" xfId="13655"/>
    <cellStyle name="Normal 8 3 4 4 4" xfId="2370"/>
    <cellStyle name="Normal 8 3 4 4 4 2" xfId="5448"/>
    <cellStyle name="Normal 8 3 4 4 4 2 2" xfId="11602"/>
    <cellStyle name="Normal 8 3 4 4 4 2 2 2" xfId="23910"/>
    <cellStyle name="Normal 8 3 4 4 4 2 3" xfId="17756"/>
    <cellStyle name="Normal 8 3 4 4 4 3" xfId="8525"/>
    <cellStyle name="Normal 8 3 4 4 4 3 2" xfId="20833"/>
    <cellStyle name="Normal 8 3 4 4 4 4" xfId="14679"/>
    <cellStyle name="Normal 8 3 4 4 5" xfId="3400"/>
    <cellStyle name="Normal 8 3 4 4 5 2" xfId="9554"/>
    <cellStyle name="Normal 8 3 4 4 5 2 2" xfId="21862"/>
    <cellStyle name="Normal 8 3 4 4 5 3" xfId="15708"/>
    <cellStyle name="Normal 8 3 4 4 6" xfId="6477"/>
    <cellStyle name="Normal 8 3 4 4 6 2" xfId="18785"/>
    <cellStyle name="Normal 8 3 4 4 7" xfId="12631"/>
    <cellStyle name="Normal 8 3 4 5" xfId="578"/>
    <cellStyle name="Normal 8 3 4 5 2" xfId="1602"/>
    <cellStyle name="Normal 8 3 4 5 2 2" xfId="4680"/>
    <cellStyle name="Normal 8 3 4 5 2 2 2" xfId="10834"/>
    <cellStyle name="Normal 8 3 4 5 2 2 2 2" xfId="23142"/>
    <cellStyle name="Normal 8 3 4 5 2 2 3" xfId="16988"/>
    <cellStyle name="Normal 8 3 4 5 2 3" xfId="7757"/>
    <cellStyle name="Normal 8 3 4 5 2 3 2" xfId="20065"/>
    <cellStyle name="Normal 8 3 4 5 2 4" xfId="13911"/>
    <cellStyle name="Normal 8 3 4 5 3" xfId="2626"/>
    <cellStyle name="Normal 8 3 4 5 3 2" xfId="5704"/>
    <cellStyle name="Normal 8 3 4 5 3 2 2" xfId="11858"/>
    <cellStyle name="Normal 8 3 4 5 3 2 2 2" xfId="24166"/>
    <cellStyle name="Normal 8 3 4 5 3 2 3" xfId="18012"/>
    <cellStyle name="Normal 8 3 4 5 3 3" xfId="8781"/>
    <cellStyle name="Normal 8 3 4 5 3 3 2" xfId="21089"/>
    <cellStyle name="Normal 8 3 4 5 3 4" xfId="14935"/>
    <cellStyle name="Normal 8 3 4 5 4" xfId="3656"/>
    <cellStyle name="Normal 8 3 4 5 4 2" xfId="9810"/>
    <cellStyle name="Normal 8 3 4 5 4 2 2" xfId="22118"/>
    <cellStyle name="Normal 8 3 4 5 4 3" xfId="15964"/>
    <cellStyle name="Normal 8 3 4 5 5" xfId="6733"/>
    <cellStyle name="Normal 8 3 4 5 5 2" xfId="19041"/>
    <cellStyle name="Normal 8 3 4 5 6" xfId="12887"/>
    <cellStyle name="Normal 8 3 4 6" xfId="1090"/>
    <cellStyle name="Normal 8 3 4 6 2" xfId="4168"/>
    <cellStyle name="Normal 8 3 4 6 2 2" xfId="10322"/>
    <cellStyle name="Normal 8 3 4 6 2 2 2" xfId="22630"/>
    <cellStyle name="Normal 8 3 4 6 2 3" xfId="16476"/>
    <cellStyle name="Normal 8 3 4 6 3" xfId="7245"/>
    <cellStyle name="Normal 8 3 4 6 3 2" xfId="19553"/>
    <cellStyle name="Normal 8 3 4 6 4" xfId="13399"/>
    <cellStyle name="Normal 8 3 4 7" xfId="2114"/>
    <cellStyle name="Normal 8 3 4 7 2" xfId="5192"/>
    <cellStyle name="Normal 8 3 4 7 2 2" xfId="11346"/>
    <cellStyle name="Normal 8 3 4 7 2 2 2" xfId="23654"/>
    <cellStyle name="Normal 8 3 4 7 2 3" xfId="17500"/>
    <cellStyle name="Normal 8 3 4 7 3" xfId="8269"/>
    <cellStyle name="Normal 8 3 4 7 3 2" xfId="20577"/>
    <cellStyle name="Normal 8 3 4 7 4" xfId="14423"/>
    <cellStyle name="Normal 8 3 4 8" xfId="3144"/>
    <cellStyle name="Normal 8 3 4 8 2" xfId="9298"/>
    <cellStyle name="Normal 8 3 4 8 2 2" xfId="21606"/>
    <cellStyle name="Normal 8 3 4 8 3" xfId="15452"/>
    <cellStyle name="Normal 8 3 4 9" xfId="6221"/>
    <cellStyle name="Normal 8 3 4 9 2" xfId="18529"/>
    <cellStyle name="Normal 8 3 5" xfId="199"/>
    <cellStyle name="Normal 8 3 5 2" xfId="457"/>
    <cellStyle name="Normal 8 3 5 2 2" xfId="970"/>
    <cellStyle name="Normal 8 3 5 2 2 2" xfId="1994"/>
    <cellStyle name="Normal 8 3 5 2 2 2 2" xfId="5072"/>
    <cellStyle name="Normal 8 3 5 2 2 2 2 2" xfId="11226"/>
    <cellStyle name="Normal 8 3 5 2 2 2 2 2 2" xfId="23534"/>
    <cellStyle name="Normal 8 3 5 2 2 2 2 3" xfId="17380"/>
    <cellStyle name="Normal 8 3 5 2 2 2 3" xfId="8149"/>
    <cellStyle name="Normal 8 3 5 2 2 2 3 2" xfId="20457"/>
    <cellStyle name="Normal 8 3 5 2 2 2 4" xfId="14303"/>
    <cellStyle name="Normal 8 3 5 2 2 3" xfId="3018"/>
    <cellStyle name="Normal 8 3 5 2 2 3 2" xfId="6096"/>
    <cellStyle name="Normal 8 3 5 2 2 3 2 2" xfId="12250"/>
    <cellStyle name="Normal 8 3 5 2 2 3 2 2 2" xfId="24558"/>
    <cellStyle name="Normal 8 3 5 2 2 3 2 3" xfId="18404"/>
    <cellStyle name="Normal 8 3 5 2 2 3 3" xfId="9173"/>
    <cellStyle name="Normal 8 3 5 2 2 3 3 2" xfId="21481"/>
    <cellStyle name="Normal 8 3 5 2 2 3 4" xfId="15327"/>
    <cellStyle name="Normal 8 3 5 2 2 4" xfId="4048"/>
    <cellStyle name="Normal 8 3 5 2 2 4 2" xfId="10202"/>
    <cellStyle name="Normal 8 3 5 2 2 4 2 2" xfId="22510"/>
    <cellStyle name="Normal 8 3 5 2 2 4 3" xfId="16356"/>
    <cellStyle name="Normal 8 3 5 2 2 5" xfId="7125"/>
    <cellStyle name="Normal 8 3 5 2 2 5 2" xfId="19433"/>
    <cellStyle name="Normal 8 3 5 2 2 6" xfId="13279"/>
    <cellStyle name="Normal 8 3 5 2 3" xfId="1482"/>
    <cellStyle name="Normal 8 3 5 2 3 2" xfId="4560"/>
    <cellStyle name="Normal 8 3 5 2 3 2 2" xfId="10714"/>
    <cellStyle name="Normal 8 3 5 2 3 2 2 2" xfId="23022"/>
    <cellStyle name="Normal 8 3 5 2 3 2 3" xfId="16868"/>
    <cellStyle name="Normal 8 3 5 2 3 3" xfId="7637"/>
    <cellStyle name="Normal 8 3 5 2 3 3 2" xfId="19945"/>
    <cellStyle name="Normal 8 3 5 2 3 4" xfId="13791"/>
    <cellStyle name="Normal 8 3 5 2 4" xfId="2506"/>
    <cellStyle name="Normal 8 3 5 2 4 2" xfId="5584"/>
    <cellStyle name="Normal 8 3 5 2 4 2 2" xfId="11738"/>
    <cellStyle name="Normal 8 3 5 2 4 2 2 2" xfId="24046"/>
    <cellStyle name="Normal 8 3 5 2 4 2 3" xfId="17892"/>
    <cellStyle name="Normal 8 3 5 2 4 3" xfId="8661"/>
    <cellStyle name="Normal 8 3 5 2 4 3 2" xfId="20969"/>
    <cellStyle name="Normal 8 3 5 2 4 4" xfId="14815"/>
    <cellStyle name="Normal 8 3 5 2 5" xfId="3536"/>
    <cellStyle name="Normal 8 3 5 2 5 2" xfId="9690"/>
    <cellStyle name="Normal 8 3 5 2 5 2 2" xfId="21998"/>
    <cellStyle name="Normal 8 3 5 2 5 3" xfId="15844"/>
    <cellStyle name="Normal 8 3 5 2 6" xfId="6613"/>
    <cellStyle name="Normal 8 3 5 2 6 2" xfId="18921"/>
    <cellStyle name="Normal 8 3 5 2 7" xfId="12767"/>
    <cellStyle name="Normal 8 3 5 3" xfId="714"/>
    <cellStyle name="Normal 8 3 5 3 2" xfId="1738"/>
    <cellStyle name="Normal 8 3 5 3 2 2" xfId="4816"/>
    <cellStyle name="Normal 8 3 5 3 2 2 2" xfId="10970"/>
    <cellStyle name="Normal 8 3 5 3 2 2 2 2" xfId="23278"/>
    <cellStyle name="Normal 8 3 5 3 2 2 3" xfId="17124"/>
    <cellStyle name="Normal 8 3 5 3 2 3" xfId="7893"/>
    <cellStyle name="Normal 8 3 5 3 2 3 2" xfId="20201"/>
    <cellStyle name="Normal 8 3 5 3 2 4" xfId="14047"/>
    <cellStyle name="Normal 8 3 5 3 3" xfId="2762"/>
    <cellStyle name="Normal 8 3 5 3 3 2" xfId="5840"/>
    <cellStyle name="Normal 8 3 5 3 3 2 2" xfId="11994"/>
    <cellStyle name="Normal 8 3 5 3 3 2 2 2" xfId="24302"/>
    <cellStyle name="Normal 8 3 5 3 3 2 3" xfId="18148"/>
    <cellStyle name="Normal 8 3 5 3 3 3" xfId="8917"/>
    <cellStyle name="Normal 8 3 5 3 3 3 2" xfId="21225"/>
    <cellStyle name="Normal 8 3 5 3 3 4" xfId="15071"/>
    <cellStyle name="Normal 8 3 5 3 4" xfId="3792"/>
    <cellStyle name="Normal 8 3 5 3 4 2" xfId="9946"/>
    <cellStyle name="Normal 8 3 5 3 4 2 2" xfId="22254"/>
    <cellStyle name="Normal 8 3 5 3 4 3" xfId="16100"/>
    <cellStyle name="Normal 8 3 5 3 5" xfId="6869"/>
    <cellStyle name="Normal 8 3 5 3 5 2" xfId="19177"/>
    <cellStyle name="Normal 8 3 5 3 6" xfId="13023"/>
    <cellStyle name="Normal 8 3 5 4" xfId="1226"/>
    <cellStyle name="Normal 8 3 5 4 2" xfId="4304"/>
    <cellStyle name="Normal 8 3 5 4 2 2" xfId="10458"/>
    <cellStyle name="Normal 8 3 5 4 2 2 2" xfId="22766"/>
    <cellStyle name="Normal 8 3 5 4 2 3" xfId="16612"/>
    <cellStyle name="Normal 8 3 5 4 3" xfId="7381"/>
    <cellStyle name="Normal 8 3 5 4 3 2" xfId="19689"/>
    <cellStyle name="Normal 8 3 5 4 4" xfId="13535"/>
    <cellStyle name="Normal 8 3 5 5" xfId="2250"/>
    <cellStyle name="Normal 8 3 5 5 2" xfId="5328"/>
    <cellStyle name="Normal 8 3 5 5 2 2" xfId="11482"/>
    <cellStyle name="Normal 8 3 5 5 2 2 2" xfId="23790"/>
    <cellStyle name="Normal 8 3 5 5 2 3" xfId="17636"/>
    <cellStyle name="Normal 8 3 5 5 3" xfId="8405"/>
    <cellStyle name="Normal 8 3 5 5 3 2" xfId="20713"/>
    <cellStyle name="Normal 8 3 5 5 4" xfId="14559"/>
    <cellStyle name="Normal 8 3 5 6" xfId="3280"/>
    <cellStyle name="Normal 8 3 5 6 2" xfId="9434"/>
    <cellStyle name="Normal 8 3 5 6 2 2" xfId="21742"/>
    <cellStyle name="Normal 8 3 5 6 3" xfId="15588"/>
    <cellStyle name="Normal 8 3 5 7" xfId="6357"/>
    <cellStyle name="Normal 8 3 5 7 2" xfId="18665"/>
    <cellStyle name="Normal 8 3 5 8" xfId="12511"/>
    <cellStyle name="Normal 8 3 6" xfId="116"/>
    <cellStyle name="Normal 8 3 6 2" xfId="374"/>
    <cellStyle name="Normal 8 3 6 2 2" xfId="887"/>
    <cellStyle name="Normal 8 3 6 2 2 2" xfId="1911"/>
    <cellStyle name="Normal 8 3 6 2 2 2 2" xfId="4989"/>
    <cellStyle name="Normal 8 3 6 2 2 2 2 2" xfId="11143"/>
    <cellStyle name="Normal 8 3 6 2 2 2 2 2 2" xfId="23451"/>
    <cellStyle name="Normal 8 3 6 2 2 2 2 3" xfId="17297"/>
    <cellStyle name="Normal 8 3 6 2 2 2 3" xfId="8066"/>
    <cellStyle name="Normal 8 3 6 2 2 2 3 2" xfId="20374"/>
    <cellStyle name="Normal 8 3 6 2 2 2 4" xfId="14220"/>
    <cellStyle name="Normal 8 3 6 2 2 3" xfId="2935"/>
    <cellStyle name="Normal 8 3 6 2 2 3 2" xfId="6013"/>
    <cellStyle name="Normal 8 3 6 2 2 3 2 2" xfId="12167"/>
    <cellStyle name="Normal 8 3 6 2 2 3 2 2 2" xfId="24475"/>
    <cellStyle name="Normal 8 3 6 2 2 3 2 3" xfId="18321"/>
    <cellStyle name="Normal 8 3 6 2 2 3 3" xfId="9090"/>
    <cellStyle name="Normal 8 3 6 2 2 3 3 2" xfId="21398"/>
    <cellStyle name="Normal 8 3 6 2 2 3 4" xfId="15244"/>
    <cellStyle name="Normal 8 3 6 2 2 4" xfId="3965"/>
    <cellStyle name="Normal 8 3 6 2 2 4 2" xfId="10119"/>
    <cellStyle name="Normal 8 3 6 2 2 4 2 2" xfId="22427"/>
    <cellStyle name="Normal 8 3 6 2 2 4 3" xfId="16273"/>
    <cellStyle name="Normal 8 3 6 2 2 5" xfId="7042"/>
    <cellStyle name="Normal 8 3 6 2 2 5 2" xfId="19350"/>
    <cellStyle name="Normal 8 3 6 2 2 6" xfId="13196"/>
    <cellStyle name="Normal 8 3 6 2 3" xfId="1399"/>
    <cellStyle name="Normal 8 3 6 2 3 2" xfId="4477"/>
    <cellStyle name="Normal 8 3 6 2 3 2 2" xfId="10631"/>
    <cellStyle name="Normal 8 3 6 2 3 2 2 2" xfId="22939"/>
    <cellStyle name="Normal 8 3 6 2 3 2 3" xfId="16785"/>
    <cellStyle name="Normal 8 3 6 2 3 3" xfId="7554"/>
    <cellStyle name="Normal 8 3 6 2 3 3 2" xfId="19862"/>
    <cellStyle name="Normal 8 3 6 2 3 4" xfId="13708"/>
    <cellStyle name="Normal 8 3 6 2 4" xfId="2423"/>
    <cellStyle name="Normal 8 3 6 2 4 2" xfId="5501"/>
    <cellStyle name="Normal 8 3 6 2 4 2 2" xfId="11655"/>
    <cellStyle name="Normal 8 3 6 2 4 2 2 2" xfId="23963"/>
    <cellStyle name="Normal 8 3 6 2 4 2 3" xfId="17809"/>
    <cellStyle name="Normal 8 3 6 2 4 3" xfId="8578"/>
    <cellStyle name="Normal 8 3 6 2 4 3 2" xfId="20886"/>
    <cellStyle name="Normal 8 3 6 2 4 4" xfId="14732"/>
    <cellStyle name="Normal 8 3 6 2 5" xfId="3453"/>
    <cellStyle name="Normal 8 3 6 2 5 2" xfId="9607"/>
    <cellStyle name="Normal 8 3 6 2 5 2 2" xfId="21915"/>
    <cellStyle name="Normal 8 3 6 2 5 3" xfId="15761"/>
    <cellStyle name="Normal 8 3 6 2 6" xfId="6530"/>
    <cellStyle name="Normal 8 3 6 2 6 2" xfId="18838"/>
    <cellStyle name="Normal 8 3 6 2 7" xfId="12684"/>
    <cellStyle name="Normal 8 3 6 3" xfId="631"/>
    <cellStyle name="Normal 8 3 6 3 2" xfId="1655"/>
    <cellStyle name="Normal 8 3 6 3 2 2" xfId="4733"/>
    <cellStyle name="Normal 8 3 6 3 2 2 2" xfId="10887"/>
    <cellStyle name="Normal 8 3 6 3 2 2 2 2" xfId="23195"/>
    <cellStyle name="Normal 8 3 6 3 2 2 3" xfId="17041"/>
    <cellStyle name="Normal 8 3 6 3 2 3" xfId="7810"/>
    <cellStyle name="Normal 8 3 6 3 2 3 2" xfId="20118"/>
    <cellStyle name="Normal 8 3 6 3 2 4" xfId="13964"/>
    <cellStyle name="Normal 8 3 6 3 3" xfId="2679"/>
    <cellStyle name="Normal 8 3 6 3 3 2" xfId="5757"/>
    <cellStyle name="Normal 8 3 6 3 3 2 2" xfId="11911"/>
    <cellStyle name="Normal 8 3 6 3 3 2 2 2" xfId="24219"/>
    <cellStyle name="Normal 8 3 6 3 3 2 3" xfId="18065"/>
    <cellStyle name="Normal 8 3 6 3 3 3" xfId="8834"/>
    <cellStyle name="Normal 8 3 6 3 3 3 2" xfId="21142"/>
    <cellStyle name="Normal 8 3 6 3 3 4" xfId="14988"/>
    <cellStyle name="Normal 8 3 6 3 4" xfId="3709"/>
    <cellStyle name="Normal 8 3 6 3 4 2" xfId="9863"/>
    <cellStyle name="Normal 8 3 6 3 4 2 2" xfId="22171"/>
    <cellStyle name="Normal 8 3 6 3 4 3" xfId="16017"/>
    <cellStyle name="Normal 8 3 6 3 5" xfId="6786"/>
    <cellStyle name="Normal 8 3 6 3 5 2" xfId="19094"/>
    <cellStyle name="Normal 8 3 6 3 6" xfId="12940"/>
    <cellStyle name="Normal 8 3 6 4" xfId="1143"/>
    <cellStyle name="Normal 8 3 6 4 2" xfId="4221"/>
    <cellStyle name="Normal 8 3 6 4 2 2" xfId="10375"/>
    <cellStyle name="Normal 8 3 6 4 2 2 2" xfId="22683"/>
    <cellStyle name="Normal 8 3 6 4 2 3" xfId="16529"/>
    <cellStyle name="Normal 8 3 6 4 3" xfId="7298"/>
    <cellStyle name="Normal 8 3 6 4 3 2" xfId="19606"/>
    <cellStyle name="Normal 8 3 6 4 4" xfId="13452"/>
    <cellStyle name="Normal 8 3 6 5" xfId="2167"/>
    <cellStyle name="Normal 8 3 6 5 2" xfId="5245"/>
    <cellStyle name="Normal 8 3 6 5 2 2" xfId="11399"/>
    <cellStyle name="Normal 8 3 6 5 2 2 2" xfId="23707"/>
    <cellStyle name="Normal 8 3 6 5 2 3" xfId="17553"/>
    <cellStyle name="Normal 8 3 6 5 3" xfId="8322"/>
    <cellStyle name="Normal 8 3 6 5 3 2" xfId="20630"/>
    <cellStyle name="Normal 8 3 6 5 4" xfId="14476"/>
    <cellStyle name="Normal 8 3 6 6" xfId="3197"/>
    <cellStyle name="Normal 8 3 6 6 2" xfId="9351"/>
    <cellStyle name="Normal 8 3 6 6 2 2" xfId="21659"/>
    <cellStyle name="Normal 8 3 6 6 3" xfId="15505"/>
    <cellStyle name="Normal 8 3 6 7" xfId="6274"/>
    <cellStyle name="Normal 8 3 6 7 2" xfId="18582"/>
    <cellStyle name="Normal 8 3 6 8" xfId="12428"/>
    <cellStyle name="Normal 8 3 7" xfId="281"/>
    <cellStyle name="Normal 8 3 7 2" xfId="794"/>
    <cellStyle name="Normal 8 3 7 2 2" xfId="1818"/>
    <cellStyle name="Normal 8 3 7 2 2 2" xfId="4896"/>
    <cellStyle name="Normal 8 3 7 2 2 2 2" xfId="11050"/>
    <cellStyle name="Normal 8 3 7 2 2 2 2 2" xfId="23358"/>
    <cellStyle name="Normal 8 3 7 2 2 2 3" xfId="17204"/>
    <cellStyle name="Normal 8 3 7 2 2 3" xfId="7973"/>
    <cellStyle name="Normal 8 3 7 2 2 3 2" xfId="20281"/>
    <cellStyle name="Normal 8 3 7 2 2 4" xfId="14127"/>
    <cellStyle name="Normal 8 3 7 2 3" xfId="2842"/>
    <cellStyle name="Normal 8 3 7 2 3 2" xfId="5920"/>
    <cellStyle name="Normal 8 3 7 2 3 2 2" xfId="12074"/>
    <cellStyle name="Normal 8 3 7 2 3 2 2 2" xfId="24382"/>
    <cellStyle name="Normal 8 3 7 2 3 2 3" xfId="18228"/>
    <cellStyle name="Normal 8 3 7 2 3 3" xfId="8997"/>
    <cellStyle name="Normal 8 3 7 2 3 3 2" xfId="21305"/>
    <cellStyle name="Normal 8 3 7 2 3 4" xfId="15151"/>
    <cellStyle name="Normal 8 3 7 2 4" xfId="3872"/>
    <cellStyle name="Normal 8 3 7 2 4 2" xfId="10026"/>
    <cellStyle name="Normal 8 3 7 2 4 2 2" xfId="22334"/>
    <cellStyle name="Normal 8 3 7 2 4 3" xfId="16180"/>
    <cellStyle name="Normal 8 3 7 2 5" xfId="6949"/>
    <cellStyle name="Normal 8 3 7 2 5 2" xfId="19257"/>
    <cellStyle name="Normal 8 3 7 2 6" xfId="13103"/>
    <cellStyle name="Normal 8 3 7 3" xfId="1306"/>
    <cellStyle name="Normal 8 3 7 3 2" xfId="4384"/>
    <cellStyle name="Normal 8 3 7 3 2 2" xfId="10538"/>
    <cellStyle name="Normal 8 3 7 3 2 2 2" xfId="22846"/>
    <cellStyle name="Normal 8 3 7 3 2 3" xfId="16692"/>
    <cellStyle name="Normal 8 3 7 3 3" xfId="7461"/>
    <cellStyle name="Normal 8 3 7 3 3 2" xfId="19769"/>
    <cellStyle name="Normal 8 3 7 3 4" xfId="13615"/>
    <cellStyle name="Normal 8 3 7 4" xfId="2330"/>
    <cellStyle name="Normal 8 3 7 4 2" xfId="5408"/>
    <cellStyle name="Normal 8 3 7 4 2 2" xfId="11562"/>
    <cellStyle name="Normal 8 3 7 4 2 2 2" xfId="23870"/>
    <cellStyle name="Normal 8 3 7 4 2 3" xfId="17716"/>
    <cellStyle name="Normal 8 3 7 4 3" xfId="8485"/>
    <cellStyle name="Normal 8 3 7 4 3 2" xfId="20793"/>
    <cellStyle name="Normal 8 3 7 4 4" xfId="14639"/>
    <cellStyle name="Normal 8 3 7 5" xfId="3360"/>
    <cellStyle name="Normal 8 3 7 5 2" xfId="9514"/>
    <cellStyle name="Normal 8 3 7 5 2 2" xfId="21822"/>
    <cellStyle name="Normal 8 3 7 5 3" xfId="15668"/>
    <cellStyle name="Normal 8 3 7 6" xfId="6437"/>
    <cellStyle name="Normal 8 3 7 6 2" xfId="18745"/>
    <cellStyle name="Normal 8 3 7 7" xfId="12591"/>
    <cellStyle name="Normal 8 3 8" xfId="538"/>
    <cellStyle name="Normal 8 3 8 2" xfId="1562"/>
    <cellStyle name="Normal 8 3 8 2 2" xfId="4640"/>
    <cellStyle name="Normal 8 3 8 2 2 2" xfId="10794"/>
    <cellStyle name="Normal 8 3 8 2 2 2 2" xfId="23102"/>
    <cellStyle name="Normal 8 3 8 2 2 3" xfId="16948"/>
    <cellStyle name="Normal 8 3 8 2 3" xfId="7717"/>
    <cellStyle name="Normal 8 3 8 2 3 2" xfId="20025"/>
    <cellStyle name="Normal 8 3 8 2 4" xfId="13871"/>
    <cellStyle name="Normal 8 3 8 3" xfId="2586"/>
    <cellStyle name="Normal 8 3 8 3 2" xfId="5664"/>
    <cellStyle name="Normal 8 3 8 3 2 2" xfId="11818"/>
    <cellStyle name="Normal 8 3 8 3 2 2 2" xfId="24126"/>
    <cellStyle name="Normal 8 3 8 3 2 3" xfId="17972"/>
    <cellStyle name="Normal 8 3 8 3 3" xfId="8741"/>
    <cellStyle name="Normal 8 3 8 3 3 2" xfId="21049"/>
    <cellStyle name="Normal 8 3 8 3 4" xfId="14895"/>
    <cellStyle name="Normal 8 3 8 4" xfId="3616"/>
    <cellStyle name="Normal 8 3 8 4 2" xfId="9770"/>
    <cellStyle name="Normal 8 3 8 4 2 2" xfId="22078"/>
    <cellStyle name="Normal 8 3 8 4 3" xfId="15924"/>
    <cellStyle name="Normal 8 3 8 5" xfId="6693"/>
    <cellStyle name="Normal 8 3 8 5 2" xfId="19001"/>
    <cellStyle name="Normal 8 3 8 6" xfId="12847"/>
    <cellStyle name="Normal 8 3 9" xfId="1050"/>
    <cellStyle name="Normal 8 3 9 2" xfId="4128"/>
    <cellStyle name="Normal 8 3 9 2 2" xfId="10282"/>
    <cellStyle name="Normal 8 3 9 2 2 2" xfId="22590"/>
    <cellStyle name="Normal 8 3 9 2 3" xfId="16436"/>
    <cellStyle name="Normal 8 3 9 3" xfId="7205"/>
    <cellStyle name="Normal 8 3 9 3 2" xfId="19513"/>
    <cellStyle name="Normal 8 3 9 4" xfId="13359"/>
    <cellStyle name="Normal 8 4" xfId="24"/>
    <cellStyle name="Normal 8 4 10" xfId="2079"/>
    <cellStyle name="Normal 8 4 10 2" xfId="5157"/>
    <cellStyle name="Normal 8 4 10 2 2" xfId="11311"/>
    <cellStyle name="Normal 8 4 10 2 2 2" xfId="23619"/>
    <cellStyle name="Normal 8 4 10 2 3" xfId="17465"/>
    <cellStyle name="Normal 8 4 10 3" xfId="8234"/>
    <cellStyle name="Normal 8 4 10 3 2" xfId="20542"/>
    <cellStyle name="Normal 8 4 10 4" xfId="14388"/>
    <cellStyle name="Normal 8 4 11" xfId="3109"/>
    <cellStyle name="Normal 8 4 11 2" xfId="9263"/>
    <cellStyle name="Normal 8 4 11 2 2" xfId="21571"/>
    <cellStyle name="Normal 8 4 11 3" xfId="15417"/>
    <cellStyle name="Normal 8 4 12" xfId="6186"/>
    <cellStyle name="Normal 8 4 12 2" xfId="18494"/>
    <cellStyle name="Normal 8 4 13" xfId="12340"/>
    <cellStyle name="Normal 8 4 2" xfId="34"/>
    <cellStyle name="Normal 8 4 2 10" xfId="3118"/>
    <cellStyle name="Normal 8 4 2 10 2" xfId="9272"/>
    <cellStyle name="Normal 8 4 2 10 2 2" xfId="21580"/>
    <cellStyle name="Normal 8 4 2 10 3" xfId="15426"/>
    <cellStyle name="Normal 8 4 2 11" xfId="6195"/>
    <cellStyle name="Normal 8 4 2 11 2" xfId="18503"/>
    <cellStyle name="Normal 8 4 2 12" xfId="12349"/>
    <cellStyle name="Normal 8 4 2 2" xfId="55"/>
    <cellStyle name="Normal 8 4 2 2 10" xfId="6215"/>
    <cellStyle name="Normal 8 4 2 2 10 2" xfId="18523"/>
    <cellStyle name="Normal 8 4 2 2 11" xfId="12369"/>
    <cellStyle name="Normal 8 4 2 2 2" xfId="97"/>
    <cellStyle name="Normal 8 4 2 2 2 10" xfId="12409"/>
    <cellStyle name="Normal 8 4 2 2 2 2" xfId="269"/>
    <cellStyle name="Normal 8 4 2 2 2 2 2" xfId="527"/>
    <cellStyle name="Normal 8 4 2 2 2 2 2 2" xfId="1040"/>
    <cellStyle name="Normal 8 4 2 2 2 2 2 2 2" xfId="2064"/>
    <cellStyle name="Normal 8 4 2 2 2 2 2 2 2 2" xfId="5142"/>
    <cellStyle name="Normal 8 4 2 2 2 2 2 2 2 2 2" xfId="11296"/>
    <cellStyle name="Normal 8 4 2 2 2 2 2 2 2 2 2 2" xfId="23604"/>
    <cellStyle name="Normal 8 4 2 2 2 2 2 2 2 2 3" xfId="17450"/>
    <cellStyle name="Normal 8 4 2 2 2 2 2 2 2 3" xfId="8219"/>
    <cellStyle name="Normal 8 4 2 2 2 2 2 2 2 3 2" xfId="20527"/>
    <cellStyle name="Normal 8 4 2 2 2 2 2 2 2 4" xfId="14373"/>
    <cellStyle name="Normal 8 4 2 2 2 2 2 2 3" xfId="3088"/>
    <cellStyle name="Normal 8 4 2 2 2 2 2 2 3 2" xfId="6166"/>
    <cellStyle name="Normal 8 4 2 2 2 2 2 2 3 2 2" xfId="12320"/>
    <cellStyle name="Normal 8 4 2 2 2 2 2 2 3 2 2 2" xfId="24628"/>
    <cellStyle name="Normal 8 4 2 2 2 2 2 2 3 2 3" xfId="18474"/>
    <cellStyle name="Normal 8 4 2 2 2 2 2 2 3 3" xfId="9243"/>
    <cellStyle name="Normal 8 4 2 2 2 2 2 2 3 3 2" xfId="21551"/>
    <cellStyle name="Normal 8 4 2 2 2 2 2 2 3 4" xfId="15397"/>
    <cellStyle name="Normal 8 4 2 2 2 2 2 2 4" xfId="4118"/>
    <cellStyle name="Normal 8 4 2 2 2 2 2 2 4 2" xfId="10272"/>
    <cellStyle name="Normal 8 4 2 2 2 2 2 2 4 2 2" xfId="22580"/>
    <cellStyle name="Normal 8 4 2 2 2 2 2 2 4 3" xfId="16426"/>
    <cellStyle name="Normal 8 4 2 2 2 2 2 2 5" xfId="7195"/>
    <cellStyle name="Normal 8 4 2 2 2 2 2 2 5 2" xfId="19503"/>
    <cellStyle name="Normal 8 4 2 2 2 2 2 2 6" xfId="13349"/>
    <cellStyle name="Normal 8 4 2 2 2 2 2 3" xfId="1552"/>
    <cellStyle name="Normal 8 4 2 2 2 2 2 3 2" xfId="4630"/>
    <cellStyle name="Normal 8 4 2 2 2 2 2 3 2 2" xfId="10784"/>
    <cellStyle name="Normal 8 4 2 2 2 2 2 3 2 2 2" xfId="23092"/>
    <cellStyle name="Normal 8 4 2 2 2 2 2 3 2 3" xfId="16938"/>
    <cellStyle name="Normal 8 4 2 2 2 2 2 3 3" xfId="7707"/>
    <cellStyle name="Normal 8 4 2 2 2 2 2 3 3 2" xfId="20015"/>
    <cellStyle name="Normal 8 4 2 2 2 2 2 3 4" xfId="13861"/>
    <cellStyle name="Normal 8 4 2 2 2 2 2 4" xfId="2576"/>
    <cellStyle name="Normal 8 4 2 2 2 2 2 4 2" xfId="5654"/>
    <cellStyle name="Normal 8 4 2 2 2 2 2 4 2 2" xfId="11808"/>
    <cellStyle name="Normal 8 4 2 2 2 2 2 4 2 2 2" xfId="24116"/>
    <cellStyle name="Normal 8 4 2 2 2 2 2 4 2 3" xfId="17962"/>
    <cellStyle name="Normal 8 4 2 2 2 2 2 4 3" xfId="8731"/>
    <cellStyle name="Normal 8 4 2 2 2 2 2 4 3 2" xfId="21039"/>
    <cellStyle name="Normal 8 4 2 2 2 2 2 4 4" xfId="14885"/>
    <cellStyle name="Normal 8 4 2 2 2 2 2 5" xfId="3606"/>
    <cellStyle name="Normal 8 4 2 2 2 2 2 5 2" xfId="9760"/>
    <cellStyle name="Normal 8 4 2 2 2 2 2 5 2 2" xfId="22068"/>
    <cellStyle name="Normal 8 4 2 2 2 2 2 5 3" xfId="15914"/>
    <cellStyle name="Normal 8 4 2 2 2 2 2 6" xfId="6683"/>
    <cellStyle name="Normal 8 4 2 2 2 2 2 6 2" xfId="18991"/>
    <cellStyle name="Normal 8 4 2 2 2 2 2 7" xfId="12837"/>
    <cellStyle name="Normal 8 4 2 2 2 2 3" xfId="784"/>
    <cellStyle name="Normal 8 4 2 2 2 2 3 2" xfId="1808"/>
    <cellStyle name="Normal 8 4 2 2 2 2 3 2 2" xfId="4886"/>
    <cellStyle name="Normal 8 4 2 2 2 2 3 2 2 2" xfId="11040"/>
    <cellStyle name="Normal 8 4 2 2 2 2 3 2 2 2 2" xfId="23348"/>
    <cellStyle name="Normal 8 4 2 2 2 2 3 2 2 3" xfId="17194"/>
    <cellStyle name="Normal 8 4 2 2 2 2 3 2 3" xfId="7963"/>
    <cellStyle name="Normal 8 4 2 2 2 2 3 2 3 2" xfId="20271"/>
    <cellStyle name="Normal 8 4 2 2 2 2 3 2 4" xfId="14117"/>
    <cellStyle name="Normal 8 4 2 2 2 2 3 3" xfId="2832"/>
    <cellStyle name="Normal 8 4 2 2 2 2 3 3 2" xfId="5910"/>
    <cellStyle name="Normal 8 4 2 2 2 2 3 3 2 2" xfId="12064"/>
    <cellStyle name="Normal 8 4 2 2 2 2 3 3 2 2 2" xfId="24372"/>
    <cellStyle name="Normal 8 4 2 2 2 2 3 3 2 3" xfId="18218"/>
    <cellStyle name="Normal 8 4 2 2 2 2 3 3 3" xfId="8987"/>
    <cellStyle name="Normal 8 4 2 2 2 2 3 3 3 2" xfId="21295"/>
    <cellStyle name="Normal 8 4 2 2 2 2 3 3 4" xfId="15141"/>
    <cellStyle name="Normal 8 4 2 2 2 2 3 4" xfId="3862"/>
    <cellStyle name="Normal 8 4 2 2 2 2 3 4 2" xfId="10016"/>
    <cellStyle name="Normal 8 4 2 2 2 2 3 4 2 2" xfId="22324"/>
    <cellStyle name="Normal 8 4 2 2 2 2 3 4 3" xfId="16170"/>
    <cellStyle name="Normal 8 4 2 2 2 2 3 5" xfId="6939"/>
    <cellStyle name="Normal 8 4 2 2 2 2 3 5 2" xfId="19247"/>
    <cellStyle name="Normal 8 4 2 2 2 2 3 6" xfId="13093"/>
    <cellStyle name="Normal 8 4 2 2 2 2 4" xfId="1296"/>
    <cellStyle name="Normal 8 4 2 2 2 2 4 2" xfId="4374"/>
    <cellStyle name="Normal 8 4 2 2 2 2 4 2 2" xfId="10528"/>
    <cellStyle name="Normal 8 4 2 2 2 2 4 2 2 2" xfId="22836"/>
    <cellStyle name="Normal 8 4 2 2 2 2 4 2 3" xfId="16682"/>
    <cellStyle name="Normal 8 4 2 2 2 2 4 3" xfId="7451"/>
    <cellStyle name="Normal 8 4 2 2 2 2 4 3 2" xfId="19759"/>
    <cellStyle name="Normal 8 4 2 2 2 2 4 4" xfId="13605"/>
    <cellStyle name="Normal 8 4 2 2 2 2 5" xfId="2320"/>
    <cellStyle name="Normal 8 4 2 2 2 2 5 2" xfId="5398"/>
    <cellStyle name="Normal 8 4 2 2 2 2 5 2 2" xfId="11552"/>
    <cellStyle name="Normal 8 4 2 2 2 2 5 2 2 2" xfId="23860"/>
    <cellStyle name="Normal 8 4 2 2 2 2 5 2 3" xfId="17706"/>
    <cellStyle name="Normal 8 4 2 2 2 2 5 3" xfId="8475"/>
    <cellStyle name="Normal 8 4 2 2 2 2 5 3 2" xfId="20783"/>
    <cellStyle name="Normal 8 4 2 2 2 2 5 4" xfId="14629"/>
    <cellStyle name="Normal 8 4 2 2 2 2 6" xfId="3350"/>
    <cellStyle name="Normal 8 4 2 2 2 2 6 2" xfId="9504"/>
    <cellStyle name="Normal 8 4 2 2 2 2 6 2 2" xfId="21812"/>
    <cellStyle name="Normal 8 4 2 2 2 2 6 3" xfId="15658"/>
    <cellStyle name="Normal 8 4 2 2 2 2 7" xfId="6427"/>
    <cellStyle name="Normal 8 4 2 2 2 2 7 2" xfId="18735"/>
    <cellStyle name="Normal 8 4 2 2 2 2 8" xfId="12581"/>
    <cellStyle name="Normal 8 4 2 2 2 3" xfId="184"/>
    <cellStyle name="Normal 8 4 2 2 2 3 2" xfId="442"/>
    <cellStyle name="Normal 8 4 2 2 2 3 2 2" xfId="955"/>
    <cellStyle name="Normal 8 4 2 2 2 3 2 2 2" xfId="1979"/>
    <cellStyle name="Normal 8 4 2 2 2 3 2 2 2 2" xfId="5057"/>
    <cellStyle name="Normal 8 4 2 2 2 3 2 2 2 2 2" xfId="11211"/>
    <cellStyle name="Normal 8 4 2 2 2 3 2 2 2 2 2 2" xfId="23519"/>
    <cellStyle name="Normal 8 4 2 2 2 3 2 2 2 2 3" xfId="17365"/>
    <cellStyle name="Normal 8 4 2 2 2 3 2 2 2 3" xfId="8134"/>
    <cellStyle name="Normal 8 4 2 2 2 3 2 2 2 3 2" xfId="20442"/>
    <cellStyle name="Normal 8 4 2 2 2 3 2 2 2 4" xfId="14288"/>
    <cellStyle name="Normal 8 4 2 2 2 3 2 2 3" xfId="3003"/>
    <cellStyle name="Normal 8 4 2 2 2 3 2 2 3 2" xfId="6081"/>
    <cellStyle name="Normal 8 4 2 2 2 3 2 2 3 2 2" xfId="12235"/>
    <cellStyle name="Normal 8 4 2 2 2 3 2 2 3 2 2 2" xfId="24543"/>
    <cellStyle name="Normal 8 4 2 2 2 3 2 2 3 2 3" xfId="18389"/>
    <cellStyle name="Normal 8 4 2 2 2 3 2 2 3 3" xfId="9158"/>
    <cellStyle name="Normal 8 4 2 2 2 3 2 2 3 3 2" xfId="21466"/>
    <cellStyle name="Normal 8 4 2 2 2 3 2 2 3 4" xfId="15312"/>
    <cellStyle name="Normal 8 4 2 2 2 3 2 2 4" xfId="4033"/>
    <cellStyle name="Normal 8 4 2 2 2 3 2 2 4 2" xfId="10187"/>
    <cellStyle name="Normal 8 4 2 2 2 3 2 2 4 2 2" xfId="22495"/>
    <cellStyle name="Normal 8 4 2 2 2 3 2 2 4 3" xfId="16341"/>
    <cellStyle name="Normal 8 4 2 2 2 3 2 2 5" xfId="7110"/>
    <cellStyle name="Normal 8 4 2 2 2 3 2 2 5 2" xfId="19418"/>
    <cellStyle name="Normal 8 4 2 2 2 3 2 2 6" xfId="13264"/>
    <cellStyle name="Normal 8 4 2 2 2 3 2 3" xfId="1467"/>
    <cellStyle name="Normal 8 4 2 2 2 3 2 3 2" xfId="4545"/>
    <cellStyle name="Normal 8 4 2 2 2 3 2 3 2 2" xfId="10699"/>
    <cellStyle name="Normal 8 4 2 2 2 3 2 3 2 2 2" xfId="23007"/>
    <cellStyle name="Normal 8 4 2 2 2 3 2 3 2 3" xfId="16853"/>
    <cellStyle name="Normal 8 4 2 2 2 3 2 3 3" xfId="7622"/>
    <cellStyle name="Normal 8 4 2 2 2 3 2 3 3 2" xfId="19930"/>
    <cellStyle name="Normal 8 4 2 2 2 3 2 3 4" xfId="13776"/>
    <cellStyle name="Normal 8 4 2 2 2 3 2 4" xfId="2491"/>
    <cellStyle name="Normal 8 4 2 2 2 3 2 4 2" xfId="5569"/>
    <cellStyle name="Normal 8 4 2 2 2 3 2 4 2 2" xfId="11723"/>
    <cellStyle name="Normal 8 4 2 2 2 3 2 4 2 2 2" xfId="24031"/>
    <cellStyle name="Normal 8 4 2 2 2 3 2 4 2 3" xfId="17877"/>
    <cellStyle name="Normal 8 4 2 2 2 3 2 4 3" xfId="8646"/>
    <cellStyle name="Normal 8 4 2 2 2 3 2 4 3 2" xfId="20954"/>
    <cellStyle name="Normal 8 4 2 2 2 3 2 4 4" xfId="14800"/>
    <cellStyle name="Normal 8 4 2 2 2 3 2 5" xfId="3521"/>
    <cellStyle name="Normal 8 4 2 2 2 3 2 5 2" xfId="9675"/>
    <cellStyle name="Normal 8 4 2 2 2 3 2 5 2 2" xfId="21983"/>
    <cellStyle name="Normal 8 4 2 2 2 3 2 5 3" xfId="15829"/>
    <cellStyle name="Normal 8 4 2 2 2 3 2 6" xfId="6598"/>
    <cellStyle name="Normal 8 4 2 2 2 3 2 6 2" xfId="18906"/>
    <cellStyle name="Normal 8 4 2 2 2 3 2 7" xfId="12752"/>
    <cellStyle name="Normal 8 4 2 2 2 3 3" xfId="699"/>
    <cellStyle name="Normal 8 4 2 2 2 3 3 2" xfId="1723"/>
    <cellStyle name="Normal 8 4 2 2 2 3 3 2 2" xfId="4801"/>
    <cellStyle name="Normal 8 4 2 2 2 3 3 2 2 2" xfId="10955"/>
    <cellStyle name="Normal 8 4 2 2 2 3 3 2 2 2 2" xfId="23263"/>
    <cellStyle name="Normal 8 4 2 2 2 3 3 2 2 3" xfId="17109"/>
    <cellStyle name="Normal 8 4 2 2 2 3 3 2 3" xfId="7878"/>
    <cellStyle name="Normal 8 4 2 2 2 3 3 2 3 2" xfId="20186"/>
    <cellStyle name="Normal 8 4 2 2 2 3 3 2 4" xfId="14032"/>
    <cellStyle name="Normal 8 4 2 2 2 3 3 3" xfId="2747"/>
    <cellStyle name="Normal 8 4 2 2 2 3 3 3 2" xfId="5825"/>
    <cellStyle name="Normal 8 4 2 2 2 3 3 3 2 2" xfId="11979"/>
    <cellStyle name="Normal 8 4 2 2 2 3 3 3 2 2 2" xfId="24287"/>
    <cellStyle name="Normal 8 4 2 2 2 3 3 3 2 3" xfId="18133"/>
    <cellStyle name="Normal 8 4 2 2 2 3 3 3 3" xfId="8902"/>
    <cellStyle name="Normal 8 4 2 2 2 3 3 3 3 2" xfId="21210"/>
    <cellStyle name="Normal 8 4 2 2 2 3 3 3 4" xfId="15056"/>
    <cellStyle name="Normal 8 4 2 2 2 3 3 4" xfId="3777"/>
    <cellStyle name="Normal 8 4 2 2 2 3 3 4 2" xfId="9931"/>
    <cellStyle name="Normal 8 4 2 2 2 3 3 4 2 2" xfId="22239"/>
    <cellStyle name="Normal 8 4 2 2 2 3 3 4 3" xfId="16085"/>
    <cellStyle name="Normal 8 4 2 2 2 3 3 5" xfId="6854"/>
    <cellStyle name="Normal 8 4 2 2 2 3 3 5 2" xfId="19162"/>
    <cellStyle name="Normal 8 4 2 2 2 3 3 6" xfId="13008"/>
    <cellStyle name="Normal 8 4 2 2 2 3 4" xfId="1211"/>
    <cellStyle name="Normal 8 4 2 2 2 3 4 2" xfId="4289"/>
    <cellStyle name="Normal 8 4 2 2 2 3 4 2 2" xfId="10443"/>
    <cellStyle name="Normal 8 4 2 2 2 3 4 2 2 2" xfId="22751"/>
    <cellStyle name="Normal 8 4 2 2 2 3 4 2 3" xfId="16597"/>
    <cellStyle name="Normal 8 4 2 2 2 3 4 3" xfId="7366"/>
    <cellStyle name="Normal 8 4 2 2 2 3 4 3 2" xfId="19674"/>
    <cellStyle name="Normal 8 4 2 2 2 3 4 4" xfId="13520"/>
    <cellStyle name="Normal 8 4 2 2 2 3 5" xfId="2235"/>
    <cellStyle name="Normal 8 4 2 2 2 3 5 2" xfId="5313"/>
    <cellStyle name="Normal 8 4 2 2 2 3 5 2 2" xfId="11467"/>
    <cellStyle name="Normal 8 4 2 2 2 3 5 2 2 2" xfId="23775"/>
    <cellStyle name="Normal 8 4 2 2 2 3 5 2 3" xfId="17621"/>
    <cellStyle name="Normal 8 4 2 2 2 3 5 3" xfId="8390"/>
    <cellStyle name="Normal 8 4 2 2 2 3 5 3 2" xfId="20698"/>
    <cellStyle name="Normal 8 4 2 2 2 3 5 4" xfId="14544"/>
    <cellStyle name="Normal 8 4 2 2 2 3 6" xfId="3265"/>
    <cellStyle name="Normal 8 4 2 2 2 3 6 2" xfId="9419"/>
    <cellStyle name="Normal 8 4 2 2 2 3 6 2 2" xfId="21727"/>
    <cellStyle name="Normal 8 4 2 2 2 3 6 3" xfId="15573"/>
    <cellStyle name="Normal 8 4 2 2 2 3 7" xfId="6342"/>
    <cellStyle name="Normal 8 4 2 2 2 3 7 2" xfId="18650"/>
    <cellStyle name="Normal 8 4 2 2 2 3 8" xfId="12496"/>
    <cellStyle name="Normal 8 4 2 2 2 4" xfId="355"/>
    <cellStyle name="Normal 8 4 2 2 2 4 2" xfId="868"/>
    <cellStyle name="Normal 8 4 2 2 2 4 2 2" xfId="1892"/>
    <cellStyle name="Normal 8 4 2 2 2 4 2 2 2" xfId="4970"/>
    <cellStyle name="Normal 8 4 2 2 2 4 2 2 2 2" xfId="11124"/>
    <cellStyle name="Normal 8 4 2 2 2 4 2 2 2 2 2" xfId="23432"/>
    <cellStyle name="Normal 8 4 2 2 2 4 2 2 2 3" xfId="17278"/>
    <cellStyle name="Normal 8 4 2 2 2 4 2 2 3" xfId="8047"/>
    <cellStyle name="Normal 8 4 2 2 2 4 2 2 3 2" xfId="20355"/>
    <cellStyle name="Normal 8 4 2 2 2 4 2 2 4" xfId="14201"/>
    <cellStyle name="Normal 8 4 2 2 2 4 2 3" xfId="2916"/>
    <cellStyle name="Normal 8 4 2 2 2 4 2 3 2" xfId="5994"/>
    <cellStyle name="Normal 8 4 2 2 2 4 2 3 2 2" xfId="12148"/>
    <cellStyle name="Normal 8 4 2 2 2 4 2 3 2 2 2" xfId="24456"/>
    <cellStyle name="Normal 8 4 2 2 2 4 2 3 2 3" xfId="18302"/>
    <cellStyle name="Normal 8 4 2 2 2 4 2 3 3" xfId="9071"/>
    <cellStyle name="Normal 8 4 2 2 2 4 2 3 3 2" xfId="21379"/>
    <cellStyle name="Normal 8 4 2 2 2 4 2 3 4" xfId="15225"/>
    <cellStyle name="Normal 8 4 2 2 2 4 2 4" xfId="3946"/>
    <cellStyle name="Normal 8 4 2 2 2 4 2 4 2" xfId="10100"/>
    <cellStyle name="Normal 8 4 2 2 2 4 2 4 2 2" xfId="22408"/>
    <cellStyle name="Normal 8 4 2 2 2 4 2 4 3" xfId="16254"/>
    <cellStyle name="Normal 8 4 2 2 2 4 2 5" xfId="7023"/>
    <cellStyle name="Normal 8 4 2 2 2 4 2 5 2" xfId="19331"/>
    <cellStyle name="Normal 8 4 2 2 2 4 2 6" xfId="13177"/>
    <cellStyle name="Normal 8 4 2 2 2 4 3" xfId="1380"/>
    <cellStyle name="Normal 8 4 2 2 2 4 3 2" xfId="4458"/>
    <cellStyle name="Normal 8 4 2 2 2 4 3 2 2" xfId="10612"/>
    <cellStyle name="Normal 8 4 2 2 2 4 3 2 2 2" xfId="22920"/>
    <cellStyle name="Normal 8 4 2 2 2 4 3 2 3" xfId="16766"/>
    <cellStyle name="Normal 8 4 2 2 2 4 3 3" xfId="7535"/>
    <cellStyle name="Normal 8 4 2 2 2 4 3 3 2" xfId="19843"/>
    <cellStyle name="Normal 8 4 2 2 2 4 3 4" xfId="13689"/>
    <cellStyle name="Normal 8 4 2 2 2 4 4" xfId="2404"/>
    <cellStyle name="Normal 8 4 2 2 2 4 4 2" xfId="5482"/>
    <cellStyle name="Normal 8 4 2 2 2 4 4 2 2" xfId="11636"/>
    <cellStyle name="Normal 8 4 2 2 2 4 4 2 2 2" xfId="23944"/>
    <cellStyle name="Normal 8 4 2 2 2 4 4 2 3" xfId="17790"/>
    <cellStyle name="Normal 8 4 2 2 2 4 4 3" xfId="8559"/>
    <cellStyle name="Normal 8 4 2 2 2 4 4 3 2" xfId="20867"/>
    <cellStyle name="Normal 8 4 2 2 2 4 4 4" xfId="14713"/>
    <cellStyle name="Normal 8 4 2 2 2 4 5" xfId="3434"/>
    <cellStyle name="Normal 8 4 2 2 2 4 5 2" xfId="9588"/>
    <cellStyle name="Normal 8 4 2 2 2 4 5 2 2" xfId="21896"/>
    <cellStyle name="Normal 8 4 2 2 2 4 5 3" xfId="15742"/>
    <cellStyle name="Normal 8 4 2 2 2 4 6" xfId="6511"/>
    <cellStyle name="Normal 8 4 2 2 2 4 6 2" xfId="18819"/>
    <cellStyle name="Normal 8 4 2 2 2 4 7" xfId="12665"/>
    <cellStyle name="Normal 8 4 2 2 2 5" xfId="612"/>
    <cellStyle name="Normal 8 4 2 2 2 5 2" xfId="1636"/>
    <cellStyle name="Normal 8 4 2 2 2 5 2 2" xfId="4714"/>
    <cellStyle name="Normal 8 4 2 2 2 5 2 2 2" xfId="10868"/>
    <cellStyle name="Normal 8 4 2 2 2 5 2 2 2 2" xfId="23176"/>
    <cellStyle name="Normal 8 4 2 2 2 5 2 2 3" xfId="17022"/>
    <cellStyle name="Normal 8 4 2 2 2 5 2 3" xfId="7791"/>
    <cellStyle name="Normal 8 4 2 2 2 5 2 3 2" xfId="20099"/>
    <cellStyle name="Normal 8 4 2 2 2 5 2 4" xfId="13945"/>
    <cellStyle name="Normal 8 4 2 2 2 5 3" xfId="2660"/>
    <cellStyle name="Normal 8 4 2 2 2 5 3 2" xfId="5738"/>
    <cellStyle name="Normal 8 4 2 2 2 5 3 2 2" xfId="11892"/>
    <cellStyle name="Normal 8 4 2 2 2 5 3 2 2 2" xfId="24200"/>
    <cellStyle name="Normal 8 4 2 2 2 5 3 2 3" xfId="18046"/>
    <cellStyle name="Normal 8 4 2 2 2 5 3 3" xfId="8815"/>
    <cellStyle name="Normal 8 4 2 2 2 5 3 3 2" xfId="21123"/>
    <cellStyle name="Normal 8 4 2 2 2 5 3 4" xfId="14969"/>
    <cellStyle name="Normal 8 4 2 2 2 5 4" xfId="3690"/>
    <cellStyle name="Normal 8 4 2 2 2 5 4 2" xfId="9844"/>
    <cellStyle name="Normal 8 4 2 2 2 5 4 2 2" xfId="22152"/>
    <cellStyle name="Normal 8 4 2 2 2 5 4 3" xfId="15998"/>
    <cellStyle name="Normal 8 4 2 2 2 5 5" xfId="6767"/>
    <cellStyle name="Normal 8 4 2 2 2 5 5 2" xfId="19075"/>
    <cellStyle name="Normal 8 4 2 2 2 5 6" xfId="12921"/>
    <cellStyle name="Normal 8 4 2 2 2 6" xfId="1124"/>
    <cellStyle name="Normal 8 4 2 2 2 6 2" xfId="4202"/>
    <cellStyle name="Normal 8 4 2 2 2 6 2 2" xfId="10356"/>
    <cellStyle name="Normal 8 4 2 2 2 6 2 2 2" xfId="22664"/>
    <cellStyle name="Normal 8 4 2 2 2 6 2 3" xfId="16510"/>
    <cellStyle name="Normal 8 4 2 2 2 6 3" xfId="7279"/>
    <cellStyle name="Normal 8 4 2 2 2 6 3 2" xfId="19587"/>
    <cellStyle name="Normal 8 4 2 2 2 6 4" xfId="13433"/>
    <cellStyle name="Normal 8 4 2 2 2 7" xfId="2148"/>
    <cellStyle name="Normal 8 4 2 2 2 7 2" xfId="5226"/>
    <cellStyle name="Normal 8 4 2 2 2 7 2 2" xfId="11380"/>
    <cellStyle name="Normal 8 4 2 2 2 7 2 2 2" xfId="23688"/>
    <cellStyle name="Normal 8 4 2 2 2 7 2 3" xfId="17534"/>
    <cellStyle name="Normal 8 4 2 2 2 7 3" xfId="8303"/>
    <cellStyle name="Normal 8 4 2 2 2 7 3 2" xfId="20611"/>
    <cellStyle name="Normal 8 4 2 2 2 7 4" xfId="14457"/>
    <cellStyle name="Normal 8 4 2 2 2 8" xfId="3178"/>
    <cellStyle name="Normal 8 4 2 2 2 8 2" xfId="9332"/>
    <cellStyle name="Normal 8 4 2 2 2 8 2 2" xfId="21640"/>
    <cellStyle name="Normal 8 4 2 2 2 8 3" xfId="15486"/>
    <cellStyle name="Normal 8 4 2 2 2 9" xfId="6255"/>
    <cellStyle name="Normal 8 4 2 2 2 9 2" xfId="18563"/>
    <cellStyle name="Normal 8 4 2 2 3" xfId="229"/>
    <cellStyle name="Normal 8 4 2 2 3 2" xfId="487"/>
    <cellStyle name="Normal 8 4 2 2 3 2 2" xfId="1000"/>
    <cellStyle name="Normal 8 4 2 2 3 2 2 2" xfId="2024"/>
    <cellStyle name="Normal 8 4 2 2 3 2 2 2 2" xfId="5102"/>
    <cellStyle name="Normal 8 4 2 2 3 2 2 2 2 2" xfId="11256"/>
    <cellStyle name="Normal 8 4 2 2 3 2 2 2 2 2 2" xfId="23564"/>
    <cellStyle name="Normal 8 4 2 2 3 2 2 2 2 3" xfId="17410"/>
    <cellStyle name="Normal 8 4 2 2 3 2 2 2 3" xfId="8179"/>
    <cellStyle name="Normal 8 4 2 2 3 2 2 2 3 2" xfId="20487"/>
    <cellStyle name="Normal 8 4 2 2 3 2 2 2 4" xfId="14333"/>
    <cellStyle name="Normal 8 4 2 2 3 2 2 3" xfId="3048"/>
    <cellStyle name="Normal 8 4 2 2 3 2 2 3 2" xfId="6126"/>
    <cellStyle name="Normal 8 4 2 2 3 2 2 3 2 2" xfId="12280"/>
    <cellStyle name="Normal 8 4 2 2 3 2 2 3 2 2 2" xfId="24588"/>
    <cellStyle name="Normal 8 4 2 2 3 2 2 3 2 3" xfId="18434"/>
    <cellStyle name="Normal 8 4 2 2 3 2 2 3 3" xfId="9203"/>
    <cellStyle name="Normal 8 4 2 2 3 2 2 3 3 2" xfId="21511"/>
    <cellStyle name="Normal 8 4 2 2 3 2 2 3 4" xfId="15357"/>
    <cellStyle name="Normal 8 4 2 2 3 2 2 4" xfId="4078"/>
    <cellStyle name="Normal 8 4 2 2 3 2 2 4 2" xfId="10232"/>
    <cellStyle name="Normal 8 4 2 2 3 2 2 4 2 2" xfId="22540"/>
    <cellStyle name="Normal 8 4 2 2 3 2 2 4 3" xfId="16386"/>
    <cellStyle name="Normal 8 4 2 2 3 2 2 5" xfId="7155"/>
    <cellStyle name="Normal 8 4 2 2 3 2 2 5 2" xfId="19463"/>
    <cellStyle name="Normal 8 4 2 2 3 2 2 6" xfId="13309"/>
    <cellStyle name="Normal 8 4 2 2 3 2 3" xfId="1512"/>
    <cellStyle name="Normal 8 4 2 2 3 2 3 2" xfId="4590"/>
    <cellStyle name="Normal 8 4 2 2 3 2 3 2 2" xfId="10744"/>
    <cellStyle name="Normal 8 4 2 2 3 2 3 2 2 2" xfId="23052"/>
    <cellStyle name="Normal 8 4 2 2 3 2 3 2 3" xfId="16898"/>
    <cellStyle name="Normal 8 4 2 2 3 2 3 3" xfId="7667"/>
    <cellStyle name="Normal 8 4 2 2 3 2 3 3 2" xfId="19975"/>
    <cellStyle name="Normal 8 4 2 2 3 2 3 4" xfId="13821"/>
    <cellStyle name="Normal 8 4 2 2 3 2 4" xfId="2536"/>
    <cellStyle name="Normal 8 4 2 2 3 2 4 2" xfId="5614"/>
    <cellStyle name="Normal 8 4 2 2 3 2 4 2 2" xfId="11768"/>
    <cellStyle name="Normal 8 4 2 2 3 2 4 2 2 2" xfId="24076"/>
    <cellStyle name="Normal 8 4 2 2 3 2 4 2 3" xfId="17922"/>
    <cellStyle name="Normal 8 4 2 2 3 2 4 3" xfId="8691"/>
    <cellStyle name="Normal 8 4 2 2 3 2 4 3 2" xfId="20999"/>
    <cellStyle name="Normal 8 4 2 2 3 2 4 4" xfId="14845"/>
    <cellStyle name="Normal 8 4 2 2 3 2 5" xfId="3566"/>
    <cellStyle name="Normal 8 4 2 2 3 2 5 2" xfId="9720"/>
    <cellStyle name="Normal 8 4 2 2 3 2 5 2 2" xfId="22028"/>
    <cellStyle name="Normal 8 4 2 2 3 2 5 3" xfId="15874"/>
    <cellStyle name="Normal 8 4 2 2 3 2 6" xfId="6643"/>
    <cellStyle name="Normal 8 4 2 2 3 2 6 2" xfId="18951"/>
    <cellStyle name="Normal 8 4 2 2 3 2 7" xfId="12797"/>
    <cellStyle name="Normal 8 4 2 2 3 3" xfId="744"/>
    <cellStyle name="Normal 8 4 2 2 3 3 2" xfId="1768"/>
    <cellStyle name="Normal 8 4 2 2 3 3 2 2" xfId="4846"/>
    <cellStyle name="Normal 8 4 2 2 3 3 2 2 2" xfId="11000"/>
    <cellStyle name="Normal 8 4 2 2 3 3 2 2 2 2" xfId="23308"/>
    <cellStyle name="Normal 8 4 2 2 3 3 2 2 3" xfId="17154"/>
    <cellStyle name="Normal 8 4 2 2 3 3 2 3" xfId="7923"/>
    <cellStyle name="Normal 8 4 2 2 3 3 2 3 2" xfId="20231"/>
    <cellStyle name="Normal 8 4 2 2 3 3 2 4" xfId="14077"/>
    <cellStyle name="Normal 8 4 2 2 3 3 3" xfId="2792"/>
    <cellStyle name="Normal 8 4 2 2 3 3 3 2" xfId="5870"/>
    <cellStyle name="Normal 8 4 2 2 3 3 3 2 2" xfId="12024"/>
    <cellStyle name="Normal 8 4 2 2 3 3 3 2 2 2" xfId="24332"/>
    <cellStyle name="Normal 8 4 2 2 3 3 3 2 3" xfId="18178"/>
    <cellStyle name="Normal 8 4 2 2 3 3 3 3" xfId="8947"/>
    <cellStyle name="Normal 8 4 2 2 3 3 3 3 2" xfId="21255"/>
    <cellStyle name="Normal 8 4 2 2 3 3 3 4" xfId="15101"/>
    <cellStyle name="Normal 8 4 2 2 3 3 4" xfId="3822"/>
    <cellStyle name="Normal 8 4 2 2 3 3 4 2" xfId="9976"/>
    <cellStyle name="Normal 8 4 2 2 3 3 4 2 2" xfId="22284"/>
    <cellStyle name="Normal 8 4 2 2 3 3 4 3" xfId="16130"/>
    <cellStyle name="Normal 8 4 2 2 3 3 5" xfId="6899"/>
    <cellStyle name="Normal 8 4 2 2 3 3 5 2" xfId="19207"/>
    <cellStyle name="Normal 8 4 2 2 3 3 6" xfId="13053"/>
    <cellStyle name="Normal 8 4 2 2 3 4" xfId="1256"/>
    <cellStyle name="Normal 8 4 2 2 3 4 2" xfId="4334"/>
    <cellStyle name="Normal 8 4 2 2 3 4 2 2" xfId="10488"/>
    <cellStyle name="Normal 8 4 2 2 3 4 2 2 2" xfId="22796"/>
    <cellStyle name="Normal 8 4 2 2 3 4 2 3" xfId="16642"/>
    <cellStyle name="Normal 8 4 2 2 3 4 3" xfId="7411"/>
    <cellStyle name="Normal 8 4 2 2 3 4 3 2" xfId="19719"/>
    <cellStyle name="Normal 8 4 2 2 3 4 4" xfId="13565"/>
    <cellStyle name="Normal 8 4 2 2 3 5" xfId="2280"/>
    <cellStyle name="Normal 8 4 2 2 3 5 2" xfId="5358"/>
    <cellStyle name="Normal 8 4 2 2 3 5 2 2" xfId="11512"/>
    <cellStyle name="Normal 8 4 2 2 3 5 2 2 2" xfId="23820"/>
    <cellStyle name="Normal 8 4 2 2 3 5 2 3" xfId="17666"/>
    <cellStyle name="Normal 8 4 2 2 3 5 3" xfId="8435"/>
    <cellStyle name="Normal 8 4 2 2 3 5 3 2" xfId="20743"/>
    <cellStyle name="Normal 8 4 2 2 3 5 4" xfId="14589"/>
    <cellStyle name="Normal 8 4 2 2 3 6" xfId="3310"/>
    <cellStyle name="Normal 8 4 2 2 3 6 2" xfId="9464"/>
    <cellStyle name="Normal 8 4 2 2 3 6 2 2" xfId="21772"/>
    <cellStyle name="Normal 8 4 2 2 3 6 3" xfId="15618"/>
    <cellStyle name="Normal 8 4 2 2 3 7" xfId="6387"/>
    <cellStyle name="Normal 8 4 2 2 3 7 2" xfId="18695"/>
    <cellStyle name="Normal 8 4 2 2 3 8" xfId="12541"/>
    <cellStyle name="Normal 8 4 2 2 4" xfId="144"/>
    <cellStyle name="Normal 8 4 2 2 4 2" xfId="402"/>
    <cellStyle name="Normal 8 4 2 2 4 2 2" xfId="915"/>
    <cellStyle name="Normal 8 4 2 2 4 2 2 2" xfId="1939"/>
    <cellStyle name="Normal 8 4 2 2 4 2 2 2 2" xfId="5017"/>
    <cellStyle name="Normal 8 4 2 2 4 2 2 2 2 2" xfId="11171"/>
    <cellStyle name="Normal 8 4 2 2 4 2 2 2 2 2 2" xfId="23479"/>
    <cellStyle name="Normal 8 4 2 2 4 2 2 2 2 3" xfId="17325"/>
    <cellStyle name="Normal 8 4 2 2 4 2 2 2 3" xfId="8094"/>
    <cellStyle name="Normal 8 4 2 2 4 2 2 2 3 2" xfId="20402"/>
    <cellStyle name="Normal 8 4 2 2 4 2 2 2 4" xfId="14248"/>
    <cellStyle name="Normal 8 4 2 2 4 2 2 3" xfId="2963"/>
    <cellStyle name="Normal 8 4 2 2 4 2 2 3 2" xfId="6041"/>
    <cellStyle name="Normal 8 4 2 2 4 2 2 3 2 2" xfId="12195"/>
    <cellStyle name="Normal 8 4 2 2 4 2 2 3 2 2 2" xfId="24503"/>
    <cellStyle name="Normal 8 4 2 2 4 2 2 3 2 3" xfId="18349"/>
    <cellStyle name="Normal 8 4 2 2 4 2 2 3 3" xfId="9118"/>
    <cellStyle name="Normal 8 4 2 2 4 2 2 3 3 2" xfId="21426"/>
    <cellStyle name="Normal 8 4 2 2 4 2 2 3 4" xfId="15272"/>
    <cellStyle name="Normal 8 4 2 2 4 2 2 4" xfId="3993"/>
    <cellStyle name="Normal 8 4 2 2 4 2 2 4 2" xfId="10147"/>
    <cellStyle name="Normal 8 4 2 2 4 2 2 4 2 2" xfId="22455"/>
    <cellStyle name="Normal 8 4 2 2 4 2 2 4 3" xfId="16301"/>
    <cellStyle name="Normal 8 4 2 2 4 2 2 5" xfId="7070"/>
    <cellStyle name="Normal 8 4 2 2 4 2 2 5 2" xfId="19378"/>
    <cellStyle name="Normal 8 4 2 2 4 2 2 6" xfId="13224"/>
    <cellStyle name="Normal 8 4 2 2 4 2 3" xfId="1427"/>
    <cellStyle name="Normal 8 4 2 2 4 2 3 2" xfId="4505"/>
    <cellStyle name="Normal 8 4 2 2 4 2 3 2 2" xfId="10659"/>
    <cellStyle name="Normal 8 4 2 2 4 2 3 2 2 2" xfId="22967"/>
    <cellStyle name="Normal 8 4 2 2 4 2 3 2 3" xfId="16813"/>
    <cellStyle name="Normal 8 4 2 2 4 2 3 3" xfId="7582"/>
    <cellStyle name="Normal 8 4 2 2 4 2 3 3 2" xfId="19890"/>
    <cellStyle name="Normal 8 4 2 2 4 2 3 4" xfId="13736"/>
    <cellStyle name="Normal 8 4 2 2 4 2 4" xfId="2451"/>
    <cellStyle name="Normal 8 4 2 2 4 2 4 2" xfId="5529"/>
    <cellStyle name="Normal 8 4 2 2 4 2 4 2 2" xfId="11683"/>
    <cellStyle name="Normal 8 4 2 2 4 2 4 2 2 2" xfId="23991"/>
    <cellStyle name="Normal 8 4 2 2 4 2 4 2 3" xfId="17837"/>
    <cellStyle name="Normal 8 4 2 2 4 2 4 3" xfId="8606"/>
    <cellStyle name="Normal 8 4 2 2 4 2 4 3 2" xfId="20914"/>
    <cellStyle name="Normal 8 4 2 2 4 2 4 4" xfId="14760"/>
    <cellStyle name="Normal 8 4 2 2 4 2 5" xfId="3481"/>
    <cellStyle name="Normal 8 4 2 2 4 2 5 2" xfId="9635"/>
    <cellStyle name="Normal 8 4 2 2 4 2 5 2 2" xfId="21943"/>
    <cellStyle name="Normal 8 4 2 2 4 2 5 3" xfId="15789"/>
    <cellStyle name="Normal 8 4 2 2 4 2 6" xfId="6558"/>
    <cellStyle name="Normal 8 4 2 2 4 2 6 2" xfId="18866"/>
    <cellStyle name="Normal 8 4 2 2 4 2 7" xfId="12712"/>
    <cellStyle name="Normal 8 4 2 2 4 3" xfId="659"/>
    <cellStyle name="Normal 8 4 2 2 4 3 2" xfId="1683"/>
    <cellStyle name="Normal 8 4 2 2 4 3 2 2" xfId="4761"/>
    <cellStyle name="Normal 8 4 2 2 4 3 2 2 2" xfId="10915"/>
    <cellStyle name="Normal 8 4 2 2 4 3 2 2 2 2" xfId="23223"/>
    <cellStyle name="Normal 8 4 2 2 4 3 2 2 3" xfId="17069"/>
    <cellStyle name="Normal 8 4 2 2 4 3 2 3" xfId="7838"/>
    <cellStyle name="Normal 8 4 2 2 4 3 2 3 2" xfId="20146"/>
    <cellStyle name="Normal 8 4 2 2 4 3 2 4" xfId="13992"/>
    <cellStyle name="Normal 8 4 2 2 4 3 3" xfId="2707"/>
    <cellStyle name="Normal 8 4 2 2 4 3 3 2" xfId="5785"/>
    <cellStyle name="Normal 8 4 2 2 4 3 3 2 2" xfId="11939"/>
    <cellStyle name="Normal 8 4 2 2 4 3 3 2 2 2" xfId="24247"/>
    <cellStyle name="Normal 8 4 2 2 4 3 3 2 3" xfId="18093"/>
    <cellStyle name="Normal 8 4 2 2 4 3 3 3" xfId="8862"/>
    <cellStyle name="Normal 8 4 2 2 4 3 3 3 2" xfId="21170"/>
    <cellStyle name="Normal 8 4 2 2 4 3 3 4" xfId="15016"/>
    <cellStyle name="Normal 8 4 2 2 4 3 4" xfId="3737"/>
    <cellStyle name="Normal 8 4 2 2 4 3 4 2" xfId="9891"/>
    <cellStyle name="Normal 8 4 2 2 4 3 4 2 2" xfId="22199"/>
    <cellStyle name="Normal 8 4 2 2 4 3 4 3" xfId="16045"/>
    <cellStyle name="Normal 8 4 2 2 4 3 5" xfId="6814"/>
    <cellStyle name="Normal 8 4 2 2 4 3 5 2" xfId="19122"/>
    <cellStyle name="Normal 8 4 2 2 4 3 6" xfId="12968"/>
    <cellStyle name="Normal 8 4 2 2 4 4" xfId="1171"/>
    <cellStyle name="Normal 8 4 2 2 4 4 2" xfId="4249"/>
    <cellStyle name="Normal 8 4 2 2 4 4 2 2" xfId="10403"/>
    <cellStyle name="Normal 8 4 2 2 4 4 2 2 2" xfId="22711"/>
    <cellStyle name="Normal 8 4 2 2 4 4 2 3" xfId="16557"/>
    <cellStyle name="Normal 8 4 2 2 4 4 3" xfId="7326"/>
    <cellStyle name="Normal 8 4 2 2 4 4 3 2" xfId="19634"/>
    <cellStyle name="Normal 8 4 2 2 4 4 4" xfId="13480"/>
    <cellStyle name="Normal 8 4 2 2 4 5" xfId="2195"/>
    <cellStyle name="Normal 8 4 2 2 4 5 2" xfId="5273"/>
    <cellStyle name="Normal 8 4 2 2 4 5 2 2" xfId="11427"/>
    <cellStyle name="Normal 8 4 2 2 4 5 2 2 2" xfId="23735"/>
    <cellStyle name="Normal 8 4 2 2 4 5 2 3" xfId="17581"/>
    <cellStyle name="Normal 8 4 2 2 4 5 3" xfId="8350"/>
    <cellStyle name="Normal 8 4 2 2 4 5 3 2" xfId="20658"/>
    <cellStyle name="Normal 8 4 2 2 4 5 4" xfId="14504"/>
    <cellStyle name="Normal 8 4 2 2 4 6" xfId="3225"/>
    <cellStyle name="Normal 8 4 2 2 4 6 2" xfId="9379"/>
    <cellStyle name="Normal 8 4 2 2 4 6 2 2" xfId="21687"/>
    <cellStyle name="Normal 8 4 2 2 4 6 3" xfId="15533"/>
    <cellStyle name="Normal 8 4 2 2 4 7" xfId="6302"/>
    <cellStyle name="Normal 8 4 2 2 4 7 2" xfId="18610"/>
    <cellStyle name="Normal 8 4 2 2 4 8" xfId="12456"/>
    <cellStyle name="Normal 8 4 2 2 5" xfId="315"/>
    <cellStyle name="Normal 8 4 2 2 5 2" xfId="828"/>
    <cellStyle name="Normal 8 4 2 2 5 2 2" xfId="1852"/>
    <cellStyle name="Normal 8 4 2 2 5 2 2 2" xfId="4930"/>
    <cellStyle name="Normal 8 4 2 2 5 2 2 2 2" xfId="11084"/>
    <cellStyle name="Normal 8 4 2 2 5 2 2 2 2 2" xfId="23392"/>
    <cellStyle name="Normal 8 4 2 2 5 2 2 2 3" xfId="17238"/>
    <cellStyle name="Normal 8 4 2 2 5 2 2 3" xfId="8007"/>
    <cellStyle name="Normal 8 4 2 2 5 2 2 3 2" xfId="20315"/>
    <cellStyle name="Normal 8 4 2 2 5 2 2 4" xfId="14161"/>
    <cellStyle name="Normal 8 4 2 2 5 2 3" xfId="2876"/>
    <cellStyle name="Normal 8 4 2 2 5 2 3 2" xfId="5954"/>
    <cellStyle name="Normal 8 4 2 2 5 2 3 2 2" xfId="12108"/>
    <cellStyle name="Normal 8 4 2 2 5 2 3 2 2 2" xfId="24416"/>
    <cellStyle name="Normal 8 4 2 2 5 2 3 2 3" xfId="18262"/>
    <cellStyle name="Normal 8 4 2 2 5 2 3 3" xfId="9031"/>
    <cellStyle name="Normal 8 4 2 2 5 2 3 3 2" xfId="21339"/>
    <cellStyle name="Normal 8 4 2 2 5 2 3 4" xfId="15185"/>
    <cellStyle name="Normal 8 4 2 2 5 2 4" xfId="3906"/>
    <cellStyle name="Normal 8 4 2 2 5 2 4 2" xfId="10060"/>
    <cellStyle name="Normal 8 4 2 2 5 2 4 2 2" xfId="22368"/>
    <cellStyle name="Normal 8 4 2 2 5 2 4 3" xfId="16214"/>
    <cellStyle name="Normal 8 4 2 2 5 2 5" xfId="6983"/>
    <cellStyle name="Normal 8 4 2 2 5 2 5 2" xfId="19291"/>
    <cellStyle name="Normal 8 4 2 2 5 2 6" xfId="13137"/>
    <cellStyle name="Normal 8 4 2 2 5 3" xfId="1340"/>
    <cellStyle name="Normal 8 4 2 2 5 3 2" xfId="4418"/>
    <cellStyle name="Normal 8 4 2 2 5 3 2 2" xfId="10572"/>
    <cellStyle name="Normal 8 4 2 2 5 3 2 2 2" xfId="22880"/>
    <cellStyle name="Normal 8 4 2 2 5 3 2 3" xfId="16726"/>
    <cellStyle name="Normal 8 4 2 2 5 3 3" xfId="7495"/>
    <cellStyle name="Normal 8 4 2 2 5 3 3 2" xfId="19803"/>
    <cellStyle name="Normal 8 4 2 2 5 3 4" xfId="13649"/>
    <cellStyle name="Normal 8 4 2 2 5 4" xfId="2364"/>
    <cellStyle name="Normal 8 4 2 2 5 4 2" xfId="5442"/>
    <cellStyle name="Normal 8 4 2 2 5 4 2 2" xfId="11596"/>
    <cellStyle name="Normal 8 4 2 2 5 4 2 2 2" xfId="23904"/>
    <cellStyle name="Normal 8 4 2 2 5 4 2 3" xfId="17750"/>
    <cellStyle name="Normal 8 4 2 2 5 4 3" xfId="8519"/>
    <cellStyle name="Normal 8 4 2 2 5 4 3 2" xfId="20827"/>
    <cellStyle name="Normal 8 4 2 2 5 4 4" xfId="14673"/>
    <cellStyle name="Normal 8 4 2 2 5 5" xfId="3394"/>
    <cellStyle name="Normal 8 4 2 2 5 5 2" xfId="9548"/>
    <cellStyle name="Normal 8 4 2 2 5 5 2 2" xfId="21856"/>
    <cellStyle name="Normal 8 4 2 2 5 5 3" xfId="15702"/>
    <cellStyle name="Normal 8 4 2 2 5 6" xfId="6471"/>
    <cellStyle name="Normal 8 4 2 2 5 6 2" xfId="18779"/>
    <cellStyle name="Normal 8 4 2 2 5 7" xfId="12625"/>
    <cellStyle name="Normal 8 4 2 2 6" xfId="572"/>
    <cellStyle name="Normal 8 4 2 2 6 2" xfId="1596"/>
    <cellStyle name="Normal 8 4 2 2 6 2 2" xfId="4674"/>
    <cellStyle name="Normal 8 4 2 2 6 2 2 2" xfId="10828"/>
    <cellStyle name="Normal 8 4 2 2 6 2 2 2 2" xfId="23136"/>
    <cellStyle name="Normal 8 4 2 2 6 2 2 3" xfId="16982"/>
    <cellStyle name="Normal 8 4 2 2 6 2 3" xfId="7751"/>
    <cellStyle name="Normal 8 4 2 2 6 2 3 2" xfId="20059"/>
    <cellStyle name="Normal 8 4 2 2 6 2 4" xfId="13905"/>
    <cellStyle name="Normal 8 4 2 2 6 3" xfId="2620"/>
    <cellStyle name="Normal 8 4 2 2 6 3 2" xfId="5698"/>
    <cellStyle name="Normal 8 4 2 2 6 3 2 2" xfId="11852"/>
    <cellStyle name="Normal 8 4 2 2 6 3 2 2 2" xfId="24160"/>
    <cellStyle name="Normal 8 4 2 2 6 3 2 3" xfId="18006"/>
    <cellStyle name="Normal 8 4 2 2 6 3 3" xfId="8775"/>
    <cellStyle name="Normal 8 4 2 2 6 3 3 2" xfId="21083"/>
    <cellStyle name="Normal 8 4 2 2 6 3 4" xfId="14929"/>
    <cellStyle name="Normal 8 4 2 2 6 4" xfId="3650"/>
    <cellStyle name="Normal 8 4 2 2 6 4 2" xfId="9804"/>
    <cellStyle name="Normal 8 4 2 2 6 4 2 2" xfId="22112"/>
    <cellStyle name="Normal 8 4 2 2 6 4 3" xfId="15958"/>
    <cellStyle name="Normal 8 4 2 2 6 5" xfId="6727"/>
    <cellStyle name="Normal 8 4 2 2 6 5 2" xfId="19035"/>
    <cellStyle name="Normal 8 4 2 2 6 6" xfId="12881"/>
    <cellStyle name="Normal 8 4 2 2 7" xfId="1084"/>
    <cellStyle name="Normal 8 4 2 2 7 2" xfId="4162"/>
    <cellStyle name="Normal 8 4 2 2 7 2 2" xfId="10316"/>
    <cellStyle name="Normal 8 4 2 2 7 2 2 2" xfId="22624"/>
    <cellStyle name="Normal 8 4 2 2 7 2 3" xfId="16470"/>
    <cellStyle name="Normal 8 4 2 2 7 3" xfId="7239"/>
    <cellStyle name="Normal 8 4 2 2 7 3 2" xfId="19547"/>
    <cellStyle name="Normal 8 4 2 2 7 4" xfId="13393"/>
    <cellStyle name="Normal 8 4 2 2 8" xfId="2108"/>
    <cellStyle name="Normal 8 4 2 2 8 2" xfId="5186"/>
    <cellStyle name="Normal 8 4 2 2 8 2 2" xfId="11340"/>
    <cellStyle name="Normal 8 4 2 2 8 2 2 2" xfId="23648"/>
    <cellStyle name="Normal 8 4 2 2 8 2 3" xfId="17494"/>
    <cellStyle name="Normal 8 4 2 2 8 3" xfId="8263"/>
    <cellStyle name="Normal 8 4 2 2 8 3 2" xfId="20571"/>
    <cellStyle name="Normal 8 4 2 2 8 4" xfId="14417"/>
    <cellStyle name="Normal 8 4 2 2 9" xfId="3138"/>
    <cellStyle name="Normal 8 4 2 2 9 2" xfId="9292"/>
    <cellStyle name="Normal 8 4 2 2 9 2 2" xfId="21600"/>
    <cellStyle name="Normal 8 4 2 2 9 3" xfId="15446"/>
    <cellStyle name="Normal 8 4 2 3" xfId="77"/>
    <cellStyle name="Normal 8 4 2 3 10" xfId="12389"/>
    <cellStyle name="Normal 8 4 2 3 2" xfId="249"/>
    <cellStyle name="Normal 8 4 2 3 2 2" xfId="507"/>
    <cellStyle name="Normal 8 4 2 3 2 2 2" xfId="1020"/>
    <cellStyle name="Normal 8 4 2 3 2 2 2 2" xfId="2044"/>
    <cellStyle name="Normal 8 4 2 3 2 2 2 2 2" xfId="5122"/>
    <cellStyle name="Normal 8 4 2 3 2 2 2 2 2 2" xfId="11276"/>
    <cellStyle name="Normal 8 4 2 3 2 2 2 2 2 2 2" xfId="23584"/>
    <cellStyle name="Normal 8 4 2 3 2 2 2 2 2 3" xfId="17430"/>
    <cellStyle name="Normal 8 4 2 3 2 2 2 2 3" xfId="8199"/>
    <cellStyle name="Normal 8 4 2 3 2 2 2 2 3 2" xfId="20507"/>
    <cellStyle name="Normal 8 4 2 3 2 2 2 2 4" xfId="14353"/>
    <cellStyle name="Normal 8 4 2 3 2 2 2 3" xfId="3068"/>
    <cellStyle name="Normal 8 4 2 3 2 2 2 3 2" xfId="6146"/>
    <cellStyle name="Normal 8 4 2 3 2 2 2 3 2 2" xfId="12300"/>
    <cellStyle name="Normal 8 4 2 3 2 2 2 3 2 2 2" xfId="24608"/>
    <cellStyle name="Normal 8 4 2 3 2 2 2 3 2 3" xfId="18454"/>
    <cellStyle name="Normal 8 4 2 3 2 2 2 3 3" xfId="9223"/>
    <cellStyle name="Normal 8 4 2 3 2 2 2 3 3 2" xfId="21531"/>
    <cellStyle name="Normal 8 4 2 3 2 2 2 3 4" xfId="15377"/>
    <cellStyle name="Normal 8 4 2 3 2 2 2 4" xfId="4098"/>
    <cellStyle name="Normal 8 4 2 3 2 2 2 4 2" xfId="10252"/>
    <cellStyle name="Normal 8 4 2 3 2 2 2 4 2 2" xfId="22560"/>
    <cellStyle name="Normal 8 4 2 3 2 2 2 4 3" xfId="16406"/>
    <cellStyle name="Normal 8 4 2 3 2 2 2 5" xfId="7175"/>
    <cellStyle name="Normal 8 4 2 3 2 2 2 5 2" xfId="19483"/>
    <cellStyle name="Normal 8 4 2 3 2 2 2 6" xfId="13329"/>
    <cellStyle name="Normal 8 4 2 3 2 2 3" xfId="1532"/>
    <cellStyle name="Normal 8 4 2 3 2 2 3 2" xfId="4610"/>
    <cellStyle name="Normal 8 4 2 3 2 2 3 2 2" xfId="10764"/>
    <cellStyle name="Normal 8 4 2 3 2 2 3 2 2 2" xfId="23072"/>
    <cellStyle name="Normal 8 4 2 3 2 2 3 2 3" xfId="16918"/>
    <cellStyle name="Normal 8 4 2 3 2 2 3 3" xfId="7687"/>
    <cellStyle name="Normal 8 4 2 3 2 2 3 3 2" xfId="19995"/>
    <cellStyle name="Normal 8 4 2 3 2 2 3 4" xfId="13841"/>
    <cellStyle name="Normal 8 4 2 3 2 2 4" xfId="2556"/>
    <cellStyle name="Normal 8 4 2 3 2 2 4 2" xfId="5634"/>
    <cellStyle name="Normal 8 4 2 3 2 2 4 2 2" xfId="11788"/>
    <cellStyle name="Normal 8 4 2 3 2 2 4 2 2 2" xfId="24096"/>
    <cellStyle name="Normal 8 4 2 3 2 2 4 2 3" xfId="17942"/>
    <cellStyle name="Normal 8 4 2 3 2 2 4 3" xfId="8711"/>
    <cellStyle name="Normal 8 4 2 3 2 2 4 3 2" xfId="21019"/>
    <cellStyle name="Normal 8 4 2 3 2 2 4 4" xfId="14865"/>
    <cellStyle name="Normal 8 4 2 3 2 2 5" xfId="3586"/>
    <cellStyle name="Normal 8 4 2 3 2 2 5 2" xfId="9740"/>
    <cellStyle name="Normal 8 4 2 3 2 2 5 2 2" xfId="22048"/>
    <cellStyle name="Normal 8 4 2 3 2 2 5 3" xfId="15894"/>
    <cellStyle name="Normal 8 4 2 3 2 2 6" xfId="6663"/>
    <cellStyle name="Normal 8 4 2 3 2 2 6 2" xfId="18971"/>
    <cellStyle name="Normal 8 4 2 3 2 2 7" xfId="12817"/>
    <cellStyle name="Normal 8 4 2 3 2 3" xfId="764"/>
    <cellStyle name="Normal 8 4 2 3 2 3 2" xfId="1788"/>
    <cellStyle name="Normal 8 4 2 3 2 3 2 2" xfId="4866"/>
    <cellStyle name="Normal 8 4 2 3 2 3 2 2 2" xfId="11020"/>
    <cellStyle name="Normal 8 4 2 3 2 3 2 2 2 2" xfId="23328"/>
    <cellStyle name="Normal 8 4 2 3 2 3 2 2 3" xfId="17174"/>
    <cellStyle name="Normal 8 4 2 3 2 3 2 3" xfId="7943"/>
    <cellStyle name="Normal 8 4 2 3 2 3 2 3 2" xfId="20251"/>
    <cellStyle name="Normal 8 4 2 3 2 3 2 4" xfId="14097"/>
    <cellStyle name="Normal 8 4 2 3 2 3 3" xfId="2812"/>
    <cellStyle name="Normal 8 4 2 3 2 3 3 2" xfId="5890"/>
    <cellStyle name="Normal 8 4 2 3 2 3 3 2 2" xfId="12044"/>
    <cellStyle name="Normal 8 4 2 3 2 3 3 2 2 2" xfId="24352"/>
    <cellStyle name="Normal 8 4 2 3 2 3 3 2 3" xfId="18198"/>
    <cellStyle name="Normal 8 4 2 3 2 3 3 3" xfId="8967"/>
    <cellStyle name="Normal 8 4 2 3 2 3 3 3 2" xfId="21275"/>
    <cellStyle name="Normal 8 4 2 3 2 3 3 4" xfId="15121"/>
    <cellStyle name="Normal 8 4 2 3 2 3 4" xfId="3842"/>
    <cellStyle name="Normal 8 4 2 3 2 3 4 2" xfId="9996"/>
    <cellStyle name="Normal 8 4 2 3 2 3 4 2 2" xfId="22304"/>
    <cellStyle name="Normal 8 4 2 3 2 3 4 3" xfId="16150"/>
    <cellStyle name="Normal 8 4 2 3 2 3 5" xfId="6919"/>
    <cellStyle name="Normal 8 4 2 3 2 3 5 2" xfId="19227"/>
    <cellStyle name="Normal 8 4 2 3 2 3 6" xfId="13073"/>
    <cellStyle name="Normal 8 4 2 3 2 4" xfId="1276"/>
    <cellStyle name="Normal 8 4 2 3 2 4 2" xfId="4354"/>
    <cellStyle name="Normal 8 4 2 3 2 4 2 2" xfId="10508"/>
    <cellStyle name="Normal 8 4 2 3 2 4 2 2 2" xfId="22816"/>
    <cellStyle name="Normal 8 4 2 3 2 4 2 3" xfId="16662"/>
    <cellStyle name="Normal 8 4 2 3 2 4 3" xfId="7431"/>
    <cellStyle name="Normal 8 4 2 3 2 4 3 2" xfId="19739"/>
    <cellStyle name="Normal 8 4 2 3 2 4 4" xfId="13585"/>
    <cellStyle name="Normal 8 4 2 3 2 5" xfId="2300"/>
    <cellStyle name="Normal 8 4 2 3 2 5 2" xfId="5378"/>
    <cellStyle name="Normal 8 4 2 3 2 5 2 2" xfId="11532"/>
    <cellStyle name="Normal 8 4 2 3 2 5 2 2 2" xfId="23840"/>
    <cellStyle name="Normal 8 4 2 3 2 5 2 3" xfId="17686"/>
    <cellStyle name="Normal 8 4 2 3 2 5 3" xfId="8455"/>
    <cellStyle name="Normal 8 4 2 3 2 5 3 2" xfId="20763"/>
    <cellStyle name="Normal 8 4 2 3 2 5 4" xfId="14609"/>
    <cellStyle name="Normal 8 4 2 3 2 6" xfId="3330"/>
    <cellStyle name="Normal 8 4 2 3 2 6 2" xfId="9484"/>
    <cellStyle name="Normal 8 4 2 3 2 6 2 2" xfId="21792"/>
    <cellStyle name="Normal 8 4 2 3 2 6 3" xfId="15638"/>
    <cellStyle name="Normal 8 4 2 3 2 7" xfId="6407"/>
    <cellStyle name="Normal 8 4 2 3 2 7 2" xfId="18715"/>
    <cellStyle name="Normal 8 4 2 3 2 8" xfId="12561"/>
    <cellStyle name="Normal 8 4 2 3 3" xfId="164"/>
    <cellStyle name="Normal 8 4 2 3 3 2" xfId="422"/>
    <cellStyle name="Normal 8 4 2 3 3 2 2" xfId="935"/>
    <cellStyle name="Normal 8 4 2 3 3 2 2 2" xfId="1959"/>
    <cellStyle name="Normal 8 4 2 3 3 2 2 2 2" xfId="5037"/>
    <cellStyle name="Normal 8 4 2 3 3 2 2 2 2 2" xfId="11191"/>
    <cellStyle name="Normal 8 4 2 3 3 2 2 2 2 2 2" xfId="23499"/>
    <cellStyle name="Normal 8 4 2 3 3 2 2 2 2 3" xfId="17345"/>
    <cellStyle name="Normal 8 4 2 3 3 2 2 2 3" xfId="8114"/>
    <cellStyle name="Normal 8 4 2 3 3 2 2 2 3 2" xfId="20422"/>
    <cellStyle name="Normal 8 4 2 3 3 2 2 2 4" xfId="14268"/>
    <cellStyle name="Normal 8 4 2 3 3 2 2 3" xfId="2983"/>
    <cellStyle name="Normal 8 4 2 3 3 2 2 3 2" xfId="6061"/>
    <cellStyle name="Normal 8 4 2 3 3 2 2 3 2 2" xfId="12215"/>
    <cellStyle name="Normal 8 4 2 3 3 2 2 3 2 2 2" xfId="24523"/>
    <cellStyle name="Normal 8 4 2 3 3 2 2 3 2 3" xfId="18369"/>
    <cellStyle name="Normal 8 4 2 3 3 2 2 3 3" xfId="9138"/>
    <cellStyle name="Normal 8 4 2 3 3 2 2 3 3 2" xfId="21446"/>
    <cellStyle name="Normal 8 4 2 3 3 2 2 3 4" xfId="15292"/>
    <cellStyle name="Normal 8 4 2 3 3 2 2 4" xfId="4013"/>
    <cellStyle name="Normal 8 4 2 3 3 2 2 4 2" xfId="10167"/>
    <cellStyle name="Normal 8 4 2 3 3 2 2 4 2 2" xfId="22475"/>
    <cellStyle name="Normal 8 4 2 3 3 2 2 4 3" xfId="16321"/>
    <cellStyle name="Normal 8 4 2 3 3 2 2 5" xfId="7090"/>
    <cellStyle name="Normal 8 4 2 3 3 2 2 5 2" xfId="19398"/>
    <cellStyle name="Normal 8 4 2 3 3 2 2 6" xfId="13244"/>
    <cellStyle name="Normal 8 4 2 3 3 2 3" xfId="1447"/>
    <cellStyle name="Normal 8 4 2 3 3 2 3 2" xfId="4525"/>
    <cellStyle name="Normal 8 4 2 3 3 2 3 2 2" xfId="10679"/>
    <cellStyle name="Normal 8 4 2 3 3 2 3 2 2 2" xfId="22987"/>
    <cellStyle name="Normal 8 4 2 3 3 2 3 2 3" xfId="16833"/>
    <cellStyle name="Normal 8 4 2 3 3 2 3 3" xfId="7602"/>
    <cellStyle name="Normal 8 4 2 3 3 2 3 3 2" xfId="19910"/>
    <cellStyle name="Normal 8 4 2 3 3 2 3 4" xfId="13756"/>
    <cellStyle name="Normal 8 4 2 3 3 2 4" xfId="2471"/>
    <cellStyle name="Normal 8 4 2 3 3 2 4 2" xfId="5549"/>
    <cellStyle name="Normal 8 4 2 3 3 2 4 2 2" xfId="11703"/>
    <cellStyle name="Normal 8 4 2 3 3 2 4 2 2 2" xfId="24011"/>
    <cellStyle name="Normal 8 4 2 3 3 2 4 2 3" xfId="17857"/>
    <cellStyle name="Normal 8 4 2 3 3 2 4 3" xfId="8626"/>
    <cellStyle name="Normal 8 4 2 3 3 2 4 3 2" xfId="20934"/>
    <cellStyle name="Normal 8 4 2 3 3 2 4 4" xfId="14780"/>
    <cellStyle name="Normal 8 4 2 3 3 2 5" xfId="3501"/>
    <cellStyle name="Normal 8 4 2 3 3 2 5 2" xfId="9655"/>
    <cellStyle name="Normal 8 4 2 3 3 2 5 2 2" xfId="21963"/>
    <cellStyle name="Normal 8 4 2 3 3 2 5 3" xfId="15809"/>
    <cellStyle name="Normal 8 4 2 3 3 2 6" xfId="6578"/>
    <cellStyle name="Normal 8 4 2 3 3 2 6 2" xfId="18886"/>
    <cellStyle name="Normal 8 4 2 3 3 2 7" xfId="12732"/>
    <cellStyle name="Normal 8 4 2 3 3 3" xfId="679"/>
    <cellStyle name="Normal 8 4 2 3 3 3 2" xfId="1703"/>
    <cellStyle name="Normal 8 4 2 3 3 3 2 2" xfId="4781"/>
    <cellStyle name="Normal 8 4 2 3 3 3 2 2 2" xfId="10935"/>
    <cellStyle name="Normal 8 4 2 3 3 3 2 2 2 2" xfId="23243"/>
    <cellStyle name="Normal 8 4 2 3 3 3 2 2 3" xfId="17089"/>
    <cellStyle name="Normal 8 4 2 3 3 3 2 3" xfId="7858"/>
    <cellStyle name="Normal 8 4 2 3 3 3 2 3 2" xfId="20166"/>
    <cellStyle name="Normal 8 4 2 3 3 3 2 4" xfId="14012"/>
    <cellStyle name="Normal 8 4 2 3 3 3 3" xfId="2727"/>
    <cellStyle name="Normal 8 4 2 3 3 3 3 2" xfId="5805"/>
    <cellStyle name="Normal 8 4 2 3 3 3 3 2 2" xfId="11959"/>
    <cellStyle name="Normal 8 4 2 3 3 3 3 2 2 2" xfId="24267"/>
    <cellStyle name="Normal 8 4 2 3 3 3 3 2 3" xfId="18113"/>
    <cellStyle name="Normal 8 4 2 3 3 3 3 3" xfId="8882"/>
    <cellStyle name="Normal 8 4 2 3 3 3 3 3 2" xfId="21190"/>
    <cellStyle name="Normal 8 4 2 3 3 3 3 4" xfId="15036"/>
    <cellStyle name="Normal 8 4 2 3 3 3 4" xfId="3757"/>
    <cellStyle name="Normal 8 4 2 3 3 3 4 2" xfId="9911"/>
    <cellStyle name="Normal 8 4 2 3 3 3 4 2 2" xfId="22219"/>
    <cellStyle name="Normal 8 4 2 3 3 3 4 3" xfId="16065"/>
    <cellStyle name="Normal 8 4 2 3 3 3 5" xfId="6834"/>
    <cellStyle name="Normal 8 4 2 3 3 3 5 2" xfId="19142"/>
    <cellStyle name="Normal 8 4 2 3 3 3 6" xfId="12988"/>
    <cellStyle name="Normal 8 4 2 3 3 4" xfId="1191"/>
    <cellStyle name="Normal 8 4 2 3 3 4 2" xfId="4269"/>
    <cellStyle name="Normal 8 4 2 3 3 4 2 2" xfId="10423"/>
    <cellStyle name="Normal 8 4 2 3 3 4 2 2 2" xfId="22731"/>
    <cellStyle name="Normal 8 4 2 3 3 4 2 3" xfId="16577"/>
    <cellStyle name="Normal 8 4 2 3 3 4 3" xfId="7346"/>
    <cellStyle name="Normal 8 4 2 3 3 4 3 2" xfId="19654"/>
    <cellStyle name="Normal 8 4 2 3 3 4 4" xfId="13500"/>
    <cellStyle name="Normal 8 4 2 3 3 5" xfId="2215"/>
    <cellStyle name="Normal 8 4 2 3 3 5 2" xfId="5293"/>
    <cellStyle name="Normal 8 4 2 3 3 5 2 2" xfId="11447"/>
    <cellStyle name="Normal 8 4 2 3 3 5 2 2 2" xfId="23755"/>
    <cellStyle name="Normal 8 4 2 3 3 5 2 3" xfId="17601"/>
    <cellStyle name="Normal 8 4 2 3 3 5 3" xfId="8370"/>
    <cellStyle name="Normal 8 4 2 3 3 5 3 2" xfId="20678"/>
    <cellStyle name="Normal 8 4 2 3 3 5 4" xfId="14524"/>
    <cellStyle name="Normal 8 4 2 3 3 6" xfId="3245"/>
    <cellStyle name="Normal 8 4 2 3 3 6 2" xfId="9399"/>
    <cellStyle name="Normal 8 4 2 3 3 6 2 2" xfId="21707"/>
    <cellStyle name="Normal 8 4 2 3 3 6 3" xfId="15553"/>
    <cellStyle name="Normal 8 4 2 3 3 7" xfId="6322"/>
    <cellStyle name="Normal 8 4 2 3 3 7 2" xfId="18630"/>
    <cellStyle name="Normal 8 4 2 3 3 8" xfId="12476"/>
    <cellStyle name="Normal 8 4 2 3 4" xfId="335"/>
    <cellStyle name="Normal 8 4 2 3 4 2" xfId="848"/>
    <cellStyle name="Normal 8 4 2 3 4 2 2" xfId="1872"/>
    <cellStyle name="Normal 8 4 2 3 4 2 2 2" xfId="4950"/>
    <cellStyle name="Normal 8 4 2 3 4 2 2 2 2" xfId="11104"/>
    <cellStyle name="Normal 8 4 2 3 4 2 2 2 2 2" xfId="23412"/>
    <cellStyle name="Normal 8 4 2 3 4 2 2 2 3" xfId="17258"/>
    <cellStyle name="Normal 8 4 2 3 4 2 2 3" xfId="8027"/>
    <cellStyle name="Normal 8 4 2 3 4 2 2 3 2" xfId="20335"/>
    <cellStyle name="Normal 8 4 2 3 4 2 2 4" xfId="14181"/>
    <cellStyle name="Normal 8 4 2 3 4 2 3" xfId="2896"/>
    <cellStyle name="Normal 8 4 2 3 4 2 3 2" xfId="5974"/>
    <cellStyle name="Normal 8 4 2 3 4 2 3 2 2" xfId="12128"/>
    <cellStyle name="Normal 8 4 2 3 4 2 3 2 2 2" xfId="24436"/>
    <cellStyle name="Normal 8 4 2 3 4 2 3 2 3" xfId="18282"/>
    <cellStyle name="Normal 8 4 2 3 4 2 3 3" xfId="9051"/>
    <cellStyle name="Normal 8 4 2 3 4 2 3 3 2" xfId="21359"/>
    <cellStyle name="Normal 8 4 2 3 4 2 3 4" xfId="15205"/>
    <cellStyle name="Normal 8 4 2 3 4 2 4" xfId="3926"/>
    <cellStyle name="Normal 8 4 2 3 4 2 4 2" xfId="10080"/>
    <cellStyle name="Normal 8 4 2 3 4 2 4 2 2" xfId="22388"/>
    <cellStyle name="Normal 8 4 2 3 4 2 4 3" xfId="16234"/>
    <cellStyle name="Normal 8 4 2 3 4 2 5" xfId="7003"/>
    <cellStyle name="Normal 8 4 2 3 4 2 5 2" xfId="19311"/>
    <cellStyle name="Normal 8 4 2 3 4 2 6" xfId="13157"/>
    <cellStyle name="Normal 8 4 2 3 4 3" xfId="1360"/>
    <cellStyle name="Normal 8 4 2 3 4 3 2" xfId="4438"/>
    <cellStyle name="Normal 8 4 2 3 4 3 2 2" xfId="10592"/>
    <cellStyle name="Normal 8 4 2 3 4 3 2 2 2" xfId="22900"/>
    <cellStyle name="Normal 8 4 2 3 4 3 2 3" xfId="16746"/>
    <cellStyle name="Normal 8 4 2 3 4 3 3" xfId="7515"/>
    <cellStyle name="Normal 8 4 2 3 4 3 3 2" xfId="19823"/>
    <cellStyle name="Normal 8 4 2 3 4 3 4" xfId="13669"/>
    <cellStyle name="Normal 8 4 2 3 4 4" xfId="2384"/>
    <cellStyle name="Normal 8 4 2 3 4 4 2" xfId="5462"/>
    <cellStyle name="Normal 8 4 2 3 4 4 2 2" xfId="11616"/>
    <cellStyle name="Normal 8 4 2 3 4 4 2 2 2" xfId="23924"/>
    <cellStyle name="Normal 8 4 2 3 4 4 2 3" xfId="17770"/>
    <cellStyle name="Normal 8 4 2 3 4 4 3" xfId="8539"/>
    <cellStyle name="Normal 8 4 2 3 4 4 3 2" xfId="20847"/>
    <cellStyle name="Normal 8 4 2 3 4 4 4" xfId="14693"/>
    <cellStyle name="Normal 8 4 2 3 4 5" xfId="3414"/>
    <cellStyle name="Normal 8 4 2 3 4 5 2" xfId="9568"/>
    <cellStyle name="Normal 8 4 2 3 4 5 2 2" xfId="21876"/>
    <cellStyle name="Normal 8 4 2 3 4 5 3" xfId="15722"/>
    <cellStyle name="Normal 8 4 2 3 4 6" xfId="6491"/>
    <cellStyle name="Normal 8 4 2 3 4 6 2" xfId="18799"/>
    <cellStyle name="Normal 8 4 2 3 4 7" xfId="12645"/>
    <cellStyle name="Normal 8 4 2 3 5" xfId="592"/>
    <cellStyle name="Normal 8 4 2 3 5 2" xfId="1616"/>
    <cellStyle name="Normal 8 4 2 3 5 2 2" xfId="4694"/>
    <cellStyle name="Normal 8 4 2 3 5 2 2 2" xfId="10848"/>
    <cellStyle name="Normal 8 4 2 3 5 2 2 2 2" xfId="23156"/>
    <cellStyle name="Normal 8 4 2 3 5 2 2 3" xfId="17002"/>
    <cellStyle name="Normal 8 4 2 3 5 2 3" xfId="7771"/>
    <cellStyle name="Normal 8 4 2 3 5 2 3 2" xfId="20079"/>
    <cellStyle name="Normal 8 4 2 3 5 2 4" xfId="13925"/>
    <cellStyle name="Normal 8 4 2 3 5 3" xfId="2640"/>
    <cellStyle name="Normal 8 4 2 3 5 3 2" xfId="5718"/>
    <cellStyle name="Normal 8 4 2 3 5 3 2 2" xfId="11872"/>
    <cellStyle name="Normal 8 4 2 3 5 3 2 2 2" xfId="24180"/>
    <cellStyle name="Normal 8 4 2 3 5 3 2 3" xfId="18026"/>
    <cellStyle name="Normal 8 4 2 3 5 3 3" xfId="8795"/>
    <cellStyle name="Normal 8 4 2 3 5 3 3 2" xfId="21103"/>
    <cellStyle name="Normal 8 4 2 3 5 3 4" xfId="14949"/>
    <cellStyle name="Normal 8 4 2 3 5 4" xfId="3670"/>
    <cellStyle name="Normal 8 4 2 3 5 4 2" xfId="9824"/>
    <cellStyle name="Normal 8 4 2 3 5 4 2 2" xfId="22132"/>
    <cellStyle name="Normal 8 4 2 3 5 4 3" xfId="15978"/>
    <cellStyle name="Normal 8 4 2 3 5 5" xfId="6747"/>
    <cellStyle name="Normal 8 4 2 3 5 5 2" xfId="19055"/>
    <cellStyle name="Normal 8 4 2 3 5 6" xfId="12901"/>
    <cellStyle name="Normal 8 4 2 3 6" xfId="1104"/>
    <cellStyle name="Normal 8 4 2 3 6 2" xfId="4182"/>
    <cellStyle name="Normal 8 4 2 3 6 2 2" xfId="10336"/>
    <cellStyle name="Normal 8 4 2 3 6 2 2 2" xfId="22644"/>
    <cellStyle name="Normal 8 4 2 3 6 2 3" xfId="16490"/>
    <cellStyle name="Normal 8 4 2 3 6 3" xfId="7259"/>
    <cellStyle name="Normal 8 4 2 3 6 3 2" xfId="19567"/>
    <cellStyle name="Normal 8 4 2 3 6 4" xfId="13413"/>
    <cellStyle name="Normal 8 4 2 3 7" xfId="2128"/>
    <cellStyle name="Normal 8 4 2 3 7 2" xfId="5206"/>
    <cellStyle name="Normal 8 4 2 3 7 2 2" xfId="11360"/>
    <cellStyle name="Normal 8 4 2 3 7 2 2 2" xfId="23668"/>
    <cellStyle name="Normal 8 4 2 3 7 2 3" xfId="17514"/>
    <cellStyle name="Normal 8 4 2 3 7 3" xfId="8283"/>
    <cellStyle name="Normal 8 4 2 3 7 3 2" xfId="20591"/>
    <cellStyle name="Normal 8 4 2 3 7 4" xfId="14437"/>
    <cellStyle name="Normal 8 4 2 3 8" xfId="3158"/>
    <cellStyle name="Normal 8 4 2 3 8 2" xfId="9312"/>
    <cellStyle name="Normal 8 4 2 3 8 2 2" xfId="21620"/>
    <cellStyle name="Normal 8 4 2 3 8 3" xfId="15466"/>
    <cellStyle name="Normal 8 4 2 3 9" xfId="6235"/>
    <cellStyle name="Normal 8 4 2 3 9 2" xfId="18543"/>
    <cellStyle name="Normal 8 4 2 4" xfId="212"/>
    <cellStyle name="Normal 8 4 2 4 2" xfId="470"/>
    <cellStyle name="Normal 8 4 2 4 2 2" xfId="983"/>
    <cellStyle name="Normal 8 4 2 4 2 2 2" xfId="2007"/>
    <cellStyle name="Normal 8 4 2 4 2 2 2 2" xfId="5085"/>
    <cellStyle name="Normal 8 4 2 4 2 2 2 2 2" xfId="11239"/>
    <cellStyle name="Normal 8 4 2 4 2 2 2 2 2 2" xfId="23547"/>
    <cellStyle name="Normal 8 4 2 4 2 2 2 2 3" xfId="17393"/>
    <cellStyle name="Normal 8 4 2 4 2 2 2 3" xfId="8162"/>
    <cellStyle name="Normal 8 4 2 4 2 2 2 3 2" xfId="20470"/>
    <cellStyle name="Normal 8 4 2 4 2 2 2 4" xfId="14316"/>
    <cellStyle name="Normal 8 4 2 4 2 2 3" xfId="3031"/>
    <cellStyle name="Normal 8 4 2 4 2 2 3 2" xfId="6109"/>
    <cellStyle name="Normal 8 4 2 4 2 2 3 2 2" xfId="12263"/>
    <cellStyle name="Normal 8 4 2 4 2 2 3 2 2 2" xfId="24571"/>
    <cellStyle name="Normal 8 4 2 4 2 2 3 2 3" xfId="18417"/>
    <cellStyle name="Normal 8 4 2 4 2 2 3 3" xfId="9186"/>
    <cellStyle name="Normal 8 4 2 4 2 2 3 3 2" xfId="21494"/>
    <cellStyle name="Normal 8 4 2 4 2 2 3 4" xfId="15340"/>
    <cellStyle name="Normal 8 4 2 4 2 2 4" xfId="4061"/>
    <cellStyle name="Normal 8 4 2 4 2 2 4 2" xfId="10215"/>
    <cellStyle name="Normal 8 4 2 4 2 2 4 2 2" xfId="22523"/>
    <cellStyle name="Normal 8 4 2 4 2 2 4 3" xfId="16369"/>
    <cellStyle name="Normal 8 4 2 4 2 2 5" xfId="7138"/>
    <cellStyle name="Normal 8 4 2 4 2 2 5 2" xfId="19446"/>
    <cellStyle name="Normal 8 4 2 4 2 2 6" xfId="13292"/>
    <cellStyle name="Normal 8 4 2 4 2 3" xfId="1495"/>
    <cellStyle name="Normal 8 4 2 4 2 3 2" xfId="4573"/>
    <cellStyle name="Normal 8 4 2 4 2 3 2 2" xfId="10727"/>
    <cellStyle name="Normal 8 4 2 4 2 3 2 2 2" xfId="23035"/>
    <cellStyle name="Normal 8 4 2 4 2 3 2 3" xfId="16881"/>
    <cellStyle name="Normal 8 4 2 4 2 3 3" xfId="7650"/>
    <cellStyle name="Normal 8 4 2 4 2 3 3 2" xfId="19958"/>
    <cellStyle name="Normal 8 4 2 4 2 3 4" xfId="13804"/>
    <cellStyle name="Normal 8 4 2 4 2 4" xfId="2519"/>
    <cellStyle name="Normal 8 4 2 4 2 4 2" xfId="5597"/>
    <cellStyle name="Normal 8 4 2 4 2 4 2 2" xfId="11751"/>
    <cellStyle name="Normal 8 4 2 4 2 4 2 2 2" xfId="24059"/>
    <cellStyle name="Normal 8 4 2 4 2 4 2 3" xfId="17905"/>
    <cellStyle name="Normal 8 4 2 4 2 4 3" xfId="8674"/>
    <cellStyle name="Normal 8 4 2 4 2 4 3 2" xfId="20982"/>
    <cellStyle name="Normal 8 4 2 4 2 4 4" xfId="14828"/>
    <cellStyle name="Normal 8 4 2 4 2 5" xfId="3549"/>
    <cellStyle name="Normal 8 4 2 4 2 5 2" xfId="9703"/>
    <cellStyle name="Normal 8 4 2 4 2 5 2 2" xfId="22011"/>
    <cellStyle name="Normal 8 4 2 4 2 5 3" xfId="15857"/>
    <cellStyle name="Normal 8 4 2 4 2 6" xfId="6626"/>
    <cellStyle name="Normal 8 4 2 4 2 6 2" xfId="18934"/>
    <cellStyle name="Normal 8 4 2 4 2 7" xfId="12780"/>
    <cellStyle name="Normal 8 4 2 4 3" xfId="727"/>
    <cellStyle name="Normal 8 4 2 4 3 2" xfId="1751"/>
    <cellStyle name="Normal 8 4 2 4 3 2 2" xfId="4829"/>
    <cellStyle name="Normal 8 4 2 4 3 2 2 2" xfId="10983"/>
    <cellStyle name="Normal 8 4 2 4 3 2 2 2 2" xfId="23291"/>
    <cellStyle name="Normal 8 4 2 4 3 2 2 3" xfId="17137"/>
    <cellStyle name="Normal 8 4 2 4 3 2 3" xfId="7906"/>
    <cellStyle name="Normal 8 4 2 4 3 2 3 2" xfId="20214"/>
    <cellStyle name="Normal 8 4 2 4 3 2 4" xfId="14060"/>
    <cellStyle name="Normal 8 4 2 4 3 3" xfId="2775"/>
    <cellStyle name="Normal 8 4 2 4 3 3 2" xfId="5853"/>
    <cellStyle name="Normal 8 4 2 4 3 3 2 2" xfId="12007"/>
    <cellStyle name="Normal 8 4 2 4 3 3 2 2 2" xfId="24315"/>
    <cellStyle name="Normal 8 4 2 4 3 3 2 3" xfId="18161"/>
    <cellStyle name="Normal 8 4 2 4 3 3 3" xfId="8930"/>
    <cellStyle name="Normal 8 4 2 4 3 3 3 2" xfId="21238"/>
    <cellStyle name="Normal 8 4 2 4 3 3 4" xfId="15084"/>
    <cellStyle name="Normal 8 4 2 4 3 4" xfId="3805"/>
    <cellStyle name="Normal 8 4 2 4 3 4 2" xfId="9959"/>
    <cellStyle name="Normal 8 4 2 4 3 4 2 2" xfId="22267"/>
    <cellStyle name="Normal 8 4 2 4 3 4 3" xfId="16113"/>
    <cellStyle name="Normal 8 4 2 4 3 5" xfId="6882"/>
    <cellStyle name="Normal 8 4 2 4 3 5 2" xfId="19190"/>
    <cellStyle name="Normal 8 4 2 4 3 6" xfId="13036"/>
    <cellStyle name="Normal 8 4 2 4 4" xfId="1239"/>
    <cellStyle name="Normal 8 4 2 4 4 2" xfId="4317"/>
    <cellStyle name="Normal 8 4 2 4 4 2 2" xfId="10471"/>
    <cellStyle name="Normal 8 4 2 4 4 2 2 2" xfId="22779"/>
    <cellStyle name="Normal 8 4 2 4 4 2 3" xfId="16625"/>
    <cellStyle name="Normal 8 4 2 4 4 3" xfId="7394"/>
    <cellStyle name="Normal 8 4 2 4 4 3 2" xfId="19702"/>
    <cellStyle name="Normal 8 4 2 4 4 4" xfId="13548"/>
    <cellStyle name="Normal 8 4 2 4 5" xfId="2263"/>
    <cellStyle name="Normal 8 4 2 4 5 2" xfId="5341"/>
    <cellStyle name="Normal 8 4 2 4 5 2 2" xfId="11495"/>
    <cellStyle name="Normal 8 4 2 4 5 2 2 2" xfId="23803"/>
    <cellStyle name="Normal 8 4 2 4 5 2 3" xfId="17649"/>
    <cellStyle name="Normal 8 4 2 4 5 3" xfId="8418"/>
    <cellStyle name="Normal 8 4 2 4 5 3 2" xfId="20726"/>
    <cellStyle name="Normal 8 4 2 4 5 4" xfId="14572"/>
    <cellStyle name="Normal 8 4 2 4 6" xfId="3293"/>
    <cellStyle name="Normal 8 4 2 4 6 2" xfId="9447"/>
    <cellStyle name="Normal 8 4 2 4 6 2 2" xfId="21755"/>
    <cellStyle name="Normal 8 4 2 4 6 3" xfId="15601"/>
    <cellStyle name="Normal 8 4 2 4 7" xfId="6370"/>
    <cellStyle name="Normal 8 4 2 4 7 2" xfId="18678"/>
    <cellStyle name="Normal 8 4 2 4 8" xfId="12524"/>
    <cellStyle name="Normal 8 4 2 5" xfId="127"/>
    <cellStyle name="Normal 8 4 2 5 2" xfId="385"/>
    <cellStyle name="Normal 8 4 2 5 2 2" xfId="898"/>
    <cellStyle name="Normal 8 4 2 5 2 2 2" xfId="1922"/>
    <cellStyle name="Normal 8 4 2 5 2 2 2 2" xfId="5000"/>
    <cellStyle name="Normal 8 4 2 5 2 2 2 2 2" xfId="11154"/>
    <cellStyle name="Normal 8 4 2 5 2 2 2 2 2 2" xfId="23462"/>
    <cellStyle name="Normal 8 4 2 5 2 2 2 2 3" xfId="17308"/>
    <cellStyle name="Normal 8 4 2 5 2 2 2 3" xfId="8077"/>
    <cellStyle name="Normal 8 4 2 5 2 2 2 3 2" xfId="20385"/>
    <cellStyle name="Normal 8 4 2 5 2 2 2 4" xfId="14231"/>
    <cellStyle name="Normal 8 4 2 5 2 2 3" xfId="2946"/>
    <cellStyle name="Normal 8 4 2 5 2 2 3 2" xfId="6024"/>
    <cellStyle name="Normal 8 4 2 5 2 2 3 2 2" xfId="12178"/>
    <cellStyle name="Normal 8 4 2 5 2 2 3 2 2 2" xfId="24486"/>
    <cellStyle name="Normal 8 4 2 5 2 2 3 2 3" xfId="18332"/>
    <cellStyle name="Normal 8 4 2 5 2 2 3 3" xfId="9101"/>
    <cellStyle name="Normal 8 4 2 5 2 2 3 3 2" xfId="21409"/>
    <cellStyle name="Normal 8 4 2 5 2 2 3 4" xfId="15255"/>
    <cellStyle name="Normal 8 4 2 5 2 2 4" xfId="3976"/>
    <cellStyle name="Normal 8 4 2 5 2 2 4 2" xfId="10130"/>
    <cellStyle name="Normal 8 4 2 5 2 2 4 2 2" xfId="22438"/>
    <cellStyle name="Normal 8 4 2 5 2 2 4 3" xfId="16284"/>
    <cellStyle name="Normal 8 4 2 5 2 2 5" xfId="7053"/>
    <cellStyle name="Normal 8 4 2 5 2 2 5 2" xfId="19361"/>
    <cellStyle name="Normal 8 4 2 5 2 2 6" xfId="13207"/>
    <cellStyle name="Normal 8 4 2 5 2 3" xfId="1410"/>
    <cellStyle name="Normal 8 4 2 5 2 3 2" xfId="4488"/>
    <cellStyle name="Normal 8 4 2 5 2 3 2 2" xfId="10642"/>
    <cellStyle name="Normal 8 4 2 5 2 3 2 2 2" xfId="22950"/>
    <cellStyle name="Normal 8 4 2 5 2 3 2 3" xfId="16796"/>
    <cellStyle name="Normal 8 4 2 5 2 3 3" xfId="7565"/>
    <cellStyle name="Normal 8 4 2 5 2 3 3 2" xfId="19873"/>
    <cellStyle name="Normal 8 4 2 5 2 3 4" xfId="13719"/>
    <cellStyle name="Normal 8 4 2 5 2 4" xfId="2434"/>
    <cellStyle name="Normal 8 4 2 5 2 4 2" xfId="5512"/>
    <cellStyle name="Normal 8 4 2 5 2 4 2 2" xfId="11666"/>
    <cellStyle name="Normal 8 4 2 5 2 4 2 2 2" xfId="23974"/>
    <cellStyle name="Normal 8 4 2 5 2 4 2 3" xfId="17820"/>
    <cellStyle name="Normal 8 4 2 5 2 4 3" xfId="8589"/>
    <cellStyle name="Normal 8 4 2 5 2 4 3 2" xfId="20897"/>
    <cellStyle name="Normal 8 4 2 5 2 4 4" xfId="14743"/>
    <cellStyle name="Normal 8 4 2 5 2 5" xfId="3464"/>
    <cellStyle name="Normal 8 4 2 5 2 5 2" xfId="9618"/>
    <cellStyle name="Normal 8 4 2 5 2 5 2 2" xfId="21926"/>
    <cellStyle name="Normal 8 4 2 5 2 5 3" xfId="15772"/>
    <cellStyle name="Normal 8 4 2 5 2 6" xfId="6541"/>
    <cellStyle name="Normal 8 4 2 5 2 6 2" xfId="18849"/>
    <cellStyle name="Normal 8 4 2 5 2 7" xfId="12695"/>
    <cellStyle name="Normal 8 4 2 5 3" xfId="642"/>
    <cellStyle name="Normal 8 4 2 5 3 2" xfId="1666"/>
    <cellStyle name="Normal 8 4 2 5 3 2 2" xfId="4744"/>
    <cellStyle name="Normal 8 4 2 5 3 2 2 2" xfId="10898"/>
    <cellStyle name="Normal 8 4 2 5 3 2 2 2 2" xfId="23206"/>
    <cellStyle name="Normal 8 4 2 5 3 2 2 3" xfId="17052"/>
    <cellStyle name="Normal 8 4 2 5 3 2 3" xfId="7821"/>
    <cellStyle name="Normal 8 4 2 5 3 2 3 2" xfId="20129"/>
    <cellStyle name="Normal 8 4 2 5 3 2 4" xfId="13975"/>
    <cellStyle name="Normal 8 4 2 5 3 3" xfId="2690"/>
    <cellStyle name="Normal 8 4 2 5 3 3 2" xfId="5768"/>
    <cellStyle name="Normal 8 4 2 5 3 3 2 2" xfId="11922"/>
    <cellStyle name="Normal 8 4 2 5 3 3 2 2 2" xfId="24230"/>
    <cellStyle name="Normal 8 4 2 5 3 3 2 3" xfId="18076"/>
    <cellStyle name="Normal 8 4 2 5 3 3 3" xfId="8845"/>
    <cellStyle name="Normal 8 4 2 5 3 3 3 2" xfId="21153"/>
    <cellStyle name="Normal 8 4 2 5 3 3 4" xfId="14999"/>
    <cellStyle name="Normal 8 4 2 5 3 4" xfId="3720"/>
    <cellStyle name="Normal 8 4 2 5 3 4 2" xfId="9874"/>
    <cellStyle name="Normal 8 4 2 5 3 4 2 2" xfId="22182"/>
    <cellStyle name="Normal 8 4 2 5 3 4 3" xfId="16028"/>
    <cellStyle name="Normal 8 4 2 5 3 5" xfId="6797"/>
    <cellStyle name="Normal 8 4 2 5 3 5 2" xfId="19105"/>
    <cellStyle name="Normal 8 4 2 5 3 6" xfId="12951"/>
    <cellStyle name="Normal 8 4 2 5 4" xfId="1154"/>
    <cellStyle name="Normal 8 4 2 5 4 2" xfId="4232"/>
    <cellStyle name="Normal 8 4 2 5 4 2 2" xfId="10386"/>
    <cellStyle name="Normal 8 4 2 5 4 2 2 2" xfId="22694"/>
    <cellStyle name="Normal 8 4 2 5 4 2 3" xfId="16540"/>
    <cellStyle name="Normal 8 4 2 5 4 3" xfId="7309"/>
    <cellStyle name="Normal 8 4 2 5 4 3 2" xfId="19617"/>
    <cellStyle name="Normal 8 4 2 5 4 4" xfId="13463"/>
    <cellStyle name="Normal 8 4 2 5 5" xfId="2178"/>
    <cellStyle name="Normal 8 4 2 5 5 2" xfId="5256"/>
    <cellStyle name="Normal 8 4 2 5 5 2 2" xfId="11410"/>
    <cellStyle name="Normal 8 4 2 5 5 2 2 2" xfId="23718"/>
    <cellStyle name="Normal 8 4 2 5 5 2 3" xfId="17564"/>
    <cellStyle name="Normal 8 4 2 5 5 3" xfId="8333"/>
    <cellStyle name="Normal 8 4 2 5 5 3 2" xfId="20641"/>
    <cellStyle name="Normal 8 4 2 5 5 4" xfId="14487"/>
    <cellStyle name="Normal 8 4 2 5 6" xfId="3208"/>
    <cellStyle name="Normal 8 4 2 5 6 2" xfId="9362"/>
    <cellStyle name="Normal 8 4 2 5 6 2 2" xfId="21670"/>
    <cellStyle name="Normal 8 4 2 5 6 3" xfId="15516"/>
    <cellStyle name="Normal 8 4 2 5 7" xfId="6285"/>
    <cellStyle name="Normal 8 4 2 5 7 2" xfId="18593"/>
    <cellStyle name="Normal 8 4 2 5 8" xfId="12439"/>
    <cellStyle name="Normal 8 4 2 6" xfId="295"/>
    <cellStyle name="Normal 8 4 2 6 2" xfId="808"/>
    <cellStyle name="Normal 8 4 2 6 2 2" xfId="1832"/>
    <cellStyle name="Normal 8 4 2 6 2 2 2" xfId="4910"/>
    <cellStyle name="Normal 8 4 2 6 2 2 2 2" xfId="11064"/>
    <cellStyle name="Normal 8 4 2 6 2 2 2 2 2" xfId="23372"/>
    <cellStyle name="Normal 8 4 2 6 2 2 2 3" xfId="17218"/>
    <cellStyle name="Normal 8 4 2 6 2 2 3" xfId="7987"/>
    <cellStyle name="Normal 8 4 2 6 2 2 3 2" xfId="20295"/>
    <cellStyle name="Normal 8 4 2 6 2 2 4" xfId="14141"/>
    <cellStyle name="Normal 8 4 2 6 2 3" xfId="2856"/>
    <cellStyle name="Normal 8 4 2 6 2 3 2" xfId="5934"/>
    <cellStyle name="Normal 8 4 2 6 2 3 2 2" xfId="12088"/>
    <cellStyle name="Normal 8 4 2 6 2 3 2 2 2" xfId="24396"/>
    <cellStyle name="Normal 8 4 2 6 2 3 2 3" xfId="18242"/>
    <cellStyle name="Normal 8 4 2 6 2 3 3" xfId="9011"/>
    <cellStyle name="Normal 8 4 2 6 2 3 3 2" xfId="21319"/>
    <cellStyle name="Normal 8 4 2 6 2 3 4" xfId="15165"/>
    <cellStyle name="Normal 8 4 2 6 2 4" xfId="3886"/>
    <cellStyle name="Normal 8 4 2 6 2 4 2" xfId="10040"/>
    <cellStyle name="Normal 8 4 2 6 2 4 2 2" xfId="22348"/>
    <cellStyle name="Normal 8 4 2 6 2 4 3" xfId="16194"/>
    <cellStyle name="Normal 8 4 2 6 2 5" xfId="6963"/>
    <cellStyle name="Normal 8 4 2 6 2 5 2" xfId="19271"/>
    <cellStyle name="Normal 8 4 2 6 2 6" xfId="13117"/>
    <cellStyle name="Normal 8 4 2 6 3" xfId="1320"/>
    <cellStyle name="Normal 8 4 2 6 3 2" xfId="4398"/>
    <cellStyle name="Normal 8 4 2 6 3 2 2" xfId="10552"/>
    <cellStyle name="Normal 8 4 2 6 3 2 2 2" xfId="22860"/>
    <cellStyle name="Normal 8 4 2 6 3 2 3" xfId="16706"/>
    <cellStyle name="Normal 8 4 2 6 3 3" xfId="7475"/>
    <cellStyle name="Normal 8 4 2 6 3 3 2" xfId="19783"/>
    <cellStyle name="Normal 8 4 2 6 3 4" xfId="13629"/>
    <cellStyle name="Normal 8 4 2 6 4" xfId="2344"/>
    <cellStyle name="Normal 8 4 2 6 4 2" xfId="5422"/>
    <cellStyle name="Normal 8 4 2 6 4 2 2" xfId="11576"/>
    <cellStyle name="Normal 8 4 2 6 4 2 2 2" xfId="23884"/>
    <cellStyle name="Normal 8 4 2 6 4 2 3" xfId="17730"/>
    <cellStyle name="Normal 8 4 2 6 4 3" xfId="8499"/>
    <cellStyle name="Normal 8 4 2 6 4 3 2" xfId="20807"/>
    <cellStyle name="Normal 8 4 2 6 4 4" xfId="14653"/>
    <cellStyle name="Normal 8 4 2 6 5" xfId="3374"/>
    <cellStyle name="Normal 8 4 2 6 5 2" xfId="9528"/>
    <cellStyle name="Normal 8 4 2 6 5 2 2" xfId="21836"/>
    <cellStyle name="Normal 8 4 2 6 5 3" xfId="15682"/>
    <cellStyle name="Normal 8 4 2 6 6" xfId="6451"/>
    <cellStyle name="Normal 8 4 2 6 6 2" xfId="18759"/>
    <cellStyle name="Normal 8 4 2 6 7" xfId="12605"/>
    <cellStyle name="Normal 8 4 2 7" xfId="552"/>
    <cellStyle name="Normal 8 4 2 7 2" xfId="1576"/>
    <cellStyle name="Normal 8 4 2 7 2 2" xfId="4654"/>
    <cellStyle name="Normal 8 4 2 7 2 2 2" xfId="10808"/>
    <cellStyle name="Normal 8 4 2 7 2 2 2 2" xfId="23116"/>
    <cellStyle name="Normal 8 4 2 7 2 2 3" xfId="16962"/>
    <cellStyle name="Normal 8 4 2 7 2 3" xfId="7731"/>
    <cellStyle name="Normal 8 4 2 7 2 3 2" xfId="20039"/>
    <cellStyle name="Normal 8 4 2 7 2 4" xfId="13885"/>
    <cellStyle name="Normal 8 4 2 7 3" xfId="2600"/>
    <cellStyle name="Normal 8 4 2 7 3 2" xfId="5678"/>
    <cellStyle name="Normal 8 4 2 7 3 2 2" xfId="11832"/>
    <cellStyle name="Normal 8 4 2 7 3 2 2 2" xfId="24140"/>
    <cellStyle name="Normal 8 4 2 7 3 2 3" xfId="17986"/>
    <cellStyle name="Normal 8 4 2 7 3 3" xfId="8755"/>
    <cellStyle name="Normal 8 4 2 7 3 3 2" xfId="21063"/>
    <cellStyle name="Normal 8 4 2 7 3 4" xfId="14909"/>
    <cellStyle name="Normal 8 4 2 7 4" xfId="3630"/>
    <cellStyle name="Normal 8 4 2 7 4 2" xfId="9784"/>
    <cellStyle name="Normal 8 4 2 7 4 2 2" xfId="22092"/>
    <cellStyle name="Normal 8 4 2 7 4 3" xfId="15938"/>
    <cellStyle name="Normal 8 4 2 7 5" xfId="6707"/>
    <cellStyle name="Normal 8 4 2 7 5 2" xfId="19015"/>
    <cellStyle name="Normal 8 4 2 7 6" xfId="12861"/>
    <cellStyle name="Normal 8 4 2 8" xfId="1064"/>
    <cellStyle name="Normal 8 4 2 8 2" xfId="4142"/>
    <cellStyle name="Normal 8 4 2 8 2 2" xfId="10296"/>
    <cellStyle name="Normal 8 4 2 8 2 2 2" xfId="22604"/>
    <cellStyle name="Normal 8 4 2 8 2 3" xfId="16450"/>
    <cellStyle name="Normal 8 4 2 8 3" xfId="7219"/>
    <cellStyle name="Normal 8 4 2 8 3 2" xfId="19527"/>
    <cellStyle name="Normal 8 4 2 8 4" xfId="13373"/>
    <cellStyle name="Normal 8 4 2 9" xfId="2088"/>
    <cellStyle name="Normal 8 4 2 9 2" xfId="5166"/>
    <cellStyle name="Normal 8 4 2 9 2 2" xfId="11320"/>
    <cellStyle name="Normal 8 4 2 9 2 2 2" xfId="23628"/>
    <cellStyle name="Normal 8 4 2 9 2 3" xfId="17474"/>
    <cellStyle name="Normal 8 4 2 9 3" xfId="8243"/>
    <cellStyle name="Normal 8 4 2 9 3 2" xfId="20551"/>
    <cellStyle name="Normal 8 4 2 9 4" xfId="14397"/>
    <cellStyle name="Normal 8 4 3" xfId="46"/>
    <cellStyle name="Normal 8 4 3 10" xfId="6206"/>
    <cellStyle name="Normal 8 4 3 10 2" xfId="18514"/>
    <cellStyle name="Normal 8 4 3 11" xfId="12360"/>
    <cellStyle name="Normal 8 4 3 2" xfId="88"/>
    <cellStyle name="Normal 8 4 3 2 10" xfId="12400"/>
    <cellStyle name="Normal 8 4 3 2 2" xfId="260"/>
    <cellStyle name="Normal 8 4 3 2 2 2" xfId="518"/>
    <cellStyle name="Normal 8 4 3 2 2 2 2" xfId="1031"/>
    <cellStyle name="Normal 8 4 3 2 2 2 2 2" xfId="2055"/>
    <cellStyle name="Normal 8 4 3 2 2 2 2 2 2" xfId="5133"/>
    <cellStyle name="Normal 8 4 3 2 2 2 2 2 2 2" xfId="11287"/>
    <cellStyle name="Normal 8 4 3 2 2 2 2 2 2 2 2" xfId="23595"/>
    <cellStyle name="Normal 8 4 3 2 2 2 2 2 2 3" xfId="17441"/>
    <cellStyle name="Normal 8 4 3 2 2 2 2 2 3" xfId="8210"/>
    <cellStyle name="Normal 8 4 3 2 2 2 2 2 3 2" xfId="20518"/>
    <cellStyle name="Normal 8 4 3 2 2 2 2 2 4" xfId="14364"/>
    <cellStyle name="Normal 8 4 3 2 2 2 2 3" xfId="3079"/>
    <cellStyle name="Normal 8 4 3 2 2 2 2 3 2" xfId="6157"/>
    <cellStyle name="Normal 8 4 3 2 2 2 2 3 2 2" xfId="12311"/>
    <cellStyle name="Normal 8 4 3 2 2 2 2 3 2 2 2" xfId="24619"/>
    <cellStyle name="Normal 8 4 3 2 2 2 2 3 2 3" xfId="18465"/>
    <cellStyle name="Normal 8 4 3 2 2 2 2 3 3" xfId="9234"/>
    <cellStyle name="Normal 8 4 3 2 2 2 2 3 3 2" xfId="21542"/>
    <cellStyle name="Normal 8 4 3 2 2 2 2 3 4" xfId="15388"/>
    <cellStyle name="Normal 8 4 3 2 2 2 2 4" xfId="4109"/>
    <cellStyle name="Normal 8 4 3 2 2 2 2 4 2" xfId="10263"/>
    <cellStyle name="Normal 8 4 3 2 2 2 2 4 2 2" xfId="22571"/>
    <cellStyle name="Normal 8 4 3 2 2 2 2 4 3" xfId="16417"/>
    <cellStyle name="Normal 8 4 3 2 2 2 2 5" xfId="7186"/>
    <cellStyle name="Normal 8 4 3 2 2 2 2 5 2" xfId="19494"/>
    <cellStyle name="Normal 8 4 3 2 2 2 2 6" xfId="13340"/>
    <cellStyle name="Normal 8 4 3 2 2 2 3" xfId="1543"/>
    <cellStyle name="Normal 8 4 3 2 2 2 3 2" xfId="4621"/>
    <cellStyle name="Normal 8 4 3 2 2 2 3 2 2" xfId="10775"/>
    <cellStyle name="Normal 8 4 3 2 2 2 3 2 2 2" xfId="23083"/>
    <cellStyle name="Normal 8 4 3 2 2 2 3 2 3" xfId="16929"/>
    <cellStyle name="Normal 8 4 3 2 2 2 3 3" xfId="7698"/>
    <cellStyle name="Normal 8 4 3 2 2 2 3 3 2" xfId="20006"/>
    <cellStyle name="Normal 8 4 3 2 2 2 3 4" xfId="13852"/>
    <cellStyle name="Normal 8 4 3 2 2 2 4" xfId="2567"/>
    <cellStyle name="Normal 8 4 3 2 2 2 4 2" xfId="5645"/>
    <cellStyle name="Normal 8 4 3 2 2 2 4 2 2" xfId="11799"/>
    <cellStyle name="Normal 8 4 3 2 2 2 4 2 2 2" xfId="24107"/>
    <cellStyle name="Normal 8 4 3 2 2 2 4 2 3" xfId="17953"/>
    <cellStyle name="Normal 8 4 3 2 2 2 4 3" xfId="8722"/>
    <cellStyle name="Normal 8 4 3 2 2 2 4 3 2" xfId="21030"/>
    <cellStyle name="Normal 8 4 3 2 2 2 4 4" xfId="14876"/>
    <cellStyle name="Normal 8 4 3 2 2 2 5" xfId="3597"/>
    <cellStyle name="Normal 8 4 3 2 2 2 5 2" xfId="9751"/>
    <cellStyle name="Normal 8 4 3 2 2 2 5 2 2" xfId="22059"/>
    <cellStyle name="Normal 8 4 3 2 2 2 5 3" xfId="15905"/>
    <cellStyle name="Normal 8 4 3 2 2 2 6" xfId="6674"/>
    <cellStyle name="Normal 8 4 3 2 2 2 6 2" xfId="18982"/>
    <cellStyle name="Normal 8 4 3 2 2 2 7" xfId="12828"/>
    <cellStyle name="Normal 8 4 3 2 2 3" xfId="775"/>
    <cellStyle name="Normal 8 4 3 2 2 3 2" xfId="1799"/>
    <cellStyle name="Normal 8 4 3 2 2 3 2 2" xfId="4877"/>
    <cellStyle name="Normal 8 4 3 2 2 3 2 2 2" xfId="11031"/>
    <cellStyle name="Normal 8 4 3 2 2 3 2 2 2 2" xfId="23339"/>
    <cellStyle name="Normal 8 4 3 2 2 3 2 2 3" xfId="17185"/>
    <cellStyle name="Normal 8 4 3 2 2 3 2 3" xfId="7954"/>
    <cellStyle name="Normal 8 4 3 2 2 3 2 3 2" xfId="20262"/>
    <cellStyle name="Normal 8 4 3 2 2 3 2 4" xfId="14108"/>
    <cellStyle name="Normal 8 4 3 2 2 3 3" xfId="2823"/>
    <cellStyle name="Normal 8 4 3 2 2 3 3 2" xfId="5901"/>
    <cellStyle name="Normal 8 4 3 2 2 3 3 2 2" xfId="12055"/>
    <cellStyle name="Normal 8 4 3 2 2 3 3 2 2 2" xfId="24363"/>
    <cellStyle name="Normal 8 4 3 2 2 3 3 2 3" xfId="18209"/>
    <cellStyle name="Normal 8 4 3 2 2 3 3 3" xfId="8978"/>
    <cellStyle name="Normal 8 4 3 2 2 3 3 3 2" xfId="21286"/>
    <cellStyle name="Normal 8 4 3 2 2 3 3 4" xfId="15132"/>
    <cellStyle name="Normal 8 4 3 2 2 3 4" xfId="3853"/>
    <cellStyle name="Normal 8 4 3 2 2 3 4 2" xfId="10007"/>
    <cellStyle name="Normal 8 4 3 2 2 3 4 2 2" xfId="22315"/>
    <cellStyle name="Normal 8 4 3 2 2 3 4 3" xfId="16161"/>
    <cellStyle name="Normal 8 4 3 2 2 3 5" xfId="6930"/>
    <cellStyle name="Normal 8 4 3 2 2 3 5 2" xfId="19238"/>
    <cellStyle name="Normal 8 4 3 2 2 3 6" xfId="13084"/>
    <cellStyle name="Normal 8 4 3 2 2 4" xfId="1287"/>
    <cellStyle name="Normal 8 4 3 2 2 4 2" xfId="4365"/>
    <cellStyle name="Normal 8 4 3 2 2 4 2 2" xfId="10519"/>
    <cellStyle name="Normal 8 4 3 2 2 4 2 2 2" xfId="22827"/>
    <cellStyle name="Normal 8 4 3 2 2 4 2 3" xfId="16673"/>
    <cellStyle name="Normal 8 4 3 2 2 4 3" xfId="7442"/>
    <cellStyle name="Normal 8 4 3 2 2 4 3 2" xfId="19750"/>
    <cellStyle name="Normal 8 4 3 2 2 4 4" xfId="13596"/>
    <cellStyle name="Normal 8 4 3 2 2 5" xfId="2311"/>
    <cellStyle name="Normal 8 4 3 2 2 5 2" xfId="5389"/>
    <cellStyle name="Normal 8 4 3 2 2 5 2 2" xfId="11543"/>
    <cellStyle name="Normal 8 4 3 2 2 5 2 2 2" xfId="23851"/>
    <cellStyle name="Normal 8 4 3 2 2 5 2 3" xfId="17697"/>
    <cellStyle name="Normal 8 4 3 2 2 5 3" xfId="8466"/>
    <cellStyle name="Normal 8 4 3 2 2 5 3 2" xfId="20774"/>
    <cellStyle name="Normal 8 4 3 2 2 5 4" xfId="14620"/>
    <cellStyle name="Normal 8 4 3 2 2 6" xfId="3341"/>
    <cellStyle name="Normal 8 4 3 2 2 6 2" xfId="9495"/>
    <cellStyle name="Normal 8 4 3 2 2 6 2 2" xfId="21803"/>
    <cellStyle name="Normal 8 4 3 2 2 6 3" xfId="15649"/>
    <cellStyle name="Normal 8 4 3 2 2 7" xfId="6418"/>
    <cellStyle name="Normal 8 4 3 2 2 7 2" xfId="18726"/>
    <cellStyle name="Normal 8 4 3 2 2 8" xfId="12572"/>
    <cellStyle name="Normal 8 4 3 2 3" xfId="175"/>
    <cellStyle name="Normal 8 4 3 2 3 2" xfId="433"/>
    <cellStyle name="Normal 8 4 3 2 3 2 2" xfId="946"/>
    <cellStyle name="Normal 8 4 3 2 3 2 2 2" xfId="1970"/>
    <cellStyle name="Normal 8 4 3 2 3 2 2 2 2" xfId="5048"/>
    <cellStyle name="Normal 8 4 3 2 3 2 2 2 2 2" xfId="11202"/>
    <cellStyle name="Normal 8 4 3 2 3 2 2 2 2 2 2" xfId="23510"/>
    <cellStyle name="Normal 8 4 3 2 3 2 2 2 2 3" xfId="17356"/>
    <cellStyle name="Normal 8 4 3 2 3 2 2 2 3" xfId="8125"/>
    <cellStyle name="Normal 8 4 3 2 3 2 2 2 3 2" xfId="20433"/>
    <cellStyle name="Normal 8 4 3 2 3 2 2 2 4" xfId="14279"/>
    <cellStyle name="Normal 8 4 3 2 3 2 2 3" xfId="2994"/>
    <cellStyle name="Normal 8 4 3 2 3 2 2 3 2" xfId="6072"/>
    <cellStyle name="Normal 8 4 3 2 3 2 2 3 2 2" xfId="12226"/>
    <cellStyle name="Normal 8 4 3 2 3 2 2 3 2 2 2" xfId="24534"/>
    <cellStyle name="Normal 8 4 3 2 3 2 2 3 2 3" xfId="18380"/>
    <cellStyle name="Normal 8 4 3 2 3 2 2 3 3" xfId="9149"/>
    <cellStyle name="Normal 8 4 3 2 3 2 2 3 3 2" xfId="21457"/>
    <cellStyle name="Normal 8 4 3 2 3 2 2 3 4" xfId="15303"/>
    <cellStyle name="Normal 8 4 3 2 3 2 2 4" xfId="4024"/>
    <cellStyle name="Normal 8 4 3 2 3 2 2 4 2" xfId="10178"/>
    <cellStyle name="Normal 8 4 3 2 3 2 2 4 2 2" xfId="22486"/>
    <cellStyle name="Normal 8 4 3 2 3 2 2 4 3" xfId="16332"/>
    <cellStyle name="Normal 8 4 3 2 3 2 2 5" xfId="7101"/>
    <cellStyle name="Normal 8 4 3 2 3 2 2 5 2" xfId="19409"/>
    <cellStyle name="Normal 8 4 3 2 3 2 2 6" xfId="13255"/>
    <cellStyle name="Normal 8 4 3 2 3 2 3" xfId="1458"/>
    <cellStyle name="Normal 8 4 3 2 3 2 3 2" xfId="4536"/>
    <cellStyle name="Normal 8 4 3 2 3 2 3 2 2" xfId="10690"/>
    <cellStyle name="Normal 8 4 3 2 3 2 3 2 2 2" xfId="22998"/>
    <cellStyle name="Normal 8 4 3 2 3 2 3 2 3" xfId="16844"/>
    <cellStyle name="Normal 8 4 3 2 3 2 3 3" xfId="7613"/>
    <cellStyle name="Normal 8 4 3 2 3 2 3 3 2" xfId="19921"/>
    <cellStyle name="Normal 8 4 3 2 3 2 3 4" xfId="13767"/>
    <cellStyle name="Normal 8 4 3 2 3 2 4" xfId="2482"/>
    <cellStyle name="Normal 8 4 3 2 3 2 4 2" xfId="5560"/>
    <cellStyle name="Normal 8 4 3 2 3 2 4 2 2" xfId="11714"/>
    <cellStyle name="Normal 8 4 3 2 3 2 4 2 2 2" xfId="24022"/>
    <cellStyle name="Normal 8 4 3 2 3 2 4 2 3" xfId="17868"/>
    <cellStyle name="Normal 8 4 3 2 3 2 4 3" xfId="8637"/>
    <cellStyle name="Normal 8 4 3 2 3 2 4 3 2" xfId="20945"/>
    <cellStyle name="Normal 8 4 3 2 3 2 4 4" xfId="14791"/>
    <cellStyle name="Normal 8 4 3 2 3 2 5" xfId="3512"/>
    <cellStyle name="Normal 8 4 3 2 3 2 5 2" xfId="9666"/>
    <cellStyle name="Normal 8 4 3 2 3 2 5 2 2" xfId="21974"/>
    <cellStyle name="Normal 8 4 3 2 3 2 5 3" xfId="15820"/>
    <cellStyle name="Normal 8 4 3 2 3 2 6" xfId="6589"/>
    <cellStyle name="Normal 8 4 3 2 3 2 6 2" xfId="18897"/>
    <cellStyle name="Normal 8 4 3 2 3 2 7" xfId="12743"/>
    <cellStyle name="Normal 8 4 3 2 3 3" xfId="690"/>
    <cellStyle name="Normal 8 4 3 2 3 3 2" xfId="1714"/>
    <cellStyle name="Normal 8 4 3 2 3 3 2 2" xfId="4792"/>
    <cellStyle name="Normal 8 4 3 2 3 3 2 2 2" xfId="10946"/>
    <cellStyle name="Normal 8 4 3 2 3 3 2 2 2 2" xfId="23254"/>
    <cellStyle name="Normal 8 4 3 2 3 3 2 2 3" xfId="17100"/>
    <cellStyle name="Normal 8 4 3 2 3 3 2 3" xfId="7869"/>
    <cellStyle name="Normal 8 4 3 2 3 3 2 3 2" xfId="20177"/>
    <cellStyle name="Normal 8 4 3 2 3 3 2 4" xfId="14023"/>
    <cellStyle name="Normal 8 4 3 2 3 3 3" xfId="2738"/>
    <cellStyle name="Normal 8 4 3 2 3 3 3 2" xfId="5816"/>
    <cellStyle name="Normal 8 4 3 2 3 3 3 2 2" xfId="11970"/>
    <cellStyle name="Normal 8 4 3 2 3 3 3 2 2 2" xfId="24278"/>
    <cellStyle name="Normal 8 4 3 2 3 3 3 2 3" xfId="18124"/>
    <cellStyle name="Normal 8 4 3 2 3 3 3 3" xfId="8893"/>
    <cellStyle name="Normal 8 4 3 2 3 3 3 3 2" xfId="21201"/>
    <cellStyle name="Normal 8 4 3 2 3 3 3 4" xfId="15047"/>
    <cellStyle name="Normal 8 4 3 2 3 3 4" xfId="3768"/>
    <cellStyle name="Normal 8 4 3 2 3 3 4 2" xfId="9922"/>
    <cellStyle name="Normal 8 4 3 2 3 3 4 2 2" xfId="22230"/>
    <cellStyle name="Normal 8 4 3 2 3 3 4 3" xfId="16076"/>
    <cellStyle name="Normal 8 4 3 2 3 3 5" xfId="6845"/>
    <cellStyle name="Normal 8 4 3 2 3 3 5 2" xfId="19153"/>
    <cellStyle name="Normal 8 4 3 2 3 3 6" xfId="12999"/>
    <cellStyle name="Normal 8 4 3 2 3 4" xfId="1202"/>
    <cellStyle name="Normal 8 4 3 2 3 4 2" xfId="4280"/>
    <cellStyle name="Normal 8 4 3 2 3 4 2 2" xfId="10434"/>
    <cellStyle name="Normal 8 4 3 2 3 4 2 2 2" xfId="22742"/>
    <cellStyle name="Normal 8 4 3 2 3 4 2 3" xfId="16588"/>
    <cellStyle name="Normal 8 4 3 2 3 4 3" xfId="7357"/>
    <cellStyle name="Normal 8 4 3 2 3 4 3 2" xfId="19665"/>
    <cellStyle name="Normal 8 4 3 2 3 4 4" xfId="13511"/>
    <cellStyle name="Normal 8 4 3 2 3 5" xfId="2226"/>
    <cellStyle name="Normal 8 4 3 2 3 5 2" xfId="5304"/>
    <cellStyle name="Normal 8 4 3 2 3 5 2 2" xfId="11458"/>
    <cellStyle name="Normal 8 4 3 2 3 5 2 2 2" xfId="23766"/>
    <cellStyle name="Normal 8 4 3 2 3 5 2 3" xfId="17612"/>
    <cellStyle name="Normal 8 4 3 2 3 5 3" xfId="8381"/>
    <cellStyle name="Normal 8 4 3 2 3 5 3 2" xfId="20689"/>
    <cellStyle name="Normal 8 4 3 2 3 5 4" xfId="14535"/>
    <cellStyle name="Normal 8 4 3 2 3 6" xfId="3256"/>
    <cellStyle name="Normal 8 4 3 2 3 6 2" xfId="9410"/>
    <cellStyle name="Normal 8 4 3 2 3 6 2 2" xfId="21718"/>
    <cellStyle name="Normal 8 4 3 2 3 6 3" xfId="15564"/>
    <cellStyle name="Normal 8 4 3 2 3 7" xfId="6333"/>
    <cellStyle name="Normal 8 4 3 2 3 7 2" xfId="18641"/>
    <cellStyle name="Normal 8 4 3 2 3 8" xfId="12487"/>
    <cellStyle name="Normal 8 4 3 2 4" xfId="346"/>
    <cellStyle name="Normal 8 4 3 2 4 2" xfId="859"/>
    <cellStyle name="Normal 8 4 3 2 4 2 2" xfId="1883"/>
    <cellStyle name="Normal 8 4 3 2 4 2 2 2" xfId="4961"/>
    <cellStyle name="Normal 8 4 3 2 4 2 2 2 2" xfId="11115"/>
    <cellStyle name="Normal 8 4 3 2 4 2 2 2 2 2" xfId="23423"/>
    <cellStyle name="Normal 8 4 3 2 4 2 2 2 3" xfId="17269"/>
    <cellStyle name="Normal 8 4 3 2 4 2 2 3" xfId="8038"/>
    <cellStyle name="Normal 8 4 3 2 4 2 2 3 2" xfId="20346"/>
    <cellStyle name="Normal 8 4 3 2 4 2 2 4" xfId="14192"/>
    <cellStyle name="Normal 8 4 3 2 4 2 3" xfId="2907"/>
    <cellStyle name="Normal 8 4 3 2 4 2 3 2" xfId="5985"/>
    <cellStyle name="Normal 8 4 3 2 4 2 3 2 2" xfId="12139"/>
    <cellStyle name="Normal 8 4 3 2 4 2 3 2 2 2" xfId="24447"/>
    <cellStyle name="Normal 8 4 3 2 4 2 3 2 3" xfId="18293"/>
    <cellStyle name="Normal 8 4 3 2 4 2 3 3" xfId="9062"/>
    <cellStyle name="Normal 8 4 3 2 4 2 3 3 2" xfId="21370"/>
    <cellStyle name="Normal 8 4 3 2 4 2 3 4" xfId="15216"/>
    <cellStyle name="Normal 8 4 3 2 4 2 4" xfId="3937"/>
    <cellStyle name="Normal 8 4 3 2 4 2 4 2" xfId="10091"/>
    <cellStyle name="Normal 8 4 3 2 4 2 4 2 2" xfId="22399"/>
    <cellStyle name="Normal 8 4 3 2 4 2 4 3" xfId="16245"/>
    <cellStyle name="Normal 8 4 3 2 4 2 5" xfId="7014"/>
    <cellStyle name="Normal 8 4 3 2 4 2 5 2" xfId="19322"/>
    <cellStyle name="Normal 8 4 3 2 4 2 6" xfId="13168"/>
    <cellStyle name="Normal 8 4 3 2 4 3" xfId="1371"/>
    <cellStyle name="Normal 8 4 3 2 4 3 2" xfId="4449"/>
    <cellStyle name="Normal 8 4 3 2 4 3 2 2" xfId="10603"/>
    <cellStyle name="Normal 8 4 3 2 4 3 2 2 2" xfId="22911"/>
    <cellStyle name="Normal 8 4 3 2 4 3 2 3" xfId="16757"/>
    <cellStyle name="Normal 8 4 3 2 4 3 3" xfId="7526"/>
    <cellStyle name="Normal 8 4 3 2 4 3 3 2" xfId="19834"/>
    <cellStyle name="Normal 8 4 3 2 4 3 4" xfId="13680"/>
    <cellStyle name="Normal 8 4 3 2 4 4" xfId="2395"/>
    <cellStyle name="Normal 8 4 3 2 4 4 2" xfId="5473"/>
    <cellStyle name="Normal 8 4 3 2 4 4 2 2" xfId="11627"/>
    <cellStyle name="Normal 8 4 3 2 4 4 2 2 2" xfId="23935"/>
    <cellStyle name="Normal 8 4 3 2 4 4 2 3" xfId="17781"/>
    <cellStyle name="Normal 8 4 3 2 4 4 3" xfId="8550"/>
    <cellStyle name="Normal 8 4 3 2 4 4 3 2" xfId="20858"/>
    <cellStyle name="Normal 8 4 3 2 4 4 4" xfId="14704"/>
    <cellStyle name="Normal 8 4 3 2 4 5" xfId="3425"/>
    <cellStyle name="Normal 8 4 3 2 4 5 2" xfId="9579"/>
    <cellStyle name="Normal 8 4 3 2 4 5 2 2" xfId="21887"/>
    <cellStyle name="Normal 8 4 3 2 4 5 3" xfId="15733"/>
    <cellStyle name="Normal 8 4 3 2 4 6" xfId="6502"/>
    <cellStyle name="Normal 8 4 3 2 4 6 2" xfId="18810"/>
    <cellStyle name="Normal 8 4 3 2 4 7" xfId="12656"/>
    <cellStyle name="Normal 8 4 3 2 5" xfId="603"/>
    <cellStyle name="Normal 8 4 3 2 5 2" xfId="1627"/>
    <cellStyle name="Normal 8 4 3 2 5 2 2" xfId="4705"/>
    <cellStyle name="Normal 8 4 3 2 5 2 2 2" xfId="10859"/>
    <cellStyle name="Normal 8 4 3 2 5 2 2 2 2" xfId="23167"/>
    <cellStyle name="Normal 8 4 3 2 5 2 2 3" xfId="17013"/>
    <cellStyle name="Normal 8 4 3 2 5 2 3" xfId="7782"/>
    <cellStyle name="Normal 8 4 3 2 5 2 3 2" xfId="20090"/>
    <cellStyle name="Normal 8 4 3 2 5 2 4" xfId="13936"/>
    <cellStyle name="Normal 8 4 3 2 5 3" xfId="2651"/>
    <cellStyle name="Normal 8 4 3 2 5 3 2" xfId="5729"/>
    <cellStyle name="Normal 8 4 3 2 5 3 2 2" xfId="11883"/>
    <cellStyle name="Normal 8 4 3 2 5 3 2 2 2" xfId="24191"/>
    <cellStyle name="Normal 8 4 3 2 5 3 2 3" xfId="18037"/>
    <cellStyle name="Normal 8 4 3 2 5 3 3" xfId="8806"/>
    <cellStyle name="Normal 8 4 3 2 5 3 3 2" xfId="21114"/>
    <cellStyle name="Normal 8 4 3 2 5 3 4" xfId="14960"/>
    <cellStyle name="Normal 8 4 3 2 5 4" xfId="3681"/>
    <cellStyle name="Normal 8 4 3 2 5 4 2" xfId="9835"/>
    <cellStyle name="Normal 8 4 3 2 5 4 2 2" xfId="22143"/>
    <cellStyle name="Normal 8 4 3 2 5 4 3" xfId="15989"/>
    <cellStyle name="Normal 8 4 3 2 5 5" xfId="6758"/>
    <cellStyle name="Normal 8 4 3 2 5 5 2" xfId="19066"/>
    <cellStyle name="Normal 8 4 3 2 5 6" xfId="12912"/>
    <cellStyle name="Normal 8 4 3 2 6" xfId="1115"/>
    <cellStyle name="Normal 8 4 3 2 6 2" xfId="4193"/>
    <cellStyle name="Normal 8 4 3 2 6 2 2" xfId="10347"/>
    <cellStyle name="Normal 8 4 3 2 6 2 2 2" xfId="22655"/>
    <cellStyle name="Normal 8 4 3 2 6 2 3" xfId="16501"/>
    <cellStyle name="Normal 8 4 3 2 6 3" xfId="7270"/>
    <cellStyle name="Normal 8 4 3 2 6 3 2" xfId="19578"/>
    <cellStyle name="Normal 8 4 3 2 6 4" xfId="13424"/>
    <cellStyle name="Normal 8 4 3 2 7" xfId="2139"/>
    <cellStyle name="Normal 8 4 3 2 7 2" xfId="5217"/>
    <cellStyle name="Normal 8 4 3 2 7 2 2" xfId="11371"/>
    <cellStyle name="Normal 8 4 3 2 7 2 2 2" xfId="23679"/>
    <cellStyle name="Normal 8 4 3 2 7 2 3" xfId="17525"/>
    <cellStyle name="Normal 8 4 3 2 7 3" xfId="8294"/>
    <cellStyle name="Normal 8 4 3 2 7 3 2" xfId="20602"/>
    <cellStyle name="Normal 8 4 3 2 7 4" xfId="14448"/>
    <cellStyle name="Normal 8 4 3 2 8" xfId="3169"/>
    <cellStyle name="Normal 8 4 3 2 8 2" xfId="9323"/>
    <cellStyle name="Normal 8 4 3 2 8 2 2" xfId="21631"/>
    <cellStyle name="Normal 8 4 3 2 8 3" xfId="15477"/>
    <cellStyle name="Normal 8 4 3 2 9" xfId="6246"/>
    <cellStyle name="Normal 8 4 3 2 9 2" xfId="18554"/>
    <cellStyle name="Normal 8 4 3 3" xfId="221"/>
    <cellStyle name="Normal 8 4 3 3 2" xfId="479"/>
    <cellStyle name="Normal 8 4 3 3 2 2" xfId="992"/>
    <cellStyle name="Normal 8 4 3 3 2 2 2" xfId="2016"/>
    <cellStyle name="Normal 8 4 3 3 2 2 2 2" xfId="5094"/>
    <cellStyle name="Normal 8 4 3 3 2 2 2 2 2" xfId="11248"/>
    <cellStyle name="Normal 8 4 3 3 2 2 2 2 2 2" xfId="23556"/>
    <cellStyle name="Normal 8 4 3 3 2 2 2 2 3" xfId="17402"/>
    <cellStyle name="Normal 8 4 3 3 2 2 2 3" xfId="8171"/>
    <cellStyle name="Normal 8 4 3 3 2 2 2 3 2" xfId="20479"/>
    <cellStyle name="Normal 8 4 3 3 2 2 2 4" xfId="14325"/>
    <cellStyle name="Normal 8 4 3 3 2 2 3" xfId="3040"/>
    <cellStyle name="Normal 8 4 3 3 2 2 3 2" xfId="6118"/>
    <cellStyle name="Normal 8 4 3 3 2 2 3 2 2" xfId="12272"/>
    <cellStyle name="Normal 8 4 3 3 2 2 3 2 2 2" xfId="24580"/>
    <cellStyle name="Normal 8 4 3 3 2 2 3 2 3" xfId="18426"/>
    <cellStyle name="Normal 8 4 3 3 2 2 3 3" xfId="9195"/>
    <cellStyle name="Normal 8 4 3 3 2 2 3 3 2" xfId="21503"/>
    <cellStyle name="Normal 8 4 3 3 2 2 3 4" xfId="15349"/>
    <cellStyle name="Normal 8 4 3 3 2 2 4" xfId="4070"/>
    <cellStyle name="Normal 8 4 3 3 2 2 4 2" xfId="10224"/>
    <cellStyle name="Normal 8 4 3 3 2 2 4 2 2" xfId="22532"/>
    <cellStyle name="Normal 8 4 3 3 2 2 4 3" xfId="16378"/>
    <cellStyle name="Normal 8 4 3 3 2 2 5" xfId="7147"/>
    <cellStyle name="Normal 8 4 3 3 2 2 5 2" xfId="19455"/>
    <cellStyle name="Normal 8 4 3 3 2 2 6" xfId="13301"/>
    <cellStyle name="Normal 8 4 3 3 2 3" xfId="1504"/>
    <cellStyle name="Normal 8 4 3 3 2 3 2" xfId="4582"/>
    <cellStyle name="Normal 8 4 3 3 2 3 2 2" xfId="10736"/>
    <cellStyle name="Normal 8 4 3 3 2 3 2 2 2" xfId="23044"/>
    <cellStyle name="Normal 8 4 3 3 2 3 2 3" xfId="16890"/>
    <cellStyle name="Normal 8 4 3 3 2 3 3" xfId="7659"/>
    <cellStyle name="Normal 8 4 3 3 2 3 3 2" xfId="19967"/>
    <cellStyle name="Normal 8 4 3 3 2 3 4" xfId="13813"/>
    <cellStyle name="Normal 8 4 3 3 2 4" xfId="2528"/>
    <cellStyle name="Normal 8 4 3 3 2 4 2" xfId="5606"/>
    <cellStyle name="Normal 8 4 3 3 2 4 2 2" xfId="11760"/>
    <cellStyle name="Normal 8 4 3 3 2 4 2 2 2" xfId="24068"/>
    <cellStyle name="Normal 8 4 3 3 2 4 2 3" xfId="17914"/>
    <cellStyle name="Normal 8 4 3 3 2 4 3" xfId="8683"/>
    <cellStyle name="Normal 8 4 3 3 2 4 3 2" xfId="20991"/>
    <cellStyle name="Normal 8 4 3 3 2 4 4" xfId="14837"/>
    <cellStyle name="Normal 8 4 3 3 2 5" xfId="3558"/>
    <cellStyle name="Normal 8 4 3 3 2 5 2" xfId="9712"/>
    <cellStyle name="Normal 8 4 3 3 2 5 2 2" xfId="22020"/>
    <cellStyle name="Normal 8 4 3 3 2 5 3" xfId="15866"/>
    <cellStyle name="Normal 8 4 3 3 2 6" xfId="6635"/>
    <cellStyle name="Normal 8 4 3 3 2 6 2" xfId="18943"/>
    <cellStyle name="Normal 8 4 3 3 2 7" xfId="12789"/>
    <cellStyle name="Normal 8 4 3 3 3" xfId="736"/>
    <cellStyle name="Normal 8 4 3 3 3 2" xfId="1760"/>
    <cellStyle name="Normal 8 4 3 3 3 2 2" xfId="4838"/>
    <cellStyle name="Normal 8 4 3 3 3 2 2 2" xfId="10992"/>
    <cellStyle name="Normal 8 4 3 3 3 2 2 2 2" xfId="23300"/>
    <cellStyle name="Normal 8 4 3 3 3 2 2 3" xfId="17146"/>
    <cellStyle name="Normal 8 4 3 3 3 2 3" xfId="7915"/>
    <cellStyle name="Normal 8 4 3 3 3 2 3 2" xfId="20223"/>
    <cellStyle name="Normal 8 4 3 3 3 2 4" xfId="14069"/>
    <cellStyle name="Normal 8 4 3 3 3 3" xfId="2784"/>
    <cellStyle name="Normal 8 4 3 3 3 3 2" xfId="5862"/>
    <cellStyle name="Normal 8 4 3 3 3 3 2 2" xfId="12016"/>
    <cellStyle name="Normal 8 4 3 3 3 3 2 2 2" xfId="24324"/>
    <cellStyle name="Normal 8 4 3 3 3 3 2 3" xfId="18170"/>
    <cellStyle name="Normal 8 4 3 3 3 3 3" xfId="8939"/>
    <cellStyle name="Normal 8 4 3 3 3 3 3 2" xfId="21247"/>
    <cellStyle name="Normal 8 4 3 3 3 3 4" xfId="15093"/>
    <cellStyle name="Normal 8 4 3 3 3 4" xfId="3814"/>
    <cellStyle name="Normal 8 4 3 3 3 4 2" xfId="9968"/>
    <cellStyle name="Normal 8 4 3 3 3 4 2 2" xfId="22276"/>
    <cellStyle name="Normal 8 4 3 3 3 4 3" xfId="16122"/>
    <cellStyle name="Normal 8 4 3 3 3 5" xfId="6891"/>
    <cellStyle name="Normal 8 4 3 3 3 5 2" xfId="19199"/>
    <cellStyle name="Normal 8 4 3 3 3 6" xfId="13045"/>
    <cellStyle name="Normal 8 4 3 3 4" xfId="1248"/>
    <cellStyle name="Normal 8 4 3 3 4 2" xfId="4326"/>
    <cellStyle name="Normal 8 4 3 3 4 2 2" xfId="10480"/>
    <cellStyle name="Normal 8 4 3 3 4 2 2 2" xfId="22788"/>
    <cellStyle name="Normal 8 4 3 3 4 2 3" xfId="16634"/>
    <cellStyle name="Normal 8 4 3 3 4 3" xfId="7403"/>
    <cellStyle name="Normal 8 4 3 3 4 3 2" xfId="19711"/>
    <cellStyle name="Normal 8 4 3 3 4 4" xfId="13557"/>
    <cellStyle name="Normal 8 4 3 3 5" xfId="2272"/>
    <cellStyle name="Normal 8 4 3 3 5 2" xfId="5350"/>
    <cellStyle name="Normal 8 4 3 3 5 2 2" xfId="11504"/>
    <cellStyle name="Normal 8 4 3 3 5 2 2 2" xfId="23812"/>
    <cellStyle name="Normal 8 4 3 3 5 2 3" xfId="17658"/>
    <cellStyle name="Normal 8 4 3 3 5 3" xfId="8427"/>
    <cellStyle name="Normal 8 4 3 3 5 3 2" xfId="20735"/>
    <cellStyle name="Normal 8 4 3 3 5 4" xfId="14581"/>
    <cellStyle name="Normal 8 4 3 3 6" xfId="3302"/>
    <cellStyle name="Normal 8 4 3 3 6 2" xfId="9456"/>
    <cellStyle name="Normal 8 4 3 3 6 2 2" xfId="21764"/>
    <cellStyle name="Normal 8 4 3 3 6 3" xfId="15610"/>
    <cellStyle name="Normal 8 4 3 3 7" xfId="6379"/>
    <cellStyle name="Normal 8 4 3 3 7 2" xfId="18687"/>
    <cellStyle name="Normal 8 4 3 3 8" xfId="12533"/>
    <cellStyle name="Normal 8 4 3 4" xfId="136"/>
    <cellStyle name="Normal 8 4 3 4 2" xfId="394"/>
    <cellStyle name="Normal 8 4 3 4 2 2" xfId="907"/>
    <cellStyle name="Normal 8 4 3 4 2 2 2" xfId="1931"/>
    <cellStyle name="Normal 8 4 3 4 2 2 2 2" xfId="5009"/>
    <cellStyle name="Normal 8 4 3 4 2 2 2 2 2" xfId="11163"/>
    <cellStyle name="Normal 8 4 3 4 2 2 2 2 2 2" xfId="23471"/>
    <cellStyle name="Normal 8 4 3 4 2 2 2 2 3" xfId="17317"/>
    <cellStyle name="Normal 8 4 3 4 2 2 2 3" xfId="8086"/>
    <cellStyle name="Normal 8 4 3 4 2 2 2 3 2" xfId="20394"/>
    <cellStyle name="Normal 8 4 3 4 2 2 2 4" xfId="14240"/>
    <cellStyle name="Normal 8 4 3 4 2 2 3" xfId="2955"/>
    <cellStyle name="Normal 8 4 3 4 2 2 3 2" xfId="6033"/>
    <cellStyle name="Normal 8 4 3 4 2 2 3 2 2" xfId="12187"/>
    <cellStyle name="Normal 8 4 3 4 2 2 3 2 2 2" xfId="24495"/>
    <cellStyle name="Normal 8 4 3 4 2 2 3 2 3" xfId="18341"/>
    <cellStyle name="Normal 8 4 3 4 2 2 3 3" xfId="9110"/>
    <cellStyle name="Normal 8 4 3 4 2 2 3 3 2" xfId="21418"/>
    <cellStyle name="Normal 8 4 3 4 2 2 3 4" xfId="15264"/>
    <cellStyle name="Normal 8 4 3 4 2 2 4" xfId="3985"/>
    <cellStyle name="Normal 8 4 3 4 2 2 4 2" xfId="10139"/>
    <cellStyle name="Normal 8 4 3 4 2 2 4 2 2" xfId="22447"/>
    <cellStyle name="Normal 8 4 3 4 2 2 4 3" xfId="16293"/>
    <cellStyle name="Normal 8 4 3 4 2 2 5" xfId="7062"/>
    <cellStyle name="Normal 8 4 3 4 2 2 5 2" xfId="19370"/>
    <cellStyle name="Normal 8 4 3 4 2 2 6" xfId="13216"/>
    <cellStyle name="Normal 8 4 3 4 2 3" xfId="1419"/>
    <cellStyle name="Normal 8 4 3 4 2 3 2" xfId="4497"/>
    <cellStyle name="Normal 8 4 3 4 2 3 2 2" xfId="10651"/>
    <cellStyle name="Normal 8 4 3 4 2 3 2 2 2" xfId="22959"/>
    <cellStyle name="Normal 8 4 3 4 2 3 2 3" xfId="16805"/>
    <cellStyle name="Normal 8 4 3 4 2 3 3" xfId="7574"/>
    <cellStyle name="Normal 8 4 3 4 2 3 3 2" xfId="19882"/>
    <cellStyle name="Normal 8 4 3 4 2 3 4" xfId="13728"/>
    <cellStyle name="Normal 8 4 3 4 2 4" xfId="2443"/>
    <cellStyle name="Normal 8 4 3 4 2 4 2" xfId="5521"/>
    <cellStyle name="Normal 8 4 3 4 2 4 2 2" xfId="11675"/>
    <cellStyle name="Normal 8 4 3 4 2 4 2 2 2" xfId="23983"/>
    <cellStyle name="Normal 8 4 3 4 2 4 2 3" xfId="17829"/>
    <cellStyle name="Normal 8 4 3 4 2 4 3" xfId="8598"/>
    <cellStyle name="Normal 8 4 3 4 2 4 3 2" xfId="20906"/>
    <cellStyle name="Normal 8 4 3 4 2 4 4" xfId="14752"/>
    <cellStyle name="Normal 8 4 3 4 2 5" xfId="3473"/>
    <cellStyle name="Normal 8 4 3 4 2 5 2" xfId="9627"/>
    <cellStyle name="Normal 8 4 3 4 2 5 2 2" xfId="21935"/>
    <cellStyle name="Normal 8 4 3 4 2 5 3" xfId="15781"/>
    <cellStyle name="Normal 8 4 3 4 2 6" xfId="6550"/>
    <cellStyle name="Normal 8 4 3 4 2 6 2" xfId="18858"/>
    <cellStyle name="Normal 8 4 3 4 2 7" xfId="12704"/>
    <cellStyle name="Normal 8 4 3 4 3" xfId="651"/>
    <cellStyle name="Normal 8 4 3 4 3 2" xfId="1675"/>
    <cellStyle name="Normal 8 4 3 4 3 2 2" xfId="4753"/>
    <cellStyle name="Normal 8 4 3 4 3 2 2 2" xfId="10907"/>
    <cellStyle name="Normal 8 4 3 4 3 2 2 2 2" xfId="23215"/>
    <cellStyle name="Normal 8 4 3 4 3 2 2 3" xfId="17061"/>
    <cellStyle name="Normal 8 4 3 4 3 2 3" xfId="7830"/>
    <cellStyle name="Normal 8 4 3 4 3 2 3 2" xfId="20138"/>
    <cellStyle name="Normal 8 4 3 4 3 2 4" xfId="13984"/>
    <cellStyle name="Normal 8 4 3 4 3 3" xfId="2699"/>
    <cellStyle name="Normal 8 4 3 4 3 3 2" xfId="5777"/>
    <cellStyle name="Normal 8 4 3 4 3 3 2 2" xfId="11931"/>
    <cellStyle name="Normal 8 4 3 4 3 3 2 2 2" xfId="24239"/>
    <cellStyle name="Normal 8 4 3 4 3 3 2 3" xfId="18085"/>
    <cellStyle name="Normal 8 4 3 4 3 3 3" xfId="8854"/>
    <cellStyle name="Normal 8 4 3 4 3 3 3 2" xfId="21162"/>
    <cellStyle name="Normal 8 4 3 4 3 3 4" xfId="15008"/>
    <cellStyle name="Normal 8 4 3 4 3 4" xfId="3729"/>
    <cellStyle name="Normal 8 4 3 4 3 4 2" xfId="9883"/>
    <cellStyle name="Normal 8 4 3 4 3 4 2 2" xfId="22191"/>
    <cellStyle name="Normal 8 4 3 4 3 4 3" xfId="16037"/>
    <cellStyle name="Normal 8 4 3 4 3 5" xfId="6806"/>
    <cellStyle name="Normal 8 4 3 4 3 5 2" xfId="19114"/>
    <cellStyle name="Normal 8 4 3 4 3 6" xfId="12960"/>
    <cellStyle name="Normal 8 4 3 4 4" xfId="1163"/>
    <cellStyle name="Normal 8 4 3 4 4 2" xfId="4241"/>
    <cellStyle name="Normal 8 4 3 4 4 2 2" xfId="10395"/>
    <cellStyle name="Normal 8 4 3 4 4 2 2 2" xfId="22703"/>
    <cellStyle name="Normal 8 4 3 4 4 2 3" xfId="16549"/>
    <cellStyle name="Normal 8 4 3 4 4 3" xfId="7318"/>
    <cellStyle name="Normal 8 4 3 4 4 3 2" xfId="19626"/>
    <cellStyle name="Normal 8 4 3 4 4 4" xfId="13472"/>
    <cellStyle name="Normal 8 4 3 4 5" xfId="2187"/>
    <cellStyle name="Normal 8 4 3 4 5 2" xfId="5265"/>
    <cellStyle name="Normal 8 4 3 4 5 2 2" xfId="11419"/>
    <cellStyle name="Normal 8 4 3 4 5 2 2 2" xfId="23727"/>
    <cellStyle name="Normal 8 4 3 4 5 2 3" xfId="17573"/>
    <cellStyle name="Normal 8 4 3 4 5 3" xfId="8342"/>
    <cellStyle name="Normal 8 4 3 4 5 3 2" xfId="20650"/>
    <cellStyle name="Normal 8 4 3 4 5 4" xfId="14496"/>
    <cellStyle name="Normal 8 4 3 4 6" xfId="3217"/>
    <cellStyle name="Normal 8 4 3 4 6 2" xfId="9371"/>
    <cellStyle name="Normal 8 4 3 4 6 2 2" xfId="21679"/>
    <cellStyle name="Normal 8 4 3 4 6 3" xfId="15525"/>
    <cellStyle name="Normal 8 4 3 4 7" xfId="6294"/>
    <cellStyle name="Normal 8 4 3 4 7 2" xfId="18602"/>
    <cellStyle name="Normal 8 4 3 4 8" xfId="12448"/>
    <cellStyle name="Normal 8 4 3 5" xfId="306"/>
    <cellStyle name="Normal 8 4 3 5 2" xfId="819"/>
    <cellStyle name="Normal 8 4 3 5 2 2" xfId="1843"/>
    <cellStyle name="Normal 8 4 3 5 2 2 2" xfId="4921"/>
    <cellStyle name="Normal 8 4 3 5 2 2 2 2" xfId="11075"/>
    <cellStyle name="Normal 8 4 3 5 2 2 2 2 2" xfId="23383"/>
    <cellStyle name="Normal 8 4 3 5 2 2 2 3" xfId="17229"/>
    <cellStyle name="Normal 8 4 3 5 2 2 3" xfId="7998"/>
    <cellStyle name="Normal 8 4 3 5 2 2 3 2" xfId="20306"/>
    <cellStyle name="Normal 8 4 3 5 2 2 4" xfId="14152"/>
    <cellStyle name="Normal 8 4 3 5 2 3" xfId="2867"/>
    <cellStyle name="Normal 8 4 3 5 2 3 2" xfId="5945"/>
    <cellStyle name="Normal 8 4 3 5 2 3 2 2" xfId="12099"/>
    <cellStyle name="Normal 8 4 3 5 2 3 2 2 2" xfId="24407"/>
    <cellStyle name="Normal 8 4 3 5 2 3 2 3" xfId="18253"/>
    <cellStyle name="Normal 8 4 3 5 2 3 3" xfId="9022"/>
    <cellStyle name="Normal 8 4 3 5 2 3 3 2" xfId="21330"/>
    <cellStyle name="Normal 8 4 3 5 2 3 4" xfId="15176"/>
    <cellStyle name="Normal 8 4 3 5 2 4" xfId="3897"/>
    <cellStyle name="Normal 8 4 3 5 2 4 2" xfId="10051"/>
    <cellStyle name="Normal 8 4 3 5 2 4 2 2" xfId="22359"/>
    <cellStyle name="Normal 8 4 3 5 2 4 3" xfId="16205"/>
    <cellStyle name="Normal 8 4 3 5 2 5" xfId="6974"/>
    <cellStyle name="Normal 8 4 3 5 2 5 2" xfId="19282"/>
    <cellStyle name="Normal 8 4 3 5 2 6" xfId="13128"/>
    <cellStyle name="Normal 8 4 3 5 3" xfId="1331"/>
    <cellStyle name="Normal 8 4 3 5 3 2" xfId="4409"/>
    <cellStyle name="Normal 8 4 3 5 3 2 2" xfId="10563"/>
    <cellStyle name="Normal 8 4 3 5 3 2 2 2" xfId="22871"/>
    <cellStyle name="Normal 8 4 3 5 3 2 3" xfId="16717"/>
    <cellStyle name="Normal 8 4 3 5 3 3" xfId="7486"/>
    <cellStyle name="Normal 8 4 3 5 3 3 2" xfId="19794"/>
    <cellStyle name="Normal 8 4 3 5 3 4" xfId="13640"/>
    <cellStyle name="Normal 8 4 3 5 4" xfId="2355"/>
    <cellStyle name="Normal 8 4 3 5 4 2" xfId="5433"/>
    <cellStyle name="Normal 8 4 3 5 4 2 2" xfId="11587"/>
    <cellStyle name="Normal 8 4 3 5 4 2 2 2" xfId="23895"/>
    <cellStyle name="Normal 8 4 3 5 4 2 3" xfId="17741"/>
    <cellStyle name="Normal 8 4 3 5 4 3" xfId="8510"/>
    <cellStyle name="Normal 8 4 3 5 4 3 2" xfId="20818"/>
    <cellStyle name="Normal 8 4 3 5 4 4" xfId="14664"/>
    <cellStyle name="Normal 8 4 3 5 5" xfId="3385"/>
    <cellStyle name="Normal 8 4 3 5 5 2" xfId="9539"/>
    <cellStyle name="Normal 8 4 3 5 5 2 2" xfId="21847"/>
    <cellStyle name="Normal 8 4 3 5 5 3" xfId="15693"/>
    <cellStyle name="Normal 8 4 3 5 6" xfId="6462"/>
    <cellStyle name="Normal 8 4 3 5 6 2" xfId="18770"/>
    <cellStyle name="Normal 8 4 3 5 7" xfId="12616"/>
    <cellStyle name="Normal 8 4 3 6" xfId="563"/>
    <cellStyle name="Normal 8 4 3 6 2" xfId="1587"/>
    <cellStyle name="Normal 8 4 3 6 2 2" xfId="4665"/>
    <cellStyle name="Normal 8 4 3 6 2 2 2" xfId="10819"/>
    <cellStyle name="Normal 8 4 3 6 2 2 2 2" xfId="23127"/>
    <cellStyle name="Normal 8 4 3 6 2 2 3" xfId="16973"/>
    <cellStyle name="Normal 8 4 3 6 2 3" xfId="7742"/>
    <cellStyle name="Normal 8 4 3 6 2 3 2" xfId="20050"/>
    <cellStyle name="Normal 8 4 3 6 2 4" xfId="13896"/>
    <cellStyle name="Normal 8 4 3 6 3" xfId="2611"/>
    <cellStyle name="Normal 8 4 3 6 3 2" xfId="5689"/>
    <cellStyle name="Normal 8 4 3 6 3 2 2" xfId="11843"/>
    <cellStyle name="Normal 8 4 3 6 3 2 2 2" xfId="24151"/>
    <cellStyle name="Normal 8 4 3 6 3 2 3" xfId="17997"/>
    <cellStyle name="Normal 8 4 3 6 3 3" xfId="8766"/>
    <cellStyle name="Normal 8 4 3 6 3 3 2" xfId="21074"/>
    <cellStyle name="Normal 8 4 3 6 3 4" xfId="14920"/>
    <cellStyle name="Normal 8 4 3 6 4" xfId="3641"/>
    <cellStyle name="Normal 8 4 3 6 4 2" xfId="9795"/>
    <cellStyle name="Normal 8 4 3 6 4 2 2" xfId="22103"/>
    <cellStyle name="Normal 8 4 3 6 4 3" xfId="15949"/>
    <cellStyle name="Normal 8 4 3 6 5" xfId="6718"/>
    <cellStyle name="Normal 8 4 3 6 5 2" xfId="19026"/>
    <cellStyle name="Normal 8 4 3 6 6" xfId="12872"/>
    <cellStyle name="Normal 8 4 3 7" xfId="1075"/>
    <cellStyle name="Normal 8 4 3 7 2" xfId="4153"/>
    <cellStyle name="Normal 8 4 3 7 2 2" xfId="10307"/>
    <cellStyle name="Normal 8 4 3 7 2 2 2" xfId="22615"/>
    <cellStyle name="Normal 8 4 3 7 2 3" xfId="16461"/>
    <cellStyle name="Normal 8 4 3 7 3" xfId="7230"/>
    <cellStyle name="Normal 8 4 3 7 3 2" xfId="19538"/>
    <cellStyle name="Normal 8 4 3 7 4" xfId="13384"/>
    <cellStyle name="Normal 8 4 3 8" xfId="2099"/>
    <cellStyle name="Normal 8 4 3 8 2" xfId="5177"/>
    <cellStyle name="Normal 8 4 3 8 2 2" xfId="11331"/>
    <cellStyle name="Normal 8 4 3 8 2 2 2" xfId="23639"/>
    <cellStyle name="Normal 8 4 3 8 2 3" xfId="17485"/>
    <cellStyle name="Normal 8 4 3 8 3" xfId="8254"/>
    <cellStyle name="Normal 8 4 3 8 3 2" xfId="20562"/>
    <cellStyle name="Normal 8 4 3 8 4" xfId="14408"/>
    <cellStyle name="Normal 8 4 3 9" xfId="3129"/>
    <cellStyle name="Normal 8 4 3 9 2" xfId="9283"/>
    <cellStyle name="Normal 8 4 3 9 2 2" xfId="21591"/>
    <cellStyle name="Normal 8 4 3 9 3" xfId="15437"/>
    <cellStyle name="Normal 8 4 4" xfId="68"/>
    <cellStyle name="Normal 8 4 4 10" xfId="12380"/>
    <cellStyle name="Normal 8 4 4 2" xfId="240"/>
    <cellStyle name="Normal 8 4 4 2 2" xfId="498"/>
    <cellStyle name="Normal 8 4 4 2 2 2" xfId="1011"/>
    <cellStyle name="Normal 8 4 4 2 2 2 2" xfId="2035"/>
    <cellStyle name="Normal 8 4 4 2 2 2 2 2" xfId="5113"/>
    <cellStyle name="Normal 8 4 4 2 2 2 2 2 2" xfId="11267"/>
    <cellStyle name="Normal 8 4 4 2 2 2 2 2 2 2" xfId="23575"/>
    <cellStyle name="Normal 8 4 4 2 2 2 2 2 3" xfId="17421"/>
    <cellStyle name="Normal 8 4 4 2 2 2 2 3" xfId="8190"/>
    <cellStyle name="Normal 8 4 4 2 2 2 2 3 2" xfId="20498"/>
    <cellStyle name="Normal 8 4 4 2 2 2 2 4" xfId="14344"/>
    <cellStyle name="Normal 8 4 4 2 2 2 3" xfId="3059"/>
    <cellStyle name="Normal 8 4 4 2 2 2 3 2" xfId="6137"/>
    <cellStyle name="Normal 8 4 4 2 2 2 3 2 2" xfId="12291"/>
    <cellStyle name="Normal 8 4 4 2 2 2 3 2 2 2" xfId="24599"/>
    <cellStyle name="Normal 8 4 4 2 2 2 3 2 3" xfId="18445"/>
    <cellStyle name="Normal 8 4 4 2 2 2 3 3" xfId="9214"/>
    <cellStyle name="Normal 8 4 4 2 2 2 3 3 2" xfId="21522"/>
    <cellStyle name="Normal 8 4 4 2 2 2 3 4" xfId="15368"/>
    <cellStyle name="Normal 8 4 4 2 2 2 4" xfId="4089"/>
    <cellStyle name="Normal 8 4 4 2 2 2 4 2" xfId="10243"/>
    <cellStyle name="Normal 8 4 4 2 2 2 4 2 2" xfId="22551"/>
    <cellStyle name="Normal 8 4 4 2 2 2 4 3" xfId="16397"/>
    <cellStyle name="Normal 8 4 4 2 2 2 5" xfId="7166"/>
    <cellStyle name="Normal 8 4 4 2 2 2 5 2" xfId="19474"/>
    <cellStyle name="Normal 8 4 4 2 2 2 6" xfId="13320"/>
    <cellStyle name="Normal 8 4 4 2 2 3" xfId="1523"/>
    <cellStyle name="Normal 8 4 4 2 2 3 2" xfId="4601"/>
    <cellStyle name="Normal 8 4 4 2 2 3 2 2" xfId="10755"/>
    <cellStyle name="Normal 8 4 4 2 2 3 2 2 2" xfId="23063"/>
    <cellStyle name="Normal 8 4 4 2 2 3 2 3" xfId="16909"/>
    <cellStyle name="Normal 8 4 4 2 2 3 3" xfId="7678"/>
    <cellStyle name="Normal 8 4 4 2 2 3 3 2" xfId="19986"/>
    <cellStyle name="Normal 8 4 4 2 2 3 4" xfId="13832"/>
    <cellStyle name="Normal 8 4 4 2 2 4" xfId="2547"/>
    <cellStyle name="Normal 8 4 4 2 2 4 2" xfId="5625"/>
    <cellStyle name="Normal 8 4 4 2 2 4 2 2" xfId="11779"/>
    <cellStyle name="Normal 8 4 4 2 2 4 2 2 2" xfId="24087"/>
    <cellStyle name="Normal 8 4 4 2 2 4 2 3" xfId="17933"/>
    <cellStyle name="Normal 8 4 4 2 2 4 3" xfId="8702"/>
    <cellStyle name="Normal 8 4 4 2 2 4 3 2" xfId="21010"/>
    <cellStyle name="Normal 8 4 4 2 2 4 4" xfId="14856"/>
    <cellStyle name="Normal 8 4 4 2 2 5" xfId="3577"/>
    <cellStyle name="Normal 8 4 4 2 2 5 2" xfId="9731"/>
    <cellStyle name="Normal 8 4 4 2 2 5 2 2" xfId="22039"/>
    <cellStyle name="Normal 8 4 4 2 2 5 3" xfId="15885"/>
    <cellStyle name="Normal 8 4 4 2 2 6" xfId="6654"/>
    <cellStyle name="Normal 8 4 4 2 2 6 2" xfId="18962"/>
    <cellStyle name="Normal 8 4 4 2 2 7" xfId="12808"/>
    <cellStyle name="Normal 8 4 4 2 3" xfId="755"/>
    <cellStyle name="Normal 8 4 4 2 3 2" xfId="1779"/>
    <cellStyle name="Normal 8 4 4 2 3 2 2" xfId="4857"/>
    <cellStyle name="Normal 8 4 4 2 3 2 2 2" xfId="11011"/>
    <cellStyle name="Normal 8 4 4 2 3 2 2 2 2" xfId="23319"/>
    <cellStyle name="Normal 8 4 4 2 3 2 2 3" xfId="17165"/>
    <cellStyle name="Normal 8 4 4 2 3 2 3" xfId="7934"/>
    <cellStyle name="Normal 8 4 4 2 3 2 3 2" xfId="20242"/>
    <cellStyle name="Normal 8 4 4 2 3 2 4" xfId="14088"/>
    <cellStyle name="Normal 8 4 4 2 3 3" xfId="2803"/>
    <cellStyle name="Normal 8 4 4 2 3 3 2" xfId="5881"/>
    <cellStyle name="Normal 8 4 4 2 3 3 2 2" xfId="12035"/>
    <cellStyle name="Normal 8 4 4 2 3 3 2 2 2" xfId="24343"/>
    <cellStyle name="Normal 8 4 4 2 3 3 2 3" xfId="18189"/>
    <cellStyle name="Normal 8 4 4 2 3 3 3" xfId="8958"/>
    <cellStyle name="Normal 8 4 4 2 3 3 3 2" xfId="21266"/>
    <cellStyle name="Normal 8 4 4 2 3 3 4" xfId="15112"/>
    <cellStyle name="Normal 8 4 4 2 3 4" xfId="3833"/>
    <cellStyle name="Normal 8 4 4 2 3 4 2" xfId="9987"/>
    <cellStyle name="Normal 8 4 4 2 3 4 2 2" xfId="22295"/>
    <cellStyle name="Normal 8 4 4 2 3 4 3" xfId="16141"/>
    <cellStyle name="Normal 8 4 4 2 3 5" xfId="6910"/>
    <cellStyle name="Normal 8 4 4 2 3 5 2" xfId="19218"/>
    <cellStyle name="Normal 8 4 4 2 3 6" xfId="13064"/>
    <cellStyle name="Normal 8 4 4 2 4" xfId="1267"/>
    <cellStyle name="Normal 8 4 4 2 4 2" xfId="4345"/>
    <cellStyle name="Normal 8 4 4 2 4 2 2" xfId="10499"/>
    <cellStyle name="Normal 8 4 4 2 4 2 2 2" xfId="22807"/>
    <cellStyle name="Normal 8 4 4 2 4 2 3" xfId="16653"/>
    <cellStyle name="Normal 8 4 4 2 4 3" xfId="7422"/>
    <cellStyle name="Normal 8 4 4 2 4 3 2" xfId="19730"/>
    <cellStyle name="Normal 8 4 4 2 4 4" xfId="13576"/>
    <cellStyle name="Normal 8 4 4 2 5" xfId="2291"/>
    <cellStyle name="Normal 8 4 4 2 5 2" xfId="5369"/>
    <cellStyle name="Normal 8 4 4 2 5 2 2" xfId="11523"/>
    <cellStyle name="Normal 8 4 4 2 5 2 2 2" xfId="23831"/>
    <cellStyle name="Normal 8 4 4 2 5 2 3" xfId="17677"/>
    <cellStyle name="Normal 8 4 4 2 5 3" xfId="8446"/>
    <cellStyle name="Normal 8 4 4 2 5 3 2" xfId="20754"/>
    <cellStyle name="Normal 8 4 4 2 5 4" xfId="14600"/>
    <cellStyle name="Normal 8 4 4 2 6" xfId="3321"/>
    <cellStyle name="Normal 8 4 4 2 6 2" xfId="9475"/>
    <cellStyle name="Normal 8 4 4 2 6 2 2" xfId="21783"/>
    <cellStyle name="Normal 8 4 4 2 6 3" xfId="15629"/>
    <cellStyle name="Normal 8 4 4 2 7" xfId="6398"/>
    <cellStyle name="Normal 8 4 4 2 7 2" xfId="18706"/>
    <cellStyle name="Normal 8 4 4 2 8" xfId="12552"/>
    <cellStyle name="Normal 8 4 4 3" xfId="155"/>
    <cellStyle name="Normal 8 4 4 3 2" xfId="413"/>
    <cellStyle name="Normal 8 4 4 3 2 2" xfId="926"/>
    <cellStyle name="Normal 8 4 4 3 2 2 2" xfId="1950"/>
    <cellStyle name="Normal 8 4 4 3 2 2 2 2" xfId="5028"/>
    <cellStyle name="Normal 8 4 4 3 2 2 2 2 2" xfId="11182"/>
    <cellStyle name="Normal 8 4 4 3 2 2 2 2 2 2" xfId="23490"/>
    <cellStyle name="Normal 8 4 4 3 2 2 2 2 3" xfId="17336"/>
    <cellStyle name="Normal 8 4 4 3 2 2 2 3" xfId="8105"/>
    <cellStyle name="Normal 8 4 4 3 2 2 2 3 2" xfId="20413"/>
    <cellStyle name="Normal 8 4 4 3 2 2 2 4" xfId="14259"/>
    <cellStyle name="Normal 8 4 4 3 2 2 3" xfId="2974"/>
    <cellStyle name="Normal 8 4 4 3 2 2 3 2" xfId="6052"/>
    <cellStyle name="Normal 8 4 4 3 2 2 3 2 2" xfId="12206"/>
    <cellStyle name="Normal 8 4 4 3 2 2 3 2 2 2" xfId="24514"/>
    <cellStyle name="Normal 8 4 4 3 2 2 3 2 3" xfId="18360"/>
    <cellStyle name="Normal 8 4 4 3 2 2 3 3" xfId="9129"/>
    <cellStyle name="Normal 8 4 4 3 2 2 3 3 2" xfId="21437"/>
    <cellStyle name="Normal 8 4 4 3 2 2 3 4" xfId="15283"/>
    <cellStyle name="Normal 8 4 4 3 2 2 4" xfId="4004"/>
    <cellStyle name="Normal 8 4 4 3 2 2 4 2" xfId="10158"/>
    <cellStyle name="Normal 8 4 4 3 2 2 4 2 2" xfId="22466"/>
    <cellStyle name="Normal 8 4 4 3 2 2 4 3" xfId="16312"/>
    <cellStyle name="Normal 8 4 4 3 2 2 5" xfId="7081"/>
    <cellStyle name="Normal 8 4 4 3 2 2 5 2" xfId="19389"/>
    <cellStyle name="Normal 8 4 4 3 2 2 6" xfId="13235"/>
    <cellStyle name="Normal 8 4 4 3 2 3" xfId="1438"/>
    <cellStyle name="Normal 8 4 4 3 2 3 2" xfId="4516"/>
    <cellStyle name="Normal 8 4 4 3 2 3 2 2" xfId="10670"/>
    <cellStyle name="Normal 8 4 4 3 2 3 2 2 2" xfId="22978"/>
    <cellStyle name="Normal 8 4 4 3 2 3 2 3" xfId="16824"/>
    <cellStyle name="Normal 8 4 4 3 2 3 3" xfId="7593"/>
    <cellStyle name="Normal 8 4 4 3 2 3 3 2" xfId="19901"/>
    <cellStyle name="Normal 8 4 4 3 2 3 4" xfId="13747"/>
    <cellStyle name="Normal 8 4 4 3 2 4" xfId="2462"/>
    <cellStyle name="Normal 8 4 4 3 2 4 2" xfId="5540"/>
    <cellStyle name="Normal 8 4 4 3 2 4 2 2" xfId="11694"/>
    <cellStyle name="Normal 8 4 4 3 2 4 2 2 2" xfId="24002"/>
    <cellStyle name="Normal 8 4 4 3 2 4 2 3" xfId="17848"/>
    <cellStyle name="Normal 8 4 4 3 2 4 3" xfId="8617"/>
    <cellStyle name="Normal 8 4 4 3 2 4 3 2" xfId="20925"/>
    <cellStyle name="Normal 8 4 4 3 2 4 4" xfId="14771"/>
    <cellStyle name="Normal 8 4 4 3 2 5" xfId="3492"/>
    <cellStyle name="Normal 8 4 4 3 2 5 2" xfId="9646"/>
    <cellStyle name="Normal 8 4 4 3 2 5 2 2" xfId="21954"/>
    <cellStyle name="Normal 8 4 4 3 2 5 3" xfId="15800"/>
    <cellStyle name="Normal 8 4 4 3 2 6" xfId="6569"/>
    <cellStyle name="Normal 8 4 4 3 2 6 2" xfId="18877"/>
    <cellStyle name="Normal 8 4 4 3 2 7" xfId="12723"/>
    <cellStyle name="Normal 8 4 4 3 3" xfId="670"/>
    <cellStyle name="Normal 8 4 4 3 3 2" xfId="1694"/>
    <cellStyle name="Normal 8 4 4 3 3 2 2" xfId="4772"/>
    <cellStyle name="Normal 8 4 4 3 3 2 2 2" xfId="10926"/>
    <cellStyle name="Normal 8 4 4 3 3 2 2 2 2" xfId="23234"/>
    <cellStyle name="Normal 8 4 4 3 3 2 2 3" xfId="17080"/>
    <cellStyle name="Normal 8 4 4 3 3 2 3" xfId="7849"/>
    <cellStyle name="Normal 8 4 4 3 3 2 3 2" xfId="20157"/>
    <cellStyle name="Normal 8 4 4 3 3 2 4" xfId="14003"/>
    <cellStyle name="Normal 8 4 4 3 3 3" xfId="2718"/>
    <cellStyle name="Normal 8 4 4 3 3 3 2" xfId="5796"/>
    <cellStyle name="Normal 8 4 4 3 3 3 2 2" xfId="11950"/>
    <cellStyle name="Normal 8 4 4 3 3 3 2 2 2" xfId="24258"/>
    <cellStyle name="Normal 8 4 4 3 3 3 2 3" xfId="18104"/>
    <cellStyle name="Normal 8 4 4 3 3 3 3" xfId="8873"/>
    <cellStyle name="Normal 8 4 4 3 3 3 3 2" xfId="21181"/>
    <cellStyle name="Normal 8 4 4 3 3 3 4" xfId="15027"/>
    <cellStyle name="Normal 8 4 4 3 3 4" xfId="3748"/>
    <cellStyle name="Normal 8 4 4 3 3 4 2" xfId="9902"/>
    <cellStyle name="Normal 8 4 4 3 3 4 2 2" xfId="22210"/>
    <cellStyle name="Normal 8 4 4 3 3 4 3" xfId="16056"/>
    <cellStyle name="Normal 8 4 4 3 3 5" xfId="6825"/>
    <cellStyle name="Normal 8 4 4 3 3 5 2" xfId="19133"/>
    <cellStyle name="Normal 8 4 4 3 3 6" xfId="12979"/>
    <cellStyle name="Normal 8 4 4 3 4" xfId="1182"/>
    <cellStyle name="Normal 8 4 4 3 4 2" xfId="4260"/>
    <cellStyle name="Normal 8 4 4 3 4 2 2" xfId="10414"/>
    <cellStyle name="Normal 8 4 4 3 4 2 2 2" xfId="22722"/>
    <cellStyle name="Normal 8 4 4 3 4 2 3" xfId="16568"/>
    <cellStyle name="Normal 8 4 4 3 4 3" xfId="7337"/>
    <cellStyle name="Normal 8 4 4 3 4 3 2" xfId="19645"/>
    <cellStyle name="Normal 8 4 4 3 4 4" xfId="13491"/>
    <cellStyle name="Normal 8 4 4 3 5" xfId="2206"/>
    <cellStyle name="Normal 8 4 4 3 5 2" xfId="5284"/>
    <cellStyle name="Normal 8 4 4 3 5 2 2" xfId="11438"/>
    <cellStyle name="Normal 8 4 4 3 5 2 2 2" xfId="23746"/>
    <cellStyle name="Normal 8 4 4 3 5 2 3" xfId="17592"/>
    <cellStyle name="Normal 8 4 4 3 5 3" xfId="8361"/>
    <cellStyle name="Normal 8 4 4 3 5 3 2" xfId="20669"/>
    <cellStyle name="Normal 8 4 4 3 5 4" xfId="14515"/>
    <cellStyle name="Normal 8 4 4 3 6" xfId="3236"/>
    <cellStyle name="Normal 8 4 4 3 6 2" xfId="9390"/>
    <cellStyle name="Normal 8 4 4 3 6 2 2" xfId="21698"/>
    <cellStyle name="Normal 8 4 4 3 6 3" xfId="15544"/>
    <cellStyle name="Normal 8 4 4 3 7" xfId="6313"/>
    <cellStyle name="Normal 8 4 4 3 7 2" xfId="18621"/>
    <cellStyle name="Normal 8 4 4 3 8" xfId="12467"/>
    <cellStyle name="Normal 8 4 4 4" xfId="326"/>
    <cellStyle name="Normal 8 4 4 4 2" xfId="839"/>
    <cellStyle name="Normal 8 4 4 4 2 2" xfId="1863"/>
    <cellStyle name="Normal 8 4 4 4 2 2 2" xfId="4941"/>
    <cellStyle name="Normal 8 4 4 4 2 2 2 2" xfId="11095"/>
    <cellStyle name="Normal 8 4 4 4 2 2 2 2 2" xfId="23403"/>
    <cellStyle name="Normal 8 4 4 4 2 2 2 3" xfId="17249"/>
    <cellStyle name="Normal 8 4 4 4 2 2 3" xfId="8018"/>
    <cellStyle name="Normal 8 4 4 4 2 2 3 2" xfId="20326"/>
    <cellStyle name="Normal 8 4 4 4 2 2 4" xfId="14172"/>
    <cellStyle name="Normal 8 4 4 4 2 3" xfId="2887"/>
    <cellStyle name="Normal 8 4 4 4 2 3 2" xfId="5965"/>
    <cellStyle name="Normal 8 4 4 4 2 3 2 2" xfId="12119"/>
    <cellStyle name="Normal 8 4 4 4 2 3 2 2 2" xfId="24427"/>
    <cellStyle name="Normal 8 4 4 4 2 3 2 3" xfId="18273"/>
    <cellStyle name="Normal 8 4 4 4 2 3 3" xfId="9042"/>
    <cellStyle name="Normal 8 4 4 4 2 3 3 2" xfId="21350"/>
    <cellStyle name="Normal 8 4 4 4 2 3 4" xfId="15196"/>
    <cellStyle name="Normal 8 4 4 4 2 4" xfId="3917"/>
    <cellStyle name="Normal 8 4 4 4 2 4 2" xfId="10071"/>
    <cellStyle name="Normal 8 4 4 4 2 4 2 2" xfId="22379"/>
    <cellStyle name="Normal 8 4 4 4 2 4 3" xfId="16225"/>
    <cellStyle name="Normal 8 4 4 4 2 5" xfId="6994"/>
    <cellStyle name="Normal 8 4 4 4 2 5 2" xfId="19302"/>
    <cellStyle name="Normal 8 4 4 4 2 6" xfId="13148"/>
    <cellStyle name="Normal 8 4 4 4 3" xfId="1351"/>
    <cellStyle name="Normal 8 4 4 4 3 2" xfId="4429"/>
    <cellStyle name="Normal 8 4 4 4 3 2 2" xfId="10583"/>
    <cellStyle name="Normal 8 4 4 4 3 2 2 2" xfId="22891"/>
    <cellStyle name="Normal 8 4 4 4 3 2 3" xfId="16737"/>
    <cellStyle name="Normal 8 4 4 4 3 3" xfId="7506"/>
    <cellStyle name="Normal 8 4 4 4 3 3 2" xfId="19814"/>
    <cellStyle name="Normal 8 4 4 4 3 4" xfId="13660"/>
    <cellStyle name="Normal 8 4 4 4 4" xfId="2375"/>
    <cellStyle name="Normal 8 4 4 4 4 2" xfId="5453"/>
    <cellStyle name="Normal 8 4 4 4 4 2 2" xfId="11607"/>
    <cellStyle name="Normal 8 4 4 4 4 2 2 2" xfId="23915"/>
    <cellStyle name="Normal 8 4 4 4 4 2 3" xfId="17761"/>
    <cellStyle name="Normal 8 4 4 4 4 3" xfId="8530"/>
    <cellStyle name="Normal 8 4 4 4 4 3 2" xfId="20838"/>
    <cellStyle name="Normal 8 4 4 4 4 4" xfId="14684"/>
    <cellStyle name="Normal 8 4 4 4 5" xfId="3405"/>
    <cellStyle name="Normal 8 4 4 4 5 2" xfId="9559"/>
    <cellStyle name="Normal 8 4 4 4 5 2 2" xfId="21867"/>
    <cellStyle name="Normal 8 4 4 4 5 3" xfId="15713"/>
    <cellStyle name="Normal 8 4 4 4 6" xfId="6482"/>
    <cellStyle name="Normal 8 4 4 4 6 2" xfId="18790"/>
    <cellStyle name="Normal 8 4 4 4 7" xfId="12636"/>
    <cellStyle name="Normal 8 4 4 5" xfId="583"/>
    <cellStyle name="Normal 8 4 4 5 2" xfId="1607"/>
    <cellStyle name="Normal 8 4 4 5 2 2" xfId="4685"/>
    <cellStyle name="Normal 8 4 4 5 2 2 2" xfId="10839"/>
    <cellStyle name="Normal 8 4 4 5 2 2 2 2" xfId="23147"/>
    <cellStyle name="Normal 8 4 4 5 2 2 3" xfId="16993"/>
    <cellStyle name="Normal 8 4 4 5 2 3" xfId="7762"/>
    <cellStyle name="Normal 8 4 4 5 2 3 2" xfId="20070"/>
    <cellStyle name="Normal 8 4 4 5 2 4" xfId="13916"/>
    <cellStyle name="Normal 8 4 4 5 3" xfId="2631"/>
    <cellStyle name="Normal 8 4 4 5 3 2" xfId="5709"/>
    <cellStyle name="Normal 8 4 4 5 3 2 2" xfId="11863"/>
    <cellStyle name="Normal 8 4 4 5 3 2 2 2" xfId="24171"/>
    <cellStyle name="Normal 8 4 4 5 3 2 3" xfId="18017"/>
    <cellStyle name="Normal 8 4 4 5 3 3" xfId="8786"/>
    <cellStyle name="Normal 8 4 4 5 3 3 2" xfId="21094"/>
    <cellStyle name="Normal 8 4 4 5 3 4" xfId="14940"/>
    <cellStyle name="Normal 8 4 4 5 4" xfId="3661"/>
    <cellStyle name="Normal 8 4 4 5 4 2" xfId="9815"/>
    <cellStyle name="Normal 8 4 4 5 4 2 2" xfId="22123"/>
    <cellStyle name="Normal 8 4 4 5 4 3" xfId="15969"/>
    <cellStyle name="Normal 8 4 4 5 5" xfId="6738"/>
    <cellStyle name="Normal 8 4 4 5 5 2" xfId="19046"/>
    <cellStyle name="Normal 8 4 4 5 6" xfId="12892"/>
    <cellStyle name="Normal 8 4 4 6" xfId="1095"/>
    <cellStyle name="Normal 8 4 4 6 2" xfId="4173"/>
    <cellStyle name="Normal 8 4 4 6 2 2" xfId="10327"/>
    <cellStyle name="Normal 8 4 4 6 2 2 2" xfId="22635"/>
    <cellStyle name="Normal 8 4 4 6 2 3" xfId="16481"/>
    <cellStyle name="Normal 8 4 4 6 3" xfId="7250"/>
    <cellStyle name="Normal 8 4 4 6 3 2" xfId="19558"/>
    <cellStyle name="Normal 8 4 4 6 4" xfId="13404"/>
    <cellStyle name="Normal 8 4 4 7" xfId="2119"/>
    <cellStyle name="Normal 8 4 4 7 2" xfId="5197"/>
    <cellStyle name="Normal 8 4 4 7 2 2" xfId="11351"/>
    <cellStyle name="Normal 8 4 4 7 2 2 2" xfId="23659"/>
    <cellStyle name="Normal 8 4 4 7 2 3" xfId="17505"/>
    <cellStyle name="Normal 8 4 4 7 3" xfId="8274"/>
    <cellStyle name="Normal 8 4 4 7 3 2" xfId="20582"/>
    <cellStyle name="Normal 8 4 4 7 4" xfId="14428"/>
    <cellStyle name="Normal 8 4 4 8" xfId="3149"/>
    <cellStyle name="Normal 8 4 4 8 2" xfId="9303"/>
    <cellStyle name="Normal 8 4 4 8 2 2" xfId="21611"/>
    <cellStyle name="Normal 8 4 4 8 3" xfId="15457"/>
    <cellStyle name="Normal 8 4 4 9" xfId="6226"/>
    <cellStyle name="Normal 8 4 4 9 2" xfId="18534"/>
    <cellStyle name="Normal 8 4 5" xfId="204"/>
    <cellStyle name="Normal 8 4 5 2" xfId="462"/>
    <cellStyle name="Normal 8 4 5 2 2" xfId="975"/>
    <cellStyle name="Normal 8 4 5 2 2 2" xfId="1999"/>
    <cellStyle name="Normal 8 4 5 2 2 2 2" xfId="5077"/>
    <cellStyle name="Normal 8 4 5 2 2 2 2 2" xfId="11231"/>
    <cellStyle name="Normal 8 4 5 2 2 2 2 2 2" xfId="23539"/>
    <cellStyle name="Normal 8 4 5 2 2 2 2 3" xfId="17385"/>
    <cellStyle name="Normal 8 4 5 2 2 2 3" xfId="8154"/>
    <cellStyle name="Normal 8 4 5 2 2 2 3 2" xfId="20462"/>
    <cellStyle name="Normal 8 4 5 2 2 2 4" xfId="14308"/>
    <cellStyle name="Normal 8 4 5 2 2 3" xfId="3023"/>
    <cellStyle name="Normal 8 4 5 2 2 3 2" xfId="6101"/>
    <cellStyle name="Normal 8 4 5 2 2 3 2 2" xfId="12255"/>
    <cellStyle name="Normal 8 4 5 2 2 3 2 2 2" xfId="24563"/>
    <cellStyle name="Normal 8 4 5 2 2 3 2 3" xfId="18409"/>
    <cellStyle name="Normal 8 4 5 2 2 3 3" xfId="9178"/>
    <cellStyle name="Normal 8 4 5 2 2 3 3 2" xfId="21486"/>
    <cellStyle name="Normal 8 4 5 2 2 3 4" xfId="15332"/>
    <cellStyle name="Normal 8 4 5 2 2 4" xfId="4053"/>
    <cellStyle name="Normal 8 4 5 2 2 4 2" xfId="10207"/>
    <cellStyle name="Normal 8 4 5 2 2 4 2 2" xfId="22515"/>
    <cellStyle name="Normal 8 4 5 2 2 4 3" xfId="16361"/>
    <cellStyle name="Normal 8 4 5 2 2 5" xfId="7130"/>
    <cellStyle name="Normal 8 4 5 2 2 5 2" xfId="19438"/>
    <cellStyle name="Normal 8 4 5 2 2 6" xfId="13284"/>
    <cellStyle name="Normal 8 4 5 2 3" xfId="1487"/>
    <cellStyle name="Normal 8 4 5 2 3 2" xfId="4565"/>
    <cellStyle name="Normal 8 4 5 2 3 2 2" xfId="10719"/>
    <cellStyle name="Normal 8 4 5 2 3 2 2 2" xfId="23027"/>
    <cellStyle name="Normal 8 4 5 2 3 2 3" xfId="16873"/>
    <cellStyle name="Normal 8 4 5 2 3 3" xfId="7642"/>
    <cellStyle name="Normal 8 4 5 2 3 3 2" xfId="19950"/>
    <cellStyle name="Normal 8 4 5 2 3 4" xfId="13796"/>
    <cellStyle name="Normal 8 4 5 2 4" xfId="2511"/>
    <cellStyle name="Normal 8 4 5 2 4 2" xfId="5589"/>
    <cellStyle name="Normal 8 4 5 2 4 2 2" xfId="11743"/>
    <cellStyle name="Normal 8 4 5 2 4 2 2 2" xfId="24051"/>
    <cellStyle name="Normal 8 4 5 2 4 2 3" xfId="17897"/>
    <cellStyle name="Normal 8 4 5 2 4 3" xfId="8666"/>
    <cellStyle name="Normal 8 4 5 2 4 3 2" xfId="20974"/>
    <cellStyle name="Normal 8 4 5 2 4 4" xfId="14820"/>
    <cellStyle name="Normal 8 4 5 2 5" xfId="3541"/>
    <cellStyle name="Normal 8 4 5 2 5 2" xfId="9695"/>
    <cellStyle name="Normal 8 4 5 2 5 2 2" xfId="22003"/>
    <cellStyle name="Normal 8 4 5 2 5 3" xfId="15849"/>
    <cellStyle name="Normal 8 4 5 2 6" xfId="6618"/>
    <cellStyle name="Normal 8 4 5 2 6 2" xfId="18926"/>
    <cellStyle name="Normal 8 4 5 2 7" xfId="12772"/>
    <cellStyle name="Normal 8 4 5 3" xfId="719"/>
    <cellStyle name="Normal 8 4 5 3 2" xfId="1743"/>
    <cellStyle name="Normal 8 4 5 3 2 2" xfId="4821"/>
    <cellStyle name="Normal 8 4 5 3 2 2 2" xfId="10975"/>
    <cellStyle name="Normal 8 4 5 3 2 2 2 2" xfId="23283"/>
    <cellStyle name="Normal 8 4 5 3 2 2 3" xfId="17129"/>
    <cellStyle name="Normal 8 4 5 3 2 3" xfId="7898"/>
    <cellStyle name="Normal 8 4 5 3 2 3 2" xfId="20206"/>
    <cellStyle name="Normal 8 4 5 3 2 4" xfId="14052"/>
    <cellStyle name="Normal 8 4 5 3 3" xfId="2767"/>
    <cellStyle name="Normal 8 4 5 3 3 2" xfId="5845"/>
    <cellStyle name="Normal 8 4 5 3 3 2 2" xfId="11999"/>
    <cellStyle name="Normal 8 4 5 3 3 2 2 2" xfId="24307"/>
    <cellStyle name="Normal 8 4 5 3 3 2 3" xfId="18153"/>
    <cellStyle name="Normal 8 4 5 3 3 3" xfId="8922"/>
    <cellStyle name="Normal 8 4 5 3 3 3 2" xfId="21230"/>
    <cellStyle name="Normal 8 4 5 3 3 4" xfId="15076"/>
    <cellStyle name="Normal 8 4 5 3 4" xfId="3797"/>
    <cellStyle name="Normal 8 4 5 3 4 2" xfId="9951"/>
    <cellStyle name="Normal 8 4 5 3 4 2 2" xfId="22259"/>
    <cellStyle name="Normal 8 4 5 3 4 3" xfId="16105"/>
    <cellStyle name="Normal 8 4 5 3 5" xfId="6874"/>
    <cellStyle name="Normal 8 4 5 3 5 2" xfId="19182"/>
    <cellStyle name="Normal 8 4 5 3 6" xfId="13028"/>
    <cellStyle name="Normal 8 4 5 4" xfId="1231"/>
    <cellStyle name="Normal 8 4 5 4 2" xfId="4309"/>
    <cellStyle name="Normal 8 4 5 4 2 2" xfId="10463"/>
    <cellStyle name="Normal 8 4 5 4 2 2 2" xfId="22771"/>
    <cellStyle name="Normal 8 4 5 4 2 3" xfId="16617"/>
    <cellStyle name="Normal 8 4 5 4 3" xfId="7386"/>
    <cellStyle name="Normal 8 4 5 4 3 2" xfId="19694"/>
    <cellStyle name="Normal 8 4 5 4 4" xfId="13540"/>
    <cellStyle name="Normal 8 4 5 5" xfId="2255"/>
    <cellStyle name="Normal 8 4 5 5 2" xfId="5333"/>
    <cellStyle name="Normal 8 4 5 5 2 2" xfId="11487"/>
    <cellStyle name="Normal 8 4 5 5 2 2 2" xfId="23795"/>
    <cellStyle name="Normal 8 4 5 5 2 3" xfId="17641"/>
    <cellStyle name="Normal 8 4 5 5 3" xfId="8410"/>
    <cellStyle name="Normal 8 4 5 5 3 2" xfId="20718"/>
    <cellStyle name="Normal 8 4 5 5 4" xfId="14564"/>
    <cellStyle name="Normal 8 4 5 6" xfId="3285"/>
    <cellStyle name="Normal 8 4 5 6 2" xfId="9439"/>
    <cellStyle name="Normal 8 4 5 6 2 2" xfId="21747"/>
    <cellStyle name="Normal 8 4 5 6 3" xfId="15593"/>
    <cellStyle name="Normal 8 4 5 7" xfId="6362"/>
    <cellStyle name="Normal 8 4 5 7 2" xfId="18670"/>
    <cellStyle name="Normal 8 4 5 8" xfId="12516"/>
    <cellStyle name="Normal 8 4 6" xfId="120"/>
    <cellStyle name="Normal 8 4 6 2" xfId="378"/>
    <cellStyle name="Normal 8 4 6 2 2" xfId="891"/>
    <cellStyle name="Normal 8 4 6 2 2 2" xfId="1915"/>
    <cellStyle name="Normal 8 4 6 2 2 2 2" xfId="4993"/>
    <cellStyle name="Normal 8 4 6 2 2 2 2 2" xfId="11147"/>
    <cellStyle name="Normal 8 4 6 2 2 2 2 2 2" xfId="23455"/>
    <cellStyle name="Normal 8 4 6 2 2 2 2 3" xfId="17301"/>
    <cellStyle name="Normal 8 4 6 2 2 2 3" xfId="8070"/>
    <cellStyle name="Normal 8 4 6 2 2 2 3 2" xfId="20378"/>
    <cellStyle name="Normal 8 4 6 2 2 2 4" xfId="14224"/>
    <cellStyle name="Normal 8 4 6 2 2 3" xfId="2939"/>
    <cellStyle name="Normal 8 4 6 2 2 3 2" xfId="6017"/>
    <cellStyle name="Normal 8 4 6 2 2 3 2 2" xfId="12171"/>
    <cellStyle name="Normal 8 4 6 2 2 3 2 2 2" xfId="24479"/>
    <cellStyle name="Normal 8 4 6 2 2 3 2 3" xfId="18325"/>
    <cellStyle name="Normal 8 4 6 2 2 3 3" xfId="9094"/>
    <cellStyle name="Normal 8 4 6 2 2 3 3 2" xfId="21402"/>
    <cellStyle name="Normal 8 4 6 2 2 3 4" xfId="15248"/>
    <cellStyle name="Normal 8 4 6 2 2 4" xfId="3969"/>
    <cellStyle name="Normal 8 4 6 2 2 4 2" xfId="10123"/>
    <cellStyle name="Normal 8 4 6 2 2 4 2 2" xfId="22431"/>
    <cellStyle name="Normal 8 4 6 2 2 4 3" xfId="16277"/>
    <cellStyle name="Normal 8 4 6 2 2 5" xfId="7046"/>
    <cellStyle name="Normal 8 4 6 2 2 5 2" xfId="19354"/>
    <cellStyle name="Normal 8 4 6 2 2 6" xfId="13200"/>
    <cellStyle name="Normal 8 4 6 2 3" xfId="1403"/>
    <cellStyle name="Normal 8 4 6 2 3 2" xfId="4481"/>
    <cellStyle name="Normal 8 4 6 2 3 2 2" xfId="10635"/>
    <cellStyle name="Normal 8 4 6 2 3 2 2 2" xfId="22943"/>
    <cellStyle name="Normal 8 4 6 2 3 2 3" xfId="16789"/>
    <cellStyle name="Normal 8 4 6 2 3 3" xfId="7558"/>
    <cellStyle name="Normal 8 4 6 2 3 3 2" xfId="19866"/>
    <cellStyle name="Normal 8 4 6 2 3 4" xfId="13712"/>
    <cellStyle name="Normal 8 4 6 2 4" xfId="2427"/>
    <cellStyle name="Normal 8 4 6 2 4 2" xfId="5505"/>
    <cellStyle name="Normal 8 4 6 2 4 2 2" xfId="11659"/>
    <cellStyle name="Normal 8 4 6 2 4 2 2 2" xfId="23967"/>
    <cellStyle name="Normal 8 4 6 2 4 2 3" xfId="17813"/>
    <cellStyle name="Normal 8 4 6 2 4 3" xfId="8582"/>
    <cellStyle name="Normal 8 4 6 2 4 3 2" xfId="20890"/>
    <cellStyle name="Normal 8 4 6 2 4 4" xfId="14736"/>
    <cellStyle name="Normal 8 4 6 2 5" xfId="3457"/>
    <cellStyle name="Normal 8 4 6 2 5 2" xfId="9611"/>
    <cellStyle name="Normal 8 4 6 2 5 2 2" xfId="21919"/>
    <cellStyle name="Normal 8 4 6 2 5 3" xfId="15765"/>
    <cellStyle name="Normal 8 4 6 2 6" xfId="6534"/>
    <cellStyle name="Normal 8 4 6 2 6 2" xfId="18842"/>
    <cellStyle name="Normal 8 4 6 2 7" xfId="12688"/>
    <cellStyle name="Normal 8 4 6 3" xfId="635"/>
    <cellStyle name="Normal 8 4 6 3 2" xfId="1659"/>
    <cellStyle name="Normal 8 4 6 3 2 2" xfId="4737"/>
    <cellStyle name="Normal 8 4 6 3 2 2 2" xfId="10891"/>
    <cellStyle name="Normal 8 4 6 3 2 2 2 2" xfId="23199"/>
    <cellStyle name="Normal 8 4 6 3 2 2 3" xfId="17045"/>
    <cellStyle name="Normal 8 4 6 3 2 3" xfId="7814"/>
    <cellStyle name="Normal 8 4 6 3 2 3 2" xfId="20122"/>
    <cellStyle name="Normal 8 4 6 3 2 4" xfId="13968"/>
    <cellStyle name="Normal 8 4 6 3 3" xfId="2683"/>
    <cellStyle name="Normal 8 4 6 3 3 2" xfId="5761"/>
    <cellStyle name="Normal 8 4 6 3 3 2 2" xfId="11915"/>
    <cellStyle name="Normal 8 4 6 3 3 2 2 2" xfId="24223"/>
    <cellStyle name="Normal 8 4 6 3 3 2 3" xfId="18069"/>
    <cellStyle name="Normal 8 4 6 3 3 3" xfId="8838"/>
    <cellStyle name="Normal 8 4 6 3 3 3 2" xfId="21146"/>
    <cellStyle name="Normal 8 4 6 3 3 4" xfId="14992"/>
    <cellStyle name="Normal 8 4 6 3 4" xfId="3713"/>
    <cellStyle name="Normal 8 4 6 3 4 2" xfId="9867"/>
    <cellStyle name="Normal 8 4 6 3 4 2 2" xfId="22175"/>
    <cellStyle name="Normal 8 4 6 3 4 3" xfId="16021"/>
    <cellStyle name="Normal 8 4 6 3 5" xfId="6790"/>
    <cellStyle name="Normal 8 4 6 3 5 2" xfId="19098"/>
    <cellStyle name="Normal 8 4 6 3 6" xfId="12944"/>
    <cellStyle name="Normal 8 4 6 4" xfId="1147"/>
    <cellStyle name="Normal 8 4 6 4 2" xfId="4225"/>
    <cellStyle name="Normal 8 4 6 4 2 2" xfId="10379"/>
    <cellStyle name="Normal 8 4 6 4 2 2 2" xfId="22687"/>
    <cellStyle name="Normal 8 4 6 4 2 3" xfId="16533"/>
    <cellStyle name="Normal 8 4 6 4 3" xfId="7302"/>
    <cellStyle name="Normal 8 4 6 4 3 2" xfId="19610"/>
    <cellStyle name="Normal 8 4 6 4 4" xfId="13456"/>
    <cellStyle name="Normal 8 4 6 5" xfId="2171"/>
    <cellStyle name="Normal 8 4 6 5 2" xfId="5249"/>
    <cellStyle name="Normal 8 4 6 5 2 2" xfId="11403"/>
    <cellStyle name="Normal 8 4 6 5 2 2 2" xfId="23711"/>
    <cellStyle name="Normal 8 4 6 5 2 3" xfId="17557"/>
    <cellStyle name="Normal 8 4 6 5 3" xfId="8326"/>
    <cellStyle name="Normal 8 4 6 5 3 2" xfId="20634"/>
    <cellStyle name="Normal 8 4 6 5 4" xfId="14480"/>
    <cellStyle name="Normal 8 4 6 6" xfId="3201"/>
    <cellStyle name="Normal 8 4 6 6 2" xfId="9355"/>
    <cellStyle name="Normal 8 4 6 6 2 2" xfId="21663"/>
    <cellStyle name="Normal 8 4 6 6 3" xfId="15509"/>
    <cellStyle name="Normal 8 4 6 7" xfId="6278"/>
    <cellStyle name="Normal 8 4 6 7 2" xfId="18586"/>
    <cellStyle name="Normal 8 4 6 8" xfId="12432"/>
    <cellStyle name="Normal 8 4 7" xfId="286"/>
    <cellStyle name="Normal 8 4 7 2" xfId="799"/>
    <cellStyle name="Normal 8 4 7 2 2" xfId="1823"/>
    <cellStyle name="Normal 8 4 7 2 2 2" xfId="4901"/>
    <cellStyle name="Normal 8 4 7 2 2 2 2" xfId="11055"/>
    <cellStyle name="Normal 8 4 7 2 2 2 2 2" xfId="23363"/>
    <cellStyle name="Normal 8 4 7 2 2 2 3" xfId="17209"/>
    <cellStyle name="Normal 8 4 7 2 2 3" xfId="7978"/>
    <cellStyle name="Normal 8 4 7 2 2 3 2" xfId="20286"/>
    <cellStyle name="Normal 8 4 7 2 2 4" xfId="14132"/>
    <cellStyle name="Normal 8 4 7 2 3" xfId="2847"/>
    <cellStyle name="Normal 8 4 7 2 3 2" xfId="5925"/>
    <cellStyle name="Normal 8 4 7 2 3 2 2" xfId="12079"/>
    <cellStyle name="Normal 8 4 7 2 3 2 2 2" xfId="24387"/>
    <cellStyle name="Normal 8 4 7 2 3 2 3" xfId="18233"/>
    <cellStyle name="Normal 8 4 7 2 3 3" xfId="9002"/>
    <cellStyle name="Normal 8 4 7 2 3 3 2" xfId="21310"/>
    <cellStyle name="Normal 8 4 7 2 3 4" xfId="15156"/>
    <cellStyle name="Normal 8 4 7 2 4" xfId="3877"/>
    <cellStyle name="Normal 8 4 7 2 4 2" xfId="10031"/>
    <cellStyle name="Normal 8 4 7 2 4 2 2" xfId="22339"/>
    <cellStyle name="Normal 8 4 7 2 4 3" xfId="16185"/>
    <cellStyle name="Normal 8 4 7 2 5" xfId="6954"/>
    <cellStyle name="Normal 8 4 7 2 5 2" xfId="19262"/>
    <cellStyle name="Normal 8 4 7 2 6" xfId="13108"/>
    <cellStyle name="Normal 8 4 7 3" xfId="1311"/>
    <cellStyle name="Normal 8 4 7 3 2" xfId="4389"/>
    <cellStyle name="Normal 8 4 7 3 2 2" xfId="10543"/>
    <cellStyle name="Normal 8 4 7 3 2 2 2" xfId="22851"/>
    <cellStyle name="Normal 8 4 7 3 2 3" xfId="16697"/>
    <cellStyle name="Normal 8 4 7 3 3" xfId="7466"/>
    <cellStyle name="Normal 8 4 7 3 3 2" xfId="19774"/>
    <cellStyle name="Normal 8 4 7 3 4" xfId="13620"/>
    <cellStyle name="Normal 8 4 7 4" xfId="2335"/>
    <cellStyle name="Normal 8 4 7 4 2" xfId="5413"/>
    <cellStyle name="Normal 8 4 7 4 2 2" xfId="11567"/>
    <cellStyle name="Normal 8 4 7 4 2 2 2" xfId="23875"/>
    <cellStyle name="Normal 8 4 7 4 2 3" xfId="17721"/>
    <cellStyle name="Normal 8 4 7 4 3" xfId="8490"/>
    <cellStyle name="Normal 8 4 7 4 3 2" xfId="20798"/>
    <cellStyle name="Normal 8 4 7 4 4" xfId="14644"/>
    <cellStyle name="Normal 8 4 7 5" xfId="3365"/>
    <cellStyle name="Normal 8 4 7 5 2" xfId="9519"/>
    <cellStyle name="Normal 8 4 7 5 2 2" xfId="21827"/>
    <cellStyle name="Normal 8 4 7 5 3" xfId="15673"/>
    <cellStyle name="Normal 8 4 7 6" xfId="6442"/>
    <cellStyle name="Normal 8 4 7 6 2" xfId="18750"/>
    <cellStyle name="Normal 8 4 7 7" xfId="12596"/>
    <cellStyle name="Normal 8 4 8" xfId="543"/>
    <cellStyle name="Normal 8 4 8 2" xfId="1567"/>
    <cellStyle name="Normal 8 4 8 2 2" xfId="4645"/>
    <cellStyle name="Normal 8 4 8 2 2 2" xfId="10799"/>
    <cellStyle name="Normal 8 4 8 2 2 2 2" xfId="23107"/>
    <cellStyle name="Normal 8 4 8 2 2 3" xfId="16953"/>
    <cellStyle name="Normal 8 4 8 2 3" xfId="7722"/>
    <cellStyle name="Normal 8 4 8 2 3 2" xfId="20030"/>
    <cellStyle name="Normal 8 4 8 2 4" xfId="13876"/>
    <cellStyle name="Normal 8 4 8 3" xfId="2591"/>
    <cellStyle name="Normal 8 4 8 3 2" xfId="5669"/>
    <cellStyle name="Normal 8 4 8 3 2 2" xfId="11823"/>
    <cellStyle name="Normal 8 4 8 3 2 2 2" xfId="24131"/>
    <cellStyle name="Normal 8 4 8 3 2 3" xfId="17977"/>
    <cellStyle name="Normal 8 4 8 3 3" xfId="8746"/>
    <cellStyle name="Normal 8 4 8 3 3 2" xfId="21054"/>
    <cellStyle name="Normal 8 4 8 3 4" xfId="14900"/>
    <cellStyle name="Normal 8 4 8 4" xfId="3621"/>
    <cellStyle name="Normal 8 4 8 4 2" xfId="9775"/>
    <cellStyle name="Normal 8 4 8 4 2 2" xfId="22083"/>
    <cellStyle name="Normal 8 4 8 4 3" xfId="15929"/>
    <cellStyle name="Normal 8 4 8 5" xfId="6698"/>
    <cellStyle name="Normal 8 4 8 5 2" xfId="19006"/>
    <cellStyle name="Normal 8 4 8 6" xfId="12852"/>
    <cellStyle name="Normal 8 4 9" xfId="1055"/>
    <cellStyle name="Normal 8 4 9 2" xfId="4133"/>
    <cellStyle name="Normal 8 4 9 2 2" xfId="10287"/>
    <cellStyle name="Normal 8 4 9 2 2 2" xfId="22595"/>
    <cellStyle name="Normal 8 4 9 2 3" xfId="16441"/>
    <cellStyle name="Normal 8 4 9 3" xfId="7210"/>
    <cellStyle name="Normal 8 4 9 3 2" xfId="19518"/>
    <cellStyle name="Normal 8 4 9 4" xfId="13364"/>
    <cellStyle name="Normal 8 5" xfId="27"/>
    <cellStyle name="Normal 8 5 10" xfId="3111"/>
    <cellStyle name="Normal 8 5 10 2" xfId="9265"/>
    <cellStyle name="Normal 8 5 10 2 2" xfId="21573"/>
    <cellStyle name="Normal 8 5 10 3" xfId="15419"/>
    <cellStyle name="Normal 8 5 11" xfId="6188"/>
    <cellStyle name="Normal 8 5 11 2" xfId="18496"/>
    <cellStyle name="Normal 8 5 12" xfId="12342"/>
    <cellStyle name="Normal 8 5 2" xfId="48"/>
    <cellStyle name="Normal 8 5 2 10" xfId="6208"/>
    <cellStyle name="Normal 8 5 2 10 2" xfId="18516"/>
    <cellStyle name="Normal 8 5 2 11" xfId="12362"/>
    <cellStyle name="Normal 8 5 2 2" xfId="90"/>
    <cellStyle name="Normal 8 5 2 2 10" xfId="12402"/>
    <cellStyle name="Normal 8 5 2 2 2" xfId="262"/>
    <cellStyle name="Normal 8 5 2 2 2 2" xfId="520"/>
    <cellStyle name="Normal 8 5 2 2 2 2 2" xfId="1033"/>
    <cellStyle name="Normal 8 5 2 2 2 2 2 2" xfId="2057"/>
    <cellStyle name="Normal 8 5 2 2 2 2 2 2 2" xfId="5135"/>
    <cellStyle name="Normal 8 5 2 2 2 2 2 2 2 2" xfId="11289"/>
    <cellStyle name="Normal 8 5 2 2 2 2 2 2 2 2 2" xfId="23597"/>
    <cellStyle name="Normal 8 5 2 2 2 2 2 2 2 3" xfId="17443"/>
    <cellStyle name="Normal 8 5 2 2 2 2 2 2 3" xfId="8212"/>
    <cellStyle name="Normal 8 5 2 2 2 2 2 2 3 2" xfId="20520"/>
    <cellStyle name="Normal 8 5 2 2 2 2 2 2 4" xfId="14366"/>
    <cellStyle name="Normal 8 5 2 2 2 2 2 3" xfId="3081"/>
    <cellStyle name="Normal 8 5 2 2 2 2 2 3 2" xfId="6159"/>
    <cellStyle name="Normal 8 5 2 2 2 2 2 3 2 2" xfId="12313"/>
    <cellStyle name="Normal 8 5 2 2 2 2 2 3 2 2 2" xfId="24621"/>
    <cellStyle name="Normal 8 5 2 2 2 2 2 3 2 3" xfId="18467"/>
    <cellStyle name="Normal 8 5 2 2 2 2 2 3 3" xfId="9236"/>
    <cellStyle name="Normal 8 5 2 2 2 2 2 3 3 2" xfId="21544"/>
    <cellStyle name="Normal 8 5 2 2 2 2 2 3 4" xfId="15390"/>
    <cellStyle name="Normal 8 5 2 2 2 2 2 4" xfId="4111"/>
    <cellStyle name="Normal 8 5 2 2 2 2 2 4 2" xfId="10265"/>
    <cellStyle name="Normal 8 5 2 2 2 2 2 4 2 2" xfId="22573"/>
    <cellStyle name="Normal 8 5 2 2 2 2 2 4 3" xfId="16419"/>
    <cellStyle name="Normal 8 5 2 2 2 2 2 5" xfId="7188"/>
    <cellStyle name="Normal 8 5 2 2 2 2 2 5 2" xfId="19496"/>
    <cellStyle name="Normal 8 5 2 2 2 2 2 6" xfId="13342"/>
    <cellStyle name="Normal 8 5 2 2 2 2 3" xfId="1545"/>
    <cellStyle name="Normal 8 5 2 2 2 2 3 2" xfId="4623"/>
    <cellStyle name="Normal 8 5 2 2 2 2 3 2 2" xfId="10777"/>
    <cellStyle name="Normal 8 5 2 2 2 2 3 2 2 2" xfId="23085"/>
    <cellStyle name="Normal 8 5 2 2 2 2 3 2 3" xfId="16931"/>
    <cellStyle name="Normal 8 5 2 2 2 2 3 3" xfId="7700"/>
    <cellStyle name="Normal 8 5 2 2 2 2 3 3 2" xfId="20008"/>
    <cellStyle name="Normal 8 5 2 2 2 2 3 4" xfId="13854"/>
    <cellStyle name="Normal 8 5 2 2 2 2 4" xfId="2569"/>
    <cellStyle name="Normal 8 5 2 2 2 2 4 2" xfId="5647"/>
    <cellStyle name="Normal 8 5 2 2 2 2 4 2 2" xfId="11801"/>
    <cellStyle name="Normal 8 5 2 2 2 2 4 2 2 2" xfId="24109"/>
    <cellStyle name="Normal 8 5 2 2 2 2 4 2 3" xfId="17955"/>
    <cellStyle name="Normal 8 5 2 2 2 2 4 3" xfId="8724"/>
    <cellStyle name="Normal 8 5 2 2 2 2 4 3 2" xfId="21032"/>
    <cellStyle name="Normal 8 5 2 2 2 2 4 4" xfId="14878"/>
    <cellStyle name="Normal 8 5 2 2 2 2 5" xfId="3599"/>
    <cellStyle name="Normal 8 5 2 2 2 2 5 2" xfId="9753"/>
    <cellStyle name="Normal 8 5 2 2 2 2 5 2 2" xfId="22061"/>
    <cellStyle name="Normal 8 5 2 2 2 2 5 3" xfId="15907"/>
    <cellStyle name="Normal 8 5 2 2 2 2 6" xfId="6676"/>
    <cellStyle name="Normal 8 5 2 2 2 2 6 2" xfId="18984"/>
    <cellStyle name="Normal 8 5 2 2 2 2 7" xfId="12830"/>
    <cellStyle name="Normal 8 5 2 2 2 3" xfId="777"/>
    <cellStyle name="Normal 8 5 2 2 2 3 2" xfId="1801"/>
    <cellStyle name="Normal 8 5 2 2 2 3 2 2" xfId="4879"/>
    <cellStyle name="Normal 8 5 2 2 2 3 2 2 2" xfId="11033"/>
    <cellStyle name="Normal 8 5 2 2 2 3 2 2 2 2" xfId="23341"/>
    <cellStyle name="Normal 8 5 2 2 2 3 2 2 3" xfId="17187"/>
    <cellStyle name="Normal 8 5 2 2 2 3 2 3" xfId="7956"/>
    <cellStyle name="Normal 8 5 2 2 2 3 2 3 2" xfId="20264"/>
    <cellStyle name="Normal 8 5 2 2 2 3 2 4" xfId="14110"/>
    <cellStyle name="Normal 8 5 2 2 2 3 3" xfId="2825"/>
    <cellStyle name="Normal 8 5 2 2 2 3 3 2" xfId="5903"/>
    <cellStyle name="Normal 8 5 2 2 2 3 3 2 2" xfId="12057"/>
    <cellStyle name="Normal 8 5 2 2 2 3 3 2 2 2" xfId="24365"/>
    <cellStyle name="Normal 8 5 2 2 2 3 3 2 3" xfId="18211"/>
    <cellStyle name="Normal 8 5 2 2 2 3 3 3" xfId="8980"/>
    <cellStyle name="Normal 8 5 2 2 2 3 3 3 2" xfId="21288"/>
    <cellStyle name="Normal 8 5 2 2 2 3 3 4" xfId="15134"/>
    <cellStyle name="Normal 8 5 2 2 2 3 4" xfId="3855"/>
    <cellStyle name="Normal 8 5 2 2 2 3 4 2" xfId="10009"/>
    <cellStyle name="Normal 8 5 2 2 2 3 4 2 2" xfId="22317"/>
    <cellStyle name="Normal 8 5 2 2 2 3 4 3" xfId="16163"/>
    <cellStyle name="Normal 8 5 2 2 2 3 5" xfId="6932"/>
    <cellStyle name="Normal 8 5 2 2 2 3 5 2" xfId="19240"/>
    <cellStyle name="Normal 8 5 2 2 2 3 6" xfId="13086"/>
    <cellStyle name="Normal 8 5 2 2 2 4" xfId="1289"/>
    <cellStyle name="Normal 8 5 2 2 2 4 2" xfId="4367"/>
    <cellStyle name="Normal 8 5 2 2 2 4 2 2" xfId="10521"/>
    <cellStyle name="Normal 8 5 2 2 2 4 2 2 2" xfId="22829"/>
    <cellStyle name="Normal 8 5 2 2 2 4 2 3" xfId="16675"/>
    <cellStyle name="Normal 8 5 2 2 2 4 3" xfId="7444"/>
    <cellStyle name="Normal 8 5 2 2 2 4 3 2" xfId="19752"/>
    <cellStyle name="Normal 8 5 2 2 2 4 4" xfId="13598"/>
    <cellStyle name="Normal 8 5 2 2 2 5" xfId="2313"/>
    <cellStyle name="Normal 8 5 2 2 2 5 2" xfId="5391"/>
    <cellStyle name="Normal 8 5 2 2 2 5 2 2" xfId="11545"/>
    <cellStyle name="Normal 8 5 2 2 2 5 2 2 2" xfId="23853"/>
    <cellStyle name="Normal 8 5 2 2 2 5 2 3" xfId="17699"/>
    <cellStyle name="Normal 8 5 2 2 2 5 3" xfId="8468"/>
    <cellStyle name="Normal 8 5 2 2 2 5 3 2" xfId="20776"/>
    <cellStyle name="Normal 8 5 2 2 2 5 4" xfId="14622"/>
    <cellStyle name="Normal 8 5 2 2 2 6" xfId="3343"/>
    <cellStyle name="Normal 8 5 2 2 2 6 2" xfId="9497"/>
    <cellStyle name="Normal 8 5 2 2 2 6 2 2" xfId="21805"/>
    <cellStyle name="Normal 8 5 2 2 2 6 3" xfId="15651"/>
    <cellStyle name="Normal 8 5 2 2 2 7" xfId="6420"/>
    <cellStyle name="Normal 8 5 2 2 2 7 2" xfId="18728"/>
    <cellStyle name="Normal 8 5 2 2 2 8" xfId="12574"/>
    <cellStyle name="Normal 8 5 2 2 3" xfId="177"/>
    <cellStyle name="Normal 8 5 2 2 3 2" xfId="435"/>
    <cellStyle name="Normal 8 5 2 2 3 2 2" xfId="948"/>
    <cellStyle name="Normal 8 5 2 2 3 2 2 2" xfId="1972"/>
    <cellStyle name="Normal 8 5 2 2 3 2 2 2 2" xfId="5050"/>
    <cellStyle name="Normal 8 5 2 2 3 2 2 2 2 2" xfId="11204"/>
    <cellStyle name="Normal 8 5 2 2 3 2 2 2 2 2 2" xfId="23512"/>
    <cellStyle name="Normal 8 5 2 2 3 2 2 2 2 3" xfId="17358"/>
    <cellStyle name="Normal 8 5 2 2 3 2 2 2 3" xfId="8127"/>
    <cellStyle name="Normal 8 5 2 2 3 2 2 2 3 2" xfId="20435"/>
    <cellStyle name="Normal 8 5 2 2 3 2 2 2 4" xfId="14281"/>
    <cellStyle name="Normal 8 5 2 2 3 2 2 3" xfId="2996"/>
    <cellStyle name="Normal 8 5 2 2 3 2 2 3 2" xfId="6074"/>
    <cellStyle name="Normal 8 5 2 2 3 2 2 3 2 2" xfId="12228"/>
    <cellStyle name="Normal 8 5 2 2 3 2 2 3 2 2 2" xfId="24536"/>
    <cellStyle name="Normal 8 5 2 2 3 2 2 3 2 3" xfId="18382"/>
    <cellStyle name="Normal 8 5 2 2 3 2 2 3 3" xfId="9151"/>
    <cellStyle name="Normal 8 5 2 2 3 2 2 3 3 2" xfId="21459"/>
    <cellStyle name="Normal 8 5 2 2 3 2 2 3 4" xfId="15305"/>
    <cellStyle name="Normal 8 5 2 2 3 2 2 4" xfId="4026"/>
    <cellStyle name="Normal 8 5 2 2 3 2 2 4 2" xfId="10180"/>
    <cellStyle name="Normal 8 5 2 2 3 2 2 4 2 2" xfId="22488"/>
    <cellStyle name="Normal 8 5 2 2 3 2 2 4 3" xfId="16334"/>
    <cellStyle name="Normal 8 5 2 2 3 2 2 5" xfId="7103"/>
    <cellStyle name="Normal 8 5 2 2 3 2 2 5 2" xfId="19411"/>
    <cellStyle name="Normal 8 5 2 2 3 2 2 6" xfId="13257"/>
    <cellStyle name="Normal 8 5 2 2 3 2 3" xfId="1460"/>
    <cellStyle name="Normal 8 5 2 2 3 2 3 2" xfId="4538"/>
    <cellStyle name="Normal 8 5 2 2 3 2 3 2 2" xfId="10692"/>
    <cellStyle name="Normal 8 5 2 2 3 2 3 2 2 2" xfId="23000"/>
    <cellStyle name="Normal 8 5 2 2 3 2 3 2 3" xfId="16846"/>
    <cellStyle name="Normal 8 5 2 2 3 2 3 3" xfId="7615"/>
    <cellStyle name="Normal 8 5 2 2 3 2 3 3 2" xfId="19923"/>
    <cellStyle name="Normal 8 5 2 2 3 2 3 4" xfId="13769"/>
    <cellStyle name="Normal 8 5 2 2 3 2 4" xfId="2484"/>
    <cellStyle name="Normal 8 5 2 2 3 2 4 2" xfId="5562"/>
    <cellStyle name="Normal 8 5 2 2 3 2 4 2 2" xfId="11716"/>
    <cellStyle name="Normal 8 5 2 2 3 2 4 2 2 2" xfId="24024"/>
    <cellStyle name="Normal 8 5 2 2 3 2 4 2 3" xfId="17870"/>
    <cellStyle name="Normal 8 5 2 2 3 2 4 3" xfId="8639"/>
    <cellStyle name="Normal 8 5 2 2 3 2 4 3 2" xfId="20947"/>
    <cellStyle name="Normal 8 5 2 2 3 2 4 4" xfId="14793"/>
    <cellStyle name="Normal 8 5 2 2 3 2 5" xfId="3514"/>
    <cellStyle name="Normal 8 5 2 2 3 2 5 2" xfId="9668"/>
    <cellStyle name="Normal 8 5 2 2 3 2 5 2 2" xfId="21976"/>
    <cellStyle name="Normal 8 5 2 2 3 2 5 3" xfId="15822"/>
    <cellStyle name="Normal 8 5 2 2 3 2 6" xfId="6591"/>
    <cellStyle name="Normal 8 5 2 2 3 2 6 2" xfId="18899"/>
    <cellStyle name="Normal 8 5 2 2 3 2 7" xfId="12745"/>
    <cellStyle name="Normal 8 5 2 2 3 3" xfId="692"/>
    <cellStyle name="Normal 8 5 2 2 3 3 2" xfId="1716"/>
    <cellStyle name="Normal 8 5 2 2 3 3 2 2" xfId="4794"/>
    <cellStyle name="Normal 8 5 2 2 3 3 2 2 2" xfId="10948"/>
    <cellStyle name="Normal 8 5 2 2 3 3 2 2 2 2" xfId="23256"/>
    <cellStyle name="Normal 8 5 2 2 3 3 2 2 3" xfId="17102"/>
    <cellStyle name="Normal 8 5 2 2 3 3 2 3" xfId="7871"/>
    <cellStyle name="Normal 8 5 2 2 3 3 2 3 2" xfId="20179"/>
    <cellStyle name="Normal 8 5 2 2 3 3 2 4" xfId="14025"/>
    <cellStyle name="Normal 8 5 2 2 3 3 3" xfId="2740"/>
    <cellStyle name="Normal 8 5 2 2 3 3 3 2" xfId="5818"/>
    <cellStyle name="Normal 8 5 2 2 3 3 3 2 2" xfId="11972"/>
    <cellStyle name="Normal 8 5 2 2 3 3 3 2 2 2" xfId="24280"/>
    <cellStyle name="Normal 8 5 2 2 3 3 3 2 3" xfId="18126"/>
    <cellStyle name="Normal 8 5 2 2 3 3 3 3" xfId="8895"/>
    <cellStyle name="Normal 8 5 2 2 3 3 3 3 2" xfId="21203"/>
    <cellStyle name="Normal 8 5 2 2 3 3 3 4" xfId="15049"/>
    <cellStyle name="Normal 8 5 2 2 3 3 4" xfId="3770"/>
    <cellStyle name="Normal 8 5 2 2 3 3 4 2" xfId="9924"/>
    <cellStyle name="Normal 8 5 2 2 3 3 4 2 2" xfId="22232"/>
    <cellStyle name="Normal 8 5 2 2 3 3 4 3" xfId="16078"/>
    <cellStyle name="Normal 8 5 2 2 3 3 5" xfId="6847"/>
    <cellStyle name="Normal 8 5 2 2 3 3 5 2" xfId="19155"/>
    <cellStyle name="Normal 8 5 2 2 3 3 6" xfId="13001"/>
    <cellStyle name="Normal 8 5 2 2 3 4" xfId="1204"/>
    <cellStyle name="Normal 8 5 2 2 3 4 2" xfId="4282"/>
    <cellStyle name="Normal 8 5 2 2 3 4 2 2" xfId="10436"/>
    <cellStyle name="Normal 8 5 2 2 3 4 2 2 2" xfId="22744"/>
    <cellStyle name="Normal 8 5 2 2 3 4 2 3" xfId="16590"/>
    <cellStyle name="Normal 8 5 2 2 3 4 3" xfId="7359"/>
    <cellStyle name="Normal 8 5 2 2 3 4 3 2" xfId="19667"/>
    <cellStyle name="Normal 8 5 2 2 3 4 4" xfId="13513"/>
    <cellStyle name="Normal 8 5 2 2 3 5" xfId="2228"/>
    <cellStyle name="Normal 8 5 2 2 3 5 2" xfId="5306"/>
    <cellStyle name="Normal 8 5 2 2 3 5 2 2" xfId="11460"/>
    <cellStyle name="Normal 8 5 2 2 3 5 2 2 2" xfId="23768"/>
    <cellStyle name="Normal 8 5 2 2 3 5 2 3" xfId="17614"/>
    <cellStyle name="Normal 8 5 2 2 3 5 3" xfId="8383"/>
    <cellStyle name="Normal 8 5 2 2 3 5 3 2" xfId="20691"/>
    <cellStyle name="Normal 8 5 2 2 3 5 4" xfId="14537"/>
    <cellStyle name="Normal 8 5 2 2 3 6" xfId="3258"/>
    <cellStyle name="Normal 8 5 2 2 3 6 2" xfId="9412"/>
    <cellStyle name="Normal 8 5 2 2 3 6 2 2" xfId="21720"/>
    <cellStyle name="Normal 8 5 2 2 3 6 3" xfId="15566"/>
    <cellStyle name="Normal 8 5 2 2 3 7" xfId="6335"/>
    <cellStyle name="Normal 8 5 2 2 3 7 2" xfId="18643"/>
    <cellStyle name="Normal 8 5 2 2 3 8" xfId="12489"/>
    <cellStyle name="Normal 8 5 2 2 4" xfId="348"/>
    <cellStyle name="Normal 8 5 2 2 4 2" xfId="861"/>
    <cellStyle name="Normal 8 5 2 2 4 2 2" xfId="1885"/>
    <cellStyle name="Normal 8 5 2 2 4 2 2 2" xfId="4963"/>
    <cellStyle name="Normal 8 5 2 2 4 2 2 2 2" xfId="11117"/>
    <cellStyle name="Normal 8 5 2 2 4 2 2 2 2 2" xfId="23425"/>
    <cellStyle name="Normal 8 5 2 2 4 2 2 2 3" xfId="17271"/>
    <cellStyle name="Normal 8 5 2 2 4 2 2 3" xfId="8040"/>
    <cellStyle name="Normal 8 5 2 2 4 2 2 3 2" xfId="20348"/>
    <cellStyle name="Normal 8 5 2 2 4 2 2 4" xfId="14194"/>
    <cellStyle name="Normal 8 5 2 2 4 2 3" xfId="2909"/>
    <cellStyle name="Normal 8 5 2 2 4 2 3 2" xfId="5987"/>
    <cellStyle name="Normal 8 5 2 2 4 2 3 2 2" xfId="12141"/>
    <cellStyle name="Normal 8 5 2 2 4 2 3 2 2 2" xfId="24449"/>
    <cellStyle name="Normal 8 5 2 2 4 2 3 2 3" xfId="18295"/>
    <cellStyle name="Normal 8 5 2 2 4 2 3 3" xfId="9064"/>
    <cellStyle name="Normal 8 5 2 2 4 2 3 3 2" xfId="21372"/>
    <cellStyle name="Normal 8 5 2 2 4 2 3 4" xfId="15218"/>
    <cellStyle name="Normal 8 5 2 2 4 2 4" xfId="3939"/>
    <cellStyle name="Normal 8 5 2 2 4 2 4 2" xfId="10093"/>
    <cellStyle name="Normal 8 5 2 2 4 2 4 2 2" xfId="22401"/>
    <cellStyle name="Normal 8 5 2 2 4 2 4 3" xfId="16247"/>
    <cellStyle name="Normal 8 5 2 2 4 2 5" xfId="7016"/>
    <cellStyle name="Normal 8 5 2 2 4 2 5 2" xfId="19324"/>
    <cellStyle name="Normal 8 5 2 2 4 2 6" xfId="13170"/>
    <cellStyle name="Normal 8 5 2 2 4 3" xfId="1373"/>
    <cellStyle name="Normal 8 5 2 2 4 3 2" xfId="4451"/>
    <cellStyle name="Normal 8 5 2 2 4 3 2 2" xfId="10605"/>
    <cellStyle name="Normal 8 5 2 2 4 3 2 2 2" xfId="22913"/>
    <cellStyle name="Normal 8 5 2 2 4 3 2 3" xfId="16759"/>
    <cellStyle name="Normal 8 5 2 2 4 3 3" xfId="7528"/>
    <cellStyle name="Normal 8 5 2 2 4 3 3 2" xfId="19836"/>
    <cellStyle name="Normal 8 5 2 2 4 3 4" xfId="13682"/>
    <cellStyle name="Normal 8 5 2 2 4 4" xfId="2397"/>
    <cellStyle name="Normal 8 5 2 2 4 4 2" xfId="5475"/>
    <cellStyle name="Normal 8 5 2 2 4 4 2 2" xfId="11629"/>
    <cellStyle name="Normal 8 5 2 2 4 4 2 2 2" xfId="23937"/>
    <cellStyle name="Normal 8 5 2 2 4 4 2 3" xfId="17783"/>
    <cellStyle name="Normal 8 5 2 2 4 4 3" xfId="8552"/>
    <cellStyle name="Normal 8 5 2 2 4 4 3 2" xfId="20860"/>
    <cellStyle name="Normal 8 5 2 2 4 4 4" xfId="14706"/>
    <cellStyle name="Normal 8 5 2 2 4 5" xfId="3427"/>
    <cellStyle name="Normal 8 5 2 2 4 5 2" xfId="9581"/>
    <cellStyle name="Normal 8 5 2 2 4 5 2 2" xfId="21889"/>
    <cellStyle name="Normal 8 5 2 2 4 5 3" xfId="15735"/>
    <cellStyle name="Normal 8 5 2 2 4 6" xfId="6504"/>
    <cellStyle name="Normal 8 5 2 2 4 6 2" xfId="18812"/>
    <cellStyle name="Normal 8 5 2 2 4 7" xfId="12658"/>
    <cellStyle name="Normal 8 5 2 2 5" xfId="605"/>
    <cellStyle name="Normal 8 5 2 2 5 2" xfId="1629"/>
    <cellStyle name="Normal 8 5 2 2 5 2 2" xfId="4707"/>
    <cellStyle name="Normal 8 5 2 2 5 2 2 2" xfId="10861"/>
    <cellStyle name="Normal 8 5 2 2 5 2 2 2 2" xfId="23169"/>
    <cellStyle name="Normal 8 5 2 2 5 2 2 3" xfId="17015"/>
    <cellStyle name="Normal 8 5 2 2 5 2 3" xfId="7784"/>
    <cellStyle name="Normal 8 5 2 2 5 2 3 2" xfId="20092"/>
    <cellStyle name="Normal 8 5 2 2 5 2 4" xfId="13938"/>
    <cellStyle name="Normal 8 5 2 2 5 3" xfId="2653"/>
    <cellStyle name="Normal 8 5 2 2 5 3 2" xfId="5731"/>
    <cellStyle name="Normal 8 5 2 2 5 3 2 2" xfId="11885"/>
    <cellStyle name="Normal 8 5 2 2 5 3 2 2 2" xfId="24193"/>
    <cellStyle name="Normal 8 5 2 2 5 3 2 3" xfId="18039"/>
    <cellStyle name="Normal 8 5 2 2 5 3 3" xfId="8808"/>
    <cellStyle name="Normal 8 5 2 2 5 3 3 2" xfId="21116"/>
    <cellStyle name="Normal 8 5 2 2 5 3 4" xfId="14962"/>
    <cellStyle name="Normal 8 5 2 2 5 4" xfId="3683"/>
    <cellStyle name="Normal 8 5 2 2 5 4 2" xfId="9837"/>
    <cellStyle name="Normal 8 5 2 2 5 4 2 2" xfId="22145"/>
    <cellStyle name="Normal 8 5 2 2 5 4 3" xfId="15991"/>
    <cellStyle name="Normal 8 5 2 2 5 5" xfId="6760"/>
    <cellStyle name="Normal 8 5 2 2 5 5 2" xfId="19068"/>
    <cellStyle name="Normal 8 5 2 2 5 6" xfId="12914"/>
    <cellStyle name="Normal 8 5 2 2 6" xfId="1117"/>
    <cellStyle name="Normal 8 5 2 2 6 2" xfId="4195"/>
    <cellStyle name="Normal 8 5 2 2 6 2 2" xfId="10349"/>
    <cellStyle name="Normal 8 5 2 2 6 2 2 2" xfId="22657"/>
    <cellStyle name="Normal 8 5 2 2 6 2 3" xfId="16503"/>
    <cellStyle name="Normal 8 5 2 2 6 3" xfId="7272"/>
    <cellStyle name="Normal 8 5 2 2 6 3 2" xfId="19580"/>
    <cellStyle name="Normal 8 5 2 2 6 4" xfId="13426"/>
    <cellStyle name="Normal 8 5 2 2 7" xfId="2141"/>
    <cellStyle name="Normal 8 5 2 2 7 2" xfId="5219"/>
    <cellStyle name="Normal 8 5 2 2 7 2 2" xfId="11373"/>
    <cellStyle name="Normal 8 5 2 2 7 2 2 2" xfId="23681"/>
    <cellStyle name="Normal 8 5 2 2 7 2 3" xfId="17527"/>
    <cellStyle name="Normal 8 5 2 2 7 3" xfId="8296"/>
    <cellStyle name="Normal 8 5 2 2 7 3 2" xfId="20604"/>
    <cellStyle name="Normal 8 5 2 2 7 4" xfId="14450"/>
    <cellStyle name="Normal 8 5 2 2 8" xfId="3171"/>
    <cellStyle name="Normal 8 5 2 2 8 2" xfId="9325"/>
    <cellStyle name="Normal 8 5 2 2 8 2 2" xfId="21633"/>
    <cellStyle name="Normal 8 5 2 2 8 3" xfId="15479"/>
    <cellStyle name="Normal 8 5 2 2 9" xfId="6248"/>
    <cellStyle name="Normal 8 5 2 2 9 2" xfId="18556"/>
    <cellStyle name="Normal 8 5 2 3" xfId="223"/>
    <cellStyle name="Normal 8 5 2 3 2" xfId="481"/>
    <cellStyle name="Normal 8 5 2 3 2 2" xfId="994"/>
    <cellStyle name="Normal 8 5 2 3 2 2 2" xfId="2018"/>
    <cellStyle name="Normal 8 5 2 3 2 2 2 2" xfId="5096"/>
    <cellStyle name="Normal 8 5 2 3 2 2 2 2 2" xfId="11250"/>
    <cellStyle name="Normal 8 5 2 3 2 2 2 2 2 2" xfId="23558"/>
    <cellStyle name="Normal 8 5 2 3 2 2 2 2 3" xfId="17404"/>
    <cellStyle name="Normal 8 5 2 3 2 2 2 3" xfId="8173"/>
    <cellStyle name="Normal 8 5 2 3 2 2 2 3 2" xfId="20481"/>
    <cellStyle name="Normal 8 5 2 3 2 2 2 4" xfId="14327"/>
    <cellStyle name="Normal 8 5 2 3 2 2 3" xfId="3042"/>
    <cellStyle name="Normal 8 5 2 3 2 2 3 2" xfId="6120"/>
    <cellStyle name="Normal 8 5 2 3 2 2 3 2 2" xfId="12274"/>
    <cellStyle name="Normal 8 5 2 3 2 2 3 2 2 2" xfId="24582"/>
    <cellStyle name="Normal 8 5 2 3 2 2 3 2 3" xfId="18428"/>
    <cellStyle name="Normal 8 5 2 3 2 2 3 3" xfId="9197"/>
    <cellStyle name="Normal 8 5 2 3 2 2 3 3 2" xfId="21505"/>
    <cellStyle name="Normal 8 5 2 3 2 2 3 4" xfId="15351"/>
    <cellStyle name="Normal 8 5 2 3 2 2 4" xfId="4072"/>
    <cellStyle name="Normal 8 5 2 3 2 2 4 2" xfId="10226"/>
    <cellStyle name="Normal 8 5 2 3 2 2 4 2 2" xfId="22534"/>
    <cellStyle name="Normal 8 5 2 3 2 2 4 3" xfId="16380"/>
    <cellStyle name="Normal 8 5 2 3 2 2 5" xfId="7149"/>
    <cellStyle name="Normal 8 5 2 3 2 2 5 2" xfId="19457"/>
    <cellStyle name="Normal 8 5 2 3 2 2 6" xfId="13303"/>
    <cellStyle name="Normal 8 5 2 3 2 3" xfId="1506"/>
    <cellStyle name="Normal 8 5 2 3 2 3 2" xfId="4584"/>
    <cellStyle name="Normal 8 5 2 3 2 3 2 2" xfId="10738"/>
    <cellStyle name="Normal 8 5 2 3 2 3 2 2 2" xfId="23046"/>
    <cellStyle name="Normal 8 5 2 3 2 3 2 3" xfId="16892"/>
    <cellStyle name="Normal 8 5 2 3 2 3 3" xfId="7661"/>
    <cellStyle name="Normal 8 5 2 3 2 3 3 2" xfId="19969"/>
    <cellStyle name="Normal 8 5 2 3 2 3 4" xfId="13815"/>
    <cellStyle name="Normal 8 5 2 3 2 4" xfId="2530"/>
    <cellStyle name="Normal 8 5 2 3 2 4 2" xfId="5608"/>
    <cellStyle name="Normal 8 5 2 3 2 4 2 2" xfId="11762"/>
    <cellStyle name="Normal 8 5 2 3 2 4 2 2 2" xfId="24070"/>
    <cellStyle name="Normal 8 5 2 3 2 4 2 3" xfId="17916"/>
    <cellStyle name="Normal 8 5 2 3 2 4 3" xfId="8685"/>
    <cellStyle name="Normal 8 5 2 3 2 4 3 2" xfId="20993"/>
    <cellStyle name="Normal 8 5 2 3 2 4 4" xfId="14839"/>
    <cellStyle name="Normal 8 5 2 3 2 5" xfId="3560"/>
    <cellStyle name="Normal 8 5 2 3 2 5 2" xfId="9714"/>
    <cellStyle name="Normal 8 5 2 3 2 5 2 2" xfId="22022"/>
    <cellStyle name="Normal 8 5 2 3 2 5 3" xfId="15868"/>
    <cellStyle name="Normal 8 5 2 3 2 6" xfId="6637"/>
    <cellStyle name="Normal 8 5 2 3 2 6 2" xfId="18945"/>
    <cellStyle name="Normal 8 5 2 3 2 7" xfId="12791"/>
    <cellStyle name="Normal 8 5 2 3 3" xfId="738"/>
    <cellStyle name="Normal 8 5 2 3 3 2" xfId="1762"/>
    <cellStyle name="Normal 8 5 2 3 3 2 2" xfId="4840"/>
    <cellStyle name="Normal 8 5 2 3 3 2 2 2" xfId="10994"/>
    <cellStyle name="Normal 8 5 2 3 3 2 2 2 2" xfId="23302"/>
    <cellStyle name="Normal 8 5 2 3 3 2 2 3" xfId="17148"/>
    <cellStyle name="Normal 8 5 2 3 3 2 3" xfId="7917"/>
    <cellStyle name="Normal 8 5 2 3 3 2 3 2" xfId="20225"/>
    <cellStyle name="Normal 8 5 2 3 3 2 4" xfId="14071"/>
    <cellStyle name="Normal 8 5 2 3 3 3" xfId="2786"/>
    <cellStyle name="Normal 8 5 2 3 3 3 2" xfId="5864"/>
    <cellStyle name="Normal 8 5 2 3 3 3 2 2" xfId="12018"/>
    <cellStyle name="Normal 8 5 2 3 3 3 2 2 2" xfId="24326"/>
    <cellStyle name="Normal 8 5 2 3 3 3 2 3" xfId="18172"/>
    <cellStyle name="Normal 8 5 2 3 3 3 3" xfId="8941"/>
    <cellStyle name="Normal 8 5 2 3 3 3 3 2" xfId="21249"/>
    <cellStyle name="Normal 8 5 2 3 3 3 4" xfId="15095"/>
    <cellStyle name="Normal 8 5 2 3 3 4" xfId="3816"/>
    <cellStyle name="Normal 8 5 2 3 3 4 2" xfId="9970"/>
    <cellStyle name="Normal 8 5 2 3 3 4 2 2" xfId="22278"/>
    <cellStyle name="Normal 8 5 2 3 3 4 3" xfId="16124"/>
    <cellStyle name="Normal 8 5 2 3 3 5" xfId="6893"/>
    <cellStyle name="Normal 8 5 2 3 3 5 2" xfId="19201"/>
    <cellStyle name="Normal 8 5 2 3 3 6" xfId="13047"/>
    <cellStyle name="Normal 8 5 2 3 4" xfId="1250"/>
    <cellStyle name="Normal 8 5 2 3 4 2" xfId="4328"/>
    <cellStyle name="Normal 8 5 2 3 4 2 2" xfId="10482"/>
    <cellStyle name="Normal 8 5 2 3 4 2 2 2" xfId="22790"/>
    <cellStyle name="Normal 8 5 2 3 4 2 3" xfId="16636"/>
    <cellStyle name="Normal 8 5 2 3 4 3" xfId="7405"/>
    <cellStyle name="Normal 8 5 2 3 4 3 2" xfId="19713"/>
    <cellStyle name="Normal 8 5 2 3 4 4" xfId="13559"/>
    <cellStyle name="Normal 8 5 2 3 5" xfId="2274"/>
    <cellStyle name="Normal 8 5 2 3 5 2" xfId="5352"/>
    <cellStyle name="Normal 8 5 2 3 5 2 2" xfId="11506"/>
    <cellStyle name="Normal 8 5 2 3 5 2 2 2" xfId="23814"/>
    <cellStyle name="Normal 8 5 2 3 5 2 3" xfId="17660"/>
    <cellStyle name="Normal 8 5 2 3 5 3" xfId="8429"/>
    <cellStyle name="Normal 8 5 2 3 5 3 2" xfId="20737"/>
    <cellStyle name="Normal 8 5 2 3 5 4" xfId="14583"/>
    <cellStyle name="Normal 8 5 2 3 6" xfId="3304"/>
    <cellStyle name="Normal 8 5 2 3 6 2" xfId="9458"/>
    <cellStyle name="Normal 8 5 2 3 6 2 2" xfId="21766"/>
    <cellStyle name="Normal 8 5 2 3 6 3" xfId="15612"/>
    <cellStyle name="Normal 8 5 2 3 7" xfId="6381"/>
    <cellStyle name="Normal 8 5 2 3 7 2" xfId="18689"/>
    <cellStyle name="Normal 8 5 2 3 8" xfId="12535"/>
    <cellStyle name="Normal 8 5 2 4" xfId="138"/>
    <cellStyle name="Normal 8 5 2 4 2" xfId="396"/>
    <cellStyle name="Normal 8 5 2 4 2 2" xfId="909"/>
    <cellStyle name="Normal 8 5 2 4 2 2 2" xfId="1933"/>
    <cellStyle name="Normal 8 5 2 4 2 2 2 2" xfId="5011"/>
    <cellStyle name="Normal 8 5 2 4 2 2 2 2 2" xfId="11165"/>
    <cellStyle name="Normal 8 5 2 4 2 2 2 2 2 2" xfId="23473"/>
    <cellStyle name="Normal 8 5 2 4 2 2 2 2 3" xfId="17319"/>
    <cellStyle name="Normal 8 5 2 4 2 2 2 3" xfId="8088"/>
    <cellStyle name="Normal 8 5 2 4 2 2 2 3 2" xfId="20396"/>
    <cellStyle name="Normal 8 5 2 4 2 2 2 4" xfId="14242"/>
    <cellStyle name="Normal 8 5 2 4 2 2 3" xfId="2957"/>
    <cellStyle name="Normal 8 5 2 4 2 2 3 2" xfId="6035"/>
    <cellStyle name="Normal 8 5 2 4 2 2 3 2 2" xfId="12189"/>
    <cellStyle name="Normal 8 5 2 4 2 2 3 2 2 2" xfId="24497"/>
    <cellStyle name="Normal 8 5 2 4 2 2 3 2 3" xfId="18343"/>
    <cellStyle name="Normal 8 5 2 4 2 2 3 3" xfId="9112"/>
    <cellStyle name="Normal 8 5 2 4 2 2 3 3 2" xfId="21420"/>
    <cellStyle name="Normal 8 5 2 4 2 2 3 4" xfId="15266"/>
    <cellStyle name="Normal 8 5 2 4 2 2 4" xfId="3987"/>
    <cellStyle name="Normal 8 5 2 4 2 2 4 2" xfId="10141"/>
    <cellStyle name="Normal 8 5 2 4 2 2 4 2 2" xfId="22449"/>
    <cellStyle name="Normal 8 5 2 4 2 2 4 3" xfId="16295"/>
    <cellStyle name="Normal 8 5 2 4 2 2 5" xfId="7064"/>
    <cellStyle name="Normal 8 5 2 4 2 2 5 2" xfId="19372"/>
    <cellStyle name="Normal 8 5 2 4 2 2 6" xfId="13218"/>
    <cellStyle name="Normal 8 5 2 4 2 3" xfId="1421"/>
    <cellStyle name="Normal 8 5 2 4 2 3 2" xfId="4499"/>
    <cellStyle name="Normal 8 5 2 4 2 3 2 2" xfId="10653"/>
    <cellStyle name="Normal 8 5 2 4 2 3 2 2 2" xfId="22961"/>
    <cellStyle name="Normal 8 5 2 4 2 3 2 3" xfId="16807"/>
    <cellStyle name="Normal 8 5 2 4 2 3 3" xfId="7576"/>
    <cellStyle name="Normal 8 5 2 4 2 3 3 2" xfId="19884"/>
    <cellStyle name="Normal 8 5 2 4 2 3 4" xfId="13730"/>
    <cellStyle name="Normal 8 5 2 4 2 4" xfId="2445"/>
    <cellStyle name="Normal 8 5 2 4 2 4 2" xfId="5523"/>
    <cellStyle name="Normal 8 5 2 4 2 4 2 2" xfId="11677"/>
    <cellStyle name="Normal 8 5 2 4 2 4 2 2 2" xfId="23985"/>
    <cellStyle name="Normal 8 5 2 4 2 4 2 3" xfId="17831"/>
    <cellStyle name="Normal 8 5 2 4 2 4 3" xfId="8600"/>
    <cellStyle name="Normal 8 5 2 4 2 4 3 2" xfId="20908"/>
    <cellStyle name="Normal 8 5 2 4 2 4 4" xfId="14754"/>
    <cellStyle name="Normal 8 5 2 4 2 5" xfId="3475"/>
    <cellStyle name="Normal 8 5 2 4 2 5 2" xfId="9629"/>
    <cellStyle name="Normal 8 5 2 4 2 5 2 2" xfId="21937"/>
    <cellStyle name="Normal 8 5 2 4 2 5 3" xfId="15783"/>
    <cellStyle name="Normal 8 5 2 4 2 6" xfId="6552"/>
    <cellStyle name="Normal 8 5 2 4 2 6 2" xfId="18860"/>
    <cellStyle name="Normal 8 5 2 4 2 7" xfId="12706"/>
    <cellStyle name="Normal 8 5 2 4 3" xfId="653"/>
    <cellStyle name="Normal 8 5 2 4 3 2" xfId="1677"/>
    <cellStyle name="Normal 8 5 2 4 3 2 2" xfId="4755"/>
    <cellStyle name="Normal 8 5 2 4 3 2 2 2" xfId="10909"/>
    <cellStyle name="Normal 8 5 2 4 3 2 2 2 2" xfId="23217"/>
    <cellStyle name="Normal 8 5 2 4 3 2 2 3" xfId="17063"/>
    <cellStyle name="Normal 8 5 2 4 3 2 3" xfId="7832"/>
    <cellStyle name="Normal 8 5 2 4 3 2 3 2" xfId="20140"/>
    <cellStyle name="Normal 8 5 2 4 3 2 4" xfId="13986"/>
    <cellStyle name="Normal 8 5 2 4 3 3" xfId="2701"/>
    <cellStyle name="Normal 8 5 2 4 3 3 2" xfId="5779"/>
    <cellStyle name="Normal 8 5 2 4 3 3 2 2" xfId="11933"/>
    <cellStyle name="Normal 8 5 2 4 3 3 2 2 2" xfId="24241"/>
    <cellStyle name="Normal 8 5 2 4 3 3 2 3" xfId="18087"/>
    <cellStyle name="Normal 8 5 2 4 3 3 3" xfId="8856"/>
    <cellStyle name="Normal 8 5 2 4 3 3 3 2" xfId="21164"/>
    <cellStyle name="Normal 8 5 2 4 3 3 4" xfId="15010"/>
    <cellStyle name="Normal 8 5 2 4 3 4" xfId="3731"/>
    <cellStyle name="Normal 8 5 2 4 3 4 2" xfId="9885"/>
    <cellStyle name="Normal 8 5 2 4 3 4 2 2" xfId="22193"/>
    <cellStyle name="Normal 8 5 2 4 3 4 3" xfId="16039"/>
    <cellStyle name="Normal 8 5 2 4 3 5" xfId="6808"/>
    <cellStyle name="Normal 8 5 2 4 3 5 2" xfId="19116"/>
    <cellStyle name="Normal 8 5 2 4 3 6" xfId="12962"/>
    <cellStyle name="Normal 8 5 2 4 4" xfId="1165"/>
    <cellStyle name="Normal 8 5 2 4 4 2" xfId="4243"/>
    <cellStyle name="Normal 8 5 2 4 4 2 2" xfId="10397"/>
    <cellStyle name="Normal 8 5 2 4 4 2 2 2" xfId="22705"/>
    <cellStyle name="Normal 8 5 2 4 4 2 3" xfId="16551"/>
    <cellStyle name="Normal 8 5 2 4 4 3" xfId="7320"/>
    <cellStyle name="Normal 8 5 2 4 4 3 2" xfId="19628"/>
    <cellStyle name="Normal 8 5 2 4 4 4" xfId="13474"/>
    <cellStyle name="Normal 8 5 2 4 5" xfId="2189"/>
    <cellStyle name="Normal 8 5 2 4 5 2" xfId="5267"/>
    <cellStyle name="Normal 8 5 2 4 5 2 2" xfId="11421"/>
    <cellStyle name="Normal 8 5 2 4 5 2 2 2" xfId="23729"/>
    <cellStyle name="Normal 8 5 2 4 5 2 3" xfId="17575"/>
    <cellStyle name="Normal 8 5 2 4 5 3" xfId="8344"/>
    <cellStyle name="Normal 8 5 2 4 5 3 2" xfId="20652"/>
    <cellStyle name="Normal 8 5 2 4 5 4" xfId="14498"/>
    <cellStyle name="Normal 8 5 2 4 6" xfId="3219"/>
    <cellStyle name="Normal 8 5 2 4 6 2" xfId="9373"/>
    <cellStyle name="Normal 8 5 2 4 6 2 2" xfId="21681"/>
    <cellStyle name="Normal 8 5 2 4 6 3" xfId="15527"/>
    <cellStyle name="Normal 8 5 2 4 7" xfId="6296"/>
    <cellStyle name="Normal 8 5 2 4 7 2" xfId="18604"/>
    <cellStyle name="Normal 8 5 2 4 8" xfId="12450"/>
    <cellStyle name="Normal 8 5 2 5" xfId="308"/>
    <cellStyle name="Normal 8 5 2 5 2" xfId="821"/>
    <cellStyle name="Normal 8 5 2 5 2 2" xfId="1845"/>
    <cellStyle name="Normal 8 5 2 5 2 2 2" xfId="4923"/>
    <cellStyle name="Normal 8 5 2 5 2 2 2 2" xfId="11077"/>
    <cellStyle name="Normal 8 5 2 5 2 2 2 2 2" xfId="23385"/>
    <cellStyle name="Normal 8 5 2 5 2 2 2 3" xfId="17231"/>
    <cellStyle name="Normal 8 5 2 5 2 2 3" xfId="8000"/>
    <cellStyle name="Normal 8 5 2 5 2 2 3 2" xfId="20308"/>
    <cellStyle name="Normal 8 5 2 5 2 2 4" xfId="14154"/>
    <cellStyle name="Normal 8 5 2 5 2 3" xfId="2869"/>
    <cellStyle name="Normal 8 5 2 5 2 3 2" xfId="5947"/>
    <cellStyle name="Normal 8 5 2 5 2 3 2 2" xfId="12101"/>
    <cellStyle name="Normal 8 5 2 5 2 3 2 2 2" xfId="24409"/>
    <cellStyle name="Normal 8 5 2 5 2 3 2 3" xfId="18255"/>
    <cellStyle name="Normal 8 5 2 5 2 3 3" xfId="9024"/>
    <cellStyle name="Normal 8 5 2 5 2 3 3 2" xfId="21332"/>
    <cellStyle name="Normal 8 5 2 5 2 3 4" xfId="15178"/>
    <cellStyle name="Normal 8 5 2 5 2 4" xfId="3899"/>
    <cellStyle name="Normal 8 5 2 5 2 4 2" xfId="10053"/>
    <cellStyle name="Normal 8 5 2 5 2 4 2 2" xfId="22361"/>
    <cellStyle name="Normal 8 5 2 5 2 4 3" xfId="16207"/>
    <cellStyle name="Normal 8 5 2 5 2 5" xfId="6976"/>
    <cellStyle name="Normal 8 5 2 5 2 5 2" xfId="19284"/>
    <cellStyle name="Normal 8 5 2 5 2 6" xfId="13130"/>
    <cellStyle name="Normal 8 5 2 5 3" xfId="1333"/>
    <cellStyle name="Normal 8 5 2 5 3 2" xfId="4411"/>
    <cellStyle name="Normal 8 5 2 5 3 2 2" xfId="10565"/>
    <cellStyle name="Normal 8 5 2 5 3 2 2 2" xfId="22873"/>
    <cellStyle name="Normal 8 5 2 5 3 2 3" xfId="16719"/>
    <cellStyle name="Normal 8 5 2 5 3 3" xfId="7488"/>
    <cellStyle name="Normal 8 5 2 5 3 3 2" xfId="19796"/>
    <cellStyle name="Normal 8 5 2 5 3 4" xfId="13642"/>
    <cellStyle name="Normal 8 5 2 5 4" xfId="2357"/>
    <cellStyle name="Normal 8 5 2 5 4 2" xfId="5435"/>
    <cellStyle name="Normal 8 5 2 5 4 2 2" xfId="11589"/>
    <cellStyle name="Normal 8 5 2 5 4 2 2 2" xfId="23897"/>
    <cellStyle name="Normal 8 5 2 5 4 2 3" xfId="17743"/>
    <cellStyle name="Normal 8 5 2 5 4 3" xfId="8512"/>
    <cellStyle name="Normal 8 5 2 5 4 3 2" xfId="20820"/>
    <cellStyle name="Normal 8 5 2 5 4 4" xfId="14666"/>
    <cellStyle name="Normal 8 5 2 5 5" xfId="3387"/>
    <cellStyle name="Normal 8 5 2 5 5 2" xfId="9541"/>
    <cellStyle name="Normal 8 5 2 5 5 2 2" xfId="21849"/>
    <cellStyle name="Normal 8 5 2 5 5 3" xfId="15695"/>
    <cellStyle name="Normal 8 5 2 5 6" xfId="6464"/>
    <cellStyle name="Normal 8 5 2 5 6 2" xfId="18772"/>
    <cellStyle name="Normal 8 5 2 5 7" xfId="12618"/>
    <cellStyle name="Normal 8 5 2 6" xfId="565"/>
    <cellStyle name="Normal 8 5 2 6 2" xfId="1589"/>
    <cellStyle name="Normal 8 5 2 6 2 2" xfId="4667"/>
    <cellStyle name="Normal 8 5 2 6 2 2 2" xfId="10821"/>
    <cellStyle name="Normal 8 5 2 6 2 2 2 2" xfId="23129"/>
    <cellStyle name="Normal 8 5 2 6 2 2 3" xfId="16975"/>
    <cellStyle name="Normal 8 5 2 6 2 3" xfId="7744"/>
    <cellStyle name="Normal 8 5 2 6 2 3 2" xfId="20052"/>
    <cellStyle name="Normal 8 5 2 6 2 4" xfId="13898"/>
    <cellStyle name="Normal 8 5 2 6 3" xfId="2613"/>
    <cellStyle name="Normal 8 5 2 6 3 2" xfId="5691"/>
    <cellStyle name="Normal 8 5 2 6 3 2 2" xfId="11845"/>
    <cellStyle name="Normal 8 5 2 6 3 2 2 2" xfId="24153"/>
    <cellStyle name="Normal 8 5 2 6 3 2 3" xfId="17999"/>
    <cellStyle name="Normal 8 5 2 6 3 3" xfId="8768"/>
    <cellStyle name="Normal 8 5 2 6 3 3 2" xfId="21076"/>
    <cellStyle name="Normal 8 5 2 6 3 4" xfId="14922"/>
    <cellStyle name="Normal 8 5 2 6 4" xfId="3643"/>
    <cellStyle name="Normal 8 5 2 6 4 2" xfId="9797"/>
    <cellStyle name="Normal 8 5 2 6 4 2 2" xfId="22105"/>
    <cellStyle name="Normal 8 5 2 6 4 3" xfId="15951"/>
    <cellStyle name="Normal 8 5 2 6 5" xfId="6720"/>
    <cellStyle name="Normal 8 5 2 6 5 2" xfId="19028"/>
    <cellStyle name="Normal 8 5 2 6 6" xfId="12874"/>
    <cellStyle name="Normal 8 5 2 7" xfId="1077"/>
    <cellStyle name="Normal 8 5 2 7 2" xfId="4155"/>
    <cellStyle name="Normal 8 5 2 7 2 2" xfId="10309"/>
    <cellStyle name="Normal 8 5 2 7 2 2 2" xfId="22617"/>
    <cellStyle name="Normal 8 5 2 7 2 3" xfId="16463"/>
    <cellStyle name="Normal 8 5 2 7 3" xfId="7232"/>
    <cellStyle name="Normal 8 5 2 7 3 2" xfId="19540"/>
    <cellStyle name="Normal 8 5 2 7 4" xfId="13386"/>
    <cellStyle name="Normal 8 5 2 8" xfId="2101"/>
    <cellStyle name="Normal 8 5 2 8 2" xfId="5179"/>
    <cellStyle name="Normal 8 5 2 8 2 2" xfId="11333"/>
    <cellStyle name="Normal 8 5 2 8 2 2 2" xfId="23641"/>
    <cellStyle name="Normal 8 5 2 8 2 3" xfId="17487"/>
    <cellStyle name="Normal 8 5 2 8 3" xfId="8256"/>
    <cellStyle name="Normal 8 5 2 8 3 2" xfId="20564"/>
    <cellStyle name="Normal 8 5 2 8 4" xfId="14410"/>
    <cellStyle name="Normal 8 5 2 9" xfId="3131"/>
    <cellStyle name="Normal 8 5 2 9 2" xfId="9285"/>
    <cellStyle name="Normal 8 5 2 9 2 2" xfId="21593"/>
    <cellStyle name="Normal 8 5 2 9 3" xfId="15439"/>
    <cellStyle name="Normal 8 5 3" xfId="70"/>
    <cellStyle name="Normal 8 5 3 10" xfId="12382"/>
    <cellStyle name="Normal 8 5 3 2" xfId="242"/>
    <cellStyle name="Normal 8 5 3 2 2" xfId="500"/>
    <cellStyle name="Normal 8 5 3 2 2 2" xfId="1013"/>
    <cellStyle name="Normal 8 5 3 2 2 2 2" xfId="2037"/>
    <cellStyle name="Normal 8 5 3 2 2 2 2 2" xfId="5115"/>
    <cellStyle name="Normal 8 5 3 2 2 2 2 2 2" xfId="11269"/>
    <cellStyle name="Normal 8 5 3 2 2 2 2 2 2 2" xfId="23577"/>
    <cellStyle name="Normal 8 5 3 2 2 2 2 2 3" xfId="17423"/>
    <cellStyle name="Normal 8 5 3 2 2 2 2 3" xfId="8192"/>
    <cellStyle name="Normal 8 5 3 2 2 2 2 3 2" xfId="20500"/>
    <cellStyle name="Normal 8 5 3 2 2 2 2 4" xfId="14346"/>
    <cellStyle name="Normal 8 5 3 2 2 2 3" xfId="3061"/>
    <cellStyle name="Normal 8 5 3 2 2 2 3 2" xfId="6139"/>
    <cellStyle name="Normal 8 5 3 2 2 2 3 2 2" xfId="12293"/>
    <cellStyle name="Normal 8 5 3 2 2 2 3 2 2 2" xfId="24601"/>
    <cellStyle name="Normal 8 5 3 2 2 2 3 2 3" xfId="18447"/>
    <cellStyle name="Normal 8 5 3 2 2 2 3 3" xfId="9216"/>
    <cellStyle name="Normal 8 5 3 2 2 2 3 3 2" xfId="21524"/>
    <cellStyle name="Normal 8 5 3 2 2 2 3 4" xfId="15370"/>
    <cellStyle name="Normal 8 5 3 2 2 2 4" xfId="4091"/>
    <cellStyle name="Normal 8 5 3 2 2 2 4 2" xfId="10245"/>
    <cellStyle name="Normal 8 5 3 2 2 2 4 2 2" xfId="22553"/>
    <cellStyle name="Normal 8 5 3 2 2 2 4 3" xfId="16399"/>
    <cellStyle name="Normal 8 5 3 2 2 2 5" xfId="7168"/>
    <cellStyle name="Normal 8 5 3 2 2 2 5 2" xfId="19476"/>
    <cellStyle name="Normal 8 5 3 2 2 2 6" xfId="13322"/>
    <cellStyle name="Normal 8 5 3 2 2 3" xfId="1525"/>
    <cellStyle name="Normal 8 5 3 2 2 3 2" xfId="4603"/>
    <cellStyle name="Normal 8 5 3 2 2 3 2 2" xfId="10757"/>
    <cellStyle name="Normal 8 5 3 2 2 3 2 2 2" xfId="23065"/>
    <cellStyle name="Normal 8 5 3 2 2 3 2 3" xfId="16911"/>
    <cellStyle name="Normal 8 5 3 2 2 3 3" xfId="7680"/>
    <cellStyle name="Normal 8 5 3 2 2 3 3 2" xfId="19988"/>
    <cellStyle name="Normal 8 5 3 2 2 3 4" xfId="13834"/>
    <cellStyle name="Normal 8 5 3 2 2 4" xfId="2549"/>
    <cellStyle name="Normal 8 5 3 2 2 4 2" xfId="5627"/>
    <cellStyle name="Normal 8 5 3 2 2 4 2 2" xfId="11781"/>
    <cellStyle name="Normal 8 5 3 2 2 4 2 2 2" xfId="24089"/>
    <cellStyle name="Normal 8 5 3 2 2 4 2 3" xfId="17935"/>
    <cellStyle name="Normal 8 5 3 2 2 4 3" xfId="8704"/>
    <cellStyle name="Normal 8 5 3 2 2 4 3 2" xfId="21012"/>
    <cellStyle name="Normal 8 5 3 2 2 4 4" xfId="14858"/>
    <cellStyle name="Normal 8 5 3 2 2 5" xfId="3579"/>
    <cellStyle name="Normal 8 5 3 2 2 5 2" xfId="9733"/>
    <cellStyle name="Normal 8 5 3 2 2 5 2 2" xfId="22041"/>
    <cellStyle name="Normal 8 5 3 2 2 5 3" xfId="15887"/>
    <cellStyle name="Normal 8 5 3 2 2 6" xfId="6656"/>
    <cellStyle name="Normal 8 5 3 2 2 6 2" xfId="18964"/>
    <cellStyle name="Normal 8 5 3 2 2 7" xfId="12810"/>
    <cellStyle name="Normal 8 5 3 2 3" xfId="757"/>
    <cellStyle name="Normal 8 5 3 2 3 2" xfId="1781"/>
    <cellStyle name="Normal 8 5 3 2 3 2 2" xfId="4859"/>
    <cellStyle name="Normal 8 5 3 2 3 2 2 2" xfId="11013"/>
    <cellStyle name="Normal 8 5 3 2 3 2 2 2 2" xfId="23321"/>
    <cellStyle name="Normal 8 5 3 2 3 2 2 3" xfId="17167"/>
    <cellStyle name="Normal 8 5 3 2 3 2 3" xfId="7936"/>
    <cellStyle name="Normal 8 5 3 2 3 2 3 2" xfId="20244"/>
    <cellStyle name="Normal 8 5 3 2 3 2 4" xfId="14090"/>
    <cellStyle name="Normal 8 5 3 2 3 3" xfId="2805"/>
    <cellStyle name="Normal 8 5 3 2 3 3 2" xfId="5883"/>
    <cellStyle name="Normal 8 5 3 2 3 3 2 2" xfId="12037"/>
    <cellStyle name="Normal 8 5 3 2 3 3 2 2 2" xfId="24345"/>
    <cellStyle name="Normal 8 5 3 2 3 3 2 3" xfId="18191"/>
    <cellStyle name="Normal 8 5 3 2 3 3 3" xfId="8960"/>
    <cellStyle name="Normal 8 5 3 2 3 3 3 2" xfId="21268"/>
    <cellStyle name="Normal 8 5 3 2 3 3 4" xfId="15114"/>
    <cellStyle name="Normal 8 5 3 2 3 4" xfId="3835"/>
    <cellStyle name="Normal 8 5 3 2 3 4 2" xfId="9989"/>
    <cellStyle name="Normal 8 5 3 2 3 4 2 2" xfId="22297"/>
    <cellStyle name="Normal 8 5 3 2 3 4 3" xfId="16143"/>
    <cellStyle name="Normal 8 5 3 2 3 5" xfId="6912"/>
    <cellStyle name="Normal 8 5 3 2 3 5 2" xfId="19220"/>
    <cellStyle name="Normal 8 5 3 2 3 6" xfId="13066"/>
    <cellStyle name="Normal 8 5 3 2 4" xfId="1269"/>
    <cellStyle name="Normal 8 5 3 2 4 2" xfId="4347"/>
    <cellStyle name="Normal 8 5 3 2 4 2 2" xfId="10501"/>
    <cellStyle name="Normal 8 5 3 2 4 2 2 2" xfId="22809"/>
    <cellStyle name="Normal 8 5 3 2 4 2 3" xfId="16655"/>
    <cellStyle name="Normal 8 5 3 2 4 3" xfId="7424"/>
    <cellStyle name="Normal 8 5 3 2 4 3 2" xfId="19732"/>
    <cellStyle name="Normal 8 5 3 2 4 4" xfId="13578"/>
    <cellStyle name="Normal 8 5 3 2 5" xfId="2293"/>
    <cellStyle name="Normal 8 5 3 2 5 2" xfId="5371"/>
    <cellStyle name="Normal 8 5 3 2 5 2 2" xfId="11525"/>
    <cellStyle name="Normal 8 5 3 2 5 2 2 2" xfId="23833"/>
    <cellStyle name="Normal 8 5 3 2 5 2 3" xfId="17679"/>
    <cellStyle name="Normal 8 5 3 2 5 3" xfId="8448"/>
    <cellStyle name="Normal 8 5 3 2 5 3 2" xfId="20756"/>
    <cellStyle name="Normal 8 5 3 2 5 4" xfId="14602"/>
    <cellStyle name="Normal 8 5 3 2 6" xfId="3323"/>
    <cellStyle name="Normal 8 5 3 2 6 2" xfId="9477"/>
    <cellStyle name="Normal 8 5 3 2 6 2 2" xfId="21785"/>
    <cellStyle name="Normal 8 5 3 2 6 3" xfId="15631"/>
    <cellStyle name="Normal 8 5 3 2 7" xfId="6400"/>
    <cellStyle name="Normal 8 5 3 2 7 2" xfId="18708"/>
    <cellStyle name="Normal 8 5 3 2 8" xfId="12554"/>
    <cellStyle name="Normal 8 5 3 3" xfId="157"/>
    <cellStyle name="Normal 8 5 3 3 2" xfId="415"/>
    <cellStyle name="Normal 8 5 3 3 2 2" xfId="928"/>
    <cellStyle name="Normal 8 5 3 3 2 2 2" xfId="1952"/>
    <cellStyle name="Normal 8 5 3 3 2 2 2 2" xfId="5030"/>
    <cellStyle name="Normal 8 5 3 3 2 2 2 2 2" xfId="11184"/>
    <cellStyle name="Normal 8 5 3 3 2 2 2 2 2 2" xfId="23492"/>
    <cellStyle name="Normal 8 5 3 3 2 2 2 2 3" xfId="17338"/>
    <cellStyle name="Normal 8 5 3 3 2 2 2 3" xfId="8107"/>
    <cellStyle name="Normal 8 5 3 3 2 2 2 3 2" xfId="20415"/>
    <cellStyle name="Normal 8 5 3 3 2 2 2 4" xfId="14261"/>
    <cellStyle name="Normal 8 5 3 3 2 2 3" xfId="2976"/>
    <cellStyle name="Normal 8 5 3 3 2 2 3 2" xfId="6054"/>
    <cellStyle name="Normal 8 5 3 3 2 2 3 2 2" xfId="12208"/>
    <cellStyle name="Normal 8 5 3 3 2 2 3 2 2 2" xfId="24516"/>
    <cellStyle name="Normal 8 5 3 3 2 2 3 2 3" xfId="18362"/>
    <cellStyle name="Normal 8 5 3 3 2 2 3 3" xfId="9131"/>
    <cellStyle name="Normal 8 5 3 3 2 2 3 3 2" xfId="21439"/>
    <cellStyle name="Normal 8 5 3 3 2 2 3 4" xfId="15285"/>
    <cellStyle name="Normal 8 5 3 3 2 2 4" xfId="4006"/>
    <cellStyle name="Normal 8 5 3 3 2 2 4 2" xfId="10160"/>
    <cellStyle name="Normal 8 5 3 3 2 2 4 2 2" xfId="22468"/>
    <cellStyle name="Normal 8 5 3 3 2 2 4 3" xfId="16314"/>
    <cellStyle name="Normal 8 5 3 3 2 2 5" xfId="7083"/>
    <cellStyle name="Normal 8 5 3 3 2 2 5 2" xfId="19391"/>
    <cellStyle name="Normal 8 5 3 3 2 2 6" xfId="13237"/>
    <cellStyle name="Normal 8 5 3 3 2 3" xfId="1440"/>
    <cellStyle name="Normal 8 5 3 3 2 3 2" xfId="4518"/>
    <cellStyle name="Normal 8 5 3 3 2 3 2 2" xfId="10672"/>
    <cellStyle name="Normal 8 5 3 3 2 3 2 2 2" xfId="22980"/>
    <cellStyle name="Normal 8 5 3 3 2 3 2 3" xfId="16826"/>
    <cellStyle name="Normal 8 5 3 3 2 3 3" xfId="7595"/>
    <cellStyle name="Normal 8 5 3 3 2 3 3 2" xfId="19903"/>
    <cellStyle name="Normal 8 5 3 3 2 3 4" xfId="13749"/>
    <cellStyle name="Normal 8 5 3 3 2 4" xfId="2464"/>
    <cellStyle name="Normal 8 5 3 3 2 4 2" xfId="5542"/>
    <cellStyle name="Normal 8 5 3 3 2 4 2 2" xfId="11696"/>
    <cellStyle name="Normal 8 5 3 3 2 4 2 2 2" xfId="24004"/>
    <cellStyle name="Normal 8 5 3 3 2 4 2 3" xfId="17850"/>
    <cellStyle name="Normal 8 5 3 3 2 4 3" xfId="8619"/>
    <cellStyle name="Normal 8 5 3 3 2 4 3 2" xfId="20927"/>
    <cellStyle name="Normal 8 5 3 3 2 4 4" xfId="14773"/>
    <cellStyle name="Normal 8 5 3 3 2 5" xfId="3494"/>
    <cellStyle name="Normal 8 5 3 3 2 5 2" xfId="9648"/>
    <cellStyle name="Normal 8 5 3 3 2 5 2 2" xfId="21956"/>
    <cellStyle name="Normal 8 5 3 3 2 5 3" xfId="15802"/>
    <cellStyle name="Normal 8 5 3 3 2 6" xfId="6571"/>
    <cellStyle name="Normal 8 5 3 3 2 6 2" xfId="18879"/>
    <cellStyle name="Normal 8 5 3 3 2 7" xfId="12725"/>
    <cellStyle name="Normal 8 5 3 3 3" xfId="672"/>
    <cellStyle name="Normal 8 5 3 3 3 2" xfId="1696"/>
    <cellStyle name="Normal 8 5 3 3 3 2 2" xfId="4774"/>
    <cellStyle name="Normal 8 5 3 3 3 2 2 2" xfId="10928"/>
    <cellStyle name="Normal 8 5 3 3 3 2 2 2 2" xfId="23236"/>
    <cellStyle name="Normal 8 5 3 3 3 2 2 3" xfId="17082"/>
    <cellStyle name="Normal 8 5 3 3 3 2 3" xfId="7851"/>
    <cellStyle name="Normal 8 5 3 3 3 2 3 2" xfId="20159"/>
    <cellStyle name="Normal 8 5 3 3 3 2 4" xfId="14005"/>
    <cellStyle name="Normal 8 5 3 3 3 3" xfId="2720"/>
    <cellStyle name="Normal 8 5 3 3 3 3 2" xfId="5798"/>
    <cellStyle name="Normal 8 5 3 3 3 3 2 2" xfId="11952"/>
    <cellStyle name="Normal 8 5 3 3 3 3 2 2 2" xfId="24260"/>
    <cellStyle name="Normal 8 5 3 3 3 3 2 3" xfId="18106"/>
    <cellStyle name="Normal 8 5 3 3 3 3 3" xfId="8875"/>
    <cellStyle name="Normal 8 5 3 3 3 3 3 2" xfId="21183"/>
    <cellStyle name="Normal 8 5 3 3 3 3 4" xfId="15029"/>
    <cellStyle name="Normal 8 5 3 3 3 4" xfId="3750"/>
    <cellStyle name="Normal 8 5 3 3 3 4 2" xfId="9904"/>
    <cellStyle name="Normal 8 5 3 3 3 4 2 2" xfId="22212"/>
    <cellStyle name="Normal 8 5 3 3 3 4 3" xfId="16058"/>
    <cellStyle name="Normal 8 5 3 3 3 5" xfId="6827"/>
    <cellStyle name="Normal 8 5 3 3 3 5 2" xfId="19135"/>
    <cellStyle name="Normal 8 5 3 3 3 6" xfId="12981"/>
    <cellStyle name="Normal 8 5 3 3 4" xfId="1184"/>
    <cellStyle name="Normal 8 5 3 3 4 2" xfId="4262"/>
    <cellStyle name="Normal 8 5 3 3 4 2 2" xfId="10416"/>
    <cellStyle name="Normal 8 5 3 3 4 2 2 2" xfId="22724"/>
    <cellStyle name="Normal 8 5 3 3 4 2 3" xfId="16570"/>
    <cellStyle name="Normal 8 5 3 3 4 3" xfId="7339"/>
    <cellStyle name="Normal 8 5 3 3 4 3 2" xfId="19647"/>
    <cellStyle name="Normal 8 5 3 3 4 4" xfId="13493"/>
    <cellStyle name="Normal 8 5 3 3 5" xfId="2208"/>
    <cellStyle name="Normal 8 5 3 3 5 2" xfId="5286"/>
    <cellStyle name="Normal 8 5 3 3 5 2 2" xfId="11440"/>
    <cellStyle name="Normal 8 5 3 3 5 2 2 2" xfId="23748"/>
    <cellStyle name="Normal 8 5 3 3 5 2 3" xfId="17594"/>
    <cellStyle name="Normal 8 5 3 3 5 3" xfId="8363"/>
    <cellStyle name="Normal 8 5 3 3 5 3 2" xfId="20671"/>
    <cellStyle name="Normal 8 5 3 3 5 4" xfId="14517"/>
    <cellStyle name="Normal 8 5 3 3 6" xfId="3238"/>
    <cellStyle name="Normal 8 5 3 3 6 2" xfId="9392"/>
    <cellStyle name="Normal 8 5 3 3 6 2 2" xfId="21700"/>
    <cellStyle name="Normal 8 5 3 3 6 3" xfId="15546"/>
    <cellStyle name="Normal 8 5 3 3 7" xfId="6315"/>
    <cellStyle name="Normal 8 5 3 3 7 2" xfId="18623"/>
    <cellStyle name="Normal 8 5 3 3 8" xfId="12469"/>
    <cellStyle name="Normal 8 5 3 4" xfId="328"/>
    <cellStyle name="Normal 8 5 3 4 2" xfId="841"/>
    <cellStyle name="Normal 8 5 3 4 2 2" xfId="1865"/>
    <cellStyle name="Normal 8 5 3 4 2 2 2" xfId="4943"/>
    <cellStyle name="Normal 8 5 3 4 2 2 2 2" xfId="11097"/>
    <cellStyle name="Normal 8 5 3 4 2 2 2 2 2" xfId="23405"/>
    <cellStyle name="Normal 8 5 3 4 2 2 2 3" xfId="17251"/>
    <cellStyle name="Normal 8 5 3 4 2 2 3" xfId="8020"/>
    <cellStyle name="Normal 8 5 3 4 2 2 3 2" xfId="20328"/>
    <cellStyle name="Normal 8 5 3 4 2 2 4" xfId="14174"/>
    <cellStyle name="Normal 8 5 3 4 2 3" xfId="2889"/>
    <cellStyle name="Normal 8 5 3 4 2 3 2" xfId="5967"/>
    <cellStyle name="Normal 8 5 3 4 2 3 2 2" xfId="12121"/>
    <cellStyle name="Normal 8 5 3 4 2 3 2 2 2" xfId="24429"/>
    <cellStyle name="Normal 8 5 3 4 2 3 2 3" xfId="18275"/>
    <cellStyle name="Normal 8 5 3 4 2 3 3" xfId="9044"/>
    <cellStyle name="Normal 8 5 3 4 2 3 3 2" xfId="21352"/>
    <cellStyle name="Normal 8 5 3 4 2 3 4" xfId="15198"/>
    <cellStyle name="Normal 8 5 3 4 2 4" xfId="3919"/>
    <cellStyle name="Normal 8 5 3 4 2 4 2" xfId="10073"/>
    <cellStyle name="Normal 8 5 3 4 2 4 2 2" xfId="22381"/>
    <cellStyle name="Normal 8 5 3 4 2 4 3" xfId="16227"/>
    <cellStyle name="Normal 8 5 3 4 2 5" xfId="6996"/>
    <cellStyle name="Normal 8 5 3 4 2 5 2" xfId="19304"/>
    <cellStyle name="Normal 8 5 3 4 2 6" xfId="13150"/>
    <cellStyle name="Normal 8 5 3 4 3" xfId="1353"/>
    <cellStyle name="Normal 8 5 3 4 3 2" xfId="4431"/>
    <cellStyle name="Normal 8 5 3 4 3 2 2" xfId="10585"/>
    <cellStyle name="Normal 8 5 3 4 3 2 2 2" xfId="22893"/>
    <cellStyle name="Normal 8 5 3 4 3 2 3" xfId="16739"/>
    <cellStyle name="Normal 8 5 3 4 3 3" xfId="7508"/>
    <cellStyle name="Normal 8 5 3 4 3 3 2" xfId="19816"/>
    <cellStyle name="Normal 8 5 3 4 3 4" xfId="13662"/>
    <cellStyle name="Normal 8 5 3 4 4" xfId="2377"/>
    <cellStyle name="Normal 8 5 3 4 4 2" xfId="5455"/>
    <cellStyle name="Normal 8 5 3 4 4 2 2" xfId="11609"/>
    <cellStyle name="Normal 8 5 3 4 4 2 2 2" xfId="23917"/>
    <cellStyle name="Normal 8 5 3 4 4 2 3" xfId="17763"/>
    <cellStyle name="Normal 8 5 3 4 4 3" xfId="8532"/>
    <cellStyle name="Normal 8 5 3 4 4 3 2" xfId="20840"/>
    <cellStyle name="Normal 8 5 3 4 4 4" xfId="14686"/>
    <cellStyle name="Normal 8 5 3 4 5" xfId="3407"/>
    <cellStyle name="Normal 8 5 3 4 5 2" xfId="9561"/>
    <cellStyle name="Normal 8 5 3 4 5 2 2" xfId="21869"/>
    <cellStyle name="Normal 8 5 3 4 5 3" xfId="15715"/>
    <cellStyle name="Normal 8 5 3 4 6" xfId="6484"/>
    <cellStyle name="Normal 8 5 3 4 6 2" xfId="18792"/>
    <cellStyle name="Normal 8 5 3 4 7" xfId="12638"/>
    <cellStyle name="Normal 8 5 3 5" xfId="585"/>
    <cellStyle name="Normal 8 5 3 5 2" xfId="1609"/>
    <cellStyle name="Normal 8 5 3 5 2 2" xfId="4687"/>
    <cellStyle name="Normal 8 5 3 5 2 2 2" xfId="10841"/>
    <cellStyle name="Normal 8 5 3 5 2 2 2 2" xfId="23149"/>
    <cellStyle name="Normal 8 5 3 5 2 2 3" xfId="16995"/>
    <cellStyle name="Normal 8 5 3 5 2 3" xfId="7764"/>
    <cellStyle name="Normal 8 5 3 5 2 3 2" xfId="20072"/>
    <cellStyle name="Normal 8 5 3 5 2 4" xfId="13918"/>
    <cellStyle name="Normal 8 5 3 5 3" xfId="2633"/>
    <cellStyle name="Normal 8 5 3 5 3 2" xfId="5711"/>
    <cellStyle name="Normal 8 5 3 5 3 2 2" xfId="11865"/>
    <cellStyle name="Normal 8 5 3 5 3 2 2 2" xfId="24173"/>
    <cellStyle name="Normal 8 5 3 5 3 2 3" xfId="18019"/>
    <cellStyle name="Normal 8 5 3 5 3 3" xfId="8788"/>
    <cellStyle name="Normal 8 5 3 5 3 3 2" xfId="21096"/>
    <cellStyle name="Normal 8 5 3 5 3 4" xfId="14942"/>
    <cellStyle name="Normal 8 5 3 5 4" xfId="3663"/>
    <cellStyle name="Normal 8 5 3 5 4 2" xfId="9817"/>
    <cellStyle name="Normal 8 5 3 5 4 2 2" xfId="22125"/>
    <cellStyle name="Normal 8 5 3 5 4 3" xfId="15971"/>
    <cellStyle name="Normal 8 5 3 5 5" xfId="6740"/>
    <cellStyle name="Normal 8 5 3 5 5 2" xfId="19048"/>
    <cellStyle name="Normal 8 5 3 5 6" xfId="12894"/>
    <cellStyle name="Normal 8 5 3 6" xfId="1097"/>
    <cellStyle name="Normal 8 5 3 6 2" xfId="4175"/>
    <cellStyle name="Normal 8 5 3 6 2 2" xfId="10329"/>
    <cellStyle name="Normal 8 5 3 6 2 2 2" xfId="22637"/>
    <cellStyle name="Normal 8 5 3 6 2 3" xfId="16483"/>
    <cellStyle name="Normal 8 5 3 6 3" xfId="7252"/>
    <cellStyle name="Normal 8 5 3 6 3 2" xfId="19560"/>
    <cellStyle name="Normal 8 5 3 6 4" xfId="13406"/>
    <cellStyle name="Normal 8 5 3 7" xfId="2121"/>
    <cellStyle name="Normal 8 5 3 7 2" xfId="5199"/>
    <cellStyle name="Normal 8 5 3 7 2 2" xfId="11353"/>
    <cellStyle name="Normal 8 5 3 7 2 2 2" xfId="23661"/>
    <cellStyle name="Normal 8 5 3 7 2 3" xfId="17507"/>
    <cellStyle name="Normal 8 5 3 7 3" xfId="8276"/>
    <cellStyle name="Normal 8 5 3 7 3 2" xfId="20584"/>
    <cellStyle name="Normal 8 5 3 7 4" xfId="14430"/>
    <cellStyle name="Normal 8 5 3 8" xfId="3151"/>
    <cellStyle name="Normal 8 5 3 8 2" xfId="9305"/>
    <cellStyle name="Normal 8 5 3 8 2 2" xfId="21613"/>
    <cellStyle name="Normal 8 5 3 8 3" xfId="15459"/>
    <cellStyle name="Normal 8 5 3 9" xfId="6228"/>
    <cellStyle name="Normal 8 5 3 9 2" xfId="18536"/>
    <cellStyle name="Normal 8 5 4" xfId="205"/>
    <cellStyle name="Normal 8 5 4 2" xfId="463"/>
    <cellStyle name="Normal 8 5 4 2 2" xfId="976"/>
    <cellStyle name="Normal 8 5 4 2 2 2" xfId="2000"/>
    <cellStyle name="Normal 8 5 4 2 2 2 2" xfId="5078"/>
    <cellStyle name="Normal 8 5 4 2 2 2 2 2" xfId="11232"/>
    <cellStyle name="Normal 8 5 4 2 2 2 2 2 2" xfId="23540"/>
    <cellStyle name="Normal 8 5 4 2 2 2 2 3" xfId="17386"/>
    <cellStyle name="Normal 8 5 4 2 2 2 3" xfId="8155"/>
    <cellStyle name="Normal 8 5 4 2 2 2 3 2" xfId="20463"/>
    <cellStyle name="Normal 8 5 4 2 2 2 4" xfId="14309"/>
    <cellStyle name="Normal 8 5 4 2 2 3" xfId="3024"/>
    <cellStyle name="Normal 8 5 4 2 2 3 2" xfId="6102"/>
    <cellStyle name="Normal 8 5 4 2 2 3 2 2" xfId="12256"/>
    <cellStyle name="Normal 8 5 4 2 2 3 2 2 2" xfId="24564"/>
    <cellStyle name="Normal 8 5 4 2 2 3 2 3" xfId="18410"/>
    <cellStyle name="Normal 8 5 4 2 2 3 3" xfId="9179"/>
    <cellStyle name="Normal 8 5 4 2 2 3 3 2" xfId="21487"/>
    <cellStyle name="Normal 8 5 4 2 2 3 4" xfId="15333"/>
    <cellStyle name="Normal 8 5 4 2 2 4" xfId="4054"/>
    <cellStyle name="Normal 8 5 4 2 2 4 2" xfId="10208"/>
    <cellStyle name="Normal 8 5 4 2 2 4 2 2" xfId="22516"/>
    <cellStyle name="Normal 8 5 4 2 2 4 3" xfId="16362"/>
    <cellStyle name="Normal 8 5 4 2 2 5" xfId="7131"/>
    <cellStyle name="Normal 8 5 4 2 2 5 2" xfId="19439"/>
    <cellStyle name="Normal 8 5 4 2 2 6" xfId="13285"/>
    <cellStyle name="Normal 8 5 4 2 3" xfId="1488"/>
    <cellStyle name="Normal 8 5 4 2 3 2" xfId="4566"/>
    <cellStyle name="Normal 8 5 4 2 3 2 2" xfId="10720"/>
    <cellStyle name="Normal 8 5 4 2 3 2 2 2" xfId="23028"/>
    <cellStyle name="Normal 8 5 4 2 3 2 3" xfId="16874"/>
    <cellStyle name="Normal 8 5 4 2 3 3" xfId="7643"/>
    <cellStyle name="Normal 8 5 4 2 3 3 2" xfId="19951"/>
    <cellStyle name="Normal 8 5 4 2 3 4" xfId="13797"/>
    <cellStyle name="Normal 8 5 4 2 4" xfId="2512"/>
    <cellStyle name="Normal 8 5 4 2 4 2" xfId="5590"/>
    <cellStyle name="Normal 8 5 4 2 4 2 2" xfId="11744"/>
    <cellStyle name="Normal 8 5 4 2 4 2 2 2" xfId="24052"/>
    <cellStyle name="Normal 8 5 4 2 4 2 3" xfId="17898"/>
    <cellStyle name="Normal 8 5 4 2 4 3" xfId="8667"/>
    <cellStyle name="Normal 8 5 4 2 4 3 2" xfId="20975"/>
    <cellStyle name="Normal 8 5 4 2 4 4" xfId="14821"/>
    <cellStyle name="Normal 8 5 4 2 5" xfId="3542"/>
    <cellStyle name="Normal 8 5 4 2 5 2" xfId="9696"/>
    <cellStyle name="Normal 8 5 4 2 5 2 2" xfId="22004"/>
    <cellStyle name="Normal 8 5 4 2 5 3" xfId="15850"/>
    <cellStyle name="Normal 8 5 4 2 6" xfId="6619"/>
    <cellStyle name="Normal 8 5 4 2 6 2" xfId="18927"/>
    <cellStyle name="Normal 8 5 4 2 7" xfId="12773"/>
    <cellStyle name="Normal 8 5 4 3" xfId="720"/>
    <cellStyle name="Normal 8 5 4 3 2" xfId="1744"/>
    <cellStyle name="Normal 8 5 4 3 2 2" xfId="4822"/>
    <cellStyle name="Normal 8 5 4 3 2 2 2" xfId="10976"/>
    <cellStyle name="Normal 8 5 4 3 2 2 2 2" xfId="23284"/>
    <cellStyle name="Normal 8 5 4 3 2 2 3" xfId="17130"/>
    <cellStyle name="Normal 8 5 4 3 2 3" xfId="7899"/>
    <cellStyle name="Normal 8 5 4 3 2 3 2" xfId="20207"/>
    <cellStyle name="Normal 8 5 4 3 2 4" xfId="14053"/>
    <cellStyle name="Normal 8 5 4 3 3" xfId="2768"/>
    <cellStyle name="Normal 8 5 4 3 3 2" xfId="5846"/>
    <cellStyle name="Normal 8 5 4 3 3 2 2" xfId="12000"/>
    <cellStyle name="Normal 8 5 4 3 3 2 2 2" xfId="24308"/>
    <cellStyle name="Normal 8 5 4 3 3 2 3" xfId="18154"/>
    <cellStyle name="Normal 8 5 4 3 3 3" xfId="8923"/>
    <cellStyle name="Normal 8 5 4 3 3 3 2" xfId="21231"/>
    <cellStyle name="Normal 8 5 4 3 3 4" xfId="15077"/>
    <cellStyle name="Normal 8 5 4 3 4" xfId="3798"/>
    <cellStyle name="Normal 8 5 4 3 4 2" xfId="9952"/>
    <cellStyle name="Normal 8 5 4 3 4 2 2" xfId="22260"/>
    <cellStyle name="Normal 8 5 4 3 4 3" xfId="16106"/>
    <cellStyle name="Normal 8 5 4 3 5" xfId="6875"/>
    <cellStyle name="Normal 8 5 4 3 5 2" xfId="19183"/>
    <cellStyle name="Normal 8 5 4 3 6" xfId="13029"/>
    <cellStyle name="Normal 8 5 4 4" xfId="1232"/>
    <cellStyle name="Normal 8 5 4 4 2" xfId="4310"/>
    <cellStyle name="Normal 8 5 4 4 2 2" xfId="10464"/>
    <cellStyle name="Normal 8 5 4 4 2 2 2" xfId="22772"/>
    <cellStyle name="Normal 8 5 4 4 2 3" xfId="16618"/>
    <cellStyle name="Normal 8 5 4 4 3" xfId="7387"/>
    <cellStyle name="Normal 8 5 4 4 3 2" xfId="19695"/>
    <cellStyle name="Normal 8 5 4 4 4" xfId="13541"/>
    <cellStyle name="Normal 8 5 4 5" xfId="2256"/>
    <cellStyle name="Normal 8 5 4 5 2" xfId="5334"/>
    <cellStyle name="Normal 8 5 4 5 2 2" xfId="11488"/>
    <cellStyle name="Normal 8 5 4 5 2 2 2" xfId="23796"/>
    <cellStyle name="Normal 8 5 4 5 2 3" xfId="17642"/>
    <cellStyle name="Normal 8 5 4 5 3" xfId="8411"/>
    <cellStyle name="Normal 8 5 4 5 3 2" xfId="20719"/>
    <cellStyle name="Normal 8 5 4 5 4" xfId="14565"/>
    <cellStyle name="Normal 8 5 4 6" xfId="3286"/>
    <cellStyle name="Normal 8 5 4 6 2" xfId="9440"/>
    <cellStyle name="Normal 8 5 4 6 2 2" xfId="21748"/>
    <cellStyle name="Normal 8 5 4 6 3" xfId="15594"/>
    <cellStyle name="Normal 8 5 4 7" xfId="6363"/>
    <cellStyle name="Normal 8 5 4 7 2" xfId="18671"/>
    <cellStyle name="Normal 8 5 4 8" xfId="12517"/>
    <cellStyle name="Normal 8 5 5" xfId="121"/>
    <cellStyle name="Normal 8 5 5 2" xfId="379"/>
    <cellStyle name="Normal 8 5 5 2 2" xfId="892"/>
    <cellStyle name="Normal 8 5 5 2 2 2" xfId="1916"/>
    <cellStyle name="Normal 8 5 5 2 2 2 2" xfId="4994"/>
    <cellStyle name="Normal 8 5 5 2 2 2 2 2" xfId="11148"/>
    <cellStyle name="Normal 8 5 5 2 2 2 2 2 2" xfId="23456"/>
    <cellStyle name="Normal 8 5 5 2 2 2 2 3" xfId="17302"/>
    <cellStyle name="Normal 8 5 5 2 2 2 3" xfId="8071"/>
    <cellStyle name="Normal 8 5 5 2 2 2 3 2" xfId="20379"/>
    <cellStyle name="Normal 8 5 5 2 2 2 4" xfId="14225"/>
    <cellStyle name="Normal 8 5 5 2 2 3" xfId="2940"/>
    <cellStyle name="Normal 8 5 5 2 2 3 2" xfId="6018"/>
    <cellStyle name="Normal 8 5 5 2 2 3 2 2" xfId="12172"/>
    <cellStyle name="Normal 8 5 5 2 2 3 2 2 2" xfId="24480"/>
    <cellStyle name="Normal 8 5 5 2 2 3 2 3" xfId="18326"/>
    <cellStyle name="Normal 8 5 5 2 2 3 3" xfId="9095"/>
    <cellStyle name="Normal 8 5 5 2 2 3 3 2" xfId="21403"/>
    <cellStyle name="Normal 8 5 5 2 2 3 4" xfId="15249"/>
    <cellStyle name="Normal 8 5 5 2 2 4" xfId="3970"/>
    <cellStyle name="Normal 8 5 5 2 2 4 2" xfId="10124"/>
    <cellStyle name="Normal 8 5 5 2 2 4 2 2" xfId="22432"/>
    <cellStyle name="Normal 8 5 5 2 2 4 3" xfId="16278"/>
    <cellStyle name="Normal 8 5 5 2 2 5" xfId="7047"/>
    <cellStyle name="Normal 8 5 5 2 2 5 2" xfId="19355"/>
    <cellStyle name="Normal 8 5 5 2 2 6" xfId="13201"/>
    <cellStyle name="Normal 8 5 5 2 3" xfId="1404"/>
    <cellStyle name="Normal 8 5 5 2 3 2" xfId="4482"/>
    <cellStyle name="Normal 8 5 5 2 3 2 2" xfId="10636"/>
    <cellStyle name="Normal 8 5 5 2 3 2 2 2" xfId="22944"/>
    <cellStyle name="Normal 8 5 5 2 3 2 3" xfId="16790"/>
    <cellStyle name="Normal 8 5 5 2 3 3" xfId="7559"/>
    <cellStyle name="Normal 8 5 5 2 3 3 2" xfId="19867"/>
    <cellStyle name="Normal 8 5 5 2 3 4" xfId="13713"/>
    <cellStyle name="Normal 8 5 5 2 4" xfId="2428"/>
    <cellStyle name="Normal 8 5 5 2 4 2" xfId="5506"/>
    <cellStyle name="Normal 8 5 5 2 4 2 2" xfId="11660"/>
    <cellStyle name="Normal 8 5 5 2 4 2 2 2" xfId="23968"/>
    <cellStyle name="Normal 8 5 5 2 4 2 3" xfId="17814"/>
    <cellStyle name="Normal 8 5 5 2 4 3" xfId="8583"/>
    <cellStyle name="Normal 8 5 5 2 4 3 2" xfId="20891"/>
    <cellStyle name="Normal 8 5 5 2 4 4" xfId="14737"/>
    <cellStyle name="Normal 8 5 5 2 5" xfId="3458"/>
    <cellStyle name="Normal 8 5 5 2 5 2" xfId="9612"/>
    <cellStyle name="Normal 8 5 5 2 5 2 2" xfId="21920"/>
    <cellStyle name="Normal 8 5 5 2 5 3" xfId="15766"/>
    <cellStyle name="Normal 8 5 5 2 6" xfId="6535"/>
    <cellStyle name="Normal 8 5 5 2 6 2" xfId="18843"/>
    <cellStyle name="Normal 8 5 5 2 7" xfId="12689"/>
    <cellStyle name="Normal 8 5 5 3" xfId="636"/>
    <cellStyle name="Normal 8 5 5 3 2" xfId="1660"/>
    <cellStyle name="Normal 8 5 5 3 2 2" xfId="4738"/>
    <cellStyle name="Normal 8 5 5 3 2 2 2" xfId="10892"/>
    <cellStyle name="Normal 8 5 5 3 2 2 2 2" xfId="23200"/>
    <cellStyle name="Normal 8 5 5 3 2 2 3" xfId="17046"/>
    <cellStyle name="Normal 8 5 5 3 2 3" xfId="7815"/>
    <cellStyle name="Normal 8 5 5 3 2 3 2" xfId="20123"/>
    <cellStyle name="Normal 8 5 5 3 2 4" xfId="13969"/>
    <cellStyle name="Normal 8 5 5 3 3" xfId="2684"/>
    <cellStyle name="Normal 8 5 5 3 3 2" xfId="5762"/>
    <cellStyle name="Normal 8 5 5 3 3 2 2" xfId="11916"/>
    <cellStyle name="Normal 8 5 5 3 3 2 2 2" xfId="24224"/>
    <cellStyle name="Normal 8 5 5 3 3 2 3" xfId="18070"/>
    <cellStyle name="Normal 8 5 5 3 3 3" xfId="8839"/>
    <cellStyle name="Normal 8 5 5 3 3 3 2" xfId="21147"/>
    <cellStyle name="Normal 8 5 5 3 3 4" xfId="14993"/>
    <cellStyle name="Normal 8 5 5 3 4" xfId="3714"/>
    <cellStyle name="Normal 8 5 5 3 4 2" xfId="9868"/>
    <cellStyle name="Normal 8 5 5 3 4 2 2" xfId="22176"/>
    <cellStyle name="Normal 8 5 5 3 4 3" xfId="16022"/>
    <cellStyle name="Normal 8 5 5 3 5" xfId="6791"/>
    <cellStyle name="Normal 8 5 5 3 5 2" xfId="19099"/>
    <cellStyle name="Normal 8 5 5 3 6" xfId="12945"/>
    <cellStyle name="Normal 8 5 5 4" xfId="1148"/>
    <cellStyle name="Normal 8 5 5 4 2" xfId="4226"/>
    <cellStyle name="Normal 8 5 5 4 2 2" xfId="10380"/>
    <cellStyle name="Normal 8 5 5 4 2 2 2" xfId="22688"/>
    <cellStyle name="Normal 8 5 5 4 2 3" xfId="16534"/>
    <cellStyle name="Normal 8 5 5 4 3" xfId="7303"/>
    <cellStyle name="Normal 8 5 5 4 3 2" xfId="19611"/>
    <cellStyle name="Normal 8 5 5 4 4" xfId="13457"/>
    <cellStyle name="Normal 8 5 5 5" xfId="2172"/>
    <cellStyle name="Normal 8 5 5 5 2" xfId="5250"/>
    <cellStyle name="Normal 8 5 5 5 2 2" xfId="11404"/>
    <cellStyle name="Normal 8 5 5 5 2 2 2" xfId="23712"/>
    <cellStyle name="Normal 8 5 5 5 2 3" xfId="17558"/>
    <cellStyle name="Normal 8 5 5 5 3" xfId="8327"/>
    <cellStyle name="Normal 8 5 5 5 3 2" xfId="20635"/>
    <cellStyle name="Normal 8 5 5 5 4" xfId="14481"/>
    <cellStyle name="Normal 8 5 5 6" xfId="3202"/>
    <cellStyle name="Normal 8 5 5 6 2" xfId="9356"/>
    <cellStyle name="Normal 8 5 5 6 2 2" xfId="21664"/>
    <cellStyle name="Normal 8 5 5 6 3" xfId="15510"/>
    <cellStyle name="Normal 8 5 5 7" xfId="6279"/>
    <cellStyle name="Normal 8 5 5 7 2" xfId="18587"/>
    <cellStyle name="Normal 8 5 5 8" xfId="12433"/>
    <cellStyle name="Normal 8 5 6" xfId="288"/>
    <cellStyle name="Normal 8 5 6 2" xfId="801"/>
    <cellStyle name="Normal 8 5 6 2 2" xfId="1825"/>
    <cellStyle name="Normal 8 5 6 2 2 2" xfId="4903"/>
    <cellStyle name="Normal 8 5 6 2 2 2 2" xfId="11057"/>
    <cellStyle name="Normal 8 5 6 2 2 2 2 2" xfId="23365"/>
    <cellStyle name="Normal 8 5 6 2 2 2 3" xfId="17211"/>
    <cellStyle name="Normal 8 5 6 2 2 3" xfId="7980"/>
    <cellStyle name="Normal 8 5 6 2 2 3 2" xfId="20288"/>
    <cellStyle name="Normal 8 5 6 2 2 4" xfId="14134"/>
    <cellStyle name="Normal 8 5 6 2 3" xfId="2849"/>
    <cellStyle name="Normal 8 5 6 2 3 2" xfId="5927"/>
    <cellStyle name="Normal 8 5 6 2 3 2 2" xfId="12081"/>
    <cellStyle name="Normal 8 5 6 2 3 2 2 2" xfId="24389"/>
    <cellStyle name="Normal 8 5 6 2 3 2 3" xfId="18235"/>
    <cellStyle name="Normal 8 5 6 2 3 3" xfId="9004"/>
    <cellStyle name="Normal 8 5 6 2 3 3 2" xfId="21312"/>
    <cellStyle name="Normal 8 5 6 2 3 4" xfId="15158"/>
    <cellStyle name="Normal 8 5 6 2 4" xfId="3879"/>
    <cellStyle name="Normal 8 5 6 2 4 2" xfId="10033"/>
    <cellStyle name="Normal 8 5 6 2 4 2 2" xfId="22341"/>
    <cellStyle name="Normal 8 5 6 2 4 3" xfId="16187"/>
    <cellStyle name="Normal 8 5 6 2 5" xfId="6956"/>
    <cellStyle name="Normal 8 5 6 2 5 2" xfId="19264"/>
    <cellStyle name="Normal 8 5 6 2 6" xfId="13110"/>
    <cellStyle name="Normal 8 5 6 3" xfId="1313"/>
    <cellStyle name="Normal 8 5 6 3 2" xfId="4391"/>
    <cellStyle name="Normal 8 5 6 3 2 2" xfId="10545"/>
    <cellStyle name="Normal 8 5 6 3 2 2 2" xfId="22853"/>
    <cellStyle name="Normal 8 5 6 3 2 3" xfId="16699"/>
    <cellStyle name="Normal 8 5 6 3 3" xfId="7468"/>
    <cellStyle name="Normal 8 5 6 3 3 2" xfId="19776"/>
    <cellStyle name="Normal 8 5 6 3 4" xfId="13622"/>
    <cellStyle name="Normal 8 5 6 4" xfId="2337"/>
    <cellStyle name="Normal 8 5 6 4 2" xfId="5415"/>
    <cellStyle name="Normal 8 5 6 4 2 2" xfId="11569"/>
    <cellStyle name="Normal 8 5 6 4 2 2 2" xfId="23877"/>
    <cellStyle name="Normal 8 5 6 4 2 3" xfId="17723"/>
    <cellStyle name="Normal 8 5 6 4 3" xfId="8492"/>
    <cellStyle name="Normal 8 5 6 4 3 2" xfId="20800"/>
    <cellStyle name="Normal 8 5 6 4 4" xfId="14646"/>
    <cellStyle name="Normal 8 5 6 5" xfId="3367"/>
    <cellStyle name="Normal 8 5 6 5 2" xfId="9521"/>
    <cellStyle name="Normal 8 5 6 5 2 2" xfId="21829"/>
    <cellStyle name="Normal 8 5 6 5 3" xfId="15675"/>
    <cellStyle name="Normal 8 5 6 6" xfId="6444"/>
    <cellStyle name="Normal 8 5 6 6 2" xfId="18752"/>
    <cellStyle name="Normal 8 5 6 7" xfId="12598"/>
    <cellStyle name="Normal 8 5 7" xfId="545"/>
    <cellStyle name="Normal 8 5 7 2" xfId="1569"/>
    <cellStyle name="Normal 8 5 7 2 2" xfId="4647"/>
    <cellStyle name="Normal 8 5 7 2 2 2" xfId="10801"/>
    <cellStyle name="Normal 8 5 7 2 2 2 2" xfId="23109"/>
    <cellStyle name="Normal 8 5 7 2 2 3" xfId="16955"/>
    <cellStyle name="Normal 8 5 7 2 3" xfId="7724"/>
    <cellStyle name="Normal 8 5 7 2 3 2" xfId="20032"/>
    <cellStyle name="Normal 8 5 7 2 4" xfId="13878"/>
    <cellStyle name="Normal 8 5 7 3" xfId="2593"/>
    <cellStyle name="Normal 8 5 7 3 2" xfId="5671"/>
    <cellStyle name="Normal 8 5 7 3 2 2" xfId="11825"/>
    <cellStyle name="Normal 8 5 7 3 2 2 2" xfId="24133"/>
    <cellStyle name="Normal 8 5 7 3 2 3" xfId="17979"/>
    <cellStyle name="Normal 8 5 7 3 3" xfId="8748"/>
    <cellStyle name="Normal 8 5 7 3 3 2" xfId="21056"/>
    <cellStyle name="Normal 8 5 7 3 4" xfId="14902"/>
    <cellStyle name="Normal 8 5 7 4" xfId="3623"/>
    <cellStyle name="Normal 8 5 7 4 2" xfId="9777"/>
    <cellStyle name="Normal 8 5 7 4 2 2" xfId="22085"/>
    <cellStyle name="Normal 8 5 7 4 3" xfId="15931"/>
    <cellStyle name="Normal 8 5 7 5" xfId="6700"/>
    <cellStyle name="Normal 8 5 7 5 2" xfId="19008"/>
    <cellStyle name="Normal 8 5 7 6" xfId="12854"/>
    <cellStyle name="Normal 8 5 8" xfId="1057"/>
    <cellStyle name="Normal 8 5 8 2" xfId="4135"/>
    <cellStyle name="Normal 8 5 8 2 2" xfId="10289"/>
    <cellStyle name="Normal 8 5 8 2 2 2" xfId="22597"/>
    <cellStyle name="Normal 8 5 8 2 3" xfId="16443"/>
    <cellStyle name="Normal 8 5 8 3" xfId="7212"/>
    <cellStyle name="Normal 8 5 8 3 2" xfId="19520"/>
    <cellStyle name="Normal 8 5 8 4" xfId="13366"/>
    <cellStyle name="Normal 8 5 9" xfId="2081"/>
    <cellStyle name="Normal 8 5 9 2" xfId="5159"/>
    <cellStyle name="Normal 8 5 9 2 2" xfId="11313"/>
    <cellStyle name="Normal 8 5 9 2 2 2" xfId="23621"/>
    <cellStyle name="Normal 8 5 9 2 3" xfId="17467"/>
    <cellStyle name="Normal 8 5 9 3" xfId="8236"/>
    <cellStyle name="Normal 8 5 9 3 2" xfId="20544"/>
    <cellStyle name="Normal 8 5 9 4" xfId="14390"/>
    <cellStyle name="Normal 8 6" xfId="39"/>
    <cellStyle name="Normal 8 6 10" xfId="6199"/>
    <cellStyle name="Normal 8 6 10 2" xfId="18507"/>
    <cellStyle name="Normal 8 6 11" xfId="12353"/>
    <cellStyle name="Normal 8 6 2" xfId="81"/>
    <cellStyle name="Normal 8 6 2 10" xfId="12393"/>
    <cellStyle name="Normal 8 6 2 2" xfId="253"/>
    <cellStyle name="Normal 8 6 2 2 2" xfId="511"/>
    <cellStyle name="Normal 8 6 2 2 2 2" xfId="1024"/>
    <cellStyle name="Normal 8 6 2 2 2 2 2" xfId="2048"/>
    <cellStyle name="Normal 8 6 2 2 2 2 2 2" xfId="5126"/>
    <cellStyle name="Normal 8 6 2 2 2 2 2 2 2" xfId="11280"/>
    <cellStyle name="Normal 8 6 2 2 2 2 2 2 2 2" xfId="23588"/>
    <cellStyle name="Normal 8 6 2 2 2 2 2 2 3" xfId="17434"/>
    <cellStyle name="Normal 8 6 2 2 2 2 2 3" xfId="8203"/>
    <cellStyle name="Normal 8 6 2 2 2 2 2 3 2" xfId="20511"/>
    <cellStyle name="Normal 8 6 2 2 2 2 2 4" xfId="14357"/>
    <cellStyle name="Normal 8 6 2 2 2 2 3" xfId="3072"/>
    <cellStyle name="Normal 8 6 2 2 2 2 3 2" xfId="6150"/>
    <cellStyle name="Normal 8 6 2 2 2 2 3 2 2" xfId="12304"/>
    <cellStyle name="Normal 8 6 2 2 2 2 3 2 2 2" xfId="24612"/>
    <cellStyle name="Normal 8 6 2 2 2 2 3 2 3" xfId="18458"/>
    <cellStyle name="Normal 8 6 2 2 2 2 3 3" xfId="9227"/>
    <cellStyle name="Normal 8 6 2 2 2 2 3 3 2" xfId="21535"/>
    <cellStyle name="Normal 8 6 2 2 2 2 3 4" xfId="15381"/>
    <cellStyle name="Normal 8 6 2 2 2 2 4" xfId="4102"/>
    <cellStyle name="Normal 8 6 2 2 2 2 4 2" xfId="10256"/>
    <cellStyle name="Normal 8 6 2 2 2 2 4 2 2" xfId="22564"/>
    <cellStyle name="Normal 8 6 2 2 2 2 4 3" xfId="16410"/>
    <cellStyle name="Normal 8 6 2 2 2 2 5" xfId="7179"/>
    <cellStyle name="Normal 8 6 2 2 2 2 5 2" xfId="19487"/>
    <cellStyle name="Normal 8 6 2 2 2 2 6" xfId="13333"/>
    <cellStyle name="Normal 8 6 2 2 2 3" xfId="1536"/>
    <cellStyle name="Normal 8 6 2 2 2 3 2" xfId="4614"/>
    <cellStyle name="Normal 8 6 2 2 2 3 2 2" xfId="10768"/>
    <cellStyle name="Normal 8 6 2 2 2 3 2 2 2" xfId="23076"/>
    <cellStyle name="Normal 8 6 2 2 2 3 2 3" xfId="16922"/>
    <cellStyle name="Normal 8 6 2 2 2 3 3" xfId="7691"/>
    <cellStyle name="Normal 8 6 2 2 2 3 3 2" xfId="19999"/>
    <cellStyle name="Normal 8 6 2 2 2 3 4" xfId="13845"/>
    <cellStyle name="Normal 8 6 2 2 2 4" xfId="2560"/>
    <cellStyle name="Normal 8 6 2 2 2 4 2" xfId="5638"/>
    <cellStyle name="Normal 8 6 2 2 2 4 2 2" xfId="11792"/>
    <cellStyle name="Normal 8 6 2 2 2 4 2 2 2" xfId="24100"/>
    <cellStyle name="Normal 8 6 2 2 2 4 2 3" xfId="17946"/>
    <cellStyle name="Normal 8 6 2 2 2 4 3" xfId="8715"/>
    <cellStyle name="Normal 8 6 2 2 2 4 3 2" xfId="21023"/>
    <cellStyle name="Normal 8 6 2 2 2 4 4" xfId="14869"/>
    <cellStyle name="Normal 8 6 2 2 2 5" xfId="3590"/>
    <cellStyle name="Normal 8 6 2 2 2 5 2" xfId="9744"/>
    <cellStyle name="Normal 8 6 2 2 2 5 2 2" xfId="22052"/>
    <cellStyle name="Normal 8 6 2 2 2 5 3" xfId="15898"/>
    <cellStyle name="Normal 8 6 2 2 2 6" xfId="6667"/>
    <cellStyle name="Normal 8 6 2 2 2 6 2" xfId="18975"/>
    <cellStyle name="Normal 8 6 2 2 2 7" xfId="12821"/>
    <cellStyle name="Normal 8 6 2 2 3" xfId="768"/>
    <cellStyle name="Normal 8 6 2 2 3 2" xfId="1792"/>
    <cellStyle name="Normal 8 6 2 2 3 2 2" xfId="4870"/>
    <cellStyle name="Normal 8 6 2 2 3 2 2 2" xfId="11024"/>
    <cellStyle name="Normal 8 6 2 2 3 2 2 2 2" xfId="23332"/>
    <cellStyle name="Normal 8 6 2 2 3 2 2 3" xfId="17178"/>
    <cellStyle name="Normal 8 6 2 2 3 2 3" xfId="7947"/>
    <cellStyle name="Normal 8 6 2 2 3 2 3 2" xfId="20255"/>
    <cellStyle name="Normal 8 6 2 2 3 2 4" xfId="14101"/>
    <cellStyle name="Normal 8 6 2 2 3 3" xfId="2816"/>
    <cellStyle name="Normal 8 6 2 2 3 3 2" xfId="5894"/>
    <cellStyle name="Normal 8 6 2 2 3 3 2 2" xfId="12048"/>
    <cellStyle name="Normal 8 6 2 2 3 3 2 2 2" xfId="24356"/>
    <cellStyle name="Normal 8 6 2 2 3 3 2 3" xfId="18202"/>
    <cellStyle name="Normal 8 6 2 2 3 3 3" xfId="8971"/>
    <cellStyle name="Normal 8 6 2 2 3 3 3 2" xfId="21279"/>
    <cellStyle name="Normal 8 6 2 2 3 3 4" xfId="15125"/>
    <cellStyle name="Normal 8 6 2 2 3 4" xfId="3846"/>
    <cellStyle name="Normal 8 6 2 2 3 4 2" xfId="10000"/>
    <cellStyle name="Normal 8 6 2 2 3 4 2 2" xfId="22308"/>
    <cellStyle name="Normal 8 6 2 2 3 4 3" xfId="16154"/>
    <cellStyle name="Normal 8 6 2 2 3 5" xfId="6923"/>
    <cellStyle name="Normal 8 6 2 2 3 5 2" xfId="19231"/>
    <cellStyle name="Normal 8 6 2 2 3 6" xfId="13077"/>
    <cellStyle name="Normal 8 6 2 2 4" xfId="1280"/>
    <cellStyle name="Normal 8 6 2 2 4 2" xfId="4358"/>
    <cellStyle name="Normal 8 6 2 2 4 2 2" xfId="10512"/>
    <cellStyle name="Normal 8 6 2 2 4 2 2 2" xfId="22820"/>
    <cellStyle name="Normal 8 6 2 2 4 2 3" xfId="16666"/>
    <cellStyle name="Normal 8 6 2 2 4 3" xfId="7435"/>
    <cellStyle name="Normal 8 6 2 2 4 3 2" xfId="19743"/>
    <cellStyle name="Normal 8 6 2 2 4 4" xfId="13589"/>
    <cellStyle name="Normal 8 6 2 2 5" xfId="2304"/>
    <cellStyle name="Normal 8 6 2 2 5 2" xfId="5382"/>
    <cellStyle name="Normal 8 6 2 2 5 2 2" xfId="11536"/>
    <cellStyle name="Normal 8 6 2 2 5 2 2 2" xfId="23844"/>
    <cellStyle name="Normal 8 6 2 2 5 2 3" xfId="17690"/>
    <cellStyle name="Normal 8 6 2 2 5 3" xfId="8459"/>
    <cellStyle name="Normal 8 6 2 2 5 3 2" xfId="20767"/>
    <cellStyle name="Normal 8 6 2 2 5 4" xfId="14613"/>
    <cellStyle name="Normal 8 6 2 2 6" xfId="3334"/>
    <cellStyle name="Normal 8 6 2 2 6 2" xfId="9488"/>
    <cellStyle name="Normal 8 6 2 2 6 2 2" xfId="21796"/>
    <cellStyle name="Normal 8 6 2 2 6 3" xfId="15642"/>
    <cellStyle name="Normal 8 6 2 2 7" xfId="6411"/>
    <cellStyle name="Normal 8 6 2 2 7 2" xfId="18719"/>
    <cellStyle name="Normal 8 6 2 2 8" xfId="12565"/>
    <cellStyle name="Normal 8 6 2 3" xfId="168"/>
    <cellStyle name="Normal 8 6 2 3 2" xfId="426"/>
    <cellStyle name="Normal 8 6 2 3 2 2" xfId="939"/>
    <cellStyle name="Normal 8 6 2 3 2 2 2" xfId="1963"/>
    <cellStyle name="Normal 8 6 2 3 2 2 2 2" xfId="5041"/>
    <cellStyle name="Normal 8 6 2 3 2 2 2 2 2" xfId="11195"/>
    <cellStyle name="Normal 8 6 2 3 2 2 2 2 2 2" xfId="23503"/>
    <cellStyle name="Normal 8 6 2 3 2 2 2 2 3" xfId="17349"/>
    <cellStyle name="Normal 8 6 2 3 2 2 2 3" xfId="8118"/>
    <cellStyle name="Normal 8 6 2 3 2 2 2 3 2" xfId="20426"/>
    <cellStyle name="Normal 8 6 2 3 2 2 2 4" xfId="14272"/>
    <cellStyle name="Normal 8 6 2 3 2 2 3" xfId="2987"/>
    <cellStyle name="Normal 8 6 2 3 2 2 3 2" xfId="6065"/>
    <cellStyle name="Normal 8 6 2 3 2 2 3 2 2" xfId="12219"/>
    <cellStyle name="Normal 8 6 2 3 2 2 3 2 2 2" xfId="24527"/>
    <cellStyle name="Normal 8 6 2 3 2 2 3 2 3" xfId="18373"/>
    <cellStyle name="Normal 8 6 2 3 2 2 3 3" xfId="9142"/>
    <cellStyle name="Normal 8 6 2 3 2 2 3 3 2" xfId="21450"/>
    <cellStyle name="Normal 8 6 2 3 2 2 3 4" xfId="15296"/>
    <cellStyle name="Normal 8 6 2 3 2 2 4" xfId="4017"/>
    <cellStyle name="Normal 8 6 2 3 2 2 4 2" xfId="10171"/>
    <cellStyle name="Normal 8 6 2 3 2 2 4 2 2" xfId="22479"/>
    <cellStyle name="Normal 8 6 2 3 2 2 4 3" xfId="16325"/>
    <cellStyle name="Normal 8 6 2 3 2 2 5" xfId="7094"/>
    <cellStyle name="Normal 8 6 2 3 2 2 5 2" xfId="19402"/>
    <cellStyle name="Normal 8 6 2 3 2 2 6" xfId="13248"/>
    <cellStyle name="Normal 8 6 2 3 2 3" xfId="1451"/>
    <cellStyle name="Normal 8 6 2 3 2 3 2" xfId="4529"/>
    <cellStyle name="Normal 8 6 2 3 2 3 2 2" xfId="10683"/>
    <cellStyle name="Normal 8 6 2 3 2 3 2 2 2" xfId="22991"/>
    <cellStyle name="Normal 8 6 2 3 2 3 2 3" xfId="16837"/>
    <cellStyle name="Normal 8 6 2 3 2 3 3" xfId="7606"/>
    <cellStyle name="Normal 8 6 2 3 2 3 3 2" xfId="19914"/>
    <cellStyle name="Normal 8 6 2 3 2 3 4" xfId="13760"/>
    <cellStyle name="Normal 8 6 2 3 2 4" xfId="2475"/>
    <cellStyle name="Normal 8 6 2 3 2 4 2" xfId="5553"/>
    <cellStyle name="Normal 8 6 2 3 2 4 2 2" xfId="11707"/>
    <cellStyle name="Normal 8 6 2 3 2 4 2 2 2" xfId="24015"/>
    <cellStyle name="Normal 8 6 2 3 2 4 2 3" xfId="17861"/>
    <cellStyle name="Normal 8 6 2 3 2 4 3" xfId="8630"/>
    <cellStyle name="Normal 8 6 2 3 2 4 3 2" xfId="20938"/>
    <cellStyle name="Normal 8 6 2 3 2 4 4" xfId="14784"/>
    <cellStyle name="Normal 8 6 2 3 2 5" xfId="3505"/>
    <cellStyle name="Normal 8 6 2 3 2 5 2" xfId="9659"/>
    <cellStyle name="Normal 8 6 2 3 2 5 2 2" xfId="21967"/>
    <cellStyle name="Normal 8 6 2 3 2 5 3" xfId="15813"/>
    <cellStyle name="Normal 8 6 2 3 2 6" xfId="6582"/>
    <cellStyle name="Normal 8 6 2 3 2 6 2" xfId="18890"/>
    <cellStyle name="Normal 8 6 2 3 2 7" xfId="12736"/>
    <cellStyle name="Normal 8 6 2 3 3" xfId="683"/>
    <cellStyle name="Normal 8 6 2 3 3 2" xfId="1707"/>
    <cellStyle name="Normal 8 6 2 3 3 2 2" xfId="4785"/>
    <cellStyle name="Normal 8 6 2 3 3 2 2 2" xfId="10939"/>
    <cellStyle name="Normal 8 6 2 3 3 2 2 2 2" xfId="23247"/>
    <cellStyle name="Normal 8 6 2 3 3 2 2 3" xfId="17093"/>
    <cellStyle name="Normal 8 6 2 3 3 2 3" xfId="7862"/>
    <cellStyle name="Normal 8 6 2 3 3 2 3 2" xfId="20170"/>
    <cellStyle name="Normal 8 6 2 3 3 2 4" xfId="14016"/>
    <cellStyle name="Normal 8 6 2 3 3 3" xfId="2731"/>
    <cellStyle name="Normal 8 6 2 3 3 3 2" xfId="5809"/>
    <cellStyle name="Normal 8 6 2 3 3 3 2 2" xfId="11963"/>
    <cellStyle name="Normal 8 6 2 3 3 3 2 2 2" xfId="24271"/>
    <cellStyle name="Normal 8 6 2 3 3 3 2 3" xfId="18117"/>
    <cellStyle name="Normal 8 6 2 3 3 3 3" xfId="8886"/>
    <cellStyle name="Normal 8 6 2 3 3 3 3 2" xfId="21194"/>
    <cellStyle name="Normal 8 6 2 3 3 3 4" xfId="15040"/>
    <cellStyle name="Normal 8 6 2 3 3 4" xfId="3761"/>
    <cellStyle name="Normal 8 6 2 3 3 4 2" xfId="9915"/>
    <cellStyle name="Normal 8 6 2 3 3 4 2 2" xfId="22223"/>
    <cellStyle name="Normal 8 6 2 3 3 4 3" xfId="16069"/>
    <cellStyle name="Normal 8 6 2 3 3 5" xfId="6838"/>
    <cellStyle name="Normal 8 6 2 3 3 5 2" xfId="19146"/>
    <cellStyle name="Normal 8 6 2 3 3 6" xfId="12992"/>
    <cellStyle name="Normal 8 6 2 3 4" xfId="1195"/>
    <cellStyle name="Normal 8 6 2 3 4 2" xfId="4273"/>
    <cellStyle name="Normal 8 6 2 3 4 2 2" xfId="10427"/>
    <cellStyle name="Normal 8 6 2 3 4 2 2 2" xfId="22735"/>
    <cellStyle name="Normal 8 6 2 3 4 2 3" xfId="16581"/>
    <cellStyle name="Normal 8 6 2 3 4 3" xfId="7350"/>
    <cellStyle name="Normal 8 6 2 3 4 3 2" xfId="19658"/>
    <cellStyle name="Normal 8 6 2 3 4 4" xfId="13504"/>
    <cellStyle name="Normal 8 6 2 3 5" xfId="2219"/>
    <cellStyle name="Normal 8 6 2 3 5 2" xfId="5297"/>
    <cellStyle name="Normal 8 6 2 3 5 2 2" xfId="11451"/>
    <cellStyle name="Normal 8 6 2 3 5 2 2 2" xfId="23759"/>
    <cellStyle name="Normal 8 6 2 3 5 2 3" xfId="17605"/>
    <cellStyle name="Normal 8 6 2 3 5 3" xfId="8374"/>
    <cellStyle name="Normal 8 6 2 3 5 3 2" xfId="20682"/>
    <cellStyle name="Normal 8 6 2 3 5 4" xfId="14528"/>
    <cellStyle name="Normal 8 6 2 3 6" xfId="3249"/>
    <cellStyle name="Normal 8 6 2 3 6 2" xfId="9403"/>
    <cellStyle name="Normal 8 6 2 3 6 2 2" xfId="21711"/>
    <cellStyle name="Normal 8 6 2 3 6 3" xfId="15557"/>
    <cellStyle name="Normal 8 6 2 3 7" xfId="6326"/>
    <cellStyle name="Normal 8 6 2 3 7 2" xfId="18634"/>
    <cellStyle name="Normal 8 6 2 3 8" xfId="12480"/>
    <cellStyle name="Normal 8 6 2 4" xfId="339"/>
    <cellStyle name="Normal 8 6 2 4 2" xfId="852"/>
    <cellStyle name="Normal 8 6 2 4 2 2" xfId="1876"/>
    <cellStyle name="Normal 8 6 2 4 2 2 2" xfId="4954"/>
    <cellStyle name="Normal 8 6 2 4 2 2 2 2" xfId="11108"/>
    <cellStyle name="Normal 8 6 2 4 2 2 2 2 2" xfId="23416"/>
    <cellStyle name="Normal 8 6 2 4 2 2 2 3" xfId="17262"/>
    <cellStyle name="Normal 8 6 2 4 2 2 3" xfId="8031"/>
    <cellStyle name="Normal 8 6 2 4 2 2 3 2" xfId="20339"/>
    <cellStyle name="Normal 8 6 2 4 2 2 4" xfId="14185"/>
    <cellStyle name="Normal 8 6 2 4 2 3" xfId="2900"/>
    <cellStyle name="Normal 8 6 2 4 2 3 2" xfId="5978"/>
    <cellStyle name="Normal 8 6 2 4 2 3 2 2" xfId="12132"/>
    <cellStyle name="Normal 8 6 2 4 2 3 2 2 2" xfId="24440"/>
    <cellStyle name="Normal 8 6 2 4 2 3 2 3" xfId="18286"/>
    <cellStyle name="Normal 8 6 2 4 2 3 3" xfId="9055"/>
    <cellStyle name="Normal 8 6 2 4 2 3 3 2" xfId="21363"/>
    <cellStyle name="Normal 8 6 2 4 2 3 4" xfId="15209"/>
    <cellStyle name="Normal 8 6 2 4 2 4" xfId="3930"/>
    <cellStyle name="Normal 8 6 2 4 2 4 2" xfId="10084"/>
    <cellStyle name="Normal 8 6 2 4 2 4 2 2" xfId="22392"/>
    <cellStyle name="Normal 8 6 2 4 2 4 3" xfId="16238"/>
    <cellStyle name="Normal 8 6 2 4 2 5" xfId="7007"/>
    <cellStyle name="Normal 8 6 2 4 2 5 2" xfId="19315"/>
    <cellStyle name="Normal 8 6 2 4 2 6" xfId="13161"/>
    <cellStyle name="Normal 8 6 2 4 3" xfId="1364"/>
    <cellStyle name="Normal 8 6 2 4 3 2" xfId="4442"/>
    <cellStyle name="Normal 8 6 2 4 3 2 2" xfId="10596"/>
    <cellStyle name="Normal 8 6 2 4 3 2 2 2" xfId="22904"/>
    <cellStyle name="Normal 8 6 2 4 3 2 3" xfId="16750"/>
    <cellStyle name="Normal 8 6 2 4 3 3" xfId="7519"/>
    <cellStyle name="Normal 8 6 2 4 3 3 2" xfId="19827"/>
    <cellStyle name="Normal 8 6 2 4 3 4" xfId="13673"/>
    <cellStyle name="Normal 8 6 2 4 4" xfId="2388"/>
    <cellStyle name="Normal 8 6 2 4 4 2" xfId="5466"/>
    <cellStyle name="Normal 8 6 2 4 4 2 2" xfId="11620"/>
    <cellStyle name="Normal 8 6 2 4 4 2 2 2" xfId="23928"/>
    <cellStyle name="Normal 8 6 2 4 4 2 3" xfId="17774"/>
    <cellStyle name="Normal 8 6 2 4 4 3" xfId="8543"/>
    <cellStyle name="Normal 8 6 2 4 4 3 2" xfId="20851"/>
    <cellStyle name="Normal 8 6 2 4 4 4" xfId="14697"/>
    <cellStyle name="Normal 8 6 2 4 5" xfId="3418"/>
    <cellStyle name="Normal 8 6 2 4 5 2" xfId="9572"/>
    <cellStyle name="Normal 8 6 2 4 5 2 2" xfId="21880"/>
    <cellStyle name="Normal 8 6 2 4 5 3" xfId="15726"/>
    <cellStyle name="Normal 8 6 2 4 6" xfId="6495"/>
    <cellStyle name="Normal 8 6 2 4 6 2" xfId="18803"/>
    <cellStyle name="Normal 8 6 2 4 7" xfId="12649"/>
    <cellStyle name="Normal 8 6 2 5" xfId="596"/>
    <cellStyle name="Normal 8 6 2 5 2" xfId="1620"/>
    <cellStyle name="Normal 8 6 2 5 2 2" xfId="4698"/>
    <cellStyle name="Normal 8 6 2 5 2 2 2" xfId="10852"/>
    <cellStyle name="Normal 8 6 2 5 2 2 2 2" xfId="23160"/>
    <cellStyle name="Normal 8 6 2 5 2 2 3" xfId="17006"/>
    <cellStyle name="Normal 8 6 2 5 2 3" xfId="7775"/>
    <cellStyle name="Normal 8 6 2 5 2 3 2" xfId="20083"/>
    <cellStyle name="Normal 8 6 2 5 2 4" xfId="13929"/>
    <cellStyle name="Normal 8 6 2 5 3" xfId="2644"/>
    <cellStyle name="Normal 8 6 2 5 3 2" xfId="5722"/>
    <cellStyle name="Normal 8 6 2 5 3 2 2" xfId="11876"/>
    <cellStyle name="Normal 8 6 2 5 3 2 2 2" xfId="24184"/>
    <cellStyle name="Normal 8 6 2 5 3 2 3" xfId="18030"/>
    <cellStyle name="Normal 8 6 2 5 3 3" xfId="8799"/>
    <cellStyle name="Normal 8 6 2 5 3 3 2" xfId="21107"/>
    <cellStyle name="Normal 8 6 2 5 3 4" xfId="14953"/>
    <cellStyle name="Normal 8 6 2 5 4" xfId="3674"/>
    <cellStyle name="Normal 8 6 2 5 4 2" xfId="9828"/>
    <cellStyle name="Normal 8 6 2 5 4 2 2" xfId="22136"/>
    <cellStyle name="Normal 8 6 2 5 4 3" xfId="15982"/>
    <cellStyle name="Normal 8 6 2 5 5" xfId="6751"/>
    <cellStyle name="Normal 8 6 2 5 5 2" xfId="19059"/>
    <cellStyle name="Normal 8 6 2 5 6" xfId="12905"/>
    <cellStyle name="Normal 8 6 2 6" xfId="1108"/>
    <cellStyle name="Normal 8 6 2 6 2" xfId="4186"/>
    <cellStyle name="Normal 8 6 2 6 2 2" xfId="10340"/>
    <cellStyle name="Normal 8 6 2 6 2 2 2" xfId="22648"/>
    <cellStyle name="Normal 8 6 2 6 2 3" xfId="16494"/>
    <cellStyle name="Normal 8 6 2 6 3" xfId="7263"/>
    <cellStyle name="Normal 8 6 2 6 3 2" xfId="19571"/>
    <cellStyle name="Normal 8 6 2 6 4" xfId="13417"/>
    <cellStyle name="Normal 8 6 2 7" xfId="2132"/>
    <cellStyle name="Normal 8 6 2 7 2" xfId="5210"/>
    <cellStyle name="Normal 8 6 2 7 2 2" xfId="11364"/>
    <cellStyle name="Normal 8 6 2 7 2 2 2" xfId="23672"/>
    <cellStyle name="Normal 8 6 2 7 2 3" xfId="17518"/>
    <cellStyle name="Normal 8 6 2 7 3" xfId="8287"/>
    <cellStyle name="Normal 8 6 2 7 3 2" xfId="20595"/>
    <cellStyle name="Normal 8 6 2 7 4" xfId="14441"/>
    <cellStyle name="Normal 8 6 2 8" xfId="3162"/>
    <cellStyle name="Normal 8 6 2 8 2" xfId="9316"/>
    <cellStyle name="Normal 8 6 2 8 2 2" xfId="21624"/>
    <cellStyle name="Normal 8 6 2 8 3" xfId="15470"/>
    <cellStyle name="Normal 8 6 2 9" xfId="6239"/>
    <cellStyle name="Normal 8 6 2 9 2" xfId="18547"/>
    <cellStyle name="Normal 8 6 3" xfId="214"/>
    <cellStyle name="Normal 8 6 3 2" xfId="472"/>
    <cellStyle name="Normal 8 6 3 2 2" xfId="985"/>
    <cellStyle name="Normal 8 6 3 2 2 2" xfId="2009"/>
    <cellStyle name="Normal 8 6 3 2 2 2 2" xfId="5087"/>
    <cellStyle name="Normal 8 6 3 2 2 2 2 2" xfId="11241"/>
    <cellStyle name="Normal 8 6 3 2 2 2 2 2 2" xfId="23549"/>
    <cellStyle name="Normal 8 6 3 2 2 2 2 3" xfId="17395"/>
    <cellStyle name="Normal 8 6 3 2 2 2 3" xfId="8164"/>
    <cellStyle name="Normal 8 6 3 2 2 2 3 2" xfId="20472"/>
    <cellStyle name="Normal 8 6 3 2 2 2 4" xfId="14318"/>
    <cellStyle name="Normal 8 6 3 2 2 3" xfId="3033"/>
    <cellStyle name="Normal 8 6 3 2 2 3 2" xfId="6111"/>
    <cellStyle name="Normal 8 6 3 2 2 3 2 2" xfId="12265"/>
    <cellStyle name="Normal 8 6 3 2 2 3 2 2 2" xfId="24573"/>
    <cellStyle name="Normal 8 6 3 2 2 3 2 3" xfId="18419"/>
    <cellStyle name="Normal 8 6 3 2 2 3 3" xfId="9188"/>
    <cellStyle name="Normal 8 6 3 2 2 3 3 2" xfId="21496"/>
    <cellStyle name="Normal 8 6 3 2 2 3 4" xfId="15342"/>
    <cellStyle name="Normal 8 6 3 2 2 4" xfId="4063"/>
    <cellStyle name="Normal 8 6 3 2 2 4 2" xfId="10217"/>
    <cellStyle name="Normal 8 6 3 2 2 4 2 2" xfId="22525"/>
    <cellStyle name="Normal 8 6 3 2 2 4 3" xfId="16371"/>
    <cellStyle name="Normal 8 6 3 2 2 5" xfId="7140"/>
    <cellStyle name="Normal 8 6 3 2 2 5 2" xfId="19448"/>
    <cellStyle name="Normal 8 6 3 2 2 6" xfId="13294"/>
    <cellStyle name="Normal 8 6 3 2 3" xfId="1497"/>
    <cellStyle name="Normal 8 6 3 2 3 2" xfId="4575"/>
    <cellStyle name="Normal 8 6 3 2 3 2 2" xfId="10729"/>
    <cellStyle name="Normal 8 6 3 2 3 2 2 2" xfId="23037"/>
    <cellStyle name="Normal 8 6 3 2 3 2 3" xfId="16883"/>
    <cellStyle name="Normal 8 6 3 2 3 3" xfId="7652"/>
    <cellStyle name="Normal 8 6 3 2 3 3 2" xfId="19960"/>
    <cellStyle name="Normal 8 6 3 2 3 4" xfId="13806"/>
    <cellStyle name="Normal 8 6 3 2 4" xfId="2521"/>
    <cellStyle name="Normal 8 6 3 2 4 2" xfId="5599"/>
    <cellStyle name="Normal 8 6 3 2 4 2 2" xfId="11753"/>
    <cellStyle name="Normal 8 6 3 2 4 2 2 2" xfId="24061"/>
    <cellStyle name="Normal 8 6 3 2 4 2 3" xfId="17907"/>
    <cellStyle name="Normal 8 6 3 2 4 3" xfId="8676"/>
    <cellStyle name="Normal 8 6 3 2 4 3 2" xfId="20984"/>
    <cellStyle name="Normal 8 6 3 2 4 4" xfId="14830"/>
    <cellStyle name="Normal 8 6 3 2 5" xfId="3551"/>
    <cellStyle name="Normal 8 6 3 2 5 2" xfId="9705"/>
    <cellStyle name="Normal 8 6 3 2 5 2 2" xfId="22013"/>
    <cellStyle name="Normal 8 6 3 2 5 3" xfId="15859"/>
    <cellStyle name="Normal 8 6 3 2 6" xfId="6628"/>
    <cellStyle name="Normal 8 6 3 2 6 2" xfId="18936"/>
    <cellStyle name="Normal 8 6 3 2 7" xfId="12782"/>
    <cellStyle name="Normal 8 6 3 3" xfId="729"/>
    <cellStyle name="Normal 8 6 3 3 2" xfId="1753"/>
    <cellStyle name="Normal 8 6 3 3 2 2" xfId="4831"/>
    <cellStyle name="Normal 8 6 3 3 2 2 2" xfId="10985"/>
    <cellStyle name="Normal 8 6 3 3 2 2 2 2" xfId="23293"/>
    <cellStyle name="Normal 8 6 3 3 2 2 3" xfId="17139"/>
    <cellStyle name="Normal 8 6 3 3 2 3" xfId="7908"/>
    <cellStyle name="Normal 8 6 3 3 2 3 2" xfId="20216"/>
    <cellStyle name="Normal 8 6 3 3 2 4" xfId="14062"/>
    <cellStyle name="Normal 8 6 3 3 3" xfId="2777"/>
    <cellStyle name="Normal 8 6 3 3 3 2" xfId="5855"/>
    <cellStyle name="Normal 8 6 3 3 3 2 2" xfId="12009"/>
    <cellStyle name="Normal 8 6 3 3 3 2 2 2" xfId="24317"/>
    <cellStyle name="Normal 8 6 3 3 3 2 3" xfId="18163"/>
    <cellStyle name="Normal 8 6 3 3 3 3" xfId="8932"/>
    <cellStyle name="Normal 8 6 3 3 3 3 2" xfId="21240"/>
    <cellStyle name="Normal 8 6 3 3 3 4" xfId="15086"/>
    <cellStyle name="Normal 8 6 3 3 4" xfId="3807"/>
    <cellStyle name="Normal 8 6 3 3 4 2" xfId="9961"/>
    <cellStyle name="Normal 8 6 3 3 4 2 2" xfId="22269"/>
    <cellStyle name="Normal 8 6 3 3 4 3" xfId="16115"/>
    <cellStyle name="Normal 8 6 3 3 5" xfId="6884"/>
    <cellStyle name="Normal 8 6 3 3 5 2" xfId="19192"/>
    <cellStyle name="Normal 8 6 3 3 6" xfId="13038"/>
    <cellStyle name="Normal 8 6 3 4" xfId="1241"/>
    <cellStyle name="Normal 8 6 3 4 2" xfId="4319"/>
    <cellStyle name="Normal 8 6 3 4 2 2" xfId="10473"/>
    <cellStyle name="Normal 8 6 3 4 2 2 2" xfId="22781"/>
    <cellStyle name="Normal 8 6 3 4 2 3" xfId="16627"/>
    <cellStyle name="Normal 8 6 3 4 3" xfId="7396"/>
    <cellStyle name="Normal 8 6 3 4 3 2" xfId="19704"/>
    <cellStyle name="Normal 8 6 3 4 4" xfId="13550"/>
    <cellStyle name="Normal 8 6 3 5" xfId="2265"/>
    <cellStyle name="Normal 8 6 3 5 2" xfId="5343"/>
    <cellStyle name="Normal 8 6 3 5 2 2" xfId="11497"/>
    <cellStyle name="Normal 8 6 3 5 2 2 2" xfId="23805"/>
    <cellStyle name="Normal 8 6 3 5 2 3" xfId="17651"/>
    <cellStyle name="Normal 8 6 3 5 3" xfId="8420"/>
    <cellStyle name="Normal 8 6 3 5 3 2" xfId="20728"/>
    <cellStyle name="Normal 8 6 3 5 4" xfId="14574"/>
    <cellStyle name="Normal 8 6 3 6" xfId="3295"/>
    <cellStyle name="Normal 8 6 3 6 2" xfId="9449"/>
    <cellStyle name="Normal 8 6 3 6 2 2" xfId="21757"/>
    <cellStyle name="Normal 8 6 3 6 3" xfId="15603"/>
    <cellStyle name="Normal 8 6 3 7" xfId="6372"/>
    <cellStyle name="Normal 8 6 3 7 2" xfId="18680"/>
    <cellStyle name="Normal 8 6 3 8" xfId="12526"/>
    <cellStyle name="Normal 8 6 4" xfId="129"/>
    <cellStyle name="Normal 8 6 4 2" xfId="387"/>
    <cellStyle name="Normal 8 6 4 2 2" xfId="900"/>
    <cellStyle name="Normal 8 6 4 2 2 2" xfId="1924"/>
    <cellStyle name="Normal 8 6 4 2 2 2 2" xfId="5002"/>
    <cellStyle name="Normal 8 6 4 2 2 2 2 2" xfId="11156"/>
    <cellStyle name="Normal 8 6 4 2 2 2 2 2 2" xfId="23464"/>
    <cellStyle name="Normal 8 6 4 2 2 2 2 3" xfId="17310"/>
    <cellStyle name="Normal 8 6 4 2 2 2 3" xfId="8079"/>
    <cellStyle name="Normal 8 6 4 2 2 2 3 2" xfId="20387"/>
    <cellStyle name="Normal 8 6 4 2 2 2 4" xfId="14233"/>
    <cellStyle name="Normal 8 6 4 2 2 3" xfId="2948"/>
    <cellStyle name="Normal 8 6 4 2 2 3 2" xfId="6026"/>
    <cellStyle name="Normal 8 6 4 2 2 3 2 2" xfId="12180"/>
    <cellStyle name="Normal 8 6 4 2 2 3 2 2 2" xfId="24488"/>
    <cellStyle name="Normal 8 6 4 2 2 3 2 3" xfId="18334"/>
    <cellStyle name="Normal 8 6 4 2 2 3 3" xfId="9103"/>
    <cellStyle name="Normal 8 6 4 2 2 3 3 2" xfId="21411"/>
    <cellStyle name="Normal 8 6 4 2 2 3 4" xfId="15257"/>
    <cellStyle name="Normal 8 6 4 2 2 4" xfId="3978"/>
    <cellStyle name="Normal 8 6 4 2 2 4 2" xfId="10132"/>
    <cellStyle name="Normal 8 6 4 2 2 4 2 2" xfId="22440"/>
    <cellStyle name="Normal 8 6 4 2 2 4 3" xfId="16286"/>
    <cellStyle name="Normal 8 6 4 2 2 5" xfId="7055"/>
    <cellStyle name="Normal 8 6 4 2 2 5 2" xfId="19363"/>
    <cellStyle name="Normal 8 6 4 2 2 6" xfId="13209"/>
    <cellStyle name="Normal 8 6 4 2 3" xfId="1412"/>
    <cellStyle name="Normal 8 6 4 2 3 2" xfId="4490"/>
    <cellStyle name="Normal 8 6 4 2 3 2 2" xfId="10644"/>
    <cellStyle name="Normal 8 6 4 2 3 2 2 2" xfId="22952"/>
    <cellStyle name="Normal 8 6 4 2 3 2 3" xfId="16798"/>
    <cellStyle name="Normal 8 6 4 2 3 3" xfId="7567"/>
    <cellStyle name="Normal 8 6 4 2 3 3 2" xfId="19875"/>
    <cellStyle name="Normal 8 6 4 2 3 4" xfId="13721"/>
    <cellStyle name="Normal 8 6 4 2 4" xfId="2436"/>
    <cellStyle name="Normal 8 6 4 2 4 2" xfId="5514"/>
    <cellStyle name="Normal 8 6 4 2 4 2 2" xfId="11668"/>
    <cellStyle name="Normal 8 6 4 2 4 2 2 2" xfId="23976"/>
    <cellStyle name="Normal 8 6 4 2 4 2 3" xfId="17822"/>
    <cellStyle name="Normal 8 6 4 2 4 3" xfId="8591"/>
    <cellStyle name="Normal 8 6 4 2 4 3 2" xfId="20899"/>
    <cellStyle name="Normal 8 6 4 2 4 4" xfId="14745"/>
    <cellStyle name="Normal 8 6 4 2 5" xfId="3466"/>
    <cellStyle name="Normal 8 6 4 2 5 2" xfId="9620"/>
    <cellStyle name="Normal 8 6 4 2 5 2 2" xfId="21928"/>
    <cellStyle name="Normal 8 6 4 2 5 3" xfId="15774"/>
    <cellStyle name="Normal 8 6 4 2 6" xfId="6543"/>
    <cellStyle name="Normal 8 6 4 2 6 2" xfId="18851"/>
    <cellStyle name="Normal 8 6 4 2 7" xfId="12697"/>
    <cellStyle name="Normal 8 6 4 3" xfId="644"/>
    <cellStyle name="Normal 8 6 4 3 2" xfId="1668"/>
    <cellStyle name="Normal 8 6 4 3 2 2" xfId="4746"/>
    <cellStyle name="Normal 8 6 4 3 2 2 2" xfId="10900"/>
    <cellStyle name="Normal 8 6 4 3 2 2 2 2" xfId="23208"/>
    <cellStyle name="Normal 8 6 4 3 2 2 3" xfId="17054"/>
    <cellStyle name="Normal 8 6 4 3 2 3" xfId="7823"/>
    <cellStyle name="Normal 8 6 4 3 2 3 2" xfId="20131"/>
    <cellStyle name="Normal 8 6 4 3 2 4" xfId="13977"/>
    <cellStyle name="Normal 8 6 4 3 3" xfId="2692"/>
    <cellStyle name="Normal 8 6 4 3 3 2" xfId="5770"/>
    <cellStyle name="Normal 8 6 4 3 3 2 2" xfId="11924"/>
    <cellStyle name="Normal 8 6 4 3 3 2 2 2" xfId="24232"/>
    <cellStyle name="Normal 8 6 4 3 3 2 3" xfId="18078"/>
    <cellStyle name="Normal 8 6 4 3 3 3" xfId="8847"/>
    <cellStyle name="Normal 8 6 4 3 3 3 2" xfId="21155"/>
    <cellStyle name="Normal 8 6 4 3 3 4" xfId="15001"/>
    <cellStyle name="Normal 8 6 4 3 4" xfId="3722"/>
    <cellStyle name="Normal 8 6 4 3 4 2" xfId="9876"/>
    <cellStyle name="Normal 8 6 4 3 4 2 2" xfId="22184"/>
    <cellStyle name="Normal 8 6 4 3 4 3" xfId="16030"/>
    <cellStyle name="Normal 8 6 4 3 5" xfId="6799"/>
    <cellStyle name="Normal 8 6 4 3 5 2" xfId="19107"/>
    <cellStyle name="Normal 8 6 4 3 6" xfId="12953"/>
    <cellStyle name="Normal 8 6 4 4" xfId="1156"/>
    <cellStyle name="Normal 8 6 4 4 2" xfId="4234"/>
    <cellStyle name="Normal 8 6 4 4 2 2" xfId="10388"/>
    <cellStyle name="Normal 8 6 4 4 2 2 2" xfId="22696"/>
    <cellStyle name="Normal 8 6 4 4 2 3" xfId="16542"/>
    <cellStyle name="Normal 8 6 4 4 3" xfId="7311"/>
    <cellStyle name="Normal 8 6 4 4 3 2" xfId="19619"/>
    <cellStyle name="Normal 8 6 4 4 4" xfId="13465"/>
    <cellStyle name="Normal 8 6 4 5" xfId="2180"/>
    <cellStyle name="Normal 8 6 4 5 2" xfId="5258"/>
    <cellStyle name="Normal 8 6 4 5 2 2" xfId="11412"/>
    <cellStyle name="Normal 8 6 4 5 2 2 2" xfId="23720"/>
    <cellStyle name="Normal 8 6 4 5 2 3" xfId="17566"/>
    <cellStyle name="Normal 8 6 4 5 3" xfId="8335"/>
    <cellStyle name="Normal 8 6 4 5 3 2" xfId="20643"/>
    <cellStyle name="Normal 8 6 4 5 4" xfId="14489"/>
    <cellStyle name="Normal 8 6 4 6" xfId="3210"/>
    <cellStyle name="Normal 8 6 4 6 2" xfId="9364"/>
    <cellStyle name="Normal 8 6 4 6 2 2" xfId="21672"/>
    <cellStyle name="Normal 8 6 4 6 3" xfId="15518"/>
    <cellStyle name="Normal 8 6 4 7" xfId="6287"/>
    <cellStyle name="Normal 8 6 4 7 2" xfId="18595"/>
    <cellStyle name="Normal 8 6 4 8" xfId="12441"/>
    <cellStyle name="Normal 8 6 5" xfId="299"/>
    <cellStyle name="Normal 8 6 5 2" xfId="812"/>
    <cellStyle name="Normal 8 6 5 2 2" xfId="1836"/>
    <cellStyle name="Normal 8 6 5 2 2 2" xfId="4914"/>
    <cellStyle name="Normal 8 6 5 2 2 2 2" xfId="11068"/>
    <cellStyle name="Normal 8 6 5 2 2 2 2 2" xfId="23376"/>
    <cellStyle name="Normal 8 6 5 2 2 2 3" xfId="17222"/>
    <cellStyle name="Normal 8 6 5 2 2 3" xfId="7991"/>
    <cellStyle name="Normal 8 6 5 2 2 3 2" xfId="20299"/>
    <cellStyle name="Normal 8 6 5 2 2 4" xfId="14145"/>
    <cellStyle name="Normal 8 6 5 2 3" xfId="2860"/>
    <cellStyle name="Normal 8 6 5 2 3 2" xfId="5938"/>
    <cellStyle name="Normal 8 6 5 2 3 2 2" xfId="12092"/>
    <cellStyle name="Normal 8 6 5 2 3 2 2 2" xfId="24400"/>
    <cellStyle name="Normal 8 6 5 2 3 2 3" xfId="18246"/>
    <cellStyle name="Normal 8 6 5 2 3 3" xfId="9015"/>
    <cellStyle name="Normal 8 6 5 2 3 3 2" xfId="21323"/>
    <cellStyle name="Normal 8 6 5 2 3 4" xfId="15169"/>
    <cellStyle name="Normal 8 6 5 2 4" xfId="3890"/>
    <cellStyle name="Normal 8 6 5 2 4 2" xfId="10044"/>
    <cellStyle name="Normal 8 6 5 2 4 2 2" xfId="22352"/>
    <cellStyle name="Normal 8 6 5 2 4 3" xfId="16198"/>
    <cellStyle name="Normal 8 6 5 2 5" xfId="6967"/>
    <cellStyle name="Normal 8 6 5 2 5 2" xfId="19275"/>
    <cellStyle name="Normal 8 6 5 2 6" xfId="13121"/>
    <cellStyle name="Normal 8 6 5 3" xfId="1324"/>
    <cellStyle name="Normal 8 6 5 3 2" xfId="4402"/>
    <cellStyle name="Normal 8 6 5 3 2 2" xfId="10556"/>
    <cellStyle name="Normal 8 6 5 3 2 2 2" xfId="22864"/>
    <cellStyle name="Normal 8 6 5 3 2 3" xfId="16710"/>
    <cellStyle name="Normal 8 6 5 3 3" xfId="7479"/>
    <cellStyle name="Normal 8 6 5 3 3 2" xfId="19787"/>
    <cellStyle name="Normal 8 6 5 3 4" xfId="13633"/>
    <cellStyle name="Normal 8 6 5 4" xfId="2348"/>
    <cellStyle name="Normal 8 6 5 4 2" xfId="5426"/>
    <cellStyle name="Normal 8 6 5 4 2 2" xfId="11580"/>
    <cellStyle name="Normal 8 6 5 4 2 2 2" xfId="23888"/>
    <cellStyle name="Normal 8 6 5 4 2 3" xfId="17734"/>
    <cellStyle name="Normal 8 6 5 4 3" xfId="8503"/>
    <cellStyle name="Normal 8 6 5 4 3 2" xfId="20811"/>
    <cellStyle name="Normal 8 6 5 4 4" xfId="14657"/>
    <cellStyle name="Normal 8 6 5 5" xfId="3378"/>
    <cellStyle name="Normal 8 6 5 5 2" xfId="9532"/>
    <cellStyle name="Normal 8 6 5 5 2 2" xfId="21840"/>
    <cellStyle name="Normal 8 6 5 5 3" xfId="15686"/>
    <cellStyle name="Normal 8 6 5 6" xfId="6455"/>
    <cellStyle name="Normal 8 6 5 6 2" xfId="18763"/>
    <cellStyle name="Normal 8 6 5 7" xfId="12609"/>
    <cellStyle name="Normal 8 6 6" xfId="556"/>
    <cellStyle name="Normal 8 6 6 2" xfId="1580"/>
    <cellStyle name="Normal 8 6 6 2 2" xfId="4658"/>
    <cellStyle name="Normal 8 6 6 2 2 2" xfId="10812"/>
    <cellStyle name="Normal 8 6 6 2 2 2 2" xfId="23120"/>
    <cellStyle name="Normal 8 6 6 2 2 3" xfId="16966"/>
    <cellStyle name="Normal 8 6 6 2 3" xfId="7735"/>
    <cellStyle name="Normal 8 6 6 2 3 2" xfId="20043"/>
    <cellStyle name="Normal 8 6 6 2 4" xfId="13889"/>
    <cellStyle name="Normal 8 6 6 3" xfId="2604"/>
    <cellStyle name="Normal 8 6 6 3 2" xfId="5682"/>
    <cellStyle name="Normal 8 6 6 3 2 2" xfId="11836"/>
    <cellStyle name="Normal 8 6 6 3 2 2 2" xfId="24144"/>
    <cellStyle name="Normal 8 6 6 3 2 3" xfId="17990"/>
    <cellStyle name="Normal 8 6 6 3 3" xfId="8759"/>
    <cellStyle name="Normal 8 6 6 3 3 2" xfId="21067"/>
    <cellStyle name="Normal 8 6 6 3 4" xfId="14913"/>
    <cellStyle name="Normal 8 6 6 4" xfId="3634"/>
    <cellStyle name="Normal 8 6 6 4 2" xfId="9788"/>
    <cellStyle name="Normal 8 6 6 4 2 2" xfId="22096"/>
    <cellStyle name="Normal 8 6 6 4 3" xfId="15942"/>
    <cellStyle name="Normal 8 6 6 5" xfId="6711"/>
    <cellStyle name="Normal 8 6 6 5 2" xfId="19019"/>
    <cellStyle name="Normal 8 6 6 6" xfId="12865"/>
    <cellStyle name="Normal 8 6 7" xfId="1068"/>
    <cellStyle name="Normal 8 6 7 2" xfId="4146"/>
    <cellStyle name="Normal 8 6 7 2 2" xfId="10300"/>
    <cellStyle name="Normal 8 6 7 2 2 2" xfId="22608"/>
    <cellStyle name="Normal 8 6 7 2 3" xfId="16454"/>
    <cellStyle name="Normal 8 6 7 3" xfId="7223"/>
    <cellStyle name="Normal 8 6 7 3 2" xfId="19531"/>
    <cellStyle name="Normal 8 6 7 4" xfId="13377"/>
    <cellStyle name="Normal 8 6 8" xfId="2092"/>
    <cellStyle name="Normal 8 6 8 2" xfId="5170"/>
    <cellStyle name="Normal 8 6 8 2 2" xfId="11324"/>
    <cellStyle name="Normal 8 6 8 2 2 2" xfId="23632"/>
    <cellStyle name="Normal 8 6 8 2 3" xfId="17478"/>
    <cellStyle name="Normal 8 6 8 3" xfId="8247"/>
    <cellStyle name="Normal 8 6 8 3 2" xfId="20555"/>
    <cellStyle name="Normal 8 6 8 4" xfId="14401"/>
    <cellStyle name="Normal 8 6 9" xfId="3122"/>
    <cellStyle name="Normal 8 6 9 2" xfId="9276"/>
    <cellStyle name="Normal 8 6 9 2 2" xfId="21584"/>
    <cellStyle name="Normal 8 6 9 3" xfId="15430"/>
    <cellStyle name="Normal 8 7" xfId="61"/>
    <cellStyle name="Normal 8 7 10" xfId="12373"/>
    <cellStyle name="Normal 8 7 2" xfId="233"/>
    <cellStyle name="Normal 8 7 2 2" xfId="491"/>
    <cellStyle name="Normal 8 7 2 2 2" xfId="1004"/>
    <cellStyle name="Normal 8 7 2 2 2 2" xfId="2028"/>
    <cellStyle name="Normal 8 7 2 2 2 2 2" xfId="5106"/>
    <cellStyle name="Normal 8 7 2 2 2 2 2 2" xfId="11260"/>
    <cellStyle name="Normal 8 7 2 2 2 2 2 2 2" xfId="23568"/>
    <cellStyle name="Normal 8 7 2 2 2 2 2 3" xfId="17414"/>
    <cellStyle name="Normal 8 7 2 2 2 2 3" xfId="8183"/>
    <cellStyle name="Normal 8 7 2 2 2 2 3 2" xfId="20491"/>
    <cellStyle name="Normal 8 7 2 2 2 2 4" xfId="14337"/>
    <cellStyle name="Normal 8 7 2 2 2 3" xfId="3052"/>
    <cellStyle name="Normal 8 7 2 2 2 3 2" xfId="6130"/>
    <cellStyle name="Normal 8 7 2 2 2 3 2 2" xfId="12284"/>
    <cellStyle name="Normal 8 7 2 2 2 3 2 2 2" xfId="24592"/>
    <cellStyle name="Normal 8 7 2 2 2 3 2 3" xfId="18438"/>
    <cellStyle name="Normal 8 7 2 2 2 3 3" xfId="9207"/>
    <cellStyle name="Normal 8 7 2 2 2 3 3 2" xfId="21515"/>
    <cellStyle name="Normal 8 7 2 2 2 3 4" xfId="15361"/>
    <cellStyle name="Normal 8 7 2 2 2 4" xfId="4082"/>
    <cellStyle name="Normal 8 7 2 2 2 4 2" xfId="10236"/>
    <cellStyle name="Normal 8 7 2 2 2 4 2 2" xfId="22544"/>
    <cellStyle name="Normal 8 7 2 2 2 4 3" xfId="16390"/>
    <cellStyle name="Normal 8 7 2 2 2 5" xfId="7159"/>
    <cellStyle name="Normal 8 7 2 2 2 5 2" xfId="19467"/>
    <cellStyle name="Normal 8 7 2 2 2 6" xfId="13313"/>
    <cellStyle name="Normal 8 7 2 2 3" xfId="1516"/>
    <cellStyle name="Normal 8 7 2 2 3 2" xfId="4594"/>
    <cellStyle name="Normal 8 7 2 2 3 2 2" xfId="10748"/>
    <cellStyle name="Normal 8 7 2 2 3 2 2 2" xfId="23056"/>
    <cellStyle name="Normal 8 7 2 2 3 2 3" xfId="16902"/>
    <cellStyle name="Normal 8 7 2 2 3 3" xfId="7671"/>
    <cellStyle name="Normal 8 7 2 2 3 3 2" xfId="19979"/>
    <cellStyle name="Normal 8 7 2 2 3 4" xfId="13825"/>
    <cellStyle name="Normal 8 7 2 2 4" xfId="2540"/>
    <cellStyle name="Normal 8 7 2 2 4 2" xfId="5618"/>
    <cellStyle name="Normal 8 7 2 2 4 2 2" xfId="11772"/>
    <cellStyle name="Normal 8 7 2 2 4 2 2 2" xfId="24080"/>
    <cellStyle name="Normal 8 7 2 2 4 2 3" xfId="17926"/>
    <cellStyle name="Normal 8 7 2 2 4 3" xfId="8695"/>
    <cellStyle name="Normal 8 7 2 2 4 3 2" xfId="21003"/>
    <cellStyle name="Normal 8 7 2 2 4 4" xfId="14849"/>
    <cellStyle name="Normal 8 7 2 2 5" xfId="3570"/>
    <cellStyle name="Normal 8 7 2 2 5 2" xfId="9724"/>
    <cellStyle name="Normal 8 7 2 2 5 2 2" xfId="22032"/>
    <cellStyle name="Normal 8 7 2 2 5 3" xfId="15878"/>
    <cellStyle name="Normal 8 7 2 2 6" xfId="6647"/>
    <cellStyle name="Normal 8 7 2 2 6 2" xfId="18955"/>
    <cellStyle name="Normal 8 7 2 2 7" xfId="12801"/>
    <cellStyle name="Normal 8 7 2 3" xfId="748"/>
    <cellStyle name="Normal 8 7 2 3 2" xfId="1772"/>
    <cellStyle name="Normal 8 7 2 3 2 2" xfId="4850"/>
    <cellStyle name="Normal 8 7 2 3 2 2 2" xfId="11004"/>
    <cellStyle name="Normal 8 7 2 3 2 2 2 2" xfId="23312"/>
    <cellStyle name="Normal 8 7 2 3 2 2 3" xfId="17158"/>
    <cellStyle name="Normal 8 7 2 3 2 3" xfId="7927"/>
    <cellStyle name="Normal 8 7 2 3 2 3 2" xfId="20235"/>
    <cellStyle name="Normal 8 7 2 3 2 4" xfId="14081"/>
    <cellStyle name="Normal 8 7 2 3 3" xfId="2796"/>
    <cellStyle name="Normal 8 7 2 3 3 2" xfId="5874"/>
    <cellStyle name="Normal 8 7 2 3 3 2 2" xfId="12028"/>
    <cellStyle name="Normal 8 7 2 3 3 2 2 2" xfId="24336"/>
    <cellStyle name="Normal 8 7 2 3 3 2 3" xfId="18182"/>
    <cellStyle name="Normal 8 7 2 3 3 3" xfId="8951"/>
    <cellStyle name="Normal 8 7 2 3 3 3 2" xfId="21259"/>
    <cellStyle name="Normal 8 7 2 3 3 4" xfId="15105"/>
    <cellStyle name="Normal 8 7 2 3 4" xfId="3826"/>
    <cellStyle name="Normal 8 7 2 3 4 2" xfId="9980"/>
    <cellStyle name="Normal 8 7 2 3 4 2 2" xfId="22288"/>
    <cellStyle name="Normal 8 7 2 3 4 3" xfId="16134"/>
    <cellStyle name="Normal 8 7 2 3 5" xfId="6903"/>
    <cellStyle name="Normal 8 7 2 3 5 2" xfId="19211"/>
    <cellStyle name="Normal 8 7 2 3 6" xfId="13057"/>
    <cellStyle name="Normal 8 7 2 4" xfId="1260"/>
    <cellStyle name="Normal 8 7 2 4 2" xfId="4338"/>
    <cellStyle name="Normal 8 7 2 4 2 2" xfId="10492"/>
    <cellStyle name="Normal 8 7 2 4 2 2 2" xfId="22800"/>
    <cellStyle name="Normal 8 7 2 4 2 3" xfId="16646"/>
    <cellStyle name="Normal 8 7 2 4 3" xfId="7415"/>
    <cellStyle name="Normal 8 7 2 4 3 2" xfId="19723"/>
    <cellStyle name="Normal 8 7 2 4 4" xfId="13569"/>
    <cellStyle name="Normal 8 7 2 5" xfId="2284"/>
    <cellStyle name="Normal 8 7 2 5 2" xfId="5362"/>
    <cellStyle name="Normal 8 7 2 5 2 2" xfId="11516"/>
    <cellStyle name="Normal 8 7 2 5 2 2 2" xfId="23824"/>
    <cellStyle name="Normal 8 7 2 5 2 3" xfId="17670"/>
    <cellStyle name="Normal 8 7 2 5 3" xfId="8439"/>
    <cellStyle name="Normal 8 7 2 5 3 2" xfId="20747"/>
    <cellStyle name="Normal 8 7 2 5 4" xfId="14593"/>
    <cellStyle name="Normal 8 7 2 6" xfId="3314"/>
    <cellStyle name="Normal 8 7 2 6 2" xfId="9468"/>
    <cellStyle name="Normal 8 7 2 6 2 2" xfId="21776"/>
    <cellStyle name="Normal 8 7 2 6 3" xfId="15622"/>
    <cellStyle name="Normal 8 7 2 7" xfId="6391"/>
    <cellStyle name="Normal 8 7 2 7 2" xfId="18699"/>
    <cellStyle name="Normal 8 7 2 8" xfId="12545"/>
    <cellStyle name="Normal 8 7 3" xfId="148"/>
    <cellStyle name="Normal 8 7 3 2" xfId="406"/>
    <cellStyle name="Normal 8 7 3 2 2" xfId="919"/>
    <cellStyle name="Normal 8 7 3 2 2 2" xfId="1943"/>
    <cellStyle name="Normal 8 7 3 2 2 2 2" xfId="5021"/>
    <cellStyle name="Normal 8 7 3 2 2 2 2 2" xfId="11175"/>
    <cellStyle name="Normal 8 7 3 2 2 2 2 2 2" xfId="23483"/>
    <cellStyle name="Normal 8 7 3 2 2 2 2 3" xfId="17329"/>
    <cellStyle name="Normal 8 7 3 2 2 2 3" xfId="8098"/>
    <cellStyle name="Normal 8 7 3 2 2 2 3 2" xfId="20406"/>
    <cellStyle name="Normal 8 7 3 2 2 2 4" xfId="14252"/>
    <cellStyle name="Normal 8 7 3 2 2 3" xfId="2967"/>
    <cellStyle name="Normal 8 7 3 2 2 3 2" xfId="6045"/>
    <cellStyle name="Normal 8 7 3 2 2 3 2 2" xfId="12199"/>
    <cellStyle name="Normal 8 7 3 2 2 3 2 2 2" xfId="24507"/>
    <cellStyle name="Normal 8 7 3 2 2 3 2 3" xfId="18353"/>
    <cellStyle name="Normal 8 7 3 2 2 3 3" xfId="9122"/>
    <cellStyle name="Normal 8 7 3 2 2 3 3 2" xfId="21430"/>
    <cellStyle name="Normal 8 7 3 2 2 3 4" xfId="15276"/>
    <cellStyle name="Normal 8 7 3 2 2 4" xfId="3997"/>
    <cellStyle name="Normal 8 7 3 2 2 4 2" xfId="10151"/>
    <cellStyle name="Normal 8 7 3 2 2 4 2 2" xfId="22459"/>
    <cellStyle name="Normal 8 7 3 2 2 4 3" xfId="16305"/>
    <cellStyle name="Normal 8 7 3 2 2 5" xfId="7074"/>
    <cellStyle name="Normal 8 7 3 2 2 5 2" xfId="19382"/>
    <cellStyle name="Normal 8 7 3 2 2 6" xfId="13228"/>
    <cellStyle name="Normal 8 7 3 2 3" xfId="1431"/>
    <cellStyle name="Normal 8 7 3 2 3 2" xfId="4509"/>
    <cellStyle name="Normal 8 7 3 2 3 2 2" xfId="10663"/>
    <cellStyle name="Normal 8 7 3 2 3 2 2 2" xfId="22971"/>
    <cellStyle name="Normal 8 7 3 2 3 2 3" xfId="16817"/>
    <cellStyle name="Normal 8 7 3 2 3 3" xfId="7586"/>
    <cellStyle name="Normal 8 7 3 2 3 3 2" xfId="19894"/>
    <cellStyle name="Normal 8 7 3 2 3 4" xfId="13740"/>
    <cellStyle name="Normal 8 7 3 2 4" xfId="2455"/>
    <cellStyle name="Normal 8 7 3 2 4 2" xfId="5533"/>
    <cellStyle name="Normal 8 7 3 2 4 2 2" xfId="11687"/>
    <cellStyle name="Normal 8 7 3 2 4 2 2 2" xfId="23995"/>
    <cellStyle name="Normal 8 7 3 2 4 2 3" xfId="17841"/>
    <cellStyle name="Normal 8 7 3 2 4 3" xfId="8610"/>
    <cellStyle name="Normal 8 7 3 2 4 3 2" xfId="20918"/>
    <cellStyle name="Normal 8 7 3 2 4 4" xfId="14764"/>
    <cellStyle name="Normal 8 7 3 2 5" xfId="3485"/>
    <cellStyle name="Normal 8 7 3 2 5 2" xfId="9639"/>
    <cellStyle name="Normal 8 7 3 2 5 2 2" xfId="21947"/>
    <cellStyle name="Normal 8 7 3 2 5 3" xfId="15793"/>
    <cellStyle name="Normal 8 7 3 2 6" xfId="6562"/>
    <cellStyle name="Normal 8 7 3 2 6 2" xfId="18870"/>
    <cellStyle name="Normal 8 7 3 2 7" xfId="12716"/>
    <cellStyle name="Normal 8 7 3 3" xfId="663"/>
    <cellStyle name="Normal 8 7 3 3 2" xfId="1687"/>
    <cellStyle name="Normal 8 7 3 3 2 2" xfId="4765"/>
    <cellStyle name="Normal 8 7 3 3 2 2 2" xfId="10919"/>
    <cellStyle name="Normal 8 7 3 3 2 2 2 2" xfId="23227"/>
    <cellStyle name="Normal 8 7 3 3 2 2 3" xfId="17073"/>
    <cellStyle name="Normal 8 7 3 3 2 3" xfId="7842"/>
    <cellStyle name="Normal 8 7 3 3 2 3 2" xfId="20150"/>
    <cellStyle name="Normal 8 7 3 3 2 4" xfId="13996"/>
    <cellStyle name="Normal 8 7 3 3 3" xfId="2711"/>
    <cellStyle name="Normal 8 7 3 3 3 2" xfId="5789"/>
    <cellStyle name="Normal 8 7 3 3 3 2 2" xfId="11943"/>
    <cellStyle name="Normal 8 7 3 3 3 2 2 2" xfId="24251"/>
    <cellStyle name="Normal 8 7 3 3 3 2 3" xfId="18097"/>
    <cellStyle name="Normal 8 7 3 3 3 3" xfId="8866"/>
    <cellStyle name="Normal 8 7 3 3 3 3 2" xfId="21174"/>
    <cellStyle name="Normal 8 7 3 3 3 4" xfId="15020"/>
    <cellStyle name="Normal 8 7 3 3 4" xfId="3741"/>
    <cellStyle name="Normal 8 7 3 3 4 2" xfId="9895"/>
    <cellStyle name="Normal 8 7 3 3 4 2 2" xfId="22203"/>
    <cellStyle name="Normal 8 7 3 3 4 3" xfId="16049"/>
    <cellStyle name="Normal 8 7 3 3 5" xfId="6818"/>
    <cellStyle name="Normal 8 7 3 3 5 2" xfId="19126"/>
    <cellStyle name="Normal 8 7 3 3 6" xfId="12972"/>
    <cellStyle name="Normal 8 7 3 4" xfId="1175"/>
    <cellStyle name="Normal 8 7 3 4 2" xfId="4253"/>
    <cellStyle name="Normal 8 7 3 4 2 2" xfId="10407"/>
    <cellStyle name="Normal 8 7 3 4 2 2 2" xfId="22715"/>
    <cellStyle name="Normal 8 7 3 4 2 3" xfId="16561"/>
    <cellStyle name="Normal 8 7 3 4 3" xfId="7330"/>
    <cellStyle name="Normal 8 7 3 4 3 2" xfId="19638"/>
    <cellStyle name="Normal 8 7 3 4 4" xfId="13484"/>
    <cellStyle name="Normal 8 7 3 5" xfId="2199"/>
    <cellStyle name="Normal 8 7 3 5 2" xfId="5277"/>
    <cellStyle name="Normal 8 7 3 5 2 2" xfId="11431"/>
    <cellStyle name="Normal 8 7 3 5 2 2 2" xfId="23739"/>
    <cellStyle name="Normal 8 7 3 5 2 3" xfId="17585"/>
    <cellStyle name="Normal 8 7 3 5 3" xfId="8354"/>
    <cellStyle name="Normal 8 7 3 5 3 2" xfId="20662"/>
    <cellStyle name="Normal 8 7 3 5 4" xfId="14508"/>
    <cellStyle name="Normal 8 7 3 6" xfId="3229"/>
    <cellStyle name="Normal 8 7 3 6 2" xfId="9383"/>
    <cellStyle name="Normal 8 7 3 6 2 2" xfId="21691"/>
    <cellStyle name="Normal 8 7 3 6 3" xfId="15537"/>
    <cellStyle name="Normal 8 7 3 7" xfId="6306"/>
    <cellStyle name="Normal 8 7 3 7 2" xfId="18614"/>
    <cellStyle name="Normal 8 7 3 8" xfId="12460"/>
    <cellStyle name="Normal 8 7 4" xfId="319"/>
    <cellStyle name="Normal 8 7 4 2" xfId="832"/>
    <cellStyle name="Normal 8 7 4 2 2" xfId="1856"/>
    <cellStyle name="Normal 8 7 4 2 2 2" xfId="4934"/>
    <cellStyle name="Normal 8 7 4 2 2 2 2" xfId="11088"/>
    <cellStyle name="Normal 8 7 4 2 2 2 2 2" xfId="23396"/>
    <cellStyle name="Normal 8 7 4 2 2 2 3" xfId="17242"/>
    <cellStyle name="Normal 8 7 4 2 2 3" xfId="8011"/>
    <cellStyle name="Normal 8 7 4 2 2 3 2" xfId="20319"/>
    <cellStyle name="Normal 8 7 4 2 2 4" xfId="14165"/>
    <cellStyle name="Normal 8 7 4 2 3" xfId="2880"/>
    <cellStyle name="Normal 8 7 4 2 3 2" xfId="5958"/>
    <cellStyle name="Normal 8 7 4 2 3 2 2" xfId="12112"/>
    <cellStyle name="Normal 8 7 4 2 3 2 2 2" xfId="24420"/>
    <cellStyle name="Normal 8 7 4 2 3 2 3" xfId="18266"/>
    <cellStyle name="Normal 8 7 4 2 3 3" xfId="9035"/>
    <cellStyle name="Normal 8 7 4 2 3 3 2" xfId="21343"/>
    <cellStyle name="Normal 8 7 4 2 3 4" xfId="15189"/>
    <cellStyle name="Normal 8 7 4 2 4" xfId="3910"/>
    <cellStyle name="Normal 8 7 4 2 4 2" xfId="10064"/>
    <cellStyle name="Normal 8 7 4 2 4 2 2" xfId="22372"/>
    <cellStyle name="Normal 8 7 4 2 4 3" xfId="16218"/>
    <cellStyle name="Normal 8 7 4 2 5" xfId="6987"/>
    <cellStyle name="Normal 8 7 4 2 5 2" xfId="19295"/>
    <cellStyle name="Normal 8 7 4 2 6" xfId="13141"/>
    <cellStyle name="Normal 8 7 4 3" xfId="1344"/>
    <cellStyle name="Normal 8 7 4 3 2" xfId="4422"/>
    <cellStyle name="Normal 8 7 4 3 2 2" xfId="10576"/>
    <cellStyle name="Normal 8 7 4 3 2 2 2" xfId="22884"/>
    <cellStyle name="Normal 8 7 4 3 2 3" xfId="16730"/>
    <cellStyle name="Normal 8 7 4 3 3" xfId="7499"/>
    <cellStyle name="Normal 8 7 4 3 3 2" xfId="19807"/>
    <cellStyle name="Normal 8 7 4 3 4" xfId="13653"/>
    <cellStyle name="Normal 8 7 4 4" xfId="2368"/>
    <cellStyle name="Normal 8 7 4 4 2" xfId="5446"/>
    <cellStyle name="Normal 8 7 4 4 2 2" xfId="11600"/>
    <cellStyle name="Normal 8 7 4 4 2 2 2" xfId="23908"/>
    <cellStyle name="Normal 8 7 4 4 2 3" xfId="17754"/>
    <cellStyle name="Normal 8 7 4 4 3" xfId="8523"/>
    <cellStyle name="Normal 8 7 4 4 3 2" xfId="20831"/>
    <cellStyle name="Normal 8 7 4 4 4" xfId="14677"/>
    <cellStyle name="Normal 8 7 4 5" xfId="3398"/>
    <cellStyle name="Normal 8 7 4 5 2" xfId="9552"/>
    <cellStyle name="Normal 8 7 4 5 2 2" xfId="21860"/>
    <cellStyle name="Normal 8 7 4 5 3" xfId="15706"/>
    <cellStyle name="Normal 8 7 4 6" xfId="6475"/>
    <cellStyle name="Normal 8 7 4 6 2" xfId="18783"/>
    <cellStyle name="Normal 8 7 4 7" xfId="12629"/>
    <cellStyle name="Normal 8 7 5" xfId="576"/>
    <cellStyle name="Normal 8 7 5 2" xfId="1600"/>
    <cellStyle name="Normal 8 7 5 2 2" xfId="4678"/>
    <cellStyle name="Normal 8 7 5 2 2 2" xfId="10832"/>
    <cellStyle name="Normal 8 7 5 2 2 2 2" xfId="23140"/>
    <cellStyle name="Normal 8 7 5 2 2 3" xfId="16986"/>
    <cellStyle name="Normal 8 7 5 2 3" xfId="7755"/>
    <cellStyle name="Normal 8 7 5 2 3 2" xfId="20063"/>
    <cellStyle name="Normal 8 7 5 2 4" xfId="13909"/>
    <cellStyle name="Normal 8 7 5 3" xfId="2624"/>
    <cellStyle name="Normal 8 7 5 3 2" xfId="5702"/>
    <cellStyle name="Normal 8 7 5 3 2 2" xfId="11856"/>
    <cellStyle name="Normal 8 7 5 3 2 2 2" xfId="24164"/>
    <cellStyle name="Normal 8 7 5 3 2 3" xfId="18010"/>
    <cellStyle name="Normal 8 7 5 3 3" xfId="8779"/>
    <cellStyle name="Normal 8 7 5 3 3 2" xfId="21087"/>
    <cellStyle name="Normal 8 7 5 3 4" xfId="14933"/>
    <cellStyle name="Normal 8 7 5 4" xfId="3654"/>
    <cellStyle name="Normal 8 7 5 4 2" xfId="9808"/>
    <cellStyle name="Normal 8 7 5 4 2 2" xfId="22116"/>
    <cellStyle name="Normal 8 7 5 4 3" xfId="15962"/>
    <cellStyle name="Normal 8 7 5 5" xfId="6731"/>
    <cellStyle name="Normal 8 7 5 5 2" xfId="19039"/>
    <cellStyle name="Normal 8 7 5 6" xfId="12885"/>
    <cellStyle name="Normal 8 7 6" xfId="1088"/>
    <cellStyle name="Normal 8 7 6 2" xfId="4166"/>
    <cellStyle name="Normal 8 7 6 2 2" xfId="10320"/>
    <cellStyle name="Normal 8 7 6 2 2 2" xfId="22628"/>
    <cellStyle name="Normal 8 7 6 2 3" xfId="16474"/>
    <cellStyle name="Normal 8 7 6 3" xfId="7243"/>
    <cellStyle name="Normal 8 7 6 3 2" xfId="19551"/>
    <cellStyle name="Normal 8 7 6 4" xfId="13397"/>
    <cellStyle name="Normal 8 7 7" xfId="2112"/>
    <cellStyle name="Normal 8 7 7 2" xfId="5190"/>
    <cellStyle name="Normal 8 7 7 2 2" xfId="11344"/>
    <cellStyle name="Normal 8 7 7 2 2 2" xfId="23652"/>
    <cellStyle name="Normal 8 7 7 2 3" xfId="17498"/>
    <cellStyle name="Normal 8 7 7 3" xfId="8267"/>
    <cellStyle name="Normal 8 7 7 3 2" xfId="20575"/>
    <cellStyle name="Normal 8 7 7 4" xfId="14421"/>
    <cellStyle name="Normal 8 7 8" xfId="3142"/>
    <cellStyle name="Normal 8 7 8 2" xfId="9296"/>
    <cellStyle name="Normal 8 7 8 2 2" xfId="21604"/>
    <cellStyle name="Normal 8 7 8 3" xfId="15450"/>
    <cellStyle name="Normal 8 7 9" xfId="6219"/>
    <cellStyle name="Normal 8 7 9 2" xfId="18527"/>
    <cellStyle name="Normal 8 8" xfId="197"/>
    <cellStyle name="Normal 8 8 2" xfId="455"/>
    <cellStyle name="Normal 8 8 2 2" xfId="968"/>
    <cellStyle name="Normal 8 8 2 2 2" xfId="1992"/>
    <cellStyle name="Normal 8 8 2 2 2 2" xfId="5070"/>
    <cellStyle name="Normal 8 8 2 2 2 2 2" xfId="11224"/>
    <cellStyle name="Normal 8 8 2 2 2 2 2 2" xfId="23532"/>
    <cellStyle name="Normal 8 8 2 2 2 2 3" xfId="17378"/>
    <cellStyle name="Normal 8 8 2 2 2 3" xfId="8147"/>
    <cellStyle name="Normal 8 8 2 2 2 3 2" xfId="20455"/>
    <cellStyle name="Normal 8 8 2 2 2 4" xfId="14301"/>
    <cellStyle name="Normal 8 8 2 2 3" xfId="3016"/>
    <cellStyle name="Normal 8 8 2 2 3 2" xfId="6094"/>
    <cellStyle name="Normal 8 8 2 2 3 2 2" xfId="12248"/>
    <cellStyle name="Normal 8 8 2 2 3 2 2 2" xfId="24556"/>
    <cellStyle name="Normal 8 8 2 2 3 2 3" xfId="18402"/>
    <cellStyle name="Normal 8 8 2 2 3 3" xfId="9171"/>
    <cellStyle name="Normal 8 8 2 2 3 3 2" xfId="21479"/>
    <cellStyle name="Normal 8 8 2 2 3 4" xfId="15325"/>
    <cellStyle name="Normal 8 8 2 2 4" xfId="4046"/>
    <cellStyle name="Normal 8 8 2 2 4 2" xfId="10200"/>
    <cellStyle name="Normal 8 8 2 2 4 2 2" xfId="22508"/>
    <cellStyle name="Normal 8 8 2 2 4 3" xfId="16354"/>
    <cellStyle name="Normal 8 8 2 2 5" xfId="7123"/>
    <cellStyle name="Normal 8 8 2 2 5 2" xfId="19431"/>
    <cellStyle name="Normal 8 8 2 2 6" xfId="13277"/>
    <cellStyle name="Normal 8 8 2 3" xfId="1480"/>
    <cellStyle name="Normal 8 8 2 3 2" xfId="4558"/>
    <cellStyle name="Normal 8 8 2 3 2 2" xfId="10712"/>
    <cellStyle name="Normal 8 8 2 3 2 2 2" xfId="23020"/>
    <cellStyle name="Normal 8 8 2 3 2 3" xfId="16866"/>
    <cellStyle name="Normal 8 8 2 3 3" xfId="7635"/>
    <cellStyle name="Normal 8 8 2 3 3 2" xfId="19943"/>
    <cellStyle name="Normal 8 8 2 3 4" xfId="13789"/>
    <cellStyle name="Normal 8 8 2 4" xfId="2504"/>
    <cellStyle name="Normal 8 8 2 4 2" xfId="5582"/>
    <cellStyle name="Normal 8 8 2 4 2 2" xfId="11736"/>
    <cellStyle name="Normal 8 8 2 4 2 2 2" xfId="24044"/>
    <cellStyle name="Normal 8 8 2 4 2 3" xfId="17890"/>
    <cellStyle name="Normal 8 8 2 4 3" xfId="8659"/>
    <cellStyle name="Normal 8 8 2 4 3 2" xfId="20967"/>
    <cellStyle name="Normal 8 8 2 4 4" xfId="14813"/>
    <cellStyle name="Normal 8 8 2 5" xfId="3534"/>
    <cellStyle name="Normal 8 8 2 5 2" xfId="9688"/>
    <cellStyle name="Normal 8 8 2 5 2 2" xfId="21996"/>
    <cellStyle name="Normal 8 8 2 5 3" xfId="15842"/>
    <cellStyle name="Normal 8 8 2 6" xfId="6611"/>
    <cellStyle name="Normal 8 8 2 6 2" xfId="18919"/>
    <cellStyle name="Normal 8 8 2 7" xfId="12765"/>
    <cellStyle name="Normal 8 8 3" xfId="712"/>
    <cellStyle name="Normal 8 8 3 2" xfId="1736"/>
    <cellStyle name="Normal 8 8 3 2 2" xfId="4814"/>
    <cellStyle name="Normal 8 8 3 2 2 2" xfId="10968"/>
    <cellStyle name="Normal 8 8 3 2 2 2 2" xfId="23276"/>
    <cellStyle name="Normal 8 8 3 2 2 3" xfId="17122"/>
    <cellStyle name="Normal 8 8 3 2 3" xfId="7891"/>
    <cellStyle name="Normal 8 8 3 2 3 2" xfId="20199"/>
    <cellStyle name="Normal 8 8 3 2 4" xfId="14045"/>
    <cellStyle name="Normal 8 8 3 3" xfId="2760"/>
    <cellStyle name="Normal 8 8 3 3 2" xfId="5838"/>
    <cellStyle name="Normal 8 8 3 3 2 2" xfId="11992"/>
    <cellStyle name="Normal 8 8 3 3 2 2 2" xfId="24300"/>
    <cellStyle name="Normal 8 8 3 3 2 3" xfId="18146"/>
    <cellStyle name="Normal 8 8 3 3 3" xfId="8915"/>
    <cellStyle name="Normal 8 8 3 3 3 2" xfId="21223"/>
    <cellStyle name="Normal 8 8 3 3 4" xfId="15069"/>
    <cellStyle name="Normal 8 8 3 4" xfId="3790"/>
    <cellStyle name="Normal 8 8 3 4 2" xfId="9944"/>
    <cellStyle name="Normal 8 8 3 4 2 2" xfId="22252"/>
    <cellStyle name="Normal 8 8 3 4 3" xfId="16098"/>
    <cellStyle name="Normal 8 8 3 5" xfId="6867"/>
    <cellStyle name="Normal 8 8 3 5 2" xfId="19175"/>
    <cellStyle name="Normal 8 8 3 6" xfId="13021"/>
    <cellStyle name="Normal 8 8 4" xfId="1224"/>
    <cellStyle name="Normal 8 8 4 2" xfId="4302"/>
    <cellStyle name="Normal 8 8 4 2 2" xfId="10456"/>
    <cellStyle name="Normal 8 8 4 2 2 2" xfId="22764"/>
    <cellStyle name="Normal 8 8 4 2 3" xfId="16610"/>
    <cellStyle name="Normal 8 8 4 3" xfId="7379"/>
    <cellStyle name="Normal 8 8 4 3 2" xfId="19687"/>
    <cellStyle name="Normal 8 8 4 4" xfId="13533"/>
    <cellStyle name="Normal 8 8 5" xfId="2248"/>
    <cellStyle name="Normal 8 8 5 2" xfId="5326"/>
    <cellStyle name="Normal 8 8 5 2 2" xfId="11480"/>
    <cellStyle name="Normal 8 8 5 2 2 2" xfId="23788"/>
    <cellStyle name="Normal 8 8 5 2 3" xfId="17634"/>
    <cellStyle name="Normal 8 8 5 3" xfId="8403"/>
    <cellStyle name="Normal 8 8 5 3 2" xfId="20711"/>
    <cellStyle name="Normal 8 8 5 4" xfId="14557"/>
    <cellStyle name="Normal 8 8 6" xfId="3278"/>
    <cellStyle name="Normal 8 8 6 2" xfId="9432"/>
    <cellStyle name="Normal 8 8 6 2 2" xfId="21740"/>
    <cellStyle name="Normal 8 8 6 3" xfId="15586"/>
    <cellStyle name="Normal 8 8 7" xfId="6355"/>
    <cellStyle name="Normal 8 8 7 2" xfId="18663"/>
    <cellStyle name="Normal 8 8 8" xfId="12509"/>
    <cellStyle name="Normal 8 9" xfId="115"/>
    <cellStyle name="Normal 8 9 2" xfId="373"/>
    <cellStyle name="Normal 8 9 2 2" xfId="886"/>
    <cellStyle name="Normal 8 9 2 2 2" xfId="1910"/>
    <cellStyle name="Normal 8 9 2 2 2 2" xfId="4988"/>
    <cellStyle name="Normal 8 9 2 2 2 2 2" xfId="11142"/>
    <cellStyle name="Normal 8 9 2 2 2 2 2 2" xfId="23450"/>
    <cellStyle name="Normal 8 9 2 2 2 2 3" xfId="17296"/>
    <cellStyle name="Normal 8 9 2 2 2 3" xfId="8065"/>
    <cellStyle name="Normal 8 9 2 2 2 3 2" xfId="20373"/>
    <cellStyle name="Normal 8 9 2 2 2 4" xfId="14219"/>
    <cellStyle name="Normal 8 9 2 2 3" xfId="2934"/>
    <cellStyle name="Normal 8 9 2 2 3 2" xfId="6012"/>
    <cellStyle name="Normal 8 9 2 2 3 2 2" xfId="12166"/>
    <cellStyle name="Normal 8 9 2 2 3 2 2 2" xfId="24474"/>
    <cellStyle name="Normal 8 9 2 2 3 2 3" xfId="18320"/>
    <cellStyle name="Normal 8 9 2 2 3 3" xfId="9089"/>
    <cellStyle name="Normal 8 9 2 2 3 3 2" xfId="21397"/>
    <cellStyle name="Normal 8 9 2 2 3 4" xfId="15243"/>
    <cellStyle name="Normal 8 9 2 2 4" xfId="3964"/>
    <cellStyle name="Normal 8 9 2 2 4 2" xfId="10118"/>
    <cellStyle name="Normal 8 9 2 2 4 2 2" xfId="22426"/>
    <cellStyle name="Normal 8 9 2 2 4 3" xfId="16272"/>
    <cellStyle name="Normal 8 9 2 2 5" xfId="7041"/>
    <cellStyle name="Normal 8 9 2 2 5 2" xfId="19349"/>
    <cellStyle name="Normal 8 9 2 2 6" xfId="13195"/>
    <cellStyle name="Normal 8 9 2 3" xfId="1398"/>
    <cellStyle name="Normal 8 9 2 3 2" xfId="4476"/>
    <cellStyle name="Normal 8 9 2 3 2 2" xfId="10630"/>
    <cellStyle name="Normal 8 9 2 3 2 2 2" xfId="22938"/>
    <cellStyle name="Normal 8 9 2 3 2 3" xfId="16784"/>
    <cellStyle name="Normal 8 9 2 3 3" xfId="7553"/>
    <cellStyle name="Normal 8 9 2 3 3 2" xfId="19861"/>
    <cellStyle name="Normal 8 9 2 3 4" xfId="13707"/>
    <cellStyle name="Normal 8 9 2 4" xfId="2422"/>
    <cellStyle name="Normal 8 9 2 4 2" xfId="5500"/>
    <cellStyle name="Normal 8 9 2 4 2 2" xfId="11654"/>
    <cellStyle name="Normal 8 9 2 4 2 2 2" xfId="23962"/>
    <cellStyle name="Normal 8 9 2 4 2 3" xfId="17808"/>
    <cellStyle name="Normal 8 9 2 4 3" xfId="8577"/>
    <cellStyle name="Normal 8 9 2 4 3 2" xfId="20885"/>
    <cellStyle name="Normal 8 9 2 4 4" xfId="14731"/>
    <cellStyle name="Normal 8 9 2 5" xfId="3452"/>
    <cellStyle name="Normal 8 9 2 5 2" xfId="9606"/>
    <cellStyle name="Normal 8 9 2 5 2 2" xfId="21914"/>
    <cellStyle name="Normal 8 9 2 5 3" xfId="15760"/>
    <cellStyle name="Normal 8 9 2 6" xfId="6529"/>
    <cellStyle name="Normal 8 9 2 6 2" xfId="18837"/>
    <cellStyle name="Normal 8 9 2 7" xfId="12683"/>
    <cellStyle name="Normal 8 9 3" xfId="630"/>
    <cellStyle name="Normal 8 9 3 2" xfId="1654"/>
    <cellStyle name="Normal 8 9 3 2 2" xfId="4732"/>
    <cellStyle name="Normal 8 9 3 2 2 2" xfId="10886"/>
    <cellStyle name="Normal 8 9 3 2 2 2 2" xfId="23194"/>
    <cellStyle name="Normal 8 9 3 2 2 3" xfId="17040"/>
    <cellStyle name="Normal 8 9 3 2 3" xfId="7809"/>
    <cellStyle name="Normal 8 9 3 2 3 2" xfId="20117"/>
    <cellStyle name="Normal 8 9 3 2 4" xfId="13963"/>
    <cellStyle name="Normal 8 9 3 3" xfId="2678"/>
    <cellStyle name="Normal 8 9 3 3 2" xfId="5756"/>
    <cellStyle name="Normal 8 9 3 3 2 2" xfId="11910"/>
    <cellStyle name="Normal 8 9 3 3 2 2 2" xfId="24218"/>
    <cellStyle name="Normal 8 9 3 3 2 3" xfId="18064"/>
    <cellStyle name="Normal 8 9 3 3 3" xfId="8833"/>
    <cellStyle name="Normal 8 9 3 3 3 2" xfId="21141"/>
    <cellStyle name="Normal 8 9 3 3 4" xfId="14987"/>
    <cellStyle name="Normal 8 9 3 4" xfId="3708"/>
    <cellStyle name="Normal 8 9 3 4 2" xfId="9862"/>
    <cellStyle name="Normal 8 9 3 4 2 2" xfId="22170"/>
    <cellStyle name="Normal 8 9 3 4 3" xfId="16016"/>
    <cellStyle name="Normal 8 9 3 5" xfId="6785"/>
    <cellStyle name="Normal 8 9 3 5 2" xfId="19093"/>
    <cellStyle name="Normal 8 9 3 6" xfId="12939"/>
    <cellStyle name="Normal 8 9 4" xfId="1142"/>
    <cellStyle name="Normal 8 9 4 2" xfId="4220"/>
    <cellStyle name="Normal 8 9 4 2 2" xfId="10374"/>
    <cellStyle name="Normal 8 9 4 2 2 2" xfId="22682"/>
    <cellStyle name="Normal 8 9 4 2 3" xfId="16528"/>
    <cellStyle name="Normal 8 9 4 3" xfId="7297"/>
    <cellStyle name="Normal 8 9 4 3 2" xfId="19605"/>
    <cellStyle name="Normal 8 9 4 4" xfId="13451"/>
    <cellStyle name="Normal 8 9 5" xfId="2166"/>
    <cellStyle name="Normal 8 9 5 2" xfId="5244"/>
    <cellStyle name="Normal 8 9 5 2 2" xfId="11398"/>
    <cellStyle name="Normal 8 9 5 2 2 2" xfId="23706"/>
    <cellStyle name="Normal 8 9 5 2 3" xfId="17552"/>
    <cellStyle name="Normal 8 9 5 3" xfId="8321"/>
    <cellStyle name="Normal 8 9 5 3 2" xfId="20629"/>
    <cellStyle name="Normal 8 9 5 4" xfId="14475"/>
    <cellStyle name="Normal 8 9 6" xfId="3196"/>
    <cellStyle name="Normal 8 9 6 2" xfId="9350"/>
    <cellStyle name="Normal 8 9 6 2 2" xfId="21658"/>
    <cellStyle name="Normal 8 9 6 3" xfId="15504"/>
    <cellStyle name="Normal 8 9 7" xfId="6273"/>
    <cellStyle name="Normal 8 9 7 2" xfId="18581"/>
    <cellStyle name="Normal 8 9 8" xfId="12427"/>
    <cellStyle name="Normal 9" xfId="11"/>
    <cellStyle name="Normal 9 2" xfId="25"/>
    <cellStyle name="Normal_Sheet1"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maarcher\Local%20Settings\Temporary%20Internet%20Files\OLK52\OC%20Aircraft%20Kitting%20Report%20Input%20Aug%2015,%202008%20-%20Detai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_UserData\lbedward\My%20Documents\kitting\Kitting%20AWP\OC%20AWP%20Template%20Dec%20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sue Inventory Jul 15 2008"/>
      <sheetName val="Issue Inventory Jul 31 2008"/>
      <sheetName val="OC B-52"/>
      <sheetName val="OC B1-B"/>
      <sheetName val="OC C-130"/>
      <sheetName val="OC KC-135"/>
      <sheetName val="OC E-3"/>
      <sheetName val="PROPULSION"/>
    </sheetNames>
    <sheetDataSet>
      <sheetData sheetId="0" refreshError="1"/>
      <sheetData sheetId="1" refreshError="1"/>
      <sheetData sheetId="2" refreshError="1">
        <row r="1">
          <cell r="B1" t="str">
            <v>Kit #</v>
          </cell>
          <cell r="C1" t="str">
            <v>Description</v>
          </cell>
          <cell r="D1" t="str">
            <v>Planned</v>
          </cell>
          <cell r="E1" t="str">
            <v>Actual On Shelf</v>
          </cell>
          <cell r="F1" t="str">
            <v>Issued</v>
          </cell>
          <cell r="G1" t="str">
            <v>Partial</v>
          </cell>
          <cell r="H1" t="str">
            <v>Jul 31Actual On Shelf</v>
          </cell>
          <cell r="I1" t="str">
            <v>Jul 31 Issued</v>
          </cell>
          <cell r="J1" t="str">
            <v>Jul 31 Partial</v>
          </cell>
          <cell r="K1" t="str">
            <v>Delivered</v>
          </cell>
          <cell r="L1" t="str">
            <v>Built</v>
          </cell>
          <cell r="M1" t="str">
            <v>Incomplete</v>
          </cell>
        </row>
        <row r="2">
          <cell r="B2" t="str">
            <v>K2TIPV31143001</v>
          </cell>
          <cell r="C2" t="str">
            <v>(1B5 AB) L/H INBOARD AILERON</v>
          </cell>
          <cell r="D2">
            <v>1</v>
          </cell>
          <cell r="E2">
            <v>6</v>
          </cell>
          <cell r="F2">
            <v>10</v>
          </cell>
          <cell r="G2">
            <v>0</v>
          </cell>
          <cell r="H2">
            <v>6</v>
          </cell>
          <cell r="I2">
            <v>10</v>
          </cell>
          <cell r="J2">
            <v>0</v>
          </cell>
          <cell r="K2">
            <v>0</v>
          </cell>
          <cell r="L2">
            <v>0</v>
          </cell>
          <cell r="M2">
            <v>0</v>
          </cell>
        </row>
        <row r="3">
          <cell r="B3" t="str">
            <v>K2TIPV31143002</v>
          </cell>
          <cell r="C3" t="str">
            <v>(1B5 AB) R/H INBOARD AILERON</v>
          </cell>
          <cell r="D3">
            <v>1</v>
          </cell>
          <cell r="E3">
            <v>6</v>
          </cell>
          <cell r="F3">
            <v>10</v>
          </cell>
          <cell r="G3">
            <v>0</v>
          </cell>
          <cell r="H3">
            <v>6</v>
          </cell>
          <cell r="I3">
            <v>10</v>
          </cell>
          <cell r="J3">
            <v>0</v>
          </cell>
          <cell r="K3">
            <v>0</v>
          </cell>
          <cell r="L3">
            <v>0</v>
          </cell>
          <cell r="M3">
            <v>0</v>
          </cell>
        </row>
        <row r="4">
          <cell r="B4" t="str">
            <v>K2TIPV31143003</v>
          </cell>
          <cell r="C4" t="str">
            <v>AILERON, OUTBOARD</v>
          </cell>
          <cell r="D4">
            <v>2</v>
          </cell>
          <cell r="E4">
            <v>2</v>
          </cell>
          <cell r="F4">
            <v>20</v>
          </cell>
          <cell r="G4">
            <v>0</v>
          </cell>
          <cell r="H4">
            <v>2</v>
          </cell>
          <cell r="I4">
            <v>20</v>
          </cell>
          <cell r="J4">
            <v>0</v>
          </cell>
          <cell r="K4">
            <v>0</v>
          </cell>
          <cell r="L4">
            <v>0</v>
          </cell>
          <cell r="M4">
            <v>0</v>
          </cell>
        </row>
        <row r="5">
          <cell r="B5" t="str">
            <v>K2TIPV31143004</v>
          </cell>
          <cell r="C5" t="str">
            <v>(1B31) ELEVATOR CONTROL QUAD ASSY</v>
          </cell>
          <cell r="D5">
            <v>1</v>
          </cell>
          <cell r="E5">
            <v>2</v>
          </cell>
          <cell r="F5">
            <v>11</v>
          </cell>
          <cell r="G5">
            <v>0</v>
          </cell>
          <cell r="H5">
            <v>2</v>
          </cell>
          <cell r="I5">
            <v>11</v>
          </cell>
          <cell r="J5">
            <v>0</v>
          </cell>
          <cell r="K5">
            <v>0</v>
          </cell>
          <cell r="L5">
            <v>0</v>
          </cell>
          <cell r="M5">
            <v>0</v>
          </cell>
        </row>
        <row r="6">
          <cell r="B6" t="str">
            <v>K2TIPV31143005</v>
          </cell>
          <cell r="C6" t="str">
            <v>(1B4 AB) RUDDER INST.</v>
          </cell>
          <cell r="D6">
            <v>1</v>
          </cell>
          <cell r="E6">
            <v>0</v>
          </cell>
          <cell r="F6">
            <v>10</v>
          </cell>
          <cell r="G6">
            <v>0</v>
          </cell>
          <cell r="H6">
            <v>0</v>
          </cell>
          <cell r="I6">
            <v>10</v>
          </cell>
          <cell r="J6">
            <v>0</v>
          </cell>
          <cell r="K6">
            <v>0</v>
          </cell>
          <cell r="L6">
            <v>0</v>
          </cell>
          <cell r="M6">
            <v>0</v>
          </cell>
        </row>
        <row r="7">
          <cell r="B7" t="str">
            <v>K2TIPV31143006</v>
          </cell>
          <cell r="C7" t="str">
            <v>RUDDER TAB BOLTS INST.</v>
          </cell>
          <cell r="D7">
            <v>1</v>
          </cell>
          <cell r="E7">
            <v>0</v>
          </cell>
          <cell r="F7">
            <v>10</v>
          </cell>
          <cell r="G7">
            <v>0</v>
          </cell>
          <cell r="H7">
            <v>0</v>
          </cell>
          <cell r="I7">
            <v>10</v>
          </cell>
          <cell r="J7">
            <v>0</v>
          </cell>
          <cell r="K7">
            <v>0</v>
          </cell>
          <cell r="L7">
            <v>0</v>
          </cell>
          <cell r="M7">
            <v>0</v>
          </cell>
        </row>
        <row r="8">
          <cell r="B8" t="str">
            <v>K2TIPV31143007</v>
          </cell>
          <cell r="C8" t="str">
            <v>(1B6AB) ELEVATOR CONTROL ROD</v>
          </cell>
          <cell r="D8">
            <v>1</v>
          </cell>
          <cell r="E8">
            <v>0</v>
          </cell>
          <cell r="F8">
            <v>12</v>
          </cell>
          <cell r="G8">
            <v>0</v>
          </cell>
          <cell r="H8">
            <v>0</v>
          </cell>
          <cell r="I8">
            <v>12</v>
          </cell>
          <cell r="J8">
            <v>0</v>
          </cell>
          <cell r="K8">
            <v>0</v>
          </cell>
          <cell r="L8">
            <v>0</v>
          </cell>
          <cell r="M8">
            <v>0</v>
          </cell>
        </row>
        <row r="9">
          <cell r="B9" t="str">
            <v>K2TIPV31143008</v>
          </cell>
          <cell r="C9" t="str">
            <v>(1B6) ATTACH HORIZNTL HINGE BEARING</v>
          </cell>
          <cell r="D9">
            <v>2</v>
          </cell>
          <cell r="E9">
            <v>0</v>
          </cell>
          <cell r="F9">
            <v>26</v>
          </cell>
          <cell r="G9">
            <v>6</v>
          </cell>
          <cell r="H9">
            <v>0</v>
          </cell>
          <cell r="I9">
            <v>26</v>
          </cell>
          <cell r="J9">
            <v>6</v>
          </cell>
          <cell r="K9">
            <v>0</v>
          </cell>
          <cell r="L9">
            <v>0</v>
          </cell>
          <cell r="M9">
            <v>0</v>
          </cell>
        </row>
        <row r="10">
          <cell r="B10" t="str">
            <v>K2TIPV31143009</v>
          </cell>
          <cell r="C10" t="str">
            <v>ELEVATOR HINGE ATTACH</v>
          </cell>
          <cell r="D10">
            <v>2</v>
          </cell>
          <cell r="E10">
            <v>4</v>
          </cell>
          <cell r="F10">
            <v>22</v>
          </cell>
          <cell r="G10">
            <v>0</v>
          </cell>
          <cell r="H10">
            <v>2</v>
          </cell>
          <cell r="I10">
            <v>22</v>
          </cell>
          <cell r="J10">
            <v>0</v>
          </cell>
          <cell r="K10">
            <v>0</v>
          </cell>
          <cell r="L10">
            <v>2</v>
          </cell>
          <cell r="M10">
            <v>0</v>
          </cell>
        </row>
        <row r="11">
          <cell r="B11" t="str">
            <v>K2TIPV31143010</v>
          </cell>
          <cell r="C11" t="str">
            <v>(1B27AH) SPOILERS, INBOARD</v>
          </cell>
          <cell r="D11">
            <v>2</v>
          </cell>
          <cell r="E11">
            <v>0</v>
          </cell>
          <cell r="F11">
            <v>18</v>
          </cell>
          <cell r="G11">
            <v>0</v>
          </cell>
          <cell r="H11">
            <v>0</v>
          </cell>
          <cell r="I11">
            <v>18</v>
          </cell>
          <cell r="J11">
            <v>0</v>
          </cell>
          <cell r="K11">
            <v>0</v>
          </cell>
          <cell r="L11">
            <v>0</v>
          </cell>
          <cell r="M11">
            <v>0</v>
          </cell>
        </row>
        <row r="12">
          <cell r="B12" t="str">
            <v>K2TIPV31143011</v>
          </cell>
          <cell r="C12" t="str">
            <v>(1B27AH) SPOILER, OUTBOARD</v>
          </cell>
          <cell r="D12">
            <v>2</v>
          </cell>
          <cell r="E12">
            <v>3</v>
          </cell>
          <cell r="F12">
            <v>22</v>
          </cell>
          <cell r="G12">
            <v>0</v>
          </cell>
          <cell r="H12">
            <v>3</v>
          </cell>
          <cell r="I12">
            <v>22</v>
          </cell>
          <cell r="J12">
            <v>0</v>
          </cell>
          <cell r="K12">
            <v>0</v>
          </cell>
          <cell r="L12">
            <v>0</v>
          </cell>
          <cell r="M12">
            <v>0</v>
          </cell>
        </row>
        <row r="13">
          <cell r="B13" t="str">
            <v>K2TIPV31143012</v>
          </cell>
          <cell r="C13" t="str">
            <v>FWD ENGINE MOUNT FITTING</v>
          </cell>
          <cell r="D13">
            <v>4</v>
          </cell>
          <cell r="E13">
            <v>4</v>
          </cell>
          <cell r="F13">
            <v>40</v>
          </cell>
          <cell r="G13">
            <v>0</v>
          </cell>
          <cell r="H13">
            <v>2</v>
          </cell>
          <cell r="I13">
            <v>40</v>
          </cell>
          <cell r="J13">
            <v>0</v>
          </cell>
          <cell r="K13">
            <v>0</v>
          </cell>
          <cell r="L13">
            <v>2</v>
          </cell>
          <cell r="M13">
            <v>0</v>
          </cell>
        </row>
        <row r="14">
          <cell r="B14" t="str">
            <v>K2TIPV31143013</v>
          </cell>
          <cell r="C14" t="str">
            <v>ENGINE MOUNT</v>
          </cell>
          <cell r="D14">
            <v>4</v>
          </cell>
          <cell r="E14">
            <v>0</v>
          </cell>
          <cell r="F14">
            <v>46</v>
          </cell>
          <cell r="G14">
            <v>0</v>
          </cell>
          <cell r="H14">
            <v>0</v>
          </cell>
          <cell r="I14">
            <v>46</v>
          </cell>
          <cell r="J14">
            <v>0</v>
          </cell>
          <cell r="K14">
            <v>0</v>
          </cell>
          <cell r="L14">
            <v>0</v>
          </cell>
          <cell r="M14">
            <v>0</v>
          </cell>
        </row>
        <row r="15">
          <cell r="B15" t="str">
            <v>K2TIPV31143016</v>
          </cell>
          <cell r="C15" t="str">
            <v>7 CENTER WING BLADDER</v>
          </cell>
          <cell r="D15">
            <v>1</v>
          </cell>
          <cell r="E15">
            <v>1</v>
          </cell>
          <cell r="F15">
            <v>10</v>
          </cell>
          <cell r="G15">
            <v>0</v>
          </cell>
          <cell r="H15">
            <v>1</v>
          </cell>
          <cell r="I15">
            <v>10</v>
          </cell>
          <cell r="J15">
            <v>0</v>
          </cell>
          <cell r="K15">
            <v>0</v>
          </cell>
          <cell r="L15">
            <v>0</v>
          </cell>
          <cell r="M15">
            <v>0</v>
          </cell>
        </row>
        <row r="16">
          <cell r="B16" t="str">
            <v>K2TIPV31143017</v>
          </cell>
          <cell r="C16" t="str">
            <v>(1B21 BA) ENGINE INSTALLATION</v>
          </cell>
          <cell r="D16">
            <v>4</v>
          </cell>
          <cell r="E16">
            <v>4</v>
          </cell>
          <cell r="F16">
            <v>64</v>
          </cell>
          <cell r="G16">
            <v>0</v>
          </cell>
          <cell r="H16">
            <v>4</v>
          </cell>
          <cell r="I16">
            <v>64</v>
          </cell>
          <cell r="J16">
            <v>0</v>
          </cell>
          <cell r="K16">
            <v>0</v>
          </cell>
          <cell r="L16">
            <v>0</v>
          </cell>
          <cell r="M16">
            <v>0</v>
          </cell>
        </row>
        <row r="17">
          <cell r="B17" t="str">
            <v>K2TIPV31143018</v>
          </cell>
          <cell r="C17" t="str">
            <v>3 CENTER WING BLADDDER</v>
          </cell>
          <cell r="D17">
            <v>1</v>
          </cell>
          <cell r="E17">
            <v>2</v>
          </cell>
          <cell r="F17">
            <v>10</v>
          </cell>
          <cell r="G17">
            <v>0</v>
          </cell>
          <cell r="H17">
            <v>1</v>
          </cell>
          <cell r="I17">
            <v>10</v>
          </cell>
          <cell r="J17">
            <v>0</v>
          </cell>
          <cell r="K17">
            <v>0</v>
          </cell>
          <cell r="L17">
            <v>1</v>
          </cell>
          <cell r="M17">
            <v>0</v>
          </cell>
        </row>
        <row r="18">
          <cell r="B18" t="str">
            <v>K2TIPV31153019</v>
          </cell>
          <cell r="C18" t="str">
            <v>5 CENTER WING BLADDER</v>
          </cell>
          <cell r="D18">
            <v>1</v>
          </cell>
          <cell r="E18">
            <v>2</v>
          </cell>
          <cell r="F18">
            <v>10</v>
          </cell>
          <cell r="G18">
            <v>0</v>
          </cell>
          <cell r="H18">
            <v>2</v>
          </cell>
          <cell r="I18">
            <v>10</v>
          </cell>
          <cell r="J18">
            <v>0</v>
          </cell>
          <cell r="K18">
            <v>0</v>
          </cell>
          <cell r="L18">
            <v>0</v>
          </cell>
          <cell r="M18">
            <v>0</v>
          </cell>
        </row>
        <row r="19">
          <cell r="B19" t="str">
            <v>K2TIPV31153020</v>
          </cell>
          <cell r="C19" t="str">
            <v>6 CENTER WING BLADDER</v>
          </cell>
          <cell r="D19">
            <v>1</v>
          </cell>
          <cell r="E19">
            <v>1</v>
          </cell>
          <cell r="F19">
            <v>11</v>
          </cell>
          <cell r="G19">
            <v>0</v>
          </cell>
          <cell r="H19">
            <v>1</v>
          </cell>
          <cell r="I19">
            <v>11</v>
          </cell>
          <cell r="J19">
            <v>0</v>
          </cell>
          <cell r="K19">
            <v>0</v>
          </cell>
          <cell r="L19">
            <v>0</v>
          </cell>
          <cell r="M19">
            <v>0</v>
          </cell>
        </row>
        <row r="20">
          <cell r="B20" t="str">
            <v>K2TIPV31153021</v>
          </cell>
          <cell r="C20" t="str">
            <v>1 CENTER WING BLADDER</v>
          </cell>
          <cell r="D20">
            <v>1</v>
          </cell>
          <cell r="E20">
            <v>2</v>
          </cell>
          <cell r="F20">
            <v>10</v>
          </cell>
          <cell r="G20">
            <v>0</v>
          </cell>
          <cell r="H20">
            <v>2</v>
          </cell>
          <cell r="I20">
            <v>10</v>
          </cell>
          <cell r="J20">
            <v>0</v>
          </cell>
          <cell r="K20">
            <v>0</v>
          </cell>
          <cell r="L20">
            <v>0</v>
          </cell>
          <cell r="M20">
            <v>0</v>
          </cell>
        </row>
        <row r="21">
          <cell r="B21" t="str">
            <v>K2TIPV31153022</v>
          </cell>
          <cell r="C21" t="str">
            <v>2 CENTER WING BLADDER</v>
          </cell>
          <cell r="D21">
            <v>1</v>
          </cell>
          <cell r="E21">
            <v>2</v>
          </cell>
          <cell r="F21">
            <v>9</v>
          </cell>
          <cell r="G21">
            <v>0</v>
          </cell>
          <cell r="H21">
            <v>2</v>
          </cell>
          <cell r="I21">
            <v>9</v>
          </cell>
          <cell r="J21">
            <v>0</v>
          </cell>
          <cell r="K21">
            <v>0</v>
          </cell>
          <cell r="L21">
            <v>0</v>
          </cell>
          <cell r="M21">
            <v>0</v>
          </cell>
        </row>
        <row r="22">
          <cell r="B22" t="str">
            <v>K2TIPV31153023</v>
          </cell>
          <cell r="C22" t="str">
            <v>4 CENTER WING BLADDER</v>
          </cell>
          <cell r="D22">
            <v>1</v>
          </cell>
          <cell r="E22">
            <v>2</v>
          </cell>
          <cell r="F22">
            <v>9</v>
          </cell>
          <cell r="G22">
            <v>0</v>
          </cell>
          <cell r="H22">
            <v>2</v>
          </cell>
          <cell r="I22">
            <v>9</v>
          </cell>
          <cell r="J22">
            <v>0</v>
          </cell>
          <cell r="K22">
            <v>0</v>
          </cell>
          <cell r="L22">
            <v>0</v>
          </cell>
          <cell r="M22">
            <v>0</v>
          </cell>
        </row>
        <row r="23">
          <cell r="B23" t="str">
            <v>K2TIPV31153024</v>
          </cell>
          <cell r="C23" t="str">
            <v>(1B37/1B40 AA) ROTODOME DRIVE MOTOR</v>
          </cell>
          <cell r="D23">
            <v>1</v>
          </cell>
          <cell r="E23">
            <v>1</v>
          </cell>
          <cell r="F23">
            <v>13</v>
          </cell>
          <cell r="G23">
            <v>0</v>
          </cell>
          <cell r="H23">
            <v>1</v>
          </cell>
          <cell r="I23">
            <v>13</v>
          </cell>
          <cell r="J23">
            <v>0</v>
          </cell>
          <cell r="K23">
            <v>0</v>
          </cell>
          <cell r="L23">
            <v>0</v>
          </cell>
          <cell r="M23">
            <v>0</v>
          </cell>
        </row>
        <row r="24">
          <cell r="B24" t="str">
            <v>K2TIPV31185115</v>
          </cell>
          <cell r="C24" t="str">
            <v>SNUBBER BRAKE ASSY</v>
          </cell>
          <cell r="D24">
            <v>4</v>
          </cell>
          <cell r="E24">
            <v>2</v>
          </cell>
          <cell r="F24">
            <v>83</v>
          </cell>
          <cell r="G24">
            <v>0</v>
          </cell>
          <cell r="H24">
            <v>5</v>
          </cell>
          <cell r="I24">
            <v>79</v>
          </cell>
          <cell r="J24">
            <v>0</v>
          </cell>
          <cell r="K24">
            <v>4</v>
          </cell>
          <cell r="L24">
            <v>1</v>
          </cell>
          <cell r="M24">
            <v>0</v>
          </cell>
        </row>
        <row r="25">
          <cell r="B25" t="str">
            <v>K2TIPV31185125</v>
          </cell>
          <cell r="C25" t="str">
            <v>UPPER BEAVERTAIL FAIRING</v>
          </cell>
          <cell r="D25">
            <v>8</v>
          </cell>
          <cell r="E25">
            <v>0</v>
          </cell>
          <cell r="F25">
            <v>237</v>
          </cell>
          <cell r="G25">
            <v>15</v>
          </cell>
          <cell r="H25">
            <v>0</v>
          </cell>
          <cell r="I25">
            <v>226</v>
          </cell>
          <cell r="J25">
            <v>15</v>
          </cell>
          <cell r="K25">
            <v>11</v>
          </cell>
          <cell r="L25">
            <v>11</v>
          </cell>
          <cell r="M25">
            <v>0</v>
          </cell>
        </row>
        <row r="26">
          <cell r="B26" t="str">
            <v>K2TIPV31263027</v>
          </cell>
          <cell r="C26" t="str">
            <v>(ACI 1067) UPR &amp; LWR WING PRD BREAK</v>
          </cell>
          <cell r="D26">
            <v>2</v>
          </cell>
          <cell r="E26">
            <v>4</v>
          </cell>
          <cell r="F26">
            <v>24</v>
          </cell>
          <cell r="G26">
            <v>0</v>
          </cell>
          <cell r="H26">
            <v>4</v>
          </cell>
          <cell r="I26">
            <v>24</v>
          </cell>
          <cell r="J26">
            <v>0</v>
          </cell>
          <cell r="K26">
            <v>0</v>
          </cell>
          <cell r="L26">
            <v>0</v>
          </cell>
          <cell r="M26">
            <v>0</v>
          </cell>
        </row>
        <row r="27">
          <cell r="B27" t="str">
            <v>K2TIPV31263029</v>
          </cell>
          <cell r="C27" t="str">
            <v>(1B33 AA) FRONT SPAR, WING TIP</v>
          </cell>
          <cell r="D27">
            <v>2</v>
          </cell>
          <cell r="E27">
            <v>11</v>
          </cell>
          <cell r="F27">
            <v>20</v>
          </cell>
          <cell r="G27">
            <v>0</v>
          </cell>
          <cell r="H27">
            <v>11</v>
          </cell>
          <cell r="I27">
            <v>20</v>
          </cell>
          <cell r="J27">
            <v>0</v>
          </cell>
          <cell r="K27">
            <v>0</v>
          </cell>
          <cell r="L27">
            <v>0</v>
          </cell>
          <cell r="M27">
            <v>0</v>
          </cell>
        </row>
        <row r="28">
          <cell r="B28" t="str">
            <v>K2TIPV31285122</v>
          </cell>
          <cell r="C28" t="str">
            <v>ENGINES FWD R/H MOUNT LINK</v>
          </cell>
          <cell r="D28">
            <v>2</v>
          </cell>
          <cell r="E28">
            <v>10</v>
          </cell>
          <cell r="F28">
            <v>0</v>
          </cell>
          <cell r="G28">
            <v>0</v>
          </cell>
          <cell r="H28">
            <v>10</v>
          </cell>
          <cell r="I28">
            <v>0</v>
          </cell>
          <cell r="J28">
            <v>0</v>
          </cell>
          <cell r="K28">
            <v>0</v>
          </cell>
          <cell r="L28">
            <v>0</v>
          </cell>
          <cell r="M28">
            <v>0</v>
          </cell>
        </row>
        <row r="29">
          <cell r="B29" t="str">
            <v>K2TIPV31285129</v>
          </cell>
          <cell r="C29" t="str">
            <v>ENGINES FWD L/H MOUNT LINK</v>
          </cell>
          <cell r="D29">
            <v>2</v>
          </cell>
          <cell r="E29">
            <v>15</v>
          </cell>
          <cell r="F29">
            <v>0</v>
          </cell>
          <cell r="G29">
            <v>0</v>
          </cell>
          <cell r="H29">
            <v>15</v>
          </cell>
          <cell r="I29">
            <v>0</v>
          </cell>
          <cell r="J29">
            <v>0</v>
          </cell>
          <cell r="K29">
            <v>0</v>
          </cell>
          <cell r="L29">
            <v>0</v>
          </cell>
          <cell r="M29">
            <v>0</v>
          </cell>
        </row>
        <row r="30">
          <cell r="B30" t="str">
            <v>K2TIPV31355001</v>
          </cell>
          <cell r="C30" t="str">
            <v>1, 2, 3, 4, 5, 6, 7, 8 SPOILER</v>
          </cell>
          <cell r="D30">
            <v>6</v>
          </cell>
          <cell r="E30">
            <v>0</v>
          </cell>
          <cell r="F30">
            <v>97</v>
          </cell>
          <cell r="G30">
            <v>18</v>
          </cell>
          <cell r="H30">
            <v>0</v>
          </cell>
          <cell r="I30">
            <v>92</v>
          </cell>
          <cell r="J30">
            <v>18</v>
          </cell>
          <cell r="K30">
            <v>5</v>
          </cell>
          <cell r="L30">
            <v>5</v>
          </cell>
          <cell r="M30">
            <v>0</v>
          </cell>
        </row>
        <row r="31">
          <cell r="B31" t="str">
            <v>K2TIPV31355011</v>
          </cell>
          <cell r="C31" t="str">
            <v>BOOM PANTOGRAPHIC DRUM</v>
          </cell>
          <cell r="D31">
            <v>6</v>
          </cell>
          <cell r="E31">
            <v>5</v>
          </cell>
          <cell r="F31">
            <v>48</v>
          </cell>
          <cell r="G31">
            <v>0</v>
          </cell>
          <cell r="H31">
            <v>8</v>
          </cell>
          <cell r="I31">
            <v>45</v>
          </cell>
          <cell r="J31">
            <v>0</v>
          </cell>
          <cell r="K31">
            <v>3</v>
          </cell>
          <cell r="L31">
            <v>0</v>
          </cell>
          <cell r="M31">
            <v>0</v>
          </cell>
        </row>
        <row r="32">
          <cell r="B32" t="str">
            <v>K2TIPV31365005</v>
          </cell>
          <cell r="C32" t="str">
            <v>1-8 SPOILER ACTUATORS</v>
          </cell>
          <cell r="D32">
            <v>8</v>
          </cell>
          <cell r="E32">
            <v>0</v>
          </cell>
          <cell r="F32">
            <v>86</v>
          </cell>
          <cell r="G32">
            <v>1</v>
          </cell>
          <cell r="H32">
            <v>4</v>
          </cell>
          <cell r="I32">
            <v>82</v>
          </cell>
          <cell r="J32">
            <v>1</v>
          </cell>
          <cell r="K32">
            <v>4</v>
          </cell>
          <cell r="L32">
            <v>0</v>
          </cell>
          <cell r="M32">
            <v>0</v>
          </cell>
        </row>
        <row r="33">
          <cell r="B33" t="str">
            <v>K2TIPV31365006</v>
          </cell>
          <cell r="C33" t="str">
            <v>STRUT FIRE BOTTLES</v>
          </cell>
          <cell r="D33">
            <v>5</v>
          </cell>
          <cell r="E33">
            <v>1</v>
          </cell>
          <cell r="F33">
            <v>76</v>
          </cell>
          <cell r="G33">
            <v>5</v>
          </cell>
          <cell r="H33">
            <v>4</v>
          </cell>
          <cell r="I33">
            <v>73</v>
          </cell>
          <cell r="J33">
            <v>5</v>
          </cell>
          <cell r="K33">
            <v>3</v>
          </cell>
          <cell r="L33">
            <v>0</v>
          </cell>
          <cell r="M33">
            <v>0</v>
          </cell>
        </row>
        <row r="34">
          <cell r="B34" t="str">
            <v>K2TIPV31365007</v>
          </cell>
          <cell r="C34" t="str">
            <v>STRUT FIRE BOTTLES</v>
          </cell>
          <cell r="D34">
            <v>5</v>
          </cell>
          <cell r="E34">
            <v>3</v>
          </cell>
          <cell r="F34">
            <v>74</v>
          </cell>
          <cell r="G34">
            <v>5</v>
          </cell>
          <cell r="H34">
            <v>4</v>
          </cell>
          <cell r="I34">
            <v>73</v>
          </cell>
          <cell r="J34">
            <v>5</v>
          </cell>
          <cell r="K34">
            <v>1</v>
          </cell>
          <cell r="L34">
            <v>0</v>
          </cell>
          <cell r="M34">
            <v>0</v>
          </cell>
        </row>
        <row r="35">
          <cell r="B35" t="str">
            <v>K2TIPV31365008</v>
          </cell>
          <cell r="C35" t="str">
            <v>APU FIREBOTTLE</v>
          </cell>
          <cell r="D35">
            <v>5</v>
          </cell>
          <cell r="E35">
            <v>7</v>
          </cell>
          <cell r="F35">
            <v>18</v>
          </cell>
          <cell r="G35">
            <v>5</v>
          </cell>
          <cell r="H35">
            <v>8</v>
          </cell>
          <cell r="I35">
            <v>17</v>
          </cell>
          <cell r="J35">
            <v>5</v>
          </cell>
          <cell r="K35">
            <v>1</v>
          </cell>
          <cell r="L35">
            <v>0</v>
          </cell>
          <cell r="M35">
            <v>0</v>
          </cell>
        </row>
        <row r="36">
          <cell r="B36" t="str">
            <v>K2TIPV31365009</v>
          </cell>
          <cell r="C36" t="str">
            <v>APU FIREBOTTLE</v>
          </cell>
          <cell r="D36">
            <v>3</v>
          </cell>
          <cell r="E36">
            <v>0</v>
          </cell>
          <cell r="F36">
            <v>77</v>
          </cell>
          <cell r="G36">
            <v>5</v>
          </cell>
          <cell r="H36">
            <v>3</v>
          </cell>
          <cell r="I36">
            <v>73</v>
          </cell>
          <cell r="J36">
            <v>5</v>
          </cell>
          <cell r="K36">
            <v>4</v>
          </cell>
          <cell r="L36">
            <v>1</v>
          </cell>
          <cell r="M36">
            <v>0</v>
          </cell>
        </row>
        <row r="37">
          <cell r="B37" t="str">
            <v>K2TIPV31365010</v>
          </cell>
          <cell r="C37" t="str">
            <v>EMERG. L/H FLAP DR GEAR BOX</v>
          </cell>
          <cell r="D37">
            <v>5</v>
          </cell>
          <cell r="E37">
            <v>7</v>
          </cell>
          <cell r="F37">
            <v>80</v>
          </cell>
          <cell r="G37">
            <v>26</v>
          </cell>
          <cell r="H37">
            <v>4</v>
          </cell>
          <cell r="I37">
            <v>75</v>
          </cell>
          <cell r="J37">
            <v>26</v>
          </cell>
          <cell r="K37">
            <v>5</v>
          </cell>
          <cell r="L37">
            <v>8</v>
          </cell>
          <cell r="M37">
            <v>0</v>
          </cell>
        </row>
        <row r="38">
          <cell r="B38" t="str">
            <v>K2TIPV31365019</v>
          </cell>
          <cell r="C38" t="str">
            <v>LH/RH LE DUCTS AND TENSION TIE RDS</v>
          </cell>
          <cell r="D38">
            <v>13</v>
          </cell>
          <cell r="E38">
            <v>0</v>
          </cell>
          <cell r="F38">
            <v>151</v>
          </cell>
          <cell r="G38">
            <v>64</v>
          </cell>
          <cell r="H38">
            <v>8</v>
          </cell>
          <cell r="I38">
            <v>143</v>
          </cell>
          <cell r="J38">
            <v>64</v>
          </cell>
          <cell r="K38">
            <v>8</v>
          </cell>
          <cell r="L38">
            <v>0</v>
          </cell>
          <cell r="M38">
            <v>0</v>
          </cell>
        </row>
        <row r="39">
          <cell r="B39" t="str">
            <v>K2TIPV31365022</v>
          </cell>
          <cell r="C39" t="str">
            <v>NOSE WHEELWELL FAIRING SHOCK STRUT</v>
          </cell>
          <cell r="D39">
            <v>6</v>
          </cell>
          <cell r="E39">
            <v>4</v>
          </cell>
          <cell r="F39">
            <v>81</v>
          </cell>
          <cell r="G39">
            <v>0</v>
          </cell>
          <cell r="H39">
            <v>1</v>
          </cell>
          <cell r="I39">
            <v>78</v>
          </cell>
          <cell r="J39">
            <v>0</v>
          </cell>
          <cell r="K39">
            <v>3</v>
          </cell>
          <cell r="L39">
            <v>6</v>
          </cell>
          <cell r="M39">
            <v>0</v>
          </cell>
        </row>
        <row r="40">
          <cell r="B40" t="str">
            <v>K2TIPV31365023</v>
          </cell>
          <cell r="C40" t="str">
            <v>ASSEMBLE / INSTALL HOOKSHAFT KC/RT</v>
          </cell>
          <cell r="D40">
            <v>9</v>
          </cell>
          <cell r="E40">
            <v>3</v>
          </cell>
          <cell r="F40">
            <v>119</v>
          </cell>
          <cell r="G40">
            <v>8</v>
          </cell>
          <cell r="H40">
            <v>7</v>
          </cell>
          <cell r="I40">
            <v>115</v>
          </cell>
          <cell r="J40">
            <v>8</v>
          </cell>
          <cell r="K40">
            <v>4</v>
          </cell>
          <cell r="L40">
            <v>0</v>
          </cell>
          <cell r="M40">
            <v>0</v>
          </cell>
        </row>
        <row r="41">
          <cell r="B41" t="str">
            <v>K2TIPV31365027</v>
          </cell>
          <cell r="C41" t="str">
            <v>LH &amp; RH FLAP TRACKS</v>
          </cell>
          <cell r="D41">
            <v>8</v>
          </cell>
          <cell r="E41">
            <v>1</v>
          </cell>
          <cell r="F41">
            <v>90</v>
          </cell>
          <cell r="G41">
            <v>0</v>
          </cell>
          <cell r="H41">
            <v>5</v>
          </cell>
          <cell r="I41">
            <v>86</v>
          </cell>
          <cell r="J41">
            <v>0</v>
          </cell>
          <cell r="K41">
            <v>4</v>
          </cell>
          <cell r="L41">
            <v>0</v>
          </cell>
          <cell r="M41">
            <v>0</v>
          </cell>
        </row>
        <row r="42">
          <cell r="B42" t="str">
            <v>K2TIPV31365032</v>
          </cell>
          <cell r="C42" t="str">
            <v>LH, RH LOCKOUT CRANK</v>
          </cell>
          <cell r="D42">
            <v>1</v>
          </cell>
          <cell r="E42">
            <v>7</v>
          </cell>
          <cell r="F42">
            <v>15</v>
          </cell>
          <cell r="G42">
            <v>1</v>
          </cell>
          <cell r="H42">
            <v>8</v>
          </cell>
          <cell r="I42">
            <v>14</v>
          </cell>
          <cell r="J42">
            <v>1</v>
          </cell>
          <cell r="K42">
            <v>1</v>
          </cell>
          <cell r="L42">
            <v>0</v>
          </cell>
          <cell r="M42">
            <v>0</v>
          </cell>
        </row>
        <row r="43">
          <cell r="B43" t="str">
            <v>K2TIPV31365033</v>
          </cell>
          <cell r="C43" t="str">
            <v>L/H AND R/H LOCKOUT CRANK</v>
          </cell>
          <cell r="D43">
            <v>1</v>
          </cell>
          <cell r="E43">
            <v>0</v>
          </cell>
          <cell r="F43">
            <v>46</v>
          </cell>
          <cell r="G43">
            <v>2</v>
          </cell>
          <cell r="H43">
            <v>0</v>
          </cell>
          <cell r="I43">
            <v>42</v>
          </cell>
          <cell r="J43">
            <v>2</v>
          </cell>
          <cell r="K43">
            <v>4</v>
          </cell>
          <cell r="L43">
            <v>4</v>
          </cell>
          <cell r="M43">
            <v>0</v>
          </cell>
        </row>
        <row r="44">
          <cell r="B44" t="str">
            <v>K2TIPV31365072</v>
          </cell>
          <cell r="C44" t="str">
            <v>KC 4 EA FLAPS</v>
          </cell>
          <cell r="D44">
            <v>1</v>
          </cell>
          <cell r="E44">
            <v>10</v>
          </cell>
          <cell r="F44">
            <v>0</v>
          </cell>
          <cell r="G44">
            <v>0</v>
          </cell>
          <cell r="H44">
            <v>10</v>
          </cell>
          <cell r="I44">
            <v>0</v>
          </cell>
          <cell r="J44">
            <v>0</v>
          </cell>
          <cell r="K44">
            <v>0</v>
          </cell>
          <cell r="L44">
            <v>0</v>
          </cell>
          <cell r="M44">
            <v>0</v>
          </cell>
        </row>
        <row r="45">
          <cell r="B45" t="str">
            <v>K2TIPV31365078</v>
          </cell>
          <cell r="C45" t="str">
            <v>RT 4 EA FLAPS</v>
          </cell>
          <cell r="D45">
            <v>20</v>
          </cell>
          <cell r="E45">
            <v>18</v>
          </cell>
          <cell r="F45">
            <v>201</v>
          </cell>
          <cell r="G45">
            <v>5</v>
          </cell>
          <cell r="H45">
            <v>5</v>
          </cell>
          <cell r="I45">
            <v>193</v>
          </cell>
          <cell r="J45">
            <v>5</v>
          </cell>
          <cell r="K45">
            <v>8</v>
          </cell>
          <cell r="L45">
            <v>21</v>
          </cell>
          <cell r="M45">
            <v>0</v>
          </cell>
        </row>
        <row r="46">
          <cell r="B46" t="str">
            <v>K2TIPV31395015</v>
          </cell>
          <cell r="C46" t="str">
            <v>INST L/E NUTPLATES</v>
          </cell>
          <cell r="D46">
            <v>4</v>
          </cell>
          <cell r="E46">
            <v>5</v>
          </cell>
          <cell r="F46">
            <v>13</v>
          </cell>
          <cell r="G46">
            <v>0</v>
          </cell>
          <cell r="H46">
            <v>5</v>
          </cell>
          <cell r="I46">
            <v>13</v>
          </cell>
          <cell r="J46">
            <v>0</v>
          </cell>
          <cell r="K46">
            <v>0</v>
          </cell>
          <cell r="L46">
            <v>0</v>
          </cell>
          <cell r="M46">
            <v>0</v>
          </cell>
        </row>
        <row r="47">
          <cell r="B47" t="str">
            <v>K2TIPV31395016</v>
          </cell>
          <cell r="C47" t="str">
            <v>4 MAIN FUEL TANK</v>
          </cell>
          <cell r="D47">
            <v>1</v>
          </cell>
          <cell r="E47">
            <v>2</v>
          </cell>
          <cell r="F47">
            <v>66</v>
          </cell>
          <cell r="G47">
            <v>2</v>
          </cell>
          <cell r="H47">
            <v>0</v>
          </cell>
          <cell r="I47">
            <v>63</v>
          </cell>
          <cell r="J47">
            <v>2</v>
          </cell>
          <cell r="K47">
            <v>3</v>
          </cell>
          <cell r="L47">
            <v>5</v>
          </cell>
          <cell r="M47">
            <v>0</v>
          </cell>
        </row>
        <row r="48">
          <cell r="B48" t="str">
            <v>K2TIPV31395017</v>
          </cell>
          <cell r="C48" t="str">
            <v>LH/RH OUTBOARD AILERON</v>
          </cell>
          <cell r="D48">
            <v>8</v>
          </cell>
          <cell r="E48">
            <v>2</v>
          </cell>
          <cell r="F48">
            <v>52</v>
          </cell>
          <cell r="G48">
            <v>0</v>
          </cell>
          <cell r="H48">
            <v>5</v>
          </cell>
          <cell r="I48">
            <v>49</v>
          </cell>
          <cell r="J48">
            <v>0</v>
          </cell>
          <cell r="K48">
            <v>3</v>
          </cell>
          <cell r="L48">
            <v>0</v>
          </cell>
          <cell r="M48">
            <v>0</v>
          </cell>
        </row>
        <row r="49">
          <cell r="B49" t="str">
            <v>K2TIPV31395021</v>
          </cell>
          <cell r="C49" t="str">
            <v>4 RES FUEL TANK</v>
          </cell>
          <cell r="D49">
            <v>1</v>
          </cell>
          <cell r="E49">
            <v>0</v>
          </cell>
          <cell r="F49">
            <v>61</v>
          </cell>
          <cell r="G49">
            <v>4</v>
          </cell>
          <cell r="H49">
            <v>3</v>
          </cell>
          <cell r="I49">
            <v>57</v>
          </cell>
          <cell r="J49">
            <v>4</v>
          </cell>
          <cell r="K49">
            <v>4</v>
          </cell>
          <cell r="L49">
            <v>1</v>
          </cell>
          <cell r="M49">
            <v>0</v>
          </cell>
        </row>
        <row r="50">
          <cell r="B50" t="str">
            <v>K2TIPV31395024</v>
          </cell>
          <cell r="C50" t="str">
            <v>L/H FWD ENG MOUNT LINK</v>
          </cell>
          <cell r="D50">
            <v>1</v>
          </cell>
          <cell r="E50">
            <v>8</v>
          </cell>
          <cell r="F50">
            <v>0</v>
          </cell>
          <cell r="G50">
            <v>0</v>
          </cell>
          <cell r="H50">
            <v>8</v>
          </cell>
          <cell r="I50">
            <v>0</v>
          </cell>
          <cell r="J50">
            <v>0</v>
          </cell>
          <cell r="K50">
            <v>0</v>
          </cell>
          <cell r="L50">
            <v>0</v>
          </cell>
          <cell r="M50">
            <v>0</v>
          </cell>
        </row>
        <row r="51">
          <cell r="B51" t="str">
            <v>K2TIPV31395025</v>
          </cell>
          <cell r="C51" t="str">
            <v>WING HIGH LEVEL CONTR VALVE DOORS</v>
          </cell>
          <cell r="D51">
            <v>13</v>
          </cell>
          <cell r="E51">
            <v>2</v>
          </cell>
          <cell r="F51">
            <v>152</v>
          </cell>
          <cell r="G51">
            <v>4</v>
          </cell>
          <cell r="H51">
            <v>1</v>
          </cell>
          <cell r="I51">
            <v>146</v>
          </cell>
          <cell r="J51">
            <v>4</v>
          </cell>
          <cell r="K51">
            <v>6</v>
          </cell>
          <cell r="L51">
            <v>7</v>
          </cell>
          <cell r="M51">
            <v>0</v>
          </cell>
        </row>
        <row r="52">
          <cell r="B52" t="str">
            <v>K2TIPV31395026</v>
          </cell>
          <cell r="C52" t="str">
            <v>WING HIGH LEVEL CONTR VALVE DOORS</v>
          </cell>
          <cell r="D52">
            <v>1</v>
          </cell>
          <cell r="E52">
            <v>4</v>
          </cell>
          <cell r="F52">
            <v>0</v>
          </cell>
          <cell r="G52">
            <v>0</v>
          </cell>
          <cell r="H52">
            <v>4</v>
          </cell>
          <cell r="I52">
            <v>0</v>
          </cell>
          <cell r="J52">
            <v>0</v>
          </cell>
          <cell r="K52">
            <v>0</v>
          </cell>
          <cell r="L52">
            <v>0</v>
          </cell>
          <cell r="M52">
            <v>0</v>
          </cell>
        </row>
        <row r="53">
          <cell r="B53" t="str">
            <v>K2TIPV31395029</v>
          </cell>
          <cell r="C53" t="str">
            <v>R/H FWD ENG MOUNT LINK</v>
          </cell>
          <cell r="D53">
            <v>1</v>
          </cell>
          <cell r="E53">
            <v>9</v>
          </cell>
          <cell r="F53">
            <v>0</v>
          </cell>
          <cell r="G53">
            <v>0</v>
          </cell>
          <cell r="H53">
            <v>9</v>
          </cell>
          <cell r="I53">
            <v>0</v>
          </cell>
          <cell r="J53">
            <v>0</v>
          </cell>
          <cell r="K53">
            <v>0</v>
          </cell>
          <cell r="L53">
            <v>0</v>
          </cell>
          <cell r="M53">
            <v>0</v>
          </cell>
        </row>
        <row r="54">
          <cell r="B54" t="str">
            <v>K2TIPV31395035</v>
          </cell>
          <cell r="C54" t="str">
            <v>AFT ENG MOUNT</v>
          </cell>
          <cell r="D54">
            <v>1</v>
          </cell>
          <cell r="E54">
            <v>8</v>
          </cell>
          <cell r="F54">
            <v>0</v>
          </cell>
          <cell r="G54">
            <v>0</v>
          </cell>
          <cell r="H54">
            <v>8</v>
          </cell>
          <cell r="I54">
            <v>0</v>
          </cell>
          <cell r="J54">
            <v>0</v>
          </cell>
          <cell r="K54">
            <v>0</v>
          </cell>
          <cell r="L54">
            <v>0</v>
          </cell>
          <cell r="M54">
            <v>0</v>
          </cell>
        </row>
        <row r="55">
          <cell r="B55" t="str">
            <v>K2TIPV31395059</v>
          </cell>
          <cell r="C55" t="str">
            <v>WING TANK HIGH LEVEL CONTROL VALVES</v>
          </cell>
          <cell r="D55">
            <v>6</v>
          </cell>
          <cell r="E55">
            <v>1</v>
          </cell>
          <cell r="F55">
            <v>74</v>
          </cell>
          <cell r="G55">
            <v>0</v>
          </cell>
          <cell r="H55">
            <v>4</v>
          </cell>
          <cell r="I55">
            <v>71</v>
          </cell>
          <cell r="J55">
            <v>0</v>
          </cell>
          <cell r="K55">
            <v>3</v>
          </cell>
          <cell r="L55">
            <v>0</v>
          </cell>
          <cell r="M55">
            <v>0</v>
          </cell>
        </row>
        <row r="56">
          <cell r="B56" t="str">
            <v>K2TIPV31395060</v>
          </cell>
          <cell r="C56" t="str">
            <v>WING TANK HIGH LEVEL CONTROL VALVES</v>
          </cell>
          <cell r="D56">
            <v>6</v>
          </cell>
          <cell r="E56">
            <v>1</v>
          </cell>
          <cell r="F56">
            <v>73</v>
          </cell>
          <cell r="G56">
            <v>2</v>
          </cell>
          <cell r="H56">
            <v>4</v>
          </cell>
          <cell r="I56">
            <v>70</v>
          </cell>
          <cell r="J56">
            <v>2</v>
          </cell>
          <cell r="K56">
            <v>3</v>
          </cell>
          <cell r="L56">
            <v>0</v>
          </cell>
          <cell r="M56">
            <v>0</v>
          </cell>
        </row>
        <row r="57">
          <cell r="B57" t="str">
            <v>K2TIPV31395061</v>
          </cell>
          <cell r="C57" t="str">
            <v>INSTALL BOOM PANELS</v>
          </cell>
          <cell r="D57">
            <v>2</v>
          </cell>
          <cell r="E57">
            <v>3</v>
          </cell>
          <cell r="F57">
            <v>3</v>
          </cell>
          <cell r="G57">
            <v>0</v>
          </cell>
          <cell r="H57">
            <v>4</v>
          </cell>
          <cell r="I57">
            <v>2</v>
          </cell>
          <cell r="J57">
            <v>0</v>
          </cell>
          <cell r="K57">
            <v>1</v>
          </cell>
          <cell r="L57">
            <v>0</v>
          </cell>
          <cell r="M57">
            <v>0</v>
          </cell>
        </row>
        <row r="58">
          <cell r="B58" t="str">
            <v>K2TIPV31405012</v>
          </cell>
          <cell r="C58" t="str">
            <v>ANTISKID DETECTOR INSTALL 5 , 8</v>
          </cell>
          <cell r="D58">
            <v>8</v>
          </cell>
          <cell r="E58">
            <v>0</v>
          </cell>
          <cell r="F58">
            <v>152</v>
          </cell>
          <cell r="G58">
            <v>4</v>
          </cell>
          <cell r="H58">
            <v>2</v>
          </cell>
          <cell r="I58">
            <v>146</v>
          </cell>
          <cell r="J58">
            <v>4</v>
          </cell>
          <cell r="K58">
            <v>6</v>
          </cell>
          <cell r="L58">
            <v>4</v>
          </cell>
          <cell r="M58">
            <v>0</v>
          </cell>
        </row>
        <row r="59">
          <cell r="B59" t="str">
            <v>K2TIPV31405013</v>
          </cell>
          <cell r="C59" t="str">
            <v>ANTISKID DETECTOR INSTALLATION</v>
          </cell>
          <cell r="D59">
            <v>8</v>
          </cell>
          <cell r="E59">
            <v>7</v>
          </cell>
          <cell r="F59">
            <v>158</v>
          </cell>
          <cell r="G59">
            <v>8</v>
          </cell>
          <cell r="H59">
            <v>5</v>
          </cell>
          <cell r="I59">
            <v>152</v>
          </cell>
          <cell r="J59">
            <v>8</v>
          </cell>
          <cell r="K59">
            <v>6</v>
          </cell>
          <cell r="L59">
            <v>8</v>
          </cell>
          <cell r="M59">
            <v>0</v>
          </cell>
        </row>
        <row r="60">
          <cell r="B60" t="str">
            <v>K2TIPV31405054</v>
          </cell>
          <cell r="C60" t="str">
            <v>OLEO DOOR STRUT RODS</v>
          </cell>
          <cell r="D60">
            <v>6</v>
          </cell>
          <cell r="E60">
            <v>5</v>
          </cell>
          <cell r="F60">
            <v>81</v>
          </cell>
          <cell r="G60">
            <v>5</v>
          </cell>
          <cell r="H60">
            <v>5</v>
          </cell>
          <cell r="I60">
            <v>80</v>
          </cell>
          <cell r="J60">
            <v>5</v>
          </cell>
          <cell r="K60">
            <v>1</v>
          </cell>
          <cell r="L60">
            <v>1</v>
          </cell>
          <cell r="M60">
            <v>0</v>
          </cell>
        </row>
        <row r="61">
          <cell r="B61" t="str">
            <v>K2TIPV31405084</v>
          </cell>
          <cell r="C61" t="str">
            <v>R MODEL MLG ASSEMBLY KIT LH/RH</v>
          </cell>
          <cell r="D61">
            <v>8</v>
          </cell>
          <cell r="E61">
            <v>5</v>
          </cell>
          <cell r="F61">
            <v>153</v>
          </cell>
          <cell r="G61">
            <v>0</v>
          </cell>
          <cell r="H61">
            <v>7</v>
          </cell>
          <cell r="I61">
            <v>151</v>
          </cell>
          <cell r="J61">
            <v>0</v>
          </cell>
          <cell r="K61">
            <v>2</v>
          </cell>
          <cell r="L61">
            <v>0</v>
          </cell>
          <cell r="M61">
            <v>0</v>
          </cell>
        </row>
        <row r="62">
          <cell r="B62" t="str">
            <v>K2TIPV31415130</v>
          </cell>
          <cell r="C62" t="str">
            <v>REASSEMBLE AND INSTALL BOOM FORK</v>
          </cell>
          <cell r="D62">
            <v>6</v>
          </cell>
          <cell r="E62">
            <v>0</v>
          </cell>
          <cell r="F62">
            <v>69</v>
          </cell>
          <cell r="G62">
            <v>2</v>
          </cell>
          <cell r="H62">
            <v>3</v>
          </cell>
          <cell r="I62">
            <v>66</v>
          </cell>
          <cell r="J62">
            <v>2</v>
          </cell>
          <cell r="K62">
            <v>3</v>
          </cell>
          <cell r="L62">
            <v>0</v>
          </cell>
          <cell r="M62">
            <v>0</v>
          </cell>
        </row>
        <row r="63">
          <cell r="B63" t="str">
            <v>K2TIPV31425036</v>
          </cell>
          <cell r="C63" t="str">
            <v>RH FLAP TRANSMISSION</v>
          </cell>
          <cell r="D63">
            <v>8</v>
          </cell>
          <cell r="E63">
            <v>7</v>
          </cell>
          <cell r="F63">
            <v>85</v>
          </cell>
          <cell r="G63">
            <v>0</v>
          </cell>
          <cell r="H63">
            <v>1</v>
          </cell>
          <cell r="I63">
            <v>81</v>
          </cell>
          <cell r="J63">
            <v>0</v>
          </cell>
          <cell r="K63">
            <v>4</v>
          </cell>
          <cell r="L63">
            <v>10</v>
          </cell>
          <cell r="M63">
            <v>0</v>
          </cell>
        </row>
        <row r="64">
          <cell r="B64" t="str">
            <v>K2TIPV31425039</v>
          </cell>
          <cell r="C64" t="str">
            <v>LH FLAP TRANSMISSION</v>
          </cell>
          <cell r="D64">
            <v>8</v>
          </cell>
          <cell r="E64">
            <v>4</v>
          </cell>
          <cell r="F64">
            <v>85</v>
          </cell>
          <cell r="G64">
            <v>0</v>
          </cell>
          <cell r="H64">
            <v>3</v>
          </cell>
          <cell r="I64">
            <v>81</v>
          </cell>
          <cell r="J64">
            <v>0</v>
          </cell>
          <cell r="K64">
            <v>4</v>
          </cell>
          <cell r="L64">
            <v>5</v>
          </cell>
          <cell r="M64">
            <v>0</v>
          </cell>
        </row>
        <row r="65">
          <cell r="B65" t="str">
            <v>K2TIPV31425041</v>
          </cell>
          <cell r="C65" t="str">
            <v>LH FILLET FLAP TRANS</v>
          </cell>
          <cell r="D65">
            <v>8</v>
          </cell>
          <cell r="E65">
            <v>0</v>
          </cell>
          <cell r="F65">
            <v>83</v>
          </cell>
          <cell r="G65">
            <v>2</v>
          </cell>
          <cell r="H65">
            <v>3</v>
          </cell>
          <cell r="I65">
            <v>79</v>
          </cell>
          <cell r="J65">
            <v>2</v>
          </cell>
          <cell r="K65">
            <v>4</v>
          </cell>
          <cell r="L65">
            <v>1</v>
          </cell>
          <cell r="M65">
            <v>0</v>
          </cell>
        </row>
        <row r="66">
          <cell r="B66" t="str">
            <v>K2TIPV31475034</v>
          </cell>
          <cell r="C66" t="str">
            <v>BOOM FLEX COUPLING</v>
          </cell>
          <cell r="D66">
            <v>4</v>
          </cell>
          <cell r="E66">
            <v>4</v>
          </cell>
          <cell r="F66">
            <v>16</v>
          </cell>
          <cell r="G66">
            <v>0</v>
          </cell>
          <cell r="H66">
            <v>6</v>
          </cell>
          <cell r="I66">
            <v>14</v>
          </cell>
          <cell r="J66">
            <v>0</v>
          </cell>
          <cell r="K66">
            <v>2</v>
          </cell>
          <cell r="L66">
            <v>0</v>
          </cell>
          <cell r="M66">
            <v>0</v>
          </cell>
        </row>
        <row r="67">
          <cell r="B67" t="str">
            <v>K2TIPV31475055</v>
          </cell>
          <cell r="C67" t="str">
            <v>INSTALL 0 FWD BODY ACCESS DOOR</v>
          </cell>
          <cell r="D67">
            <v>7</v>
          </cell>
          <cell r="E67">
            <v>6</v>
          </cell>
          <cell r="F67">
            <v>90</v>
          </cell>
          <cell r="G67">
            <v>0</v>
          </cell>
          <cell r="H67">
            <v>9</v>
          </cell>
          <cell r="I67">
            <v>86</v>
          </cell>
          <cell r="J67">
            <v>0</v>
          </cell>
          <cell r="K67">
            <v>4</v>
          </cell>
          <cell r="L67">
            <v>1</v>
          </cell>
          <cell r="M67">
            <v>0</v>
          </cell>
        </row>
        <row r="68">
          <cell r="B68" t="str">
            <v>K2TIPV31475056</v>
          </cell>
          <cell r="C68" t="str">
            <v>L/H CENTERWING OVERRIDE PUMP</v>
          </cell>
          <cell r="D68">
            <v>5</v>
          </cell>
          <cell r="E68">
            <v>5</v>
          </cell>
          <cell r="F68">
            <v>0</v>
          </cell>
          <cell r="G68">
            <v>0</v>
          </cell>
          <cell r="H68">
            <v>5</v>
          </cell>
          <cell r="I68">
            <v>0</v>
          </cell>
          <cell r="J68">
            <v>0</v>
          </cell>
          <cell r="K68">
            <v>0</v>
          </cell>
          <cell r="L68">
            <v>0</v>
          </cell>
          <cell r="M68">
            <v>0</v>
          </cell>
        </row>
        <row r="69">
          <cell r="B69" t="str">
            <v>K2TIPV31475057</v>
          </cell>
          <cell r="C69" t="str">
            <v>RH CENTERWING OVERRIDE PUMP</v>
          </cell>
          <cell r="D69">
            <v>5</v>
          </cell>
          <cell r="E69">
            <v>5</v>
          </cell>
          <cell r="F69">
            <v>0</v>
          </cell>
          <cell r="G69">
            <v>0</v>
          </cell>
          <cell r="H69">
            <v>5</v>
          </cell>
          <cell r="I69">
            <v>0</v>
          </cell>
          <cell r="J69">
            <v>0</v>
          </cell>
          <cell r="K69">
            <v>0</v>
          </cell>
          <cell r="L69">
            <v>0</v>
          </cell>
          <cell r="M69">
            <v>0</v>
          </cell>
        </row>
        <row r="70">
          <cell r="B70" t="str">
            <v>K2TIPV31475058</v>
          </cell>
          <cell r="C70" t="str">
            <v>3 MAIN BOOST PUMP</v>
          </cell>
          <cell r="D70">
            <v>5</v>
          </cell>
          <cell r="E70">
            <v>7</v>
          </cell>
          <cell r="F70">
            <v>1</v>
          </cell>
          <cell r="G70">
            <v>0</v>
          </cell>
          <cell r="H70">
            <v>7</v>
          </cell>
          <cell r="I70">
            <v>1</v>
          </cell>
          <cell r="J70">
            <v>0</v>
          </cell>
          <cell r="K70">
            <v>0</v>
          </cell>
          <cell r="L70">
            <v>0</v>
          </cell>
          <cell r="M70">
            <v>0</v>
          </cell>
        </row>
        <row r="71">
          <cell r="B71" t="str">
            <v>K2TIPV31475062</v>
          </cell>
          <cell r="C71" t="str">
            <v>2 MAIN BOOST PUMP</v>
          </cell>
          <cell r="D71">
            <v>5</v>
          </cell>
          <cell r="E71">
            <v>5</v>
          </cell>
          <cell r="F71">
            <v>0</v>
          </cell>
          <cell r="G71">
            <v>0</v>
          </cell>
          <cell r="H71">
            <v>5</v>
          </cell>
          <cell r="I71">
            <v>0</v>
          </cell>
          <cell r="J71">
            <v>0</v>
          </cell>
          <cell r="K71">
            <v>0</v>
          </cell>
          <cell r="L71">
            <v>0</v>
          </cell>
          <cell r="M71">
            <v>0</v>
          </cell>
        </row>
        <row r="72">
          <cell r="B72" t="str">
            <v>K2TIPV31475063</v>
          </cell>
          <cell r="C72" t="str">
            <v>4MAIN TANK BOOST PUMPS</v>
          </cell>
          <cell r="D72">
            <v>5</v>
          </cell>
          <cell r="E72">
            <v>6</v>
          </cell>
          <cell r="F72">
            <v>0</v>
          </cell>
          <cell r="G72">
            <v>0</v>
          </cell>
          <cell r="H72">
            <v>6</v>
          </cell>
          <cell r="I72">
            <v>0</v>
          </cell>
          <cell r="J72">
            <v>0</v>
          </cell>
          <cell r="K72">
            <v>0</v>
          </cell>
          <cell r="L72">
            <v>0</v>
          </cell>
          <cell r="M72">
            <v>0</v>
          </cell>
        </row>
        <row r="73">
          <cell r="B73" t="str">
            <v>K2TIPV31475065</v>
          </cell>
          <cell r="C73" t="str">
            <v>INSTALL LH - RH WINGTIP VENT SCOOP</v>
          </cell>
          <cell r="D73">
            <v>12</v>
          </cell>
          <cell r="E73">
            <v>2</v>
          </cell>
          <cell r="F73">
            <v>170</v>
          </cell>
          <cell r="G73">
            <v>0</v>
          </cell>
          <cell r="H73">
            <v>0</v>
          </cell>
          <cell r="I73">
            <v>162</v>
          </cell>
          <cell r="J73">
            <v>0</v>
          </cell>
          <cell r="K73">
            <v>8</v>
          </cell>
          <cell r="L73">
            <v>10</v>
          </cell>
          <cell r="M73">
            <v>0</v>
          </cell>
        </row>
        <row r="74">
          <cell r="B74" t="str">
            <v>K2TIPV31475066</v>
          </cell>
          <cell r="C74" t="str">
            <v>WING AND CENTER WING BOOST PUMPS</v>
          </cell>
          <cell r="D74">
            <v>5</v>
          </cell>
          <cell r="E74">
            <v>7</v>
          </cell>
          <cell r="F74">
            <v>0</v>
          </cell>
          <cell r="G74">
            <v>0</v>
          </cell>
          <cell r="H74">
            <v>7</v>
          </cell>
          <cell r="I74">
            <v>0</v>
          </cell>
          <cell r="J74">
            <v>0</v>
          </cell>
          <cell r="K74">
            <v>0</v>
          </cell>
          <cell r="L74">
            <v>0</v>
          </cell>
          <cell r="M74">
            <v>0</v>
          </cell>
        </row>
        <row r="75">
          <cell r="B75" t="str">
            <v>K2TIPV31485080</v>
          </cell>
          <cell r="C75" t="str">
            <v>TF33 ENG</v>
          </cell>
          <cell r="D75">
            <v>5</v>
          </cell>
          <cell r="E75">
            <v>24</v>
          </cell>
          <cell r="F75">
            <v>53</v>
          </cell>
          <cell r="G75">
            <v>0</v>
          </cell>
          <cell r="H75">
            <v>24</v>
          </cell>
          <cell r="I75">
            <v>53</v>
          </cell>
          <cell r="J75">
            <v>0</v>
          </cell>
          <cell r="K75">
            <v>0</v>
          </cell>
          <cell r="L75">
            <v>0</v>
          </cell>
          <cell r="M75">
            <v>0</v>
          </cell>
        </row>
        <row r="76">
          <cell r="B76" t="str">
            <v>K2TIPV31485088</v>
          </cell>
          <cell r="C76" t="str">
            <v>DIGITAL CLOCKS INSTALLATION</v>
          </cell>
          <cell r="D76">
            <v>6</v>
          </cell>
          <cell r="E76">
            <v>4</v>
          </cell>
          <cell r="F76">
            <v>79</v>
          </cell>
          <cell r="G76">
            <v>0</v>
          </cell>
          <cell r="H76">
            <v>6</v>
          </cell>
          <cell r="I76">
            <v>76</v>
          </cell>
          <cell r="J76">
            <v>0</v>
          </cell>
          <cell r="K76">
            <v>3</v>
          </cell>
          <cell r="L76">
            <v>1</v>
          </cell>
          <cell r="M76">
            <v>0</v>
          </cell>
        </row>
        <row r="77">
          <cell r="B77" t="str">
            <v>K2TIPV32375048</v>
          </cell>
          <cell r="C77" t="str">
            <v>TF33 STARTER INST.</v>
          </cell>
          <cell r="D77">
            <v>5</v>
          </cell>
          <cell r="E77">
            <v>16</v>
          </cell>
          <cell r="F77">
            <v>0</v>
          </cell>
          <cell r="G77">
            <v>0</v>
          </cell>
          <cell r="H77">
            <v>16</v>
          </cell>
          <cell r="I77">
            <v>0</v>
          </cell>
          <cell r="J77">
            <v>0</v>
          </cell>
          <cell r="K77">
            <v>0</v>
          </cell>
          <cell r="L77">
            <v>0</v>
          </cell>
          <cell r="M77">
            <v>0</v>
          </cell>
        </row>
        <row r="78">
          <cell r="B78" t="str">
            <v>K2TIPV32375093</v>
          </cell>
          <cell r="C78" t="str">
            <v>MLG LIGHT INST</v>
          </cell>
          <cell r="D78">
            <v>2</v>
          </cell>
          <cell r="E78">
            <v>5</v>
          </cell>
          <cell r="F78">
            <v>18</v>
          </cell>
          <cell r="G78">
            <v>0</v>
          </cell>
          <cell r="H78">
            <v>7</v>
          </cell>
          <cell r="I78">
            <v>16</v>
          </cell>
          <cell r="J78">
            <v>0</v>
          </cell>
          <cell r="K78">
            <v>2</v>
          </cell>
          <cell r="L78">
            <v>0</v>
          </cell>
          <cell r="M78">
            <v>0</v>
          </cell>
        </row>
        <row r="79">
          <cell r="B79" t="str">
            <v>K2TIPV32375095</v>
          </cell>
          <cell r="C79" t="str">
            <v>MLG OLEO DOOR WIRE CLAMPS</v>
          </cell>
          <cell r="D79">
            <v>8</v>
          </cell>
          <cell r="E79">
            <v>5</v>
          </cell>
          <cell r="F79">
            <v>76</v>
          </cell>
          <cell r="G79">
            <v>0</v>
          </cell>
          <cell r="H79">
            <v>5</v>
          </cell>
          <cell r="I79">
            <v>76</v>
          </cell>
          <cell r="J79">
            <v>0</v>
          </cell>
          <cell r="K79">
            <v>0</v>
          </cell>
          <cell r="L79">
            <v>0</v>
          </cell>
          <cell r="M79">
            <v>0</v>
          </cell>
        </row>
        <row r="80">
          <cell r="B80" t="str">
            <v>K2TIPV32375097</v>
          </cell>
          <cell r="C80" t="str">
            <v>MLG TRUCK LEVEL SWITCH</v>
          </cell>
          <cell r="D80">
            <v>6</v>
          </cell>
          <cell r="E80">
            <v>2</v>
          </cell>
          <cell r="F80">
            <v>88</v>
          </cell>
          <cell r="G80">
            <v>0</v>
          </cell>
          <cell r="H80">
            <v>4</v>
          </cell>
          <cell r="I80">
            <v>85</v>
          </cell>
          <cell r="J80">
            <v>0</v>
          </cell>
          <cell r="K80">
            <v>3</v>
          </cell>
          <cell r="L80">
            <v>1</v>
          </cell>
          <cell r="M80">
            <v>0</v>
          </cell>
        </row>
        <row r="81">
          <cell r="B81" t="str">
            <v>K2TIPV32375098</v>
          </cell>
          <cell r="C81" t="str">
            <v>NLG TAXI LIGHT</v>
          </cell>
          <cell r="D81">
            <v>3</v>
          </cell>
          <cell r="E81">
            <v>13</v>
          </cell>
          <cell r="F81">
            <v>12</v>
          </cell>
          <cell r="G81">
            <v>0</v>
          </cell>
          <cell r="H81">
            <v>14</v>
          </cell>
          <cell r="I81">
            <v>11</v>
          </cell>
          <cell r="J81">
            <v>0</v>
          </cell>
          <cell r="K81">
            <v>1</v>
          </cell>
          <cell r="L81">
            <v>0</v>
          </cell>
          <cell r="M81">
            <v>0</v>
          </cell>
        </row>
        <row r="82">
          <cell r="B82" t="str">
            <v>K2TIPV32375099</v>
          </cell>
          <cell r="C82" t="str">
            <v>MLG STRUT WIRE BUNDLE INS</v>
          </cell>
          <cell r="D82">
            <v>3</v>
          </cell>
          <cell r="E82">
            <v>3</v>
          </cell>
          <cell r="F82">
            <v>24</v>
          </cell>
          <cell r="G82">
            <v>0</v>
          </cell>
          <cell r="H82">
            <v>4</v>
          </cell>
          <cell r="I82">
            <v>23</v>
          </cell>
          <cell r="J82">
            <v>0</v>
          </cell>
          <cell r="K82">
            <v>1</v>
          </cell>
          <cell r="L82">
            <v>0</v>
          </cell>
          <cell r="M82">
            <v>0</v>
          </cell>
        </row>
        <row r="83">
          <cell r="B83" t="str">
            <v>K2TIPV32375100</v>
          </cell>
          <cell r="C83" t="str">
            <v>NLG POS/LOCK SWITCH INST KC/RT</v>
          </cell>
          <cell r="D83">
            <v>3</v>
          </cell>
          <cell r="E83">
            <v>23</v>
          </cell>
          <cell r="F83">
            <v>9</v>
          </cell>
          <cell r="G83">
            <v>0</v>
          </cell>
          <cell r="H83">
            <v>24</v>
          </cell>
          <cell r="I83">
            <v>8</v>
          </cell>
          <cell r="J83">
            <v>0</v>
          </cell>
          <cell r="K83">
            <v>1</v>
          </cell>
          <cell r="L83">
            <v>0</v>
          </cell>
          <cell r="M83">
            <v>0</v>
          </cell>
        </row>
        <row r="84">
          <cell r="B84" t="str">
            <v>K2TIPV32375105</v>
          </cell>
          <cell r="C84" t="str">
            <v>FILLET FLAP, LH/RH</v>
          </cell>
          <cell r="D84">
            <v>13</v>
          </cell>
          <cell r="E84">
            <v>0</v>
          </cell>
          <cell r="F84">
            <v>166</v>
          </cell>
          <cell r="G84">
            <v>18</v>
          </cell>
          <cell r="H84">
            <v>5</v>
          </cell>
          <cell r="I84">
            <v>158</v>
          </cell>
          <cell r="J84">
            <v>18</v>
          </cell>
          <cell r="K84">
            <v>8</v>
          </cell>
          <cell r="L84">
            <v>3</v>
          </cell>
          <cell r="M84">
            <v>0</v>
          </cell>
        </row>
        <row r="85">
          <cell r="B85" t="str">
            <v>K2TIPV32375109</v>
          </cell>
          <cell r="C85" t="str">
            <v>INST RH ELEVATOR AND ATTACH SNUBBER</v>
          </cell>
          <cell r="D85">
            <v>4</v>
          </cell>
          <cell r="E85">
            <v>6</v>
          </cell>
          <cell r="F85">
            <v>5</v>
          </cell>
          <cell r="G85">
            <v>0</v>
          </cell>
          <cell r="H85">
            <v>6</v>
          </cell>
          <cell r="I85">
            <v>5</v>
          </cell>
          <cell r="J85">
            <v>0</v>
          </cell>
          <cell r="K85">
            <v>0</v>
          </cell>
          <cell r="L85">
            <v>0</v>
          </cell>
          <cell r="M85">
            <v>0</v>
          </cell>
        </row>
        <row r="86">
          <cell r="B86" t="str">
            <v>K2TIPV32375110</v>
          </cell>
          <cell r="C86" t="str">
            <v>INST LH ELEVATOR AND ATTACH SNUBBER</v>
          </cell>
          <cell r="D86">
            <v>3</v>
          </cell>
          <cell r="E86">
            <v>4</v>
          </cell>
          <cell r="F86">
            <v>6</v>
          </cell>
          <cell r="G86">
            <v>0</v>
          </cell>
          <cell r="H86">
            <v>4</v>
          </cell>
          <cell r="I86">
            <v>6</v>
          </cell>
          <cell r="J86">
            <v>0</v>
          </cell>
          <cell r="K86">
            <v>0</v>
          </cell>
          <cell r="L86">
            <v>0</v>
          </cell>
          <cell r="M86">
            <v>0</v>
          </cell>
        </row>
        <row r="87">
          <cell r="B87" t="str">
            <v>K2TIPV32375111</v>
          </cell>
          <cell r="C87" t="str">
            <v>INSTALL LH ELEV BAL PANELS 1-5</v>
          </cell>
          <cell r="D87">
            <v>5</v>
          </cell>
          <cell r="E87">
            <v>7</v>
          </cell>
          <cell r="F87">
            <v>2</v>
          </cell>
          <cell r="G87">
            <v>0</v>
          </cell>
          <cell r="H87">
            <v>7</v>
          </cell>
          <cell r="I87">
            <v>2</v>
          </cell>
          <cell r="J87">
            <v>0</v>
          </cell>
          <cell r="K87">
            <v>0</v>
          </cell>
          <cell r="L87">
            <v>0</v>
          </cell>
          <cell r="M87">
            <v>0</v>
          </cell>
        </row>
        <row r="88">
          <cell r="B88" t="str">
            <v>K2TIPV32375112</v>
          </cell>
          <cell r="C88" t="str">
            <v>INSTALL RH ELEV BAL PANELS 1-5</v>
          </cell>
          <cell r="D88">
            <v>5</v>
          </cell>
          <cell r="E88">
            <v>8</v>
          </cell>
          <cell r="F88">
            <v>1</v>
          </cell>
          <cell r="G88">
            <v>0</v>
          </cell>
          <cell r="H88">
            <v>8</v>
          </cell>
          <cell r="I88">
            <v>1</v>
          </cell>
          <cell r="J88">
            <v>0</v>
          </cell>
          <cell r="K88">
            <v>0</v>
          </cell>
          <cell r="L88">
            <v>0</v>
          </cell>
          <cell r="M88">
            <v>0</v>
          </cell>
        </row>
        <row r="89">
          <cell r="B89" t="str">
            <v>K2TIPV32375114</v>
          </cell>
          <cell r="C89" t="str">
            <v>ASSEMBLE NLG</v>
          </cell>
          <cell r="D89">
            <v>3</v>
          </cell>
          <cell r="E89">
            <v>0</v>
          </cell>
          <cell r="F89">
            <v>73</v>
          </cell>
          <cell r="G89">
            <v>24</v>
          </cell>
          <cell r="H89">
            <v>0</v>
          </cell>
          <cell r="I89">
            <v>71</v>
          </cell>
          <cell r="J89">
            <v>24</v>
          </cell>
          <cell r="K89">
            <v>2</v>
          </cell>
          <cell r="L89">
            <v>2</v>
          </cell>
          <cell r="M89">
            <v>0</v>
          </cell>
        </row>
        <row r="90">
          <cell r="B90" t="str">
            <v>K2TIPV32375123</v>
          </cell>
          <cell r="C90" t="str">
            <v>INBD AILERON ACCESS PANELS</v>
          </cell>
          <cell r="D90">
            <v>12</v>
          </cell>
          <cell r="E90">
            <v>0</v>
          </cell>
          <cell r="F90">
            <v>178</v>
          </cell>
          <cell r="G90">
            <v>0</v>
          </cell>
          <cell r="H90">
            <v>5</v>
          </cell>
          <cell r="I90">
            <v>168</v>
          </cell>
          <cell r="J90">
            <v>0</v>
          </cell>
          <cell r="K90">
            <v>10</v>
          </cell>
          <cell r="L90">
            <v>5</v>
          </cell>
          <cell r="M90">
            <v>0</v>
          </cell>
        </row>
        <row r="91">
          <cell r="B91" t="str">
            <v>K2TIPV32375124</v>
          </cell>
          <cell r="C91" t="str">
            <v>L.E. ACCESS PANELS</v>
          </cell>
          <cell r="D91">
            <v>8</v>
          </cell>
          <cell r="E91">
            <v>3</v>
          </cell>
          <cell r="F91">
            <v>109</v>
          </cell>
          <cell r="G91">
            <v>0</v>
          </cell>
          <cell r="H91">
            <v>5</v>
          </cell>
          <cell r="I91">
            <v>107</v>
          </cell>
          <cell r="J91">
            <v>0</v>
          </cell>
          <cell r="K91">
            <v>2</v>
          </cell>
          <cell r="L91">
            <v>0</v>
          </cell>
          <cell r="M91">
            <v>0</v>
          </cell>
        </row>
        <row r="92">
          <cell r="B92" t="str">
            <v>K2TIPV32375126</v>
          </cell>
          <cell r="C92" t="str">
            <v>IB AILERON HINGE PINS AND BAL. PANE</v>
          </cell>
          <cell r="D92">
            <v>13</v>
          </cell>
          <cell r="E92">
            <v>0</v>
          </cell>
          <cell r="F92">
            <v>165</v>
          </cell>
          <cell r="G92">
            <v>14</v>
          </cell>
          <cell r="H92">
            <v>0</v>
          </cell>
          <cell r="I92">
            <v>159</v>
          </cell>
          <cell r="J92">
            <v>14</v>
          </cell>
          <cell r="K92">
            <v>6</v>
          </cell>
          <cell r="L92">
            <v>6</v>
          </cell>
          <cell r="M92">
            <v>0</v>
          </cell>
        </row>
        <row r="93">
          <cell r="B93" t="str">
            <v>K2TIPV32375131</v>
          </cell>
          <cell r="C93" t="str">
            <v>AFT ENGINE MOUNT</v>
          </cell>
          <cell r="D93">
            <v>5</v>
          </cell>
          <cell r="E93">
            <v>8</v>
          </cell>
          <cell r="F93">
            <v>0</v>
          </cell>
          <cell r="G93">
            <v>0</v>
          </cell>
          <cell r="H93">
            <v>8</v>
          </cell>
          <cell r="I93">
            <v>0</v>
          </cell>
          <cell r="J93">
            <v>0</v>
          </cell>
          <cell r="K93">
            <v>0</v>
          </cell>
          <cell r="L93">
            <v>0</v>
          </cell>
          <cell r="M93">
            <v>0</v>
          </cell>
        </row>
        <row r="94">
          <cell r="B94" t="str">
            <v>K2TIPV32375132</v>
          </cell>
          <cell r="C94" t="str">
            <v>UNDERBODY ILLUMINATION LIGHT</v>
          </cell>
          <cell r="D94">
            <v>5</v>
          </cell>
          <cell r="E94">
            <v>9</v>
          </cell>
          <cell r="F94">
            <v>0</v>
          </cell>
          <cell r="G94">
            <v>0</v>
          </cell>
          <cell r="H94">
            <v>9</v>
          </cell>
          <cell r="I94">
            <v>0</v>
          </cell>
          <cell r="J94">
            <v>0</v>
          </cell>
          <cell r="K94">
            <v>0</v>
          </cell>
          <cell r="L94">
            <v>0</v>
          </cell>
          <cell r="M94">
            <v>0</v>
          </cell>
        </row>
        <row r="95">
          <cell r="B95" t="str">
            <v>K2TIPV32375133</v>
          </cell>
          <cell r="C95" t="str">
            <v>THRUST LINK</v>
          </cell>
          <cell r="D95">
            <v>5</v>
          </cell>
          <cell r="E95">
            <v>15</v>
          </cell>
          <cell r="F95">
            <v>1</v>
          </cell>
          <cell r="G95">
            <v>0</v>
          </cell>
          <cell r="H95">
            <v>15</v>
          </cell>
          <cell r="I95">
            <v>1</v>
          </cell>
          <cell r="J95">
            <v>0</v>
          </cell>
          <cell r="K95">
            <v>0</v>
          </cell>
          <cell r="L95">
            <v>0</v>
          </cell>
          <cell r="M95">
            <v>0</v>
          </cell>
        </row>
        <row r="96">
          <cell r="B96" t="str">
            <v>K2TIPV32375135</v>
          </cell>
          <cell r="C96" t="str">
            <v>THRUST REVERSER CONTROL VALVE</v>
          </cell>
          <cell r="D96">
            <v>5</v>
          </cell>
          <cell r="E96">
            <v>6</v>
          </cell>
          <cell r="F96">
            <v>0</v>
          </cell>
          <cell r="G96">
            <v>0</v>
          </cell>
          <cell r="H96">
            <v>6</v>
          </cell>
          <cell r="I96">
            <v>0</v>
          </cell>
          <cell r="J96">
            <v>0</v>
          </cell>
          <cell r="K96">
            <v>0</v>
          </cell>
          <cell r="L96">
            <v>0</v>
          </cell>
          <cell r="M96">
            <v>0</v>
          </cell>
        </row>
        <row r="97">
          <cell r="B97" t="str">
            <v>K2TIPV32375136</v>
          </cell>
          <cell r="C97" t="str">
            <v>AFT ENGINE MOUNT BRACKET</v>
          </cell>
          <cell r="D97">
            <v>5</v>
          </cell>
          <cell r="E97">
            <v>26</v>
          </cell>
          <cell r="F97">
            <v>0</v>
          </cell>
          <cell r="G97">
            <v>0</v>
          </cell>
          <cell r="H97">
            <v>26</v>
          </cell>
          <cell r="I97">
            <v>0</v>
          </cell>
          <cell r="J97">
            <v>0</v>
          </cell>
          <cell r="K97">
            <v>0</v>
          </cell>
          <cell r="L97">
            <v>0</v>
          </cell>
          <cell r="M97">
            <v>0</v>
          </cell>
        </row>
        <row r="98">
          <cell r="B98" t="str">
            <v>K2TIPV32375139</v>
          </cell>
          <cell r="C98" t="str">
            <v>INST BRUSH SEALS ON HORZ.</v>
          </cell>
          <cell r="D98">
            <v>7</v>
          </cell>
          <cell r="E98">
            <v>0</v>
          </cell>
          <cell r="F98">
            <v>85</v>
          </cell>
          <cell r="G98">
            <v>0</v>
          </cell>
          <cell r="H98">
            <v>2</v>
          </cell>
          <cell r="I98">
            <v>82</v>
          </cell>
          <cell r="J98">
            <v>0</v>
          </cell>
          <cell r="K98">
            <v>3</v>
          </cell>
          <cell r="L98">
            <v>1</v>
          </cell>
          <cell r="M98">
            <v>0</v>
          </cell>
        </row>
        <row r="99">
          <cell r="B99" t="str">
            <v>K2TIPV32375141</v>
          </cell>
          <cell r="C99" t="str">
            <v>L.E HORZ. INSTALLATION</v>
          </cell>
          <cell r="D99">
            <v>4</v>
          </cell>
          <cell r="E99">
            <v>2</v>
          </cell>
          <cell r="F99">
            <v>56</v>
          </cell>
          <cell r="G99">
            <v>0</v>
          </cell>
          <cell r="H99">
            <v>4</v>
          </cell>
          <cell r="I99">
            <v>54</v>
          </cell>
          <cell r="J99">
            <v>0</v>
          </cell>
          <cell r="K99">
            <v>2</v>
          </cell>
          <cell r="L99">
            <v>0</v>
          </cell>
          <cell r="M99">
            <v>0</v>
          </cell>
        </row>
        <row r="100">
          <cell r="B100" t="str">
            <v>K2TIPV32375142</v>
          </cell>
          <cell r="C100" t="str">
            <v>INST CNTR WNG TNK ACCESS DOOR</v>
          </cell>
          <cell r="D100">
            <v>5</v>
          </cell>
          <cell r="E100">
            <v>20</v>
          </cell>
          <cell r="F100">
            <v>17</v>
          </cell>
          <cell r="G100">
            <v>0</v>
          </cell>
          <cell r="H100">
            <v>20</v>
          </cell>
          <cell r="I100">
            <v>17</v>
          </cell>
          <cell r="J100">
            <v>0</v>
          </cell>
          <cell r="K100">
            <v>0</v>
          </cell>
          <cell r="L100">
            <v>0</v>
          </cell>
          <cell r="M100">
            <v>0</v>
          </cell>
        </row>
        <row r="101">
          <cell r="B101" t="str">
            <v>K2TIPV32375143</v>
          </cell>
          <cell r="C101" t="str">
            <v>INSTALL 1 -10 FORE FLAP</v>
          </cell>
          <cell r="D101">
            <v>6</v>
          </cell>
          <cell r="E101">
            <v>11</v>
          </cell>
          <cell r="F101">
            <v>40</v>
          </cell>
          <cell r="G101">
            <v>0</v>
          </cell>
          <cell r="H101">
            <v>13</v>
          </cell>
          <cell r="I101">
            <v>38</v>
          </cell>
          <cell r="J101">
            <v>0</v>
          </cell>
          <cell r="K101">
            <v>2</v>
          </cell>
          <cell r="L101">
            <v>0</v>
          </cell>
          <cell r="M101">
            <v>0</v>
          </cell>
        </row>
        <row r="102">
          <cell r="B102" t="str">
            <v>K2TIPV32375144</v>
          </cell>
          <cell r="C102" t="str">
            <v>3EA ACCESS DOORS LH DORSAL FIN</v>
          </cell>
          <cell r="D102">
            <v>6</v>
          </cell>
          <cell r="E102">
            <v>0</v>
          </cell>
          <cell r="F102">
            <v>77</v>
          </cell>
          <cell r="G102">
            <v>0</v>
          </cell>
          <cell r="H102">
            <v>7</v>
          </cell>
          <cell r="I102">
            <v>73</v>
          </cell>
          <cell r="J102">
            <v>0</v>
          </cell>
          <cell r="K102">
            <v>4</v>
          </cell>
          <cell r="L102">
            <v>0</v>
          </cell>
          <cell r="M102">
            <v>0</v>
          </cell>
        </row>
        <row r="103">
          <cell r="B103" t="str">
            <v>K2TIPV32375145</v>
          </cell>
          <cell r="C103" t="str">
            <v>INST LH RH TORQUE BOX HINGE SHAFT</v>
          </cell>
          <cell r="D103">
            <v>6</v>
          </cell>
          <cell r="E103">
            <v>3</v>
          </cell>
          <cell r="F103">
            <v>66</v>
          </cell>
          <cell r="G103">
            <v>0</v>
          </cell>
          <cell r="H103">
            <v>0</v>
          </cell>
          <cell r="I103">
            <v>64</v>
          </cell>
          <cell r="J103">
            <v>0</v>
          </cell>
          <cell r="K103">
            <v>2</v>
          </cell>
          <cell r="L103">
            <v>5</v>
          </cell>
          <cell r="M103">
            <v>0</v>
          </cell>
        </row>
        <row r="104">
          <cell r="B104" t="str">
            <v>K2TIPV32375146</v>
          </cell>
          <cell r="C104" t="str">
            <v>INST LH RH HORZ. STAB</v>
          </cell>
          <cell r="D104">
            <v>3</v>
          </cell>
          <cell r="E104">
            <v>1</v>
          </cell>
          <cell r="F104">
            <v>26</v>
          </cell>
          <cell r="G104">
            <v>0</v>
          </cell>
          <cell r="H104">
            <v>1</v>
          </cell>
          <cell r="I104">
            <v>25</v>
          </cell>
          <cell r="J104">
            <v>0</v>
          </cell>
          <cell r="K104">
            <v>1</v>
          </cell>
          <cell r="L104">
            <v>1</v>
          </cell>
          <cell r="M104">
            <v>0</v>
          </cell>
        </row>
        <row r="105">
          <cell r="B105" t="str">
            <v>K2TIPV32375147</v>
          </cell>
          <cell r="C105" t="str">
            <v>INSTALL CREW SEATS</v>
          </cell>
          <cell r="D105">
            <v>5</v>
          </cell>
          <cell r="E105">
            <v>5</v>
          </cell>
          <cell r="F105">
            <v>10</v>
          </cell>
          <cell r="G105">
            <v>0</v>
          </cell>
          <cell r="H105">
            <v>5</v>
          </cell>
          <cell r="I105">
            <v>10</v>
          </cell>
          <cell r="J105">
            <v>0</v>
          </cell>
          <cell r="K105">
            <v>0</v>
          </cell>
          <cell r="L105">
            <v>0</v>
          </cell>
          <cell r="M105">
            <v>0</v>
          </cell>
        </row>
        <row r="106">
          <cell r="B106" t="str">
            <v>K2TIPV32375148</v>
          </cell>
          <cell r="C106" t="str">
            <v>BS620 OH AIR DISTRIBUTION DUCTS</v>
          </cell>
          <cell r="D106">
            <v>7</v>
          </cell>
          <cell r="E106">
            <v>0</v>
          </cell>
          <cell r="F106">
            <v>84</v>
          </cell>
          <cell r="G106">
            <v>4</v>
          </cell>
          <cell r="H106">
            <v>4</v>
          </cell>
          <cell r="I106">
            <v>80</v>
          </cell>
          <cell r="J106">
            <v>4</v>
          </cell>
          <cell r="K106">
            <v>4</v>
          </cell>
          <cell r="L106">
            <v>0</v>
          </cell>
          <cell r="M106">
            <v>0</v>
          </cell>
        </row>
        <row r="107">
          <cell r="B107" t="str">
            <v>K2TIPV32375149</v>
          </cell>
          <cell r="C107" t="str">
            <v>BS820 OH AIR DISTRIBUTON DUCTS</v>
          </cell>
          <cell r="D107">
            <v>6</v>
          </cell>
          <cell r="E107">
            <v>1</v>
          </cell>
          <cell r="F107">
            <v>87</v>
          </cell>
          <cell r="G107">
            <v>2</v>
          </cell>
          <cell r="H107">
            <v>4</v>
          </cell>
          <cell r="I107">
            <v>83</v>
          </cell>
          <cell r="J107">
            <v>2</v>
          </cell>
          <cell r="K107">
            <v>4</v>
          </cell>
          <cell r="L107">
            <v>1</v>
          </cell>
          <cell r="M107">
            <v>0</v>
          </cell>
        </row>
        <row r="108">
          <cell r="B108" t="str">
            <v>K2TIPV32375150</v>
          </cell>
          <cell r="C108" t="str">
            <v>BS960 OH AIR DISTRIBUTION DUCTS</v>
          </cell>
          <cell r="D108">
            <v>6</v>
          </cell>
          <cell r="E108">
            <v>1</v>
          </cell>
          <cell r="F108">
            <v>85</v>
          </cell>
          <cell r="G108">
            <v>2</v>
          </cell>
          <cell r="H108">
            <v>4</v>
          </cell>
          <cell r="I108">
            <v>81</v>
          </cell>
          <cell r="J108">
            <v>2</v>
          </cell>
          <cell r="K108">
            <v>4</v>
          </cell>
          <cell r="L108">
            <v>1</v>
          </cell>
          <cell r="M108">
            <v>0</v>
          </cell>
        </row>
        <row r="109">
          <cell r="B109" t="str">
            <v>K2TIPV32385046</v>
          </cell>
          <cell r="C109" t="str">
            <v>BATTERIES</v>
          </cell>
          <cell r="D109">
            <v>7</v>
          </cell>
          <cell r="E109">
            <v>0</v>
          </cell>
          <cell r="F109">
            <v>80</v>
          </cell>
          <cell r="G109">
            <v>0</v>
          </cell>
          <cell r="H109">
            <v>3</v>
          </cell>
          <cell r="I109">
            <v>77</v>
          </cell>
          <cell r="J109">
            <v>0</v>
          </cell>
          <cell r="K109">
            <v>3</v>
          </cell>
          <cell r="L109">
            <v>0</v>
          </cell>
          <cell r="M109">
            <v>0</v>
          </cell>
        </row>
        <row r="110">
          <cell r="B110" t="str">
            <v>K2TIPV32555044</v>
          </cell>
          <cell r="C110" t="str">
            <v>RH FILLET FLAP TRANS</v>
          </cell>
          <cell r="D110">
            <v>8</v>
          </cell>
          <cell r="E110">
            <v>0</v>
          </cell>
          <cell r="F110">
            <v>84</v>
          </cell>
          <cell r="G110">
            <v>0</v>
          </cell>
          <cell r="H110">
            <v>4</v>
          </cell>
          <cell r="I110">
            <v>80</v>
          </cell>
          <cell r="J110">
            <v>0</v>
          </cell>
          <cell r="K110">
            <v>4</v>
          </cell>
          <cell r="L110">
            <v>0</v>
          </cell>
          <cell r="M110">
            <v>0</v>
          </cell>
        </row>
        <row r="111">
          <cell r="B111" t="str">
            <v>K2TIPV32555047</v>
          </cell>
          <cell r="C111" t="str">
            <v>LH OB BAL PANEL 1-4 SEALS</v>
          </cell>
          <cell r="D111">
            <v>14</v>
          </cell>
          <cell r="E111">
            <v>0</v>
          </cell>
          <cell r="F111">
            <v>147</v>
          </cell>
          <cell r="G111">
            <v>0</v>
          </cell>
          <cell r="H111">
            <v>5</v>
          </cell>
          <cell r="I111">
            <v>135</v>
          </cell>
          <cell r="J111">
            <v>0</v>
          </cell>
          <cell r="K111">
            <v>12</v>
          </cell>
          <cell r="L111">
            <v>7</v>
          </cell>
          <cell r="M111">
            <v>0</v>
          </cell>
        </row>
        <row r="112">
          <cell r="B112" t="str">
            <v>K2TIPV32555049</v>
          </cell>
          <cell r="C112" t="str">
            <v>VERTICAL L.E. PANEL</v>
          </cell>
          <cell r="D112">
            <v>5</v>
          </cell>
          <cell r="E112">
            <v>5</v>
          </cell>
          <cell r="F112">
            <v>5</v>
          </cell>
          <cell r="G112">
            <v>0</v>
          </cell>
          <cell r="H112">
            <v>5</v>
          </cell>
          <cell r="I112">
            <v>5</v>
          </cell>
          <cell r="J112">
            <v>0</v>
          </cell>
          <cell r="K112">
            <v>0</v>
          </cell>
          <cell r="L112">
            <v>0</v>
          </cell>
          <cell r="M112">
            <v>0</v>
          </cell>
        </row>
        <row r="113">
          <cell r="B113" t="str">
            <v>K2TIPV32555068</v>
          </cell>
          <cell r="C113" t="str">
            <v>LH/RH OB AILERON BAL PANELS 1-4</v>
          </cell>
          <cell r="D113">
            <v>28</v>
          </cell>
          <cell r="E113">
            <v>0</v>
          </cell>
          <cell r="F113">
            <v>365</v>
          </cell>
          <cell r="G113">
            <v>24</v>
          </cell>
          <cell r="H113">
            <v>0</v>
          </cell>
          <cell r="I113">
            <v>359</v>
          </cell>
          <cell r="J113">
            <v>24</v>
          </cell>
          <cell r="K113">
            <v>6</v>
          </cell>
          <cell r="L113">
            <v>6</v>
          </cell>
          <cell r="M113">
            <v>0</v>
          </cell>
        </row>
        <row r="114">
          <cell r="B114" t="str">
            <v>K2TIPV32555090</v>
          </cell>
          <cell r="C114" t="str">
            <v>SIDE STRUT AND ACTUATOR INSTALL</v>
          </cell>
          <cell r="D114">
            <v>8</v>
          </cell>
          <cell r="E114">
            <v>0</v>
          </cell>
          <cell r="F114">
            <v>121</v>
          </cell>
          <cell r="G114">
            <v>2</v>
          </cell>
          <cell r="H114">
            <v>2</v>
          </cell>
          <cell r="I114">
            <v>118</v>
          </cell>
          <cell r="J114">
            <v>2</v>
          </cell>
          <cell r="K114">
            <v>3</v>
          </cell>
          <cell r="L114">
            <v>1</v>
          </cell>
          <cell r="M114">
            <v>0</v>
          </cell>
        </row>
        <row r="115">
          <cell r="B115" t="str">
            <v>K2TIPV32555119</v>
          </cell>
          <cell r="C115" t="str">
            <v>FLOOR COVERS OVER ENGINE CABLES</v>
          </cell>
          <cell r="D115">
            <v>7</v>
          </cell>
          <cell r="E115">
            <v>1</v>
          </cell>
          <cell r="F115">
            <v>84</v>
          </cell>
          <cell r="G115">
            <v>1</v>
          </cell>
          <cell r="H115">
            <v>2</v>
          </cell>
          <cell r="I115">
            <v>81</v>
          </cell>
          <cell r="J115">
            <v>1</v>
          </cell>
          <cell r="K115">
            <v>3</v>
          </cell>
          <cell r="L115">
            <v>2</v>
          </cell>
          <cell r="M115">
            <v>0</v>
          </cell>
        </row>
        <row r="116">
          <cell r="B116" t="str">
            <v>K2TIPV32555127</v>
          </cell>
          <cell r="C116" t="str">
            <v>OB AILERON QUADRANT</v>
          </cell>
          <cell r="D116">
            <v>14</v>
          </cell>
          <cell r="E116">
            <v>0</v>
          </cell>
          <cell r="F116">
            <v>149</v>
          </cell>
          <cell r="G116">
            <v>4</v>
          </cell>
          <cell r="H116">
            <v>6</v>
          </cell>
          <cell r="I116">
            <v>144</v>
          </cell>
          <cell r="J116">
            <v>4</v>
          </cell>
          <cell r="K116">
            <v>5</v>
          </cell>
          <cell r="L116">
            <v>0</v>
          </cell>
          <cell r="M116">
            <v>0</v>
          </cell>
        </row>
        <row r="117">
          <cell r="B117" t="str">
            <v>K2TIPV32592001</v>
          </cell>
          <cell r="C117" t="str">
            <v>AFT BODY 1</v>
          </cell>
          <cell r="D117">
            <v>2</v>
          </cell>
          <cell r="E117">
            <v>1</v>
          </cell>
          <cell r="F117">
            <v>19</v>
          </cell>
          <cell r="G117">
            <v>0</v>
          </cell>
          <cell r="H117">
            <v>1</v>
          </cell>
          <cell r="I117">
            <v>19</v>
          </cell>
          <cell r="J117">
            <v>0</v>
          </cell>
          <cell r="K117">
            <v>0</v>
          </cell>
          <cell r="L117">
            <v>0</v>
          </cell>
          <cell r="M117">
            <v>0</v>
          </cell>
        </row>
        <row r="118">
          <cell r="B118" t="str">
            <v>K2TIPV32801012</v>
          </cell>
          <cell r="C118" t="str">
            <v>PNLS 6313-04, -11 - 6314-04, -11</v>
          </cell>
          <cell r="D118">
            <v>4</v>
          </cell>
          <cell r="E118">
            <v>1</v>
          </cell>
          <cell r="F118">
            <v>42</v>
          </cell>
          <cell r="G118">
            <v>0</v>
          </cell>
          <cell r="H118">
            <v>1</v>
          </cell>
          <cell r="I118">
            <v>42</v>
          </cell>
          <cell r="J118">
            <v>0</v>
          </cell>
          <cell r="K118">
            <v>0</v>
          </cell>
          <cell r="L118">
            <v>0</v>
          </cell>
          <cell r="M118">
            <v>0</v>
          </cell>
        </row>
        <row r="119">
          <cell r="B119" t="str">
            <v>K2TIPV32801014</v>
          </cell>
          <cell r="C119" t="str">
            <v>PNLS 6313-06, 6313-12, 6314-06 - 63</v>
          </cell>
          <cell r="D119">
            <v>4</v>
          </cell>
          <cell r="E119">
            <v>4</v>
          </cell>
          <cell r="F119">
            <v>44</v>
          </cell>
          <cell r="G119">
            <v>0</v>
          </cell>
          <cell r="H119">
            <v>4</v>
          </cell>
          <cell r="I119">
            <v>44</v>
          </cell>
          <cell r="J119">
            <v>0</v>
          </cell>
          <cell r="K119">
            <v>0</v>
          </cell>
          <cell r="L119">
            <v>0</v>
          </cell>
          <cell r="M119">
            <v>0</v>
          </cell>
        </row>
        <row r="120">
          <cell r="B120" t="str">
            <v>K2TIPV32801015</v>
          </cell>
          <cell r="C120" t="str">
            <v>PNLS 6313-05,6313-10,6314-05 - 6314</v>
          </cell>
          <cell r="D120">
            <v>4</v>
          </cell>
          <cell r="E120">
            <v>0</v>
          </cell>
          <cell r="F120">
            <v>42</v>
          </cell>
          <cell r="G120">
            <v>0</v>
          </cell>
          <cell r="H120">
            <v>0</v>
          </cell>
          <cell r="I120">
            <v>42</v>
          </cell>
          <cell r="J120">
            <v>0</v>
          </cell>
          <cell r="K120">
            <v>0</v>
          </cell>
          <cell r="L120">
            <v>0</v>
          </cell>
          <cell r="M120">
            <v>0</v>
          </cell>
        </row>
        <row r="121">
          <cell r="B121" t="str">
            <v>K2TIPV32801016</v>
          </cell>
          <cell r="C121" t="str">
            <v>PNLS 6313-03,6313-09,6314-03 ,6314-</v>
          </cell>
          <cell r="D121">
            <v>4</v>
          </cell>
          <cell r="E121">
            <v>7</v>
          </cell>
          <cell r="F121">
            <v>42</v>
          </cell>
          <cell r="G121">
            <v>0</v>
          </cell>
          <cell r="H121">
            <v>7</v>
          </cell>
          <cell r="I121">
            <v>42</v>
          </cell>
          <cell r="J121">
            <v>0</v>
          </cell>
          <cell r="K121">
            <v>0</v>
          </cell>
          <cell r="L121">
            <v>0</v>
          </cell>
          <cell r="M121">
            <v>0</v>
          </cell>
        </row>
        <row r="122">
          <cell r="B122" t="str">
            <v>K2TIPV32805106</v>
          </cell>
          <cell r="C122" t="str">
            <v>FILLET FLAP SUPPORT LINK</v>
          </cell>
          <cell r="D122">
            <v>7</v>
          </cell>
          <cell r="E122">
            <v>2</v>
          </cell>
          <cell r="F122">
            <v>80</v>
          </cell>
          <cell r="G122">
            <v>1</v>
          </cell>
          <cell r="H122">
            <v>6</v>
          </cell>
          <cell r="I122">
            <v>76</v>
          </cell>
          <cell r="J122">
            <v>1</v>
          </cell>
          <cell r="K122">
            <v>4</v>
          </cell>
          <cell r="L122">
            <v>0</v>
          </cell>
          <cell r="M122">
            <v>0</v>
          </cell>
        </row>
        <row r="123">
          <cell r="B123" t="str">
            <v>K2TIPV32805121</v>
          </cell>
          <cell r="C123" t="str">
            <v>INSTALL PRODUCTION BREAK COVERS</v>
          </cell>
          <cell r="D123">
            <v>12</v>
          </cell>
          <cell r="E123">
            <v>0</v>
          </cell>
          <cell r="F123">
            <v>168</v>
          </cell>
          <cell r="G123">
            <v>0</v>
          </cell>
          <cell r="H123">
            <v>3</v>
          </cell>
          <cell r="I123">
            <v>160</v>
          </cell>
          <cell r="J123">
            <v>0</v>
          </cell>
          <cell r="K123">
            <v>8</v>
          </cell>
          <cell r="L123">
            <v>5</v>
          </cell>
          <cell r="M123">
            <v>0</v>
          </cell>
        </row>
        <row r="124">
          <cell r="B124" t="str">
            <v>K2TIPV32805151</v>
          </cell>
          <cell r="C124" t="str">
            <v>0 FORWARD BODY FUEL BLADDER</v>
          </cell>
          <cell r="D124">
            <v>6</v>
          </cell>
          <cell r="E124">
            <v>1</v>
          </cell>
          <cell r="F124">
            <v>72</v>
          </cell>
          <cell r="G124">
            <v>1</v>
          </cell>
          <cell r="H124">
            <v>1</v>
          </cell>
          <cell r="I124">
            <v>72</v>
          </cell>
          <cell r="J124">
            <v>1</v>
          </cell>
          <cell r="K124">
            <v>0</v>
          </cell>
          <cell r="L124">
            <v>0</v>
          </cell>
          <cell r="M124">
            <v>0</v>
          </cell>
        </row>
        <row r="125">
          <cell r="B125" t="str">
            <v>K2TIPV32805152</v>
          </cell>
          <cell r="C125" t="str">
            <v>1 CENTERWING FUEL BLADDER</v>
          </cell>
          <cell r="D125">
            <v>6</v>
          </cell>
          <cell r="E125">
            <v>1</v>
          </cell>
          <cell r="F125">
            <v>68</v>
          </cell>
          <cell r="G125">
            <v>0</v>
          </cell>
          <cell r="H125">
            <v>1</v>
          </cell>
          <cell r="I125">
            <v>68</v>
          </cell>
          <cell r="J125">
            <v>0</v>
          </cell>
          <cell r="K125">
            <v>0</v>
          </cell>
          <cell r="L125">
            <v>0</v>
          </cell>
          <cell r="M125">
            <v>0</v>
          </cell>
        </row>
        <row r="126">
          <cell r="B126" t="str">
            <v>K2TIPV32805153</v>
          </cell>
          <cell r="C126" t="str">
            <v>1 FORWARD BODY FUEL BLADDER</v>
          </cell>
          <cell r="D126">
            <v>6</v>
          </cell>
          <cell r="E126">
            <v>2</v>
          </cell>
          <cell r="F126">
            <v>70</v>
          </cell>
          <cell r="G126">
            <v>1</v>
          </cell>
          <cell r="H126">
            <v>2</v>
          </cell>
          <cell r="I126">
            <v>70</v>
          </cell>
          <cell r="J126">
            <v>1</v>
          </cell>
          <cell r="K126">
            <v>0</v>
          </cell>
          <cell r="L126">
            <v>0</v>
          </cell>
          <cell r="M126">
            <v>0</v>
          </cell>
        </row>
        <row r="127">
          <cell r="B127" t="str">
            <v>K2TIPV32805154</v>
          </cell>
          <cell r="C127" t="str">
            <v>2 FWD BODY FUEL BLADDER</v>
          </cell>
          <cell r="D127">
            <v>6</v>
          </cell>
          <cell r="E127">
            <v>0</v>
          </cell>
          <cell r="F127">
            <v>74</v>
          </cell>
          <cell r="G127">
            <v>9</v>
          </cell>
          <cell r="H127">
            <v>0</v>
          </cell>
          <cell r="I127">
            <v>74</v>
          </cell>
          <cell r="J127">
            <v>9</v>
          </cell>
          <cell r="K127">
            <v>0</v>
          </cell>
          <cell r="L127">
            <v>0</v>
          </cell>
          <cell r="M127">
            <v>0</v>
          </cell>
        </row>
        <row r="128">
          <cell r="B128" t="str">
            <v>K2TIPV32805155</v>
          </cell>
          <cell r="C128" t="str">
            <v>3 FWD BODY FUEL BLADDER</v>
          </cell>
          <cell r="D128">
            <v>6</v>
          </cell>
          <cell r="E128">
            <v>0</v>
          </cell>
          <cell r="F128">
            <v>77</v>
          </cell>
          <cell r="G128">
            <v>14</v>
          </cell>
          <cell r="H128">
            <v>0</v>
          </cell>
          <cell r="I128">
            <v>77</v>
          </cell>
          <cell r="J128">
            <v>14</v>
          </cell>
          <cell r="K128">
            <v>0</v>
          </cell>
          <cell r="L128">
            <v>0</v>
          </cell>
          <cell r="M128">
            <v>0</v>
          </cell>
        </row>
        <row r="129">
          <cell r="B129" t="str">
            <v>K2TIPV32805156</v>
          </cell>
          <cell r="C129" t="str">
            <v>2 CENTERWING FUEL BLADDER</v>
          </cell>
          <cell r="D129">
            <v>6</v>
          </cell>
          <cell r="E129">
            <v>4</v>
          </cell>
          <cell r="F129">
            <v>72</v>
          </cell>
          <cell r="G129">
            <v>5</v>
          </cell>
          <cell r="H129">
            <v>4</v>
          </cell>
          <cell r="I129">
            <v>72</v>
          </cell>
          <cell r="J129">
            <v>5</v>
          </cell>
          <cell r="K129">
            <v>0</v>
          </cell>
          <cell r="L129">
            <v>0</v>
          </cell>
          <cell r="M129">
            <v>0</v>
          </cell>
        </row>
        <row r="130">
          <cell r="B130" t="str">
            <v>K2TIPV32805158</v>
          </cell>
          <cell r="C130" t="str">
            <v>4 CENTERWING FUEL BLADDER</v>
          </cell>
          <cell r="D130">
            <v>6</v>
          </cell>
          <cell r="E130">
            <v>6</v>
          </cell>
          <cell r="F130">
            <v>73</v>
          </cell>
          <cell r="G130">
            <v>4</v>
          </cell>
          <cell r="H130">
            <v>6</v>
          </cell>
          <cell r="I130">
            <v>73</v>
          </cell>
          <cell r="J130">
            <v>4</v>
          </cell>
          <cell r="K130">
            <v>0</v>
          </cell>
          <cell r="L130">
            <v>0</v>
          </cell>
          <cell r="M130">
            <v>0</v>
          </cell>
        </row>
        <row r="131">
          <cell r="B131" t="str">
            <v>K2TIPV32805161</v>
          </cell>
          <cell r="C131" t="str">
            <v>2 AFT BODY FUEL BLADDER</v>
          </cell>
          <cell r="D131">
            <v>6</v>
          </cell>
          <cell r="E131">
            <v>5</v>
          </cell>
          <cell r="F131">
            <v>77</v>
          </cell>
          <cell r="G131">
            <v>1</v>
          </cell>
          <cell r="H131">
            <v>0</v>
          </cell>
          <cell r="I131">
            <v>77</v>
          </cell>
          <cell r="J131">
            <v>1</v>
          </cell>
          <cell r="K131">
            <v>0</v>
          </cell>
          <cell r="L131">
            <v>5</v>
          </cell>
          <cell r="M131">
            <v>0</v>
          </cell>
        </row>
        <row r="132">
          <cell r="B132" t="str">
            <v>K2TIPV32805168</v>
          </cell>
          <cell r="C132" t="str">
            <v>ANTENNA PROBE INSTALL</v>
          </cell>
          <cell r="D132">
            <v>2</v>
          </cell>
          <cell r="E132">
            <v>4</v>
          </cell>
          <cell r="F132">
            <v>12</v>
          </cell>
          <cell r="G132">
            <v>0</v>
          </cell>
          <cell r="H132">
            <v>4</v>
          </cell>
          <cell r="I132">
            <v>12</v>
          </cell>
          <cell r="J132">
            <v>0</v>
          </cell>
          <cell r="K132">
            <v>0</v>
          </cell>
          <cell r="L132">
            <v>0</v>
          </cell>
          <cell r="M132">
            <v>0</v>
          </cell>
        </row>
        <row r="133">
          <cell r="B133" t="str">
            <v>K2TIPV32805170</v>
          </cell>
          <cell r="C133" t="str">
            <v>SHAFT TORQUE FLAP DRIVE (LH-RH)</v>
          </cell>
          <cell r="D133">
            <v>8</v>
          </cell>
          <cell r="E133">
            <v>0</v>
          </cell>
          <cell r="F133">
            <v>181</v>
          </cell>
          <cell r="G133">
            <v>16</v>
          </cell>
          <cell r="H133">
            <v>5</v>
          </cell>
          <cell r="I133">
            <v>173</v>
          </cell>
          <cell r="J133">
            <v>16</v>
          </cell>
          <cell r="K133">
            <v>8</v>
          </cell>
          <cell r="L133">
            <v>3</v>
          </cell>
          <cell r="M133">
            <v>0</v>
          </cell>
        </row>
        <row r="134">
          <cell r="B134" t="str">
            <v>K2TIPV32805184</v>
          </cell>
          <cell r="C134" t="str">
            <v>INSTALL BOOM FLOOR BOARDS</v>
          </cell>
          <cell r="D134">
            <v>6</v>
          </cell>
          <cell r="E134">
            <v>5</v>
          </cell>
          <cell r="F134">
            <v>83</v>
          </cell>
          <cell r="G134">
            <v>2</v>
          </cell>
          <cell r="H134">
            <v>8</v>
          </cell>
          <cell r="I134">
            <v>80</v>
          </cell>
          <cell r="J134">
            <v>2</v>
          </cell>
          <cell r="K134">
            <v>3</v>
          </cell>
          <cell r="L134">
            <v>0</v>
          </cell>
          <cell r="M134">
            <v>0</v>
          </cell>
        </row>
        <row r="135">
          <cell r="B135" t="str">
            <v>K2TIPV33285159</v>
          </cell>
          <cell r="C135" t="str">
            <v>3 CENTERWING FUEL BLADDER</v>
          </cell>
          <cell r="D135">
            <v>6</v>
          </cell>
          <cell r="E135">
            <v>0</v>
          </cell>
          <cell r="F135">
            <v>70</v>
          </cell>
          <cell r="G135">
            <v>1</v>
          </cell>
          <cell r="H135">
            <v>0</v>
          </cell>
          <cell r="I135">
            <v>70</v>
          </cell>
          <cell r="J135">
            <v>1</v>
          </cell>
          <cell r="K135">
            <v>0</v>
          </cell>
          <cell r="L135">
            <v>0</v>
          </cell>
          <cell r="M135">
            <v>0</v>
          </cell>
        </row>
        <row r="136">
          <cell r="B136" t="str">
            <v>K2TIPV40441001</v>
          </cell>
          <cell r="C136" t="str">
            <v>ACCESSORY DRIVE GEARBOX</v>
          </cell>
          <cell r="D136">
            <v>4</v>
          </cell>
          <cell r="E136">
            <v>3</v>
          </cell>
          <cell r="F136">
            <v>10</v>
          </cell>
          <cell r="G136">
            <v>1</v>
          </cell>
          <cell r="H136">
            <v>3</v>
          </cell>
          <cell r="I136">
            <v>10</v>
          </cell>
          <cell r="J136">
            <v>1</v>
          </cell>
          <cell r="K136">
            <v>0</v>
          </cell>
          <cell r="L136">
            <v>0</v>
          </cell>
          <cell r="M136">
            <v>0</v>
          </cell>
        </row>
        <row r="137">
          <cell r="B137" t="str">
            <v>K2TIPV40441003</v>
          </cell>
          <cell r="C137" t="str">
            <v>DORSAL PANEL 6321-02</v>
          </cell>
          <cell r="D137">
            <v>2</v>
          </cell>
          <cell r="E137">
            <v>1</v>
          </cell>
          <cell r="F137">
            <v>21</v>
          </cell>
          <cell r="G137">
            <v>0</v>
          </cell>
          <cell r="H137">
            <v>0</v>
          </cell>
          <cell r="I137">
            <v>21</v>
          </cell>
          <cell r="J137">
            <v>0</v>
          </cell>
          <cell r="K137">
            <v>0</v>
          </cell>
          <cell r="L137">
            <v>1</v>
          </cell>
          <cell r="M137">
            <v>0</v>
          </cell>
        </row>
        <row r="138">
          <cell r="B138" t="str">
            <v>K2TIPV40441004</v>
          </cell>
          <cell r="C138" t="str">
            <v>FEB DOORS 6211-01,-02,6212-01,-02</v>
          </cell>
          <cell r="D138">
            <v>8</v>
          </cell>
          <cell r="E138">
            <v>7</v>
          </cell>
          <cell r="F138">
            <v>24</v>
          </cell>
          <cell r="G138">
            <v>0</v>
          </cell>
          <cell r="H138">
            <v>8</v>
          </cell>
          <cell r="I138">
            <v>23</v>
          </cell>
          <cell r="J138">
            <v>0</v>
          </cell>
          <cell r="K138">
            <v>1</v>
          </cell>
          <cell r="L138">
            <v>0</v>
          </cell>
          <cell r="M138">
            <v>0</v>
          </cell>
        </row>
        <row r="139">
          <cell r="B139" t="str">
            <v>K2TIPV40441007</v>
          </cell>
          <cell r="C139" t="str">
            <v>PANEL 6191-19/6192-19</v>
          </cell>
          <cell r="D139">
            <v>8</v>
          </cell>
          <cell r="E139">
            <v>0</v>
          </cell>
          <cell r="F139">
            <v>45</v>
          </cell>
          <cell r="G139">
            <v>2</v>
          </cell>
          <cell r="H139">
            <v>2</v>
          </cell>
          <cell r="I139">
            <v>43</v>
          </cell>
          <cell r="J139">
            <v>2</v>
          </cell>
          <cell r="K139">
            <v>2</v>
          </cell>
          <cell r="L139">
            <v>0</v>
          </cell>
          <cell r="M139">
            <v>0</v>
          </cell>
        </row>
        <row r="140">
          <cell r="B140" t="str">
            <v>K2TIPV40512022</v>
          </cell>
          <cell r="C140" t="str">
            <v>BLEED AIR DUCTS ON FIREWALLS</v>
          </cell>
          <cell r="D140">
            <v>2</v>
          </cell>
          <cell r="E140">
            <v>1</v>
          </cell>
          <cell r="F140">
            <v>10</v>
          </cell>
          <cell r="G140">
            <v>0</v>
          </cell>
          <cell r="H140">
            <v>2</v>
          </cell>
          <cell r="I140">
            <v>9</v>
          </cell>
          <cell r="J140">
            <v>0</v>
          </cell>
          <cell r="K140">
            <v>1</v>
          </cell>
          <cell r="L140">
            <v>0</v>
          </cell>
          <cell r="M140">
            <v>0</v>
          </cell>
        </row>
        <row r="141">
          <cell r="B141" t="str">
            <v>K2TIPV40512023</v>
          </cell>
          <cell r="C141" t="str">
            <v>REPLACE FUEL HOSE STRUT 1 THRU 4</v>
          </cell>
          <cell r="D141">
            <v>20</v>
          </cell>
          <cell r="E141">
            <v>1</v>
          </cell>
          <cell r="F141">
            <v>64</v>
          </cell>
          <cell r="G141">
            <v>0</v>
          </cell>
          <cell r="H141">
            <v>9</v>
          </cell>
          <cell r="I141">
            <v>56</v>
          </cell>
          <cell r="J141">
            <v>0</v>
          </cell>
          <cell r="K141">
            <v>8</v>
          </cell>
          <cell r="L141">
            <v>0</v>
          </cell>
          <cell r="M141">
            <v>0</v>
          </cell>
        </row>
        <row r="142">
          <cell r="B142" t="str">
            <v>K2TIPV40561009</v>
          </cell>
          <cell r="C142" t="str">
            <v>TDS MOD FASTENERS</v>
          </cell>
          <cell r="D142">
            <v>4</v>
          </cell>
          <cell r="E142">
            <v>4</v>
          </cell>
          <cell r="F142">
            <v>0</v>
          </cell>
          <cell r="G142">
            <v>0</v>
          </cell>
          <cell r="H142">
            <v>3</v>
          </cell>
          <cell r="I142">
            <v>0</v>
          </cell>
          <cell r="J142">
            <v>0</v>
          </cell>
          <cell r="K142">
            <v>0</v>
          </cell>
          <cell r="L142">
            <v>1</v>
          </cell>
          <cell r="M142">
            <v>0</v>
          </cell>
        </row>
        <row r="143">
          <cell r="B143" t="str">
            <v>K2TIPV40561011</v>
          </cell>
          <cell r="C143" t="str">
            <v>FIRE EXT PANELS</v>
          </cell>
          <cell r="D143">
            <v>4</v>
          </cell>
          <cell r="E143">
            <v>5</v>
          </cell>
          <cell r="F143">
            <v>27</v>
          </cell>
          <cell r="G143">
            <v>2</v>
          </cell>
          <cell r="H143">
            <v>7</v>
          </cell>
          <cell r="I143">
            <v>25</v>
          </cell>
          <cell r="J143">
            <v>2</v>
          </cell>
          <cell r="K143">
            <v>2</v>
          </cell>
          <cell r="L143">
            <v>0</v>
          </cell>
          <cell r="M143">
            <v>0</v>
          </cell>
        </row>
        <row r="144">
          <cell r="B144" t="str">
            <v>K2TIPV40585091</v>
          </cell>
          <cell r="C144" t="str">
            <v>THROTTLE CABLES</v>
          </cell>
          <cell r="D144">
            <v>5</v>
          </cell>
          <cell r="E144">
            <v>3</v>
          </cell>
          <cell r="F144">
            <v>32</v>
          </cell>
          <cell r="G144">
            <v>0</v>
          </cell>
          <cell r="H144">
            <v>2</v>
          </cell>
          <cell r="I144">
            <v>28</v>
          </cell>
          <cell r="J144">
            <v>0</v>
          </cell>
          <cell r="K144">
            <v>4</v>
          </cell>
          <cell r="L144">
            <v>5</v>
          </cell>
          <cell r="M144">
            <v>0</v>
          </cell>
        </row>
        <row r="145">
          <cell r="B145" t="str">
            <v>K2TIPV40585092</v>
          </cell>
          <cell r="C145" t="str">
            <v>SAFETY SWITCH LINKAGE INSTALL</v>
          </cell>
          <cell r="D145">
            <v>8</v>
          </cell>
          <cell r="E145">
            <v>19</v>
          </cell>
          <cell r="F145">
            <v>148</v>
          </cell>
          <cell r="G145">
            <v>8</v>
          </cell>
          <cell r="H145">
            <v>15</v>
          </cell>
          <cell r="I145">
            <v>141</v>
          </cell>
          <cell r="J145">
            <v>8</v>
          </cell>
          <cell r="K145">
            <v>7</v>
          </cell>
          <cell r="L145">
            <v>11</v>
          </cell>
          <cell r="M145">
            <v>0</v>
          </cell>
        </row>
        <row r="146">
          <cell r="B146" t="str">
            <v>K2TIPV40585107</v>
          </cell>
          <cell r="C146" t="str">
            <v>IB AILERON BUS QUADRANT</v>
          </cell>
          <cell r="D146">
            <v>6</v>
          </cell>
          <cell r="E146">
            <v>0</v>
          </cell>
          <cell r="F146">
            <v>153</v>
          </cell>
          <cell r="G146">
            <v>22</v>
          </cell>
          <cell r="H146">
            <v>0</v>
          </cell>
          <cell r="I146">
            <v>147</v>
          </cell>
          <cell r="J146">
            <v>22</v>
          </cell>
          <cell r="K146">
            <v>6</v>
          </cell>
          <cell r="L146">
            <v>6</v>
          </cell>
          <cell r="M146">
            <v>0</v>
          </cell>
        </row>
        <row r="147">
          <cell r="B147" t="str">
            <v>K2TIPV40585116</v>
          </cell>
          <cell r="C147" t="str">
            <v>NOSE LANDING GEAR DOOR</v>
          </cell>
          <cell r="D147">
            <v>6</v>
          </cell>
          <cell r="E147">
            <v>0</v>
          </cell>
          <cell r="F147">
            <v>79</v>
          </cell>
          <cell r="G147">
            <v>0</v>
          </cell>
          <cell r="H147">
            <v>5</v>
          </cell>
          <cell r="I147">
            <v>74</v>
          </cell>
          <cell r="J147">
            <v>0</v>
          </cell>
          <cell r="K147">
            <v>5</v>
          </cell>
          <cell r="L147">
            <v>0</v>
          </cell>
          <cell r="M147">
            <v>0</v>
          </cell>
        </row>
        <row r="148">
          <cell r="B148" t="str">
            <v>K2TIPV40585117</v>
          </cell>
          <cell r="C148" t="str">
            <v>DOGHOUSE COVER</v>
          </cell>
          <cell r="D148">
            <v>6</v>
          </cell>
          <cell r="E148">
            <v>6</v>
          </cell>
          <cell r="F148">
            <v>85</v>
          </cell>
          <cell r="G148">
            <v>0</v>
          </cell>
          <cell r="H148">
            <v>3</v>
          </cell>
          <cell r="I148">
            <v>81</v>
          </cell>
          <cell r="J148">
            <v>0</v>
          </cell>
          <cell r="K148">
            <v>4</v>
          </cell>
          <cell r="L148">
            <v>7</v>
          </cell>
          <cell r="M148">
            <v>0</v>
          </cell>
        </row>
        <row r="149">
          <cell r="B149" t="str">
            <v>K2TIPV40585137</v>
          </cell>
          <cell r="C149" t="str">
            <v>ASSEMBLE THRUST REVERSER COMPONENTS</v>
          </cell>
          <cell r="D149">
            <v>5</v>
          </cell>
          <cell r="E149">
            <v>6</v>
          </cell>
          <cell r="F149">
            <v>0</v>
          </cell>
          <cell r="G149">
            <v>0</v>
          </cell>
          <cell r="H149">
            <v>6</v>
          </cell>
          <cell r="I149">
            <v>0</v>
          </cell>
          <cell r="J149">
            <v>0</v>
          </cell>
          <cell r="K149">
            <v>0</v>
          </cell>
          <cell r="L149">
            <v>0</v>
          </cell>
          <cell r="M149">
            <v>0</v>
          </cell>
        </row>
        <row r="150">
          <cell r="B150" t="str">
            <v>K2TIPV40585138</v>
          </cell>
          <cell r="C150" t="str">
            <v>RADOME INSTALLATION</v>
          </cell>
          <cell r="D150">
            <v>5</v>
          </cell>
          <cell r="E150">
            <v>2</v>
          </cell>
          <cell r="F150">
            <v>7</v>
          </cell>
          <cell r="G150">
            <v>0</v>
          </cell>
          <cell r="H150">
            <v>6</v>
          </cell>
          <cell r="I150">
            <v>3</v>
          </cell>
          <cell r="J150">
            <v>0</v>
          </cell>
          <cell r="K150">
            <v>4</v>
          </cell>
          <cell r="L150">
            <v>0</v>
          </cell>
          <cell r="M150">
            <v>0</v>
          </cell>
        </row>
        <row r="151">
          <cell r="B151" t="str">
            <v>K2TIPV40585173</v>
          </cell>
          <cell r="C151" t="str">
            <v>EMERGENCY FLAP DRIVE BEARINGS</v>
          </cell>
          <cell r="D151">
            <v>8</v>
          </cell>
          <cell r="E151">
            <v>5</v>
          </cell>
          <cell r="F151">
            <v>72</v>
          </cell>
          <cell r="G151">
            <v>1</v>
          </cell>
          <cell r="H151">
            <v>7</v>
          </cell>
          <cell r="I151">
            <v>70</v>
          </cell>
          <cell r="J151">
            <v>1</v>
          </cell>
          <cell r="K151">
            <v>2</v>
          </cell>
          <cell r="L151">
            <v>0</v>
          </cell>
          <cell r="M151">
            <v>0</v>
          </cell>
        </row>
        <row r="152">
          <cell r="B152" t="str">
            <v>K2TIPV40585177</v>
          </cell>
          <cell r="C152" t="str">
            <v>BOOM RUDDEVATOR INSTALLATION</v>
          </cell>
          <cell r="D152">
            <v>5</v>
          </cell>
          <cell r="E152">
            <v>0</v>
          </cell>
          <cell r="F152">
            <v>79</v>
          </cell>
          <cell r="G152">
            <v>5</v>
          </cell>
          <cell r="H152">
            <v>0</v>
          </cell>
          <cell r="I152">
            <v>77</v>
          </cell>
          <cell r="J152">
            <v>5</v>
          </cell>
          <cell r="K152">
            <v>2</v>
          </cell>
          <cell r="L152">
            <v>2</v>
          </cell>
          <cell r="M152">
            <v>0</v>
          </cell>
        </row>
        <row r="153">
          <cell r="B153" t="str">
            <v>K2TIPV40585179</v>
          </cell>
          <cell r="C153" t="str">
            <v>R MDL THRUST SUPPORT BEAM</v>
          </cell>
          <cell r="D153">
            <v>18</v>
          </cell>
          <cell r="E153">
            <v>0</v>
          </cell>
          <cell r="F153">
            <v>254</v>
          </cell>
          <cell r="G153">
            <v>49</v>
          </cell>
          <cell r="H153">
            <v>0</v>
          </cell>
          <cell r="I153">
            <v>250</v>
          </cell>
          <cell r="J153">
            <v>49</v>
          </cell>
          <cell r="K153">
            <v>4</v>
          </cell>
          <cell r="L153">
            <v>4</v>
          </cell>
          <cell r="M153">
            <v>0</v>
          </cell>
        </row>
        <row r="154">
          <cell r="B154" t="str">
            <v>K2TIPV40585181</v>
          </cell>
          <cell r="C154" t="str">
            <v>INSTALL VERT ANTENNA COUPLER PANEL</v>
          </cell>
          <cell r="D154">
            <v>5</v>
          </cell>
          <cell r="E154">
            <v>8</v>
          </cell>
          <cell r="F154">
            <v>2</v>
          </cell>
          <cell r="G154">
            <v>0</v>
          </cell>
          <cell r="H154">
            <v>8</v>
          </cell>
          <cell r="I154">
            <v>2</v>
          </cell>
          <cell r="J154">
            <v>0</v>
          </cell>
          <cell r="K154">
            <v>0</v>
          </cell>
          <cell r="L154">
            <v>0</v>
          </cell>
          <cell r="M154">
            <v>0</v>
          </cell>
        </row>
        <row r="155">
          <cell r="B155" t="str">
            <v>K2TIPV40585187</v>
          </cell>
          <cell r="C155" t="str">
            <v>INSTALL THROTTLE/THRUST REV. RODS</v>
          </cell>
          <cell r="D155">
            <v>3</v>
          </cell>
          <cell r="E155">
            <v>4</v>
          </cell>
          <cell r="F155">
            <v>0</v>
          </cell>
          <cell r="G155">
            <v>0</v>
          </cell>
          <cell r="H155">
            <v>4</v>
          </cell>
          <cell r="I155">
            <v>0</v>
          </cell>
          <cell r="J155">
            <v>0</v>
          </cell>
          <cell r="K155">
            <v>0</v>
          </cell>
          <cell r="L155">
            <v>0</v>
          </cell>
          <cell r="M155">
            <v>0</v>
          </cell>
        </row>
        <row r="156">
          <cell r="B156" t="str">
            <v>K2TIPV40625198</v>
          </cell>
          <cell r="C156" t="str">
            <v>ASSEMBLE FWD ENGINE MOUNT</v>
          </cell>
          <cell r="D156">
            <v>18</v>
          </cell>
          <cell r="E156">
            <v>18</v>
          </cell>
          <cell r="F156">
            <v>162</v>
          </cell>
          <cell r="G156">
            <v>26</v>
          </cell>
          <cell r="H156">
            <v>18</v>
          </cell>
          <cell r="I156">
            <v>162</v>
          </cell>
          <cell r="J156">
            <v>26</v>
          </cell>
          <cell r="K156">
            <v>0</v>
          </cell>
          <cell r="L156">
            <v>0</v>
          </cell>
          <cell r="M156">
            <v>0</v>
          </cell>
        </row>
        <row r="157">
          <cell r="B157" t="str">
            <v>K2TIPV40725052</v>
          </cell>
          <cell r="C157" t="str">
            <v>UPPERDECK FUEL BLADDER</v>
          </cell>
          <cell r="D157">
            <v>6</v>
          </cell>
          <cell r="E157">
            <v>0</v>
          </cell>
          <cell r="F157">
            <v>74</v>
          </cell>
          <cell r="G157">
            <v>5</v>
          </cell>
          <cell r="H157">
            <v>0</v>
          </cell>
          <cell r="I157">
            <v>74</v>
          </cell>
          <cell r="J157">
            <v>5</v>
          </cell>
          <cell r="K157">
            <v>0</v>
          </cell>
          <cell r="L157">
            <v>0</v>
          </cell>
          <cell r="M157">
            <v>0</v>
          </cell>
        </row>
        <row r="158">
          <cell r="B158" t="str">
            <v>K2TIPV40725197</v>
          </cell>
          <cell r="C158" t="str">
            <v>FWD ENGINE MOUNT SUPPORT</v>
          </cell>
          <cell r="D158">
            <v>20</v>
          </cell>
          <cell r="E158">
            <v>11</v>
          </cell>
          <cell r="F158">
            <v>252</v>
          </cell>
          <cell r="G158">
            <v>0</v>
          </cell>
          <cell r="H158">
            <v>15</v>
          </cell>
          <cell r="I158">
            <v>248</v>
          </cell>
          <cell r="J158">
            <v>0</v>
          </cell>
          <cell r="K158">
            <v>4</v>
          </cell>
          <cell r="L158">
            <v>0</v>
          </cell>
          <cell r="M158">
            <v>0</v>
          </cell>
        </row>
        <row r="159">
          <cell r="B159" t="str">
            <v>K2TIPV40843031</v>
          </cell>
          <cell r="C159" t="str">
            <v>LOWER WING PANEL</v>
          </cell>
          <cell r="D159">
            <v>2</v>
          </cell>
          <cell r="E159">
            <v>6</v>
          </cell>
          <cell r="F159">
            <v>20</v>
          </cell>
          <cell r="G159">
            <v>0</v>
          </cell>
          <cell r="H159">
            <v>6</v>
          </cell>
          <cell r="I159">
            <v>20</v>
          </cell>
          <cell r="J159">
            <v>0</v>
          </cell>
          <cell r="K159">
            <v>0</v>
          </cell>
          <cell r="L159">
            <v>0</v>
          </cell>
          <cell r="M159">
            <v>0</v>
          </cell>
        </row>
        <row r="160">
          <cell r="B160" t="str">
            <v>K2TIPV40843033</v>
          </cell>
          <cell r="C160" t="str">
            <v>NLC TRUNNION SUPPORT BEARINGS</v>
          </cell>
          <cell r="D160">
            <v>1</v>
          </cell>
          <cell r="E160">
            <v>4</v>
          </cell>
          <cell r="F160">
            <v>10</v>
          </cell>
          <cell r="G160">
            <v>0</v>
          </cell>
          <cell r="H160">
            <v>4</v>
          </cell>
          <cell r="I160">
            <v>10</v>
          </cell>
          <cell r="J160">
            <v>0</v>
          </cell>
          <cell r="K160">
            <v>0</v>
          </cell>
          <cell r="L160">
            <v>0</v>
          </cell>
          <cell r="M160">
            <v>0</v>
          </cell>
        </row>
        <row r="161">
          <cell r="B161" t="str">
            <v>K2TIPV40843035</v>
          </cell>
          <cell r="C161" t="str">
            <v>OBSERVER SEAT</v>
          </cell>
          <cell r="D161">
            <v>1</v>
          </cell>
          <cell r="E161">
            <v>6</v>
          </cell>
          <cell r="F161">
            <v>10</v>
          </cell>
          <cell r="G161">
            <v>0</v>
          </cell>
          <cell r="H161">
            <v>6</v>
          </cell>
          <cell r="I161">
            <v>10</v>
          </cell>
          <cell r="J161">
            <v>0</v>
          </cell>
          <cell r="K161">
            <v>0</v>
          </cell>
          <cell r="L161">
            <v>0</v>
          </cell>
          <cell r="M161">
            <v>0</v>
          </cell>
        </row>
        <row r="162">
          <cell r="B162" t="str">
            <v>K2TIPV40843036</v>
          </cell>
          <cell r="C162" t="str">
            <v>L/H FLAP DR. ASSY 360</v>
          </cell>
          <cell r="D162">
            <v>1</v>
          </cell>
          <cell r="E162">
            <v>1</v>
          </cell>
          <cell r="F162">
            <v>10</v>
          </cell>
          <cell r="G162">
            <v>0</v>
          </cell>
          <cell r="H162">
            <v>1</v>
          </cell>
          <cell r="I162">
            <v>10</v>
          </cell>
          <cell r="J162">
            <v>0</v>
          </cell>
          <cell r="K162">
            <v>0</v>
          </cell>
          <cell r="L162">
            <v>0</v>
          </cell>
          <cell r="M162">
            <v>0</v>
          </cell>
        </row>
        <row r="163">
          <cell r="B163" t="str">
            <v>K2TIPV40843037</v>
          </cell>
          <cell r="C163" t="str">
            <v>FLAP DR. ASSY.</v>
          </cell>
          <cell r="D163">
            <v>1</v>
          </cell>
          <cell r="E163">
            <v>2</v>
          </cell>
          <cell r="F163">
            <v>10</v>
          </cell>
          <cell r="G163">
            <v>0</v>
          </cell>
          <cell r="H163">
            <v>2</v>
          </cell>
          <cell r="I163">
            <v>10</v>
          </cell>
          <cell r="J163">
            <v>0</v>
          </cell>
          <cell r="K163">
            <v>0</v>
          </cell>
          <cell r="L163">
            <v>0</v>
          </cell>
          <cell r="M163">
            <v>0</v>
          </cell>
        </row>
        <row r="164">
          <cell r="B164" t="str">
            <v>K2TIPV40843038</v>
          </cell>
          <cell r="C164" t="str">
            <v>L/H FLAP DR. ASSY. 615</v>
          </cell>
          <cell r="D164">
            <v>1</v>
          </cell>
          <cell r="E164">
            <v>2</v>
          </cell>
          <cell r="F164">
            <v>10</v>
          </cell>
          <cell r="G164">
            <v>0</v>
          </cell>
          <cell r="H164">
            <v>2</v>
          </cell>
          <cell r="I164">
            <v>10</v>
          </cell>
          <cell r="J164">
            <v>0</v>
          </cell>
          <cell r="K164">
            <v>0</v>
          </cell>
          <cell r="L164">
            <v>0</v>
          </cell>
          <cell r="M164">
            <v>0</v>
          </cell>
        </row>
        <row r="165">
          <cell r="B165" t="str">
            <v>K2TIPV40843039</v>
          </cell>
          <cell r="C165" t="str">
            <v>FLAP DR SHAFT</v>
          </cell>
          <cell r="D165">
            <v>26</v>
          </cell>
          <cell r="E165">
            <v>56</v>
          </cell>
          <cell r="F165">
            <v>259</v>
          </cell>
          <cell r="G165">
            <v>0</v>
          </cell>
          <cell r="H165">
            <v>56</v>
          </cell>
          <cell r="I165">
            <v>259</v>
          </cell>
          <cell r="J165">
            <v>0</v>
          </cell>
          <cell r="K165">
            <v>0</v>
          </cell>
          <cell r="L165">
            <v>0</v>
          </cell>
          <cell r="M165">
            <v>0</v>
          </cell>
        </row>
        <row r="166">
          <cell r="B166" t="str">
            <v>K2TIPV40843043</v>
          </cell>
          <cell r="C166" t="str">
            <v>LWR SIDEWALL PNL</v>
          </cell>
          <cell r="D166">
            <v>2</v>
          </cell>
          <cell r="E166">
            <v>4</v>
          </cell>
          <cell r="F166">
            <v>18</v>
          </cell>
          <cell r="G166">
            <v>0</v>
          </cell>
          <cell r="H166">
            <v>4</v>
          </cell>
          <cell r="I166">
            <v>18</v>
          </cell>
          <cell r="J166">
            <v>0</v>
          </cell>
          <cell r="K166">
            <v>0</v>
          </cell>
          <cell r="L166">
            <v>0</v>
          </cell>
          <cell r="M166">
            <v>0</v>
          </cell>
        </row>
        <row r="167">
          <cell r="B167" t="str">
            <v>K2TIPV40843046</v>
          </cell>
          <cell r="C167" t="str">
            <v>1B93 UPPER WING TO BODY FAIRING</v>
          </cell>
          <cell r="D167">
            <v>2</v>
          </cell>
          <cell r="E167">
            <v>4</v>
          </cell>
          <cell r="F167">
            <v>36</v>
          </cell>
          <cell r="G167">
            <v>0</v>
          </cell>
          <cell r="H167">
            <v>2</v>
          </cell>
          <cell r="I167">
            <v>36</v>
          </cell>
          <cell r="J167">
            <v>0</v>
          </cell>
          <cell r="K167">
            <v>0</v>
          </cell>
          <cell r="L167">
            <v>2</v>
          </cell>
          <cell r="M167">
            <v>0</v>
          </cell>
        </row>
        <row r="168">
          <cell r="B168" t="str">
            <v>K2TIPV40843049</v>
          </cell>
          <cell r="C168" t="str">
            <v>1B93 UPPER WING TO BODY FAIRING</v>
          </cell>
          <cell r="D168">
            <v>2</v>
          </cell>
          <cell r="E168">
            <v>4</v>
          </cell>
          <cell r="F168">
            <v>36</v>
          </cell>
          <cell r="G168">
            <v>0</v>
          </cell>
          <cell r="H168">
            <v>0</v>
          </cell>
          <cell r="I168">
            <v>36</v>
          </cell>
          <cell r="J168">
            <v>0</v>
          </cell>
          <cell r="K168">
            <v>0</v>
          </cell>
          <cell r="L168">
            <v>4</v>
          </cell>
          <cell r="M168">
            <v>0</v>
          </cell>
        </row>
        <row r="169">
          <cell r="B169" t="str">
            <v>K2TIPV40843052</v>
          </cell>
          <cell r="C169" t="str">
            <v>1B93 LWR WING TO BODY FAIRING</v>
          </cell>
          <cell r="D169">
            <v>4</v>
          </cell>
          <cell r="E169">
            <v>11</v>
          </cell>
          <cell r="F169">
            <v>76</v>
          </cell>
          <cell r="G169">
            <v>0</v>
          </cell>
          <cell r="H169">
            <v>4</v>
          </cell>
          <cell r="I169">
            <v>76</v>
          </cell>
          <cell r="J169">
            <v>0</v>
          </cell>
          <cell r="K169">
            <v>0</v>
          </cell>
          <cell r="L169">
            <v>7</v>
          </cell>
          <cell r="M169">
            <v>0</v>
          </cell>
        </row>
        <row r="170">
          <cell r="B170" t="str">
            <v>K2TIPV40843053</v>
          </cell>
          <cell r="C170" t="str">
            <v>1B93 WING TO BODY L/E FAIRING</v>
          </cell>
          <cell r="D170">
            <v>2</v>
          </cell>
          <cell r="E170">
            <v>8</v>
          </cell>
          <cell r="F170">
            <v>36</v>
          </cell>
          <cell r="G170">
            <v>0</v>
          </cell>
          <cell r="H170">
            <v>0</v>
          </cell>
          <cell r="I170">
            <v>36</v>
          </cell>
          <cell r="J170">
            <v>0</v>
          </cell>
          <cell r="K170">
            <v>0</v>
          </cell>
          <cell r="L170">
            <v>8</v>
          </cell>
          <cell r="M170">
            <v>0</v>
          </cell>
        </row>
        <row r="171">
          <cell r="B171" t="str">
            <v>K2TIPV40843054</v>
          </cell>
          <cell r="C171" t="str">
            <v>1B93 LWR WING TO BODY FAIRING</v>
          </cell>
          <cell r="D171">
            <v>2</v>
          </cell>
          <cell r="E171">
            <v>5</v>
          </cell>
          <cell r="F171">
            <v>36</v>
          </cell>
          <cell r="G171">
            <v>0</v>
          </cell>
          <cell r="H171">
            <v>2</v>
          </cell>
          <cell r="I171">
            <v>36</v>
          </cell>
          <cell r="J171">
            <v>0</v>
          </cell>
          <cell r="K171">
            <v>0</v>
          </cell>
          <cell r="L171">
            <v>3</v>
          </cell>
          <cell r="M171">
            <v>0</v>
          </cell>
        </row>
        <row r="172">
          <cell r="B172" t="str">
            <v>K2TIPV40843060</v>
          </cell>
          <cell r="C172" t="str">
            <v>LEADING EDGE ACCESS PNLS</v>
          </cell>
          <cell r="D172">
            <v>2</v>
          </cell>
          <cell r="E172">
            <v>1</v>
          </cell>
          <cell r="F172">
            <v>20</v>
          </cell>
          <cell r="G172">
            <v>0</v>
          </cell>
          <cell r="H172">
            <v>1</v>
          </cell>
          <cell r="I172">
            <v>20</v>
          </cell>
          <cell r="J172">
            <v>0</v>
          </cell>
          <cell r="K172">
            <v>0</v>
          </cell>
          <cell r="L172">
            <v>0</v>
          </cell>
          <cell r="M172">
            <v>0</v>
          </cell>
        </row>
        <row r="173">
          <cell r="B173" t="str">
            <v>K2TIPV40843062</v>
          </cell>
          <cell r="C173" t="str">
            <v>(1B29AG) FLAPPER VALVE ACTUATOR</v>
          </cell>
          <cell r="D173">
            <v>1</v>
          </cell>
          <cell r="E173">
            <v>1</v>
          </cell>
          <cell r="F173">
            <v>19</v>
          </cell>
          <cell r="G173">
            <v>0</v>
          </cell>
          <cell r="H173">
            <v>1</v>
          </cell>
          <cell r="I173">
            <v>19</v>
          </cell>
          <cell r="J173">
            <v>0</v>
          </cell>
          <cell r="K173">
            <v>0</v>
          </cell>
          <cell r="L173">
            <v>0</v>
          </cell>
          <cell r="M173">
            <v>0</v>
          </cell>
        </row>
        <row r="174">
          <cell r="B174" t="str">
            <v>K2TIPV40843063</v>
          </cell>
          <cell r="C174" t="str">
            <v>PANELS 3231-18 - 4231-18</v>
          </cell>
          <cell r="D174">
            <v>2</v>
          </cell>
          <cell r="E174">
            <v>3</v>
          </cell>
          <cell r="F174">
            <v>20</v>
          </cell>
          <cell r="G174">
            <v>0</v>
          </cell>
          <cell r="H174">
            <v>3</v>
          </cell>
          <cell r="I174">
            <v>20</v>
          </cell>
          <cell r="J174">
            <v>0</v>
          </cell>
          <cell r="K174">
            <v>0</v>
          </cell>
          <cell r="L174">
            <v>0</v>
          </cell>
          <cell r="M174">
            <v>0</v>
          </cell>
        </row>
        <row r="175">
          <cell r="B175" t="str">
            <v>K2TIPV40843067</v>
          </cell>
          <cell r="C175" t="str">
            <v>PANELS 3231-25 - 4231-25</v>
          </cell>
          <cell r="D175">
            <v>2</v>
          </cell>
          <cell r="E175">
            <v>6</v>
          </cell>
          <cell r="F175">
            <v>20</v>
          </cell>
          <cell r="G175">
            <v>0</v>
          </cell>
          <cell r="H175">
            <v>6</v>
          </cell>
          <cell r="I175">
            <v>20</v>
          </cell>
          <cell r="J175">
            <v>0</v>
          </cell>
          <cell r="K175">
            <v>0</v>
          </cell>
          <cell r="L175">
            <v>0</v>
          </cell>
          <cell r="M175">
            <v>0</v>
          </cell>
        </row>
        <row r="176">
          <cell r="B176" t="str">
            <v>K2TIPV40843068</v>
          </cell>
          <cell r="C176" t="str">
            <v>PANELS 3231-23 - 4231-23</v>
          </cell>
          <cell r="D176">
            <v>2</v>
          </cell>
          <cell r="E176">
            <v>2</v>
          </cell>
          <cell r="F176">
            <v>20</v>
          </cell>
          <cell r="G176">
            <v>0</v>
          </cell>
          <cell r="H176">
            <v>2</v>
          </cell>
          <cell r="I176">
            <v>20</v>
          </cell>
          <cell r="J176">
            <v>0</v>
          </cell>
          <cell r="K176">
            <v>0</v>
          </cell>
          <cell r="L176">
            <v>0</v>
          </cell>
          <cell r="M176">
            <v>0</v>
          </cell>
        </row>
        <row r="177">
          <cell r="B177" t="str">
            <v>K2TIPV40843069</v>
          </cell>
          <cell r="C177" t="str">
            <v>(1B14AH) INBD LE SLAT ACTUATOR 6-15</v>
          </cell>
          <cell r="D177">
            <v>20</v>
          </cell>
          <cell r="E177">
            <v>15</v>
          </cell>
          <cell r="F177">
            <v>200</v>
          </cell>
          <cell r="G177">
            <v>0</v>
          </cell>
          <cell r="H177">
            <v>15</v>
          </cell>
          <cell r="I177">
            <v>200</v>
          </cell>
          <cell r="J177">
            <v>0</v>
          </cell>
          <cell r="K177">
            <v>0</v>
          </cell>
          <cell r="L177">
            <v>0</v>
          </cell>
          <cell r="M177">
            <v>0</v>
          </cell>
        </row>
        <row r="178">
          <cell r="B178" t="str">
            <v>K2TIPV40843071</v>
          </cell>
          <cell r="C178" t="str">
            <v>(1B96AH) HYDRAULIC PRESSURE LINES</v>
          </cell>
          <cell r="D178">
            <v>2</v>
          </cell>
          <cell r="E178">
            <v>2</v>
          </cell>
          <cell r="F178">
            <v>18</v>
          </cell>
          <cell r="G178">
            <v>0</v>
          </cell>
          <cell r="H178">
            <v>2</v>
          </cell>
          <cell r="I178">
            <v>18</v>
          </cell>
          <cell r="J178">
            <v>0</v>
          </cell>
          <cell r="K178">
            <v>0</v>
          </cell>
          <cell r="L178">
            <v>0</v>
          </cell>
          <cell r="M178">
            <v>0</v>
          </cell>
        </row>
        <row r="179">
          <cell r="B179" t="str">
            <v>K2TIPV40843072</v>
          </cell>
          <cell r="C179" t="str">
            <v>(1B96AH) HYD PRESSURE LINES</v>
          </cell>
          <cell r="D179">
            <v>2</v>
          </cell>
          <cell r="E179">
            <v>4</v>
          </cell>
          <cell r="F179">
            <v>18</v>
          </cell>
          <cell r="G179">
            <v>0</v>
          </cell>
          <cell r="H179">
            <v>4</v>
          </cell>
          <cell r="I179">
            <v>18</v>
          </cell>
          <cell r="J179">
            <v>0</v>
          </cell>
          <cell r="K179">
            <v>0</v>
          </cell>
          <cell r="L179">
            <v>0</v>
          </cell>
          <cell r="M179">
            <v>0</v>
          </cell>
        </row>
        <row r="180">
          <cell r="B180" t="str">
            <v>K2TIPV40843074</v>
          </cell>
          <cell r="C180" t="str">
            <v>(1B14AH) LE FLAP ACTUATOR 1,2,5,6</v>
          </cell>
          <cell r="D180">
            <v>8</v>
          </cell>
          <cell r="E180">
            <v>8</v>
          </cell>
          <cell r="F180">
            <v>80</v>
          </cell>
          <cell r="G180">
            <v>0</v>
          </cell>
          <cell r="H180">
            <v>8</v>
          </cell>
          <cell r="I180">
            <v>80</v>
          </cell>
          <cell r="J180">
            <v>0</v>
          </cell>
          <cell r="K180">
            <v>0</v>
          </cell>
          <cell r="L180">
            <v>0</v>
          </cell>
          <cell r="M180">
            <v>0</v>
          </cell>
        </row>
        <row r="181">
          <cell r="B181" t="str">
            <v>K2TIPV40843075</v>
          </cell>
          <cell r="C181" t="str">
            <v>(1B96AH) LH - RH FWD BOTTLE PIN</v>
          </cell>
          <cell r="D181">
            <v>2</v>
          </cell>
          <cell r="E181">
            <v>3</v>
          </cell>
          <cell r="F181">
            <v>18</v>
          </cell>
          <cell r="G181">
            <v>0</v>
          </cell>
          <cell r="H181">
            <v>1</v>
          </cell>
          <cell r="I181">
            <v>18</v>
          </cell>
          <cell r="J181">
            <v>0</v>
          </cell>
          <cell r="K181">
            <v>0</v>
          </cell>
          <cell r="L181">
            <v>2</v>
          </cell>
          <cell r="M181">
            <v>0</v>
          </cell>
        </row>
        <row r="182">
          <cell r="B182" t="str">
            <v>K2TIPV40843076</v>
          </cell>
          <cell r="C182" t="str">
            <v>REFUEL MANIFOLD COUPLING O-RINGS</v>
          </cell>
          <cell r="D182">
            <v>4</v>
          </cell>
          <cell r="E182">
            <v>4</v>
          </cell>
          <cell r="F182">
            <v>36</v>
          </cell>
          <cell r="G182">
            <v>0</v>
          </cell>
          <cell r="H182">
            <v>4</v>
          </cell>
          <cell r="I182">
            <v>36</v>
          </cell>
          <cell r="J182">
            <v>0</v>
          </cell>
          <cell r="K182">
            <v>0</v>
          </cell>
          <cell r="L182">
            <v>0</v>
          </cell>
          <cell r="M182">
            <v>0</v>
          </cell>
        </row>
        <row r="183">
          <cell r="B183" t="str">
            <v>K2TIPV40843078</v>
          </cell>
          <cell r="C183" t="str">
            <v>VERT STAB RUDDER BALANCE COVE PNLS</v>
          </cell>
          <cell r="D183">
            <v>1</v>
          </cell>
          <cell r="E183">
            <v>1</v>
          </cell>
          <cell r="F183">
            <v>10</v>
          </cell>
          <cell r="G183">
            <v>0</v>
          </cell>
          <cell r="H183">
            <v>1</v>
          </cell>
          <cell r="I183">
            <v>10</v>
          </cell>
          <cell r="J183">
            <v>0</v>
          </cell>
          <cell r="K183">
            <v>0</v>
          </cell>
          <cell r="L183">
            <v>0</v>
          </cell>
          <cell r="M183">
            <v>0</v>
          </cell>
        </row>
        <row r="184">
          <cell r="B184" t="str">
            <v>K2TIPV40843080</v>
          </cell>
          <cell r="C184" t="str">
            <v>VERT STAB FIN L/E ACCESS PNL</v>
          </cell>
          <cell r="D184">
            <v>1</v>
          </cell>
          <cell r="E184">
            <v>2</v>
          </cell>
          <cell r="F184">
            <v>10</v>
          </cell>
          <cell r="G184">
            <v>0</v>
          </cell>
          <cell r="H184">
            <v>2</v>
          </cell>
          <cell r="I184">
            <v>10</v>
          </cell>
          <cell r="J184">
            <v>0</v>
          </cell>
          <cell r="K184">
            <v>0</v>
          </cell>
          <cell r="L184">
            <v>0</v>
          </cell>
          <cell r="M184">
            <v>0</v>
          </cell>
        </row>
        <row r="185">
          <cell r="B185" t="str">
            <v>K2TIPV40843081</v>
          </cell>
          <cell r="C185" t="str">
            <v>VERT STAB RUDDER QSPRING ACCESS PNL</v>
          </cell>
          <cell r="D185">
            <v>1</v>
          </cell>
          <cell r="E185">
            <v>5</v>
          </cell>
          <cell r="F185">
            <v>10</v>
          </cell>
          <cell r="G185">
            <v>0</v>
          </cell>
          <cell r="H185">
            <v>5</v>
          </cell>
          <cell r="I185">
            <v>10</v>
          </cell>
          <cell r="J185">
            <v>0</v>
          </cell>
          <cell r="K185">
            <v>0</v>
          </cell>
          <cell r="L185">
            <v>0</v>
          </cell>
          <cell r="M185">
            <v>0</v>
          </cell>
        </row>
        <row r="186">
          <cell r="B186" t="str">
            <v>K2TIPV40861017</v>
          </cell>
          <cell r="C186" t="str">
            <v>FUSE STUB PANELS</v>
          </cell>
          <cell r="D186">
            <v>1</v>
          </cell>
          <cell r="E186">
            <v>1</v>
          </cell>
          <cell r="F186">
            <v>0</v>
          </cell>
          <cell r="G186">
            <v>0</v>
          </cell>
          <cell r="H186">
            <v>1</v>
          </cell>
          <cell r="I186">
            <v>0</v>
          </cell>
          <cell r="J186">
            <v>0</v>
          </cell>
          <cell r="K186">
            <v>0</v>
          </cell>
          <cell r="L186">
            <v>0</v>
          </cell>
          <cell r="M186">
            <v>0</v>
          </cell>
        </row>
        <row r="187">
          <cell r="B187" t="str">
            <v>K2TIPV40862012</v>
          </cell>
          <cell r="C187" t="str">
            <v>PILOTS/CO-LWR AIR OUTLET</v>
          </cell>
          <cell r="D187">
            <v>3</v>
          </cell>
          <cell r="E187">
            <v>3</v>
          </cell>
          <cell r="F187">
            <v>0</v>
          </cell>
          <cell r="G187">
            <v>0</v>
          </cell>
          <cell r="H187">
            <v>3</v>
          </cell>
          <cell r="I187">
            <v>0</v>
          </cell>
          <cell r="J187">
            <v>0</v>
          </cell>
          <cell r="K187">
            <v>0</v>
          </cell>
          <cell r="L187">
            <v>0</v>
          </cell>
          <cell r="M187">
            <v>0</v>
          </cell>
        </row>
        <row r="188">
          <cell r="B188" t="str">
            <v>K2TIPV40862016</v>
          </cell>
          <cell r="C188" t="str">
            <v>FUEL HOSE 3 MID</v>
          </cell>
          <cell r="D188">
            <v>3</v>
          </cell>
          <cell r="E188">
            <v>6</v>
          </cell>
          <cell r="F188">
            <v>2</v>
          </cell>
          <cell r="G188">
            <v>0</v>
          </cell>
          <cell r="H188">
            <v>6</v>
          </cell>
          <cell r="I188">
            <v>2</v>
          </cell>
          <cell r="J188">
            <v>0</v>
          </cell>
          <cell r="K188">
            <v>0</v>
          </cell>
          <cell r="L188">
            <v>0</v>
          </cell>
          <cell r="M188">
            <v>0</v>
          </cell>
        </row>
        <row r="189">
          <cell r="B189" t="str">
            <v>K2TIPV40965120</v>
          </cell>
          <cell r="C189" t="str">
            <v>LH/RH MLG OLEO DOOR</v>
          </cell>
          <cell r="D189">
            <v>6</v>
          </cell>
          <cell r="E189">
            <v>0</v>
          </cell>
          <cell r="F189">
            <v>164</v>
          </cell>
          <cell r="G189">
            <v>8</v>
          </cell>
          <cell r="H189">
            <v>2</v>
          </cell>
          <cell r="I189">
            <v>162</v>
          </cell>
          <cell r="J189">
            <v>8</v>
          </cell>
          <cell r="K189">
            <v>2</v>
          </cell>
          <cell r="L189">
            <v>0</v>
          </cell>
          <cell r="M189">
            <v>0</v>
          </cell>
        </row>
        <row r="190">
          <cell r="B190" t="str">
            <v>K2TIPV40965171</v>
          </cell>
          <cell r="C190" t="str">
            <v>OB AILERON .BAL. PNLS. ACCESS PNL</v>
          </cell>
          <cell r="D190">
            <v>14</v>
          </cell>
          <cell r="E190">
            <v>1</v>
          </cell>
          <cell r="F190">
            <v>163</v>
          </cell>
          <cell r="G190">
            <v>0</v>
          </cell>
          <cell r="H190">
            <v>8</v>
          </cell>
          <cell r="I190">
            <v>155</v>
          </cell>
          <cell r="J190">
            <v>0</v>
          </cell>
          <cell r="K190">
            <v>8</v>
          </cell>
          <cell r="L190">
            <v>1</v>
          </cell>
          <cell r="M190">
            <v>0</v>
          </cell>
        </row>
        <row r="191">
          <cell r="B191" t="str">
            <v>K2TIPV40965183</v>
          </cell>
          <cell r="C191" t="str">
            <v>BOOM FORK SHAFT</v>
          </cell>
          <cell r="D191">
            <v>6</v>
          </cell>
          <cell r="E191">
            <v>4</v>
          </cell>
          <cell r="F191">
            <v>23</v>
          </cell>
          <cell r="G191">
            <v>0</v>
          </cell>
          <cell r="H191">
            <v>5</v>
          </cell>
          <cell r="I191">
            <v>22</v>
          </cell>
          <cell r="J191">
            <v>0</v>
          </cell>
          <cell r="K191">
            <v>1</v>
          </cell>
          <cell r="L191">
            <v>0</v>
          </cell>
          <cell r="M191">
            <v>0</v>
          </cell>
        </row>
        <row r="192">
          <cell r="B192" t="str">
            <v>K2TIPV40985195</v>
          </cell>
          <cell r="C192" t="str">
            <v>ENGINE FUEL FILTERS TF-33(KC ONLY)</v>
          </cell>
          <cell r="D192">
            <v>5</v>
          </cell>
          <cell r="E192">
            <v>12</v>
          </cell>
          <cell r="F192">
            <v>18</v>
          </cell>
          <cell r="G192">
            <v>0</v>
          </cell>
          <cell r="H192">
            <v>12</v>
          </cell>
          <cell r="I192">
            <v>18</v>
          </cell>
          <cell r="J192">
            <v>0</v>
          </cell>
          <cell r="K192">
            <v>0</v>
          </cell>
          <cell r="L192">
            <v>0</v>
          </cell>
          <cell r="M192">
            <v>0</v>
          </cell>
        </row>
        <row r="193">
          <cell r="B193" t="str">
            <v>K2TIPV40985200</v>
          </cell>
          <cell r="C193" t="str">
            <v>INSTALL W-54 AND W-44 DOOR</v>
          </cell>
          <cell r="D193">
            <v>6</v>
          </cell>
          <cell r="E193">
            <v>4</v>
          </cell>
          <cell r="F193">
            <v>80</v>
          </cell>
          <cell r="G193">
            <v>0</v>
          </cell>
          <cell r="H193">
            <v>0</v>
          </cell>
          <cell r="I193">
            <v>75</v>
          </cell>
          <cell r="J193">
            <v>0</v>
          </cell>
          <cell r="K193">
            <v>5</v>
          </cell>
          <cell r="L193">
            <v>9</v>
          </cell>
          <cell r="M193">
            <v>0</v>
          </cell>
        </row>
        <row r="194">
          <cell r="B194" t="str">
            <v>K2TIPV41005185</v>
          </cell>
          <cell r="C194" t="str">
            <v>CARGO DOOR FLOODLIGHT INSTALLATION</v>
          </cell>
          <cell r="D194">
            <v>6</v>
          </cell>
          <cell r="E194">
            <v>2</v>
          </cell>
          <cell r="F194">
            <v>79</v>
          </cell>
          <cell r="G194">
            <v>1</v>
          </cell>
          <cell r="H194">
            <v>5</v>
          </cell>
          <cell r="I194">
            <v>76</v>
          </cell>
          <cell r="J194">
            <v>1</v>
          </cell>
          <cell r="K194">
            <v>3</v>
          </cell>
          <cell r="L194">
            <v>0</v>
          </cell>
          <cell r="M194">
            <v>0</v>
          </cell>
        </row>
        <row r="195">
          <cell r="B195" t="str">
            <v>K2TIPV41035176</v>
          </cell>
          <cell r="C195" t="str">
            <v>INBOARD AILERONS</v>
          </cell>
          <cell r="D195">
            <v>8</v>
          </cell>
          <cell r="E195">
            <v>0</v>
          </cell>
          <cell r="F195">
            <v>76</v>
          </cell>
          <cell r="G195">
            <v>0</v>
          </cell>
          <cell r="H195">
            <v>2</v>
          </cell>
          <cell r="I195">
            <v>72</v>
          </cell>
          <cell r="J195">
            <v>0</v>
          </cell>
          <cell r="K195">
            <v>4</v>
          </cell>
          <cell r="L195">
            <v>2</v>
          </cell>
          <cell r="M195">
            <v>0</v>
          </cell>
        </row>
        <row r="196">
          <cell r="B196" t="str">
            <v>K2TIPV41035178</v>
          </cell>
          <cell r="C196" t="str">
            <v>INSTALL RUDDER BAL PANEL LINKAGES</v>
          </cell>
          <cell r="D196">
            <v>5</v>
          </cell>
          <cell r="E196">
            <v>6</v>
          </cell>
          <cell r="F196">
            <v>1</v>
          </cell>
          <cell r="G196">
            <v>0</v>
          </cell>
          <cell r="H196">
            <v>6</v>
          </cell>
          <cell r="I196">
            <v>1</v>
          </cell>
          <cell r="J196">
            <v>0</v>
          </cell>
          <cell r="K196">
            <v>0</v>
          </cell>
          <cell r="L196">
            <v>0</v>
          </cell>
          <cell r="M196">
            <v>0</v>
          </cell>
        </row>
        <row r="197">
          <cell r="B197" t="str">
            <v>K2TIPV41035180</v>
          </cell>
          <cell r="C197" t="str">
            <v>BUILD UP VERTICAL/INSTALL RUDDER</v>
          </cell>
          <cell r="D197">
            <v>2</v>
          </cell>
          <cell r="E197">
            <v>3</v>
          </cell>
          <cell r="F197">
            <v>4</v>
          </cell>
          <cell r="G197">
            <v>0</v>
          </cell>
          <cell r="H197">
            <v>3</v>
          </cell>
          <cell r="I197">
            <v>4</v>
          </cell>
          <cell r="J197">
            <v>0</v>
          </cell>
          <cell r="K197">
            <v>0</v>
          </cell>
          <cell r="L197">
            <v>0</v>
          </cell>
          <cell r="M197">
            <v>0</v>
          </cell>
        </row>
        <row r="198">
          <cell r="B198" t="str">
            <v>K2TIPV41035182</v>
          </cell>
          <cell r="C198" t="str">
            <v>MLG DOOR INSTALLATION LH - RH</v>
          </cell>
          <cell r="D198">
            <v>4</v>
          </cell>
          <cell r="E198">
            <v>0</v>
          </cell>
          <cell r="F198">
            <v>57</v>
          </cell>
          <cell r="G198">
            <v>1</v>
          </cell>
          <cell r="H198">
            <v>0</v>
          </cell>
          <cell r="I198">
            <v>54</v>
          </cell>
          <cell r="J198">
            <v>1</v>
          </cell>
          <cell r="K198">
            <v>3</v>
          </cell>
          <cell r="L198">
            <v>3</v>
          </cell>
          <cell r="M198">
            <v>0</v>
          </cell>
        </row>
        <row r="199">
          <cell r="B199" t="str">
            <v>K2TIPV41035186</v>
          </cell>
          <cell r="C199" t="str">
            <v>INSTALL THROTTLE TOWERS</v>
          </cell>
          <cell r="D199">
            <v>5</v>
          </cell>
          <cell r="E199">
            <v>6</v>
          </cell>
          <cell r="F199">
            <v>0</v>
          </cell>
          <cell r="G199">
            <v>0</v>
          </cell>
          <cell r="H199">
            <v>6</v>
          </cell>
          <cell r="I199">
            <v>0</v>
          </cell>
          <cell r="J199">
            <v>0</v>
          </cell>
          <cell r="K199">
            <v>0</v>
          </cell>
          <cell r="L199">
            <v>0</v>
          </cell>
          <cell r="M199">
            <v>0</v>
          </cell>
        </row>
        <row r="200">
          <cell r="B200" t="str">
            <v>K2TIPV41035188</v>
          </cell>
          <cell r="C200" t="str">
            <v>ASSEMBLE THROTTLE TOWER</v>
          </cell>
          <cell r="D200">
            <v>5</v>
          </cell>
          <cell r="E200">
            <v>8</v>
          </cell>
          <cell r="F200">
            <v>0</v>
          </cell>
          <cell r="G200">
            <v>0</v>
          </cell>
          <cell r="H200">
            <v>8</v>
          </cell>
          <cell r="I200">
            <v>0</v>
          </cell>
          <cell r="J200">
            <v>0</v>
          </cell>
          <cell r="K200">
            <v>0</v>
          </cell>
          <cell r="L200">
            <v>0</v>
          </cell>
          <cell r="M200">
            <v>0</v>
          </cell>
        </row>
        <row r="201">
          <cell r="B201" t="str">
            <v>K2TIPV41035196</v>
          </cell>
          <cell r="C201" t="str">
            <v>ASSEMBLE AFT ENGINE MOUNT R MODEL</v>
          </cell>
          <cell r="D201">
            <v>14</v>
          </cell>
          <cell r="E201">
            <v>8</v>
          </cell>
          <cell r="F201">
            <v>163</v>
          </cell>
          <cell r="G201">
            <v>35</v>
          </cell>
          <cell r="H201">
            <v>8</v>
          </cell>
          <cell r="I201">
            <v>163</v>
          </cell>
          <cell r="J201">
            <v>35</v>
          </cell>
          <cell r="K201">
            <v>0</v>
          </cell>
          <cell r="L201">
            <v>0</v>
          </cell>
          <cell r="M201">
            <v>0</v>
          </cell>
        </row>
        <row r="202">
          <cell r="B202" t="str">
            <v>K2TIPV41045165</v>
          </cell>
          <cell r="C202" t="str">
            <v>5 AFT BODY FUEL BLADDER</v>
          </cell>
          <cell r="D202">
            <v>6</v>
          </cell>
          <cell r="E202">
            <v>0</v>
          </cell>
          <cell r="F202">
            <v>69</v>
          </cell>
          <cell r="G202">
            <v>3</v>
          </cell>
          <cell r="H202">
            <v>0</v>
          </cell>
          <cell r="I202">
            <v>69</v>
          </cell>
          <cell r="J202">
            <v>3</v>
          </cell>
          <cell r="K202">
            <v>0</v>
          </cell>
          <cell r="L202">
            <v>0</v>
          </cell>
          <cell r="M202">
            <v>0</v>
          </cell>
        </row>
        <row r="203">
          <cell r="B203" t="str">
            <v>K2TIPV41045166</v>
          </cell>
          <cell r="C203" t="str">
            <v>3 AFT BODY FUEL BLADDER</v>
          </cell>
          <cell r="D203">
            <v>6</v>
          </cell>
          <cell r="E203">
            <v>0</v>
          </cell>
          <cell r="F203">
            <v>77</v>
          </cell>
          <cell r="G203">
            <v>6</v>
          </cell>
          <cell r="H203">
            <v>0</v>
          </cell>
          <cell r="I203">
            <v>76</v>
          </cell>
          <cell r="J203">
            <v>6</v>
          </cell>
          <cell r="K203">
            <v>1</v>
          </cell>
          <cell r="L203">
            <v>1</v>
          </cell>
          <cell r="M203">
            <v>0</v>
          </cell>
        </row>
        <row r="204">
          <cell r="B204" t="str">
            <v>K2TIPV41045169</v>
          </cell>
          <cell r="C204" t="str">
            <v>HELL HOLE KIT</v>
          </cell>
          <cell r="D204">
            <v>6</v>
          </cell>
          <cell r="E204">
            <v>0</v>
          </cell>
          <cell r="F204">
            <v>81</v>
          </cell>
          <cell r="G204">
            <v>13</v>
          </cell>
          <cell r="H204">
            <v>1</v>
          </cell>
          <cell r="I204">
            <v>77</v>
          </cell>
          <cell r="J204">
            <v>13</v>
          </cell>
          <cell r="K204">
            <v>4</v>
          </cell>
          <cell r="L204">
            <v>3</v>
          </cell>
          <cell r="M204">
            <v>0</v>
          </cell>
        </row>
        <row r="205">
          <cell r="B205" t="str">
            <v>K2TIPV41073084</v>
          </cell>
          <cell r="C205" t="str">
            <v>VERTICAL STABILIZER L/E</v>
          </cell>
          <cell r="D205">
            <v>1</v>
          </cell>
          <cell r="E205">
            <v>2</v>
          </cell>
          <cell r="F205">
            <v>10</v>
          </cell>
          <cell r="G205">
            <v>0</v>
          </cell>
          <cell r="H205">
            <v>2</v>
          </cell>
          <cell r="I205">
            <v>10</v>
          </cell>
          <cell r="J205">
            <v>0</v>
          </cell>
          <cell r="K205">
            <v>0</v>
          </cell>
          <cell r="L205">
            <v>0</v>
          </cell>
          <cell r="M205">
            <v>0</v>
          </cell>
        </row>
        <row r="206">
          <cell r="B206" t="str">
            <v>K2TIPV41073085</v>
          </cell>
          <cell r="C206" t="str">
            <v>OTBD AILERON BALANCE PANEL</v>
          </cell>
          <cell r="D206">
            <v>2</v>
          </cell>
          <cell r="E206">
            <v>5</v>
          </cell>
          <cell r="F206">
            <v>20</v>
          </cell>
          <cell r="G206">
            <v>0</v>
          </cell>
          <cell r="H206">
            <v>3</v>
          </cell>
          <cell r="I206">
            <v>20</v>
          </cell>
          <cell r="J206">
            <v>0</v>
          </cell>
          <cell r="K206">
            <v>0</v>
          </cell>
          <cell r="L206">
            <v>2</v>
          </cell>
          <cell r="M206">
            <v>0</v>
          </cell>
        </row>
        <row r="207">
          <cell r="B207" t="str">
            <v>K2TIPV41073086</v>
          </cell>
          <cell r="C207" t="str">
            <v>INBD AILERON BALANCE PANEL</v>
          </cell>
          <cell r="D207">
            <v>2</v>
          </cell>
          <cell r="E207">
            <v>4</v>
          </cell>
          <cell r="F207">
            <v>22</v>
          </cell>
          <cell r="G207">
            <v>0</v>
          </cell>
          <cell r="H207">
            <v>3</v>
          </cell>
          <cell r="I207">
            <v>22</v>
          </cell>
          <cell r="J207">
            <v>0</v>
          </cell>
          <cell r="K207">
            <v>0</v>
          </cell>
          <cell r="L207">
            <v>1</v>
          </cell>
          <cell r="M207">
            <v>0</v>
          </cell>
        </row>
        <row r="208">
          <cell r="B208" t="str">
            <v>K2TIPV41123088</v>
          </cell>
          <cell r="C208" t="str">
            <v>UPPER AILERON LOCKOUT ACCESS PNL</v>
          </cell>
          <cell r="D208">
            <v>2</v>
          </cell>
          <cell r="E208">
            <v>2</v>
          </cell>
          <cell r="F208">
            <v>20</v>
          </cell>
          <cell r="G208">
            <v>0</v>
          </cell>
          <cell r="H208">
            <v>2</v>
          </cell>
          <cell r="I208">
            <v>20</v>
          </cell>
          <cell r="J208">
            <v>0</v>
          </cell>
          <cell r="K208">
            <v>0</v>
          </cell>
          <cell r="L208">
            <v>0</v>
          </cell>
          <cell r="M208">
            <v>0</v>
          </cell>
        </row>
        <row r="209">
          <cell r="B209" t="str">
            <v>K2TIPV41123089</v>
          </cell>
          <cell r="C209" t="str">
            <v>UPPER AILERON LOCKOUT ACCESS PNL</v>
          </cell>
          <cell r="D209">
            <v>2</v>
          </cell>
          <cell r="E209">
            <v>3</v>
          </cell>
          <cell r="F209">
            <v>20</v>
          </cell>
          <cell r="G209">
            <v>0</v>
          </cell>
          <cell r="H209">
            <v>3</v>
          </cell>
          <cell r="I209">
            <v>20</v>
          </cell>
          <cell r="J209">
            <v>0</v>
          </cell>
          <cell r="K209">
            <v>0</v>
          </cell>
          <cell r="L209">
            <v>0</v>
          </cell>
          <cell r="M209">
            <v>0</v>
          </cell>
        </row>
        <row r="210">
          <cell r="B210" t="str">
            <v>K2TIPV41123090</v>
          </cell>
          <cell r="C210" t="str">
            <v>INBD AILERON TRIM TAB</v>
          </cell>
          <cell r="D210">
            <v>2</v>
          </cell>
          <cell r="E210">
            <v>4</v>
          </cell>
          <cell r="F210">
            <v>20</v>
          </cell>
          <cell r="G210">
            <v>0</v>
          </cell>
          <cell r="H210">
            <v>4</v>
          </cell>
          <cell r="I210">
            <v>20</v>
          </cell>
          <cell r="J210">
            <v>0</v>
          </cell>
          <cell r="K210">
            <v>0</v>
          </cell>
          <cell r="L210">
            <v>0</v>
          </cell>
          <cell r="M210">
            <v>0</v>
          </cell>
        </row>
        <row r="211">
          <cell r="B211" t="str">
            <v>K2TIPV41123091</v>
          </cell>
          <cell r="C211" t="str">
            <v>OTBD LE SLAT ACTUATOR 1-5 - 16-20</v>
          </cell>
          <cell r="D211">
            <v>10</v>
          </cell>
          <cell r="E211">
            <v>10</v>
          </cell>
          <cell r="F211">
            <v>99</v>
          </cell>
          <cell r="G211">
            <v>0</v>
          </cell>
          <cell r="H211">
            <v>10</v>
          </cell>
          <cell r="I211">
            <v>99</v>
          </cell>
          <cell r="J211">
            <v>0</v>
          </cell>
          <cell r="K211">
            <v>0</v>
          </cell>
          <cell r="L211">
            <v>0</v>
          </cell>
          <cell r="M211">
            <v>0</v>
          </cell>
        </row>
        <row r="212">
          <cell r="B212" t="str">
            <v>K2TIPV41123092</v>
          </cell>
          <cell r="C212" t="str">
            <v>(1B5AB) INBD AILERON BALANCE PANEL</v>
          </cell>
          <cell r="D212">
            <v>4</v>
          </cell>
          <cell r="E212">
            <v>2</v>
          </cell>
          <cell r="F212">
            <v>22</v>
          </cell>
          <cell r="G212">
            <v>0</v>
          </cell>
          <cell r="H212">
            <v>2</v>
          </cell>
          <cell r="I212">
            <v>22</v>
          </cell>
          <cell r="J212">
            <v>0</v>
          </cell>
          <cell r="K212">
            <v>0</v>
          </cell>
          <cell r="L212">
            <v>0</v>
          </cell>
          <cell r="M212">
            <v>0</v>
          </cell>
        </row>
        <row r="213">
          <cell r="B213" t="str">
            <v>K2TIPV41125050</v>
          </cell>
          <cell r="C213" t="str">
            <v>INST A/C TAIL CONE</v>
          </cell>
          <cell r="D213">
            <v>6</v>
          </cell>
          <cell r="E213">
            <v>2</v>
          </cell>
          <cell r="F213">
            <v>79</v>
          </cell>
          <cell r="G213">
            <v>4</v>
          </cell>
          <cell r="H213">
            <v>0</v>
          </cell>
          <cell r="I213">
            <v>74</v>
          </cell>
          <cell r="J213">
            <v>4</v>
          </cell>
          <cell r="K213">
            <v>5</v>
          </cell>
          <cell r="L213">
            <v>7</v>
          </cell>
          <cell r="M213">
            <v>0</v>
          </cell>
        </row>
        <row r="214">
          <cell r="B214" t="str">
            <v>K2TIPV41125174</v>
          </cell>
          <cell r="C214" t="str">
            <v>ASSEMBLE MLG OLEO DOORS</v>
          </cell>
          <cell r="D214">
            <v>8</v>
          </cell>
          <cell r="E214">
            <v>8</v>
          </cell>
          <cell r="F214">
            <v>166</v>
          </cell>
          <cell r="G214">
            <v>43</v>
          </cell>
          <cell r="H214">
            <v>1</v>
          </cell>
          <cell r="I214">
            <v>164</v>
          </cell>
          <cell r="J214">
            <v>43</v>
          </cell>
          <cell r="K214">
            <v>2</v>
          </cell>
          <cell r="L214">
            <v>9</v>
          </cell>
          <cell r="M214">
            <v>0</v>
          </cell>
        </row>
        <row r="215">
          <cell r="B215" t="str">
            <v>K2TIPV41142004</v>
          </cell>
          <cell r="C215" t="str">
            <v>LH-RH STAB HINGE PIN/HOUSING</v>
          </cell>
          <cell r="D215">
            <v>6</v>
          </cell>
          <cell r="E215">
            <v>1</v>
          </cell>
          <cell r="F215">
            <v>22</v>
          </cell>
          <cell r="G215">
            <v>0</v>
          </cell>
          <cell r="H215">
            <v>3</v>
          </cell>
          <cell r="I215">
            <v>20</v>
          </cell>
          <cell r="J215">
            <v>0</v>
          </cell>
          <cell r="K215">
            <v>2</v>
          </cell>
          <cell r="L215">
            <v>0</v>
          </cell>
          <cell r="M215">
            <v>0</v>
          </cell>
        </row>
        <row r="216">
          <cell r="B216" t="str">
            <v>K2TIPV41142006</v>
          </cell>
          <cell r="C216" t="str">
            <v>B-52 LH HORIZ STAB HINGE ASSY</v>
          </cell>
          <cell r="D216">
            <v>2</v>
          </cell>
          <cell r="E216">
            <v>0</v>
          </cell>
          <cell r="F216">
            <v>16</v>
          </cell>
          <cell r="G216">
            <v>1</v>
          </cell>
          <cell r="H216">
            <v>1</v>
          </cell>
          <cell r="I216">
            <v>15</v>
          </cell>
          <cell r="J216">
            <v>1</v>
          </cell>
          <cell r="K216">
            <v>1</v>
          </cell>
          <cell r="L216">
            <v>0</v>
          </cell>
          <cell r="M216">
            <v>0</v>
          </cell>
        </row>
        <row r="217">
          <cell r="B217" t="str">
            <v>K2TIPV41142007</v>
          </cell>
          <cell r="C217" t="str">
            <v>B-52 RH HORIZ STAB HINGE ASSY</v>
          </cell>
          <cell r="D217">
            <v>2</v>
          </cell>
          <cell r="E217">
            <v>1</v>
          </cell>
          <cell r="F217">
            <v>16</v>
          </cell>
          <cell r="G217">
            <v>0</v>
          </cell>
          <cell r="H217">
            <v>2</v>
          </cell>
          <cell r="I217">
            <v>15</v>
          </cell>
          <cell r="J217">
            <v>0</v>
          </cell>
          <cell r="K217">
            <v>1</v>
          </cell>
          <cell r="L217">
            <v>0</v>
          </cell>
          <cell r="M217">
            <v>0</v>
          </cell>
        </row>
        <row r="218">
          <cell r="B218" t="str">
            <v>K2TIPV41142008</v>
          </cell>
          <cell r="C218" t="str">
            <v>PRESSURE REG./TORQUE MOTOR - FILTER</v>
          </cell>
          <cell r="D218">
            <v>3</v>
          </cell>
          <cell r="E218">
            <v>0</v>
          </cell>
          <cell r="F218">
            <v>8</v>
          </cell>
          <cell r="G218">
            <v>0</v>
          </cell>
          <cell r="H218">
            <v>0</v>
          </cell>
          <cell r="I218">
            <v>8</v>
          </cell>
          <cell r="J218">
            <v>0</v>
          </cell>
          <cell r="K218">
            <v>0</v>
          </cell>
          <cell r="L218">
            <v>0</v>
          </cell>
          <cell r="M218">
            <v>0</v>
          </cell>
        </row>
        <row r="219">
          <cell r="B219" t="str">
            <v>K2TIPV41142010</v>
          </cell>
          <cell r="C219" t="str">
            <v>AISLE CURTAIN</v>
          </cell>
          <cell r="D219">
            <v>3</v>
          </cell>
          <cell r="E219">
            <v>4</v>
          </cell>
          <cell r="F219">
            <v>0</v>
          </cell>
          <cell r="G219">
            <v>0</v>
          </cell>
          <cell r="H219">
            <v>4</v>
          </cell>
          <cell r="I219">
            <v>0</v>
          </cell>
          <cell r="J219">
            <v>0</v>
          </cell>
          <cell r="K219">
            <v>0</v>
          </cell>
          <cell r="L219">
            <v>0</v>
          </cell>
          <cell r="M219">
            <v>0</v>
          </cell>
        </row>
        <row r="220">
          <cell r="B220" t="str">
            <v>K2TIPV41142011</v>
          </cell>
          <cell r="C220" t="str">
            <v>HEAT DUCT (T)</v>
          </cell>
          <cell r="D220">
            <v>3</v>
          </cell>
          <cell r="E220">
            <v>2</v>
          </cell>
          <cell r="F220">
            <v>2</v>
          </cell>
          <cell r="G220">
            <v>0</v>
          </cell>
          <cell r="H220">
            <v>3</v>
          </cell>
          <cell r="I220">
            <v>1</v>
          </cell>
          <cell r="J220">
            <v>0</v>
          </cell>
          <cell r="K220">
            <v>1</v>
          </cell>
          <cell r="L220">
            <v>0</v>
          </cell>
          <cell r="M220">
            <v>0</v>
          </cell>
        </row>
        <row r="221">
          <cell r="B221" t="str">
            <v>K2TIPV41145134</v>
          </cell>
          <cell r="C221" t="str">
            <v>INSTALL THRUST REVERSER COMPONENTS</v>
          </cell>
          <cell r="D221">
            <v>5</v>
          </cell>
          <cell r="E221">
            <v>22</v>
          </cell>
          <cell r="F221">
            <v>0</v>
          </cell>
          <cell r="G221">
            <v>0</v>
          </cell>
          <cell r="H221">
            <v>22</v>
          </cell>
          <cell r="I221">
            <v>0</v>
          </cell>
          <cell r="J221">
            <v>0</v>
          </cell>
          <cell r="K221">
            <v>0</v>
          </cell>
          <cell r="L221">
            <v>0</v>
          </cell>
          <cell r="M221">
            <v>0</v>
          </cell>
        </row>
        <row r="222">
          <cell r="B222" t="str">
            <v>K2TIPV41145157</v>
          </cell>
          <cell r="C222" t="str">
            <v>5 CENTERWING FUEL BLADDER</v>
          </cell>
          <cell r="D222">
            <v>6</v>
          </cell>
          <cell r="E222">
            <v>7</v>
          </cell>
          <cell r="F222">
            <v>70</v>
          </cell>
          <cell r="G222">
            <v>4</v>
          </cell>
          <cell r="H222">
            <v>1</v>
          </cell>
          <cell r="I222">
            <v>70</v>
          </cell>
          <cell r="J222">
            <v>4</v>
          </cell>
          <cell r="K222">
            <v>0</v>
          </cell>
          <cell r="L222">
            <v>6</v>
          </cell>
          <cell r="M222">
            <v>0</v>
          </cell>
        </row>
        <row r="223">
          <cell r="B223" t="str">
            <v>K2TIPV41145160</v>
          </cell>
          <cell r="C223" t="str">
            <v>6 CENTERWING FUEL BLADDER</v>
          </cell>
          <cell r="D223">
            <v>6</v>
          </cell>
          <cell r="E223">
            <v>0</v>
          </cell>
          <cell r="F223">
            <v>79</v>
          </cell>
          <cell r="G223">
            <v>7</v>
          </cell>
          <cell r="H223">
            <v>0</v>
          </cell>
          <cell r="I223">
            <v>78</v>
          </cell>
          <cell r="J223">
            <v>7</v>
          </cell>
          <cell r="K223">
            <v>1</v>
          </cell>
          <cell r="L223">
            <v>1</v>
          </cell>
          <cell r="M223">
            <v>0</v>
          </cell>
        </row>
        <row r="224">
          <cell r="B224" t="str">
            <v>K2TIPV41145163</v>
          </cell>
          <cell r="C224" t="str">
            <v>1 AFT BODY FUEL BLADDER</v>
          </cell>
          <cell r="D224">
            <v>6</v>
          </cell>
          <cell r="E224">
            <v>0</v>
          </cell>
          <cell r="F224">
            <v>81</v>
          </cell>
          <cell r="G224">
            <v>13</v>
          </cell>
          <cell r="H224">
            <v>0</v>
          </cell>
          <cell r="I224">
            <v>81</v>
          </cell>
          <cell r="J224">
            <v>13</v>
          </cell>
          <cell r="K224">
            <v>0</v>
          </cell>
          <cell r="L224">
            <v>0</v>
          </cell>
          <cell r="M224">
            <v>0</v>
          </cell>
        </row>
        <row r="225">
          <cell r="B225" t="str">
            <v>K2TIPV41145164</v>
          </cell>
          <cell r="C225" t="str">
            <v>4 AFT BODY FUEL BLADDER</v>
          </cell>
          <cell r="D225">
            <v>6</v>
          </cell>
          <cell r="E225">
            <v>3</v>
          </cell>
          <cell r="F225">
            <v>70</v>
          </cell>
          <cell r="G225">
            <v>6</v>
          </cell>
          <cell r="H225">
            <v>5</v>
          </cell>
          <cell r="I225">
            <v>70</v>
          </cell>
          <cell r="J225">
            <v>6</v>
          </cell>
          <cell r="K225">
            <v>0</v>
          </cell>
          <cell r="L225">
            <v>0</v>
          </cell>
          <cell r="M225">
            <v>0</v>
          </cell>
        </row>
        <row r="226">
          <cell r="B226" t="str">
            <v>K2TIPV41145172</v>
          </cell>
          <cell r="C226" t="str">
            <v>TRAILING EDGE STRUT FAIRING</v>
          </cell>
          <cell r="D226">
            <v>5</v>
          </cell>
          <cell r="E226">
            <v>0</v>
          </cell>
          <cell r="F226">
            <v>77</v>
          </cell>
          <cell r="G226">
            <v>1</v>
          </cell>
          <cell r="H226">
            <v>0</v>
          </cell>
          <cell r="I226">
            <v>73</v>
          </cell>
          <cell r="J226">
            <v>1</v>
          </cell>
          <cell r="K226">
            <v>4</v>
          </cell>
          <cell r="L226">
            <v>4</v>
          </cell>
          <cell r="M226">
            <v>0</v>
          </cell>
        </row>
        <row r="227">
          <cell r="B227" t="str">
            <v>K2TIPV41195194</v>
          </cell>
          <cell r="C227" t="str">
            <v>REF FILTER F-108 ENGINE</v>
          </cell>
          <cell r="D227">
            <v>18</v>
          </cell>
          <cell r="E227">
            <v>19</v>
          </cell>
          <cell r="F227">
            <v>266</v>
          </cell>
          <cell r="G227">
            <v>4</v>
          </cell>
          <cell r="H227">
            <v>23</v>
          </cell>
          <cell r="I227">
            <v>262</v>
          </cell>
          <cell r="J227">
            <v>4</v>
          </cell>
          <cell r="K227">
            <v>4</v>
          </cell>
          <cell r="L227">
            <v>0</v>
          </cell>
          <cell r="M227">
            <v>0</v>
          </cell>
        </row>
        <row r="228">
          <cell r="B228" t="str">
            <v>K2TIPV41282026</v>
          </cell>
          <cell r="C228" t="str">
            <v>L/H UPPER SPOILER SUPPORTS</v>
          </cell>
          <cell r="D228">
            <v>3</v>
          </cell>
          <cell r="E228">
            <v>0</v>
          </cell>
          <cell r="F228">
            <v>11</v>
          </cell>
          <cell r="G228">
            <v>0</v>
          </cell>
          <cell r="H228">
            <v>0</v>
          </cell>
          <cell r="I228">
            <v>11</v>
          </cell>
          <cell r="J228">
            <v>0</v>
          </cell>
          <cell r="K228">
            <v>0</v>
          </cell>
          <cell r="L228">
            <v>0</v>
          </cell>
          <cell r="M228">
            <v>0</v>
          </cell>
        </row>
        <row r="229">
          <cell r="B229" t="str">
            <v>K2TIPV41282027</v>
          </cell>
          <cell r="C229" t="str">
            <v>R/H UPPER SPOILER SUPPORTS</v>
          </cell>
          <cell r="D229">
            <v>3</v>
          </cell>
          <cell r="E229">
            <v>3</v>
          </cell>
          <cell r="F229">
            <v>12</v>
          </cell>
          <cell r="G229">
            <v>0</v>
          </cell>
          <cell r="H229">
            <v>3</v>
          </cell>
          <cell r="I229">
            <v>12</v>
          </cell>
          <cell r="J229">
            <v>0</v>
          </cell>
          <cell r="K229">
            <v>0</v>
          </cell>
          <cell r="L229">
            <v>0</v>
          </cell>
          <cell r="M229">
            <v>0</v>
          </cell>
        </row>
        <row r="230">
          <cell r="B230" t="str">
            <v>K2TIPV41282028</v>
          </cell>
          <cell r="C230" t="str">
            <v>WATER SEPARATOR INSTALL</v>
          </cell>
          <cell r="D230">
            <v>3</v>
          </cell>
          <cell r="E230">
            <v>0</v>
          </cell>
          <cell r="F230">
            <v>10</v>
          </cell>
          <cell r="G230">
            <v>0</v>
          </cell>
          <cell r="H230">
            <v>0</v>
          </cell>
          <cell r="I230">
            <v>10</v>
          </cell>
          <cell r="J230">
            <v>0</v>
          </cell>
          <cell r="K230">
            <v>0</v>
          </cell>
          <cell r="L230">
            <v>0</v>
          </cell>
          <cell r="M230">
            <v>0</v>
          </cell>
        </row>
        <row r="231">
          <cell r="B231" t="str">
            <v>K2TIPV41282030</v>
          </cell>
          <cell r="C231" t="str">
            <v>URINAL PANELS-STRAP ASSY</v>
          </cell>
          <cell r="D231">
            <v>3</v>
          </cell>
          <cell r="E231">
            <v>4</v>
          </cell>
          <cell r="F231">
            <v>1</v>
          </cell>
          <cell r="G231">
            <v>0</v>
          </cell>
          <cell r="H231">
            <v>4</v>
          </cell>
          <cell r="I231">
            <v>1</v>
          </cell>
          <cell r="J231">
            <v>0</v>
          </cell>
          <cell r="K231">
            <v>0</v>
          </cell>
          <cell r="L231">
            <v>0</v>
          </cell>
          <cell r="M231">
            <v>0</v>
          </cell>
        </row>
        <row r="232">
          <cell r="B232" t="str">
            <v>K2TIPV41283041</v>
          </cell>
          <cell r="C232" t="str">
            <v>1B93 UPPER WING TO BODY FAIRING</v>
          </cell>
          <cell r="D232">
            <v>2</v>
          </cell>
          <cell r="E232">
            <v>3</v>
          </cell>
          <cell r="F232">
            <v>36</v>
          </cell>
          <cell r="G232">
            <v>0</v>
          </cell>
          <cell r="H232">
            <v>2</v>
          </cell>
          <cell r="I232">
            <v>36</v>
          </cell>
          <cell r="J232">
            <v>0</v>
          </cell>
          <cell r="K232">
            <v>0</v>
          </cell>
          <cell r="L232">
            <v>1</v>
          </cell>
          <cell r="M232">
            <v>0</v>
          </cell>
        </row>
        <row r="233">
          <cell r="B233" t="str">
            <v>K2TIPV41283094</v>
          </cell>
          <cell r="C233" t="str">
            <v>CONTROL TAB ON INBD AILERON</v>
          </cell>
          <cell r="D233">
            <v>2</v>
          </cell>
          <cell r="E233">
            <v>20</v>
          </cell>
          <cell r="F233">
            <v>12</v>
          </cell>
          <cell r="G233">
            <v>0</v>
          </cell>
          <cell r="H233">
            <v>0</v>
          </cell>
          <cell r="I233">
            <v>12</v>
          </cell>
          <cell r="J233">
            <v>0</v>
          </cell>
          <cell r="K233">
            <v>0</v>
          </cell>
          <cell r="L233">
            <v>20</v>
          </cell>
          <cell r="M233">
            <v>0</v>
          </cell>
        </row>
        <row r="234">
          <cell r="B234" t="str">
            <v>K2TIPV41283095</v>
          </cell>
          <cell r="C234" t="str">
            <v>AILERON LOCKOUT ACCESS PNL</v>
          </cell>
          <cell r="D234">
            <v>2</v>
          </cell>
          <cell r="E234">
            <v>4</v>
          </cell>
          <cell r="F234">
            <v>20</v>
          </cell>
          <cell r="G234">
            <v>0</v>
          </cell>
          <cell r="H234">
            <v>4</v>
          </cell>
          <cell r="I234">
            <v>20</v>
          </cell>
          <cell r="J234">
            <v>0</v>
          </cell>
          <cell r="K234">
            <v>0</v>
          </cell>
          <cell r="L234">
            <v>0</v>
          </cell>
          <cell r="M234">
            <v>0</v>
          </cell>
        </row>
        <row r="235">
          <cell r="B235" t="str">
            <v>K2TIPV41283096</v>
          </cell>
          <cell r="C235" t="str">
            <v>LEADING EDGE ACCESS PANELS</v>
          </cell>
          <cell r="D235">
            <v>2</v>
          </cell>
          <cell r="E235">
            <v>0</v>
          </cell>
          <cell r="F235">
            <v>21</v>
          </cell>
          <cell r="G235">
            <v>0</v>
          </cell>
          <cell r="H235">
            <v>0</v>
          </cell>
          <cell r="I235">
            <v>21</v>
          </cell>
          <cell r="J235">
            <v>0</v>
          </cell>
          <cell r="K235">
            <v>0</v>
          </cell>
          <cell r="L235">
            <v>0</v>
          </cell>
          <cell r="M235">
            <v>0</v>
          </cell>
        </row>
        <row r="236">
          <cell r="B236" t="str">
            <v>K2TIPV41283097</v>
          </cell>
          <cell r="C236" t="str">
            <v>INBD AILERON PUSH RODS</v>
          </cell>
          <cell r="D236">
            <v>2</v>
          </cell>
          <cell r="E236">
            <v>0</v>
          </cell>
          <cell r="F236">
            <v>20</v>
          </cell>
          <cell r="G236">
            <v>0</v>
          </cell>
          <cell r="H236">
            <v>0</v>
          </cell>
          <cell r="I236">
            <v>20</v>
          </cell>
          <cell r="J236">
            <v>0</v>
          </cell>
          <cell r="K236">
            <v>0</v>
          </cell>
          <cell r="L236">
            <v>0</v>
          </cell>
          <cell r="M236">
            <v>0</v>
          </cell>
        </row>
        <row r="237">
          <cell r="B237" t="str">
            <v>K2TIPV41283098</v>
          </cell>
          <cell r="C237" t="str">
            <v>(1B5) OTBD AILERON CONTROL QUADRANT</v>
          </cell>
          <cell r="D237">
            <v>2</v>
          </cell>
          <cell r="E237">
            <v>14</v>
          </cell>
          <cell r="F237">
            <v>20</v>
          </cell>
          <cell r="G237">
            <v>0</v>
          </cell>
          <cell r="H237">
            <v>12</v>
          </cell>
          <cell r="I237">
            <v>20</v>
          </cell>
          <cell r="J237">
            <v>0</v>
          </cell>
          <cell r="K237">
            <v>0</v>
          </cell>
          <cell r="L237">
            <v>2</v>
          </cell>
          <cell r="M237">
            <v>0</v>
          </cell>
        </row>
        <row r="238">
          <cell r="B238" t="str">
            <v>K2TIPV41283099</v>
          </cell>
          <cell r="C238" t="str">
            <v>INBD AILERON CONTROL QUADRANTS</v>
          </cell>
          <cell r="D238">
            <v>2</v>
          </cell>
          <cell r="E238">
            <v>1</v>
          </cell>
          <cell r="F238">
            <v>20</v>
          </cell>
          <cell r="G238">
            <v>0</v>
          </cell>
          <cell r="H238">
            <v>1</v>
          </cell>
          <cell r="I238">
            <v>20</v>
          </cell>
          <cell r="J238">
            <v>0</v>
          </cell>
          <cell r="K238">
            <v>0</v>
          </cell>
          <cell r="L238">
            <v>0</v>
          </cell>
          <cell r="M238">
            <v>0</v>
          </cell>
        </row>
        <row r="239">
          <cell r="B239" t="str">
            <v>K2TIPV41351002</v>
          </cell>
          <cell r="C239" t="str">
            <v>PANELS 6191-01/6192-01</v>
          </cell>
          <cell r="D239">
            <v>4</v>
          </cell>
          <cell r="E239">
            <v>1</v>
          </cell>
          <cell r="F239">
            <v>39</v>
          </cell>
          <cell r="G239">
            <v>1</v>
          </cell>
          <cell r="H239">
            <v>1</v>
          </cell>
          <cell r="I239">
            <v>39</v>
          </cell>
          <cell r="J239">
            <v>1</v>
          </cell>
          <cell r="K239">
            <v>0</v>
          </cell>
          <cell r="L239">
            <v>0</v>
          </cell>
          <cell r="M239">
            <v>0</v>
          </cell>
        </row>
        <row r="240">
          <cell r="B240" t="str">
            <v>K2TIPV41351005</v>
          </cell>
          <cell r="C240" t="str">
            <v>PILOT-COPILOT HATCH RETAINER</v>
          </cell>
          <cell r="D240">
            <v>4</v>
          </cell>
          <cell r="E240">
            <v>0</v>
          </cell>
          <cell r="F240">
            <v>42</v>
          </cell>
          <cell r="G240">
            <v>0</v>
          </cell>
          <cell r="H240">
            <v>0</v>
          </cell>
          <cell r="I240">
            <v>42</v>
          </cell>
          <cell r="J240">
            <v>0</v>
          </cell>
          <cell r="K240">
            <v>0</v>
          </cell>
          <cell r="L240">
            <v>0</v>
          </cell>
          <cell r="M240">
            <v>0</v>
          </cell>
        </row>
        <row r="241">
          <cell r="B241" t="str">
            <v>K2TIPV41351013</v>
          </cell>
          <cell r="C241" t="str">
            <v>SILVER SADDLE</v>
          </cell>
          <cell r="D241">
            <v>2</v>
          </cell>
          <cell r="E241">
            <v>1</v>
          </cell>
          <cell r="F241">
            <v>21</v>
          </cell>
          <cell r="G241">
            <v>0</v>
          </cell>
          <cell r="H241">
            <v>2</v>
          </cell>
          <cell r="I241">
            <v>20</v>
          </cell>
          <cell r="J241">
            <v>0</v>
          </cell>
          <cell r="K241">
            <v>1</v>
          </cell>
          <cell r="L241">
            <v>0</v>
          </cell>
          <cell r="M241">
            <v>0</v>
          </cell>
        </row>
        <row r="242">
          <cell r="B242" t="str">
            <v>K2TIPV41351019</v>
          </cell>
          <cell r="C242" t="str">
            <v>PNLS 6313-08 - 6314-08</v>
          </cell>
          <cell r="D242">
            <v>4</v>
          </cell>
          <cell r="E242">
            <v>4</v>
          </cell>
          <cell r="F242">
            <v>42</v>
          </cell>
          <cell r="G242">
            <v>0</v>
          </cell>
          <cell r="H242">
            <v>4</v>
          </cell>
          <cell r="I242">
            <v>42</v>
          </cell>
          <cell r="J242">
            <v>0</v>
          </cell>
          <cell r="K242">
            <v>0</v>
          </cell>
          <cell r="L242">
            <v>0</v>
          </cell>
          <cell r="M242">
            <v>0</v>
          </cell>
        </row>
        <row r="243">
          <cell r="B243" t="str">
            <v>K2TIPV41351020</v>
          </cell>
          <cell r="C243" t="str">
            <v>HYD ACCESS PANEL</v>
          </cell>
          <cell r="D243">
            <v>2</v>
          </cell>
          <cell r="E243">
            <v>2</v>
          </cell>
          <cell r="F243">
            <v>12</v>
          </cell>
          <cell r="G243">
            <v>0</v>
          </cell>
          <cell r="H243">
            <v>2</v>
          </cell>
          <cell r="I243">
            <v>12</v>
          </cell>
          <cell r="J243">
            <v>0</v>
          </cell>
          <cell r="K243">
            <v>0</v>
          </cell>
          <cell r="L243">
            <v>0</v>
          </cell>
          <cell r="M243">
            <v>0</v>
          </cell>
        </row>
        <row r="244">
          <cell r="B244" t="str">
            <v>K2TIPV41353042</v>
          </cell>
          <cell r="C244" t="str">
            <v>1B93 UPPER WING TO BODY FAIRING</v>
          </cell>
          <cell r="D244">
            <v>2</v>
          </cell>
          <cell r="E244">
            <v>3</v>
          </cell>
          <cell r="F244">
            <v>36</v>
          </cell>
          <cell r="G244">
            <v>0</v>
          </cell>
          <cell r="H244">
            <v>3</v>
          </cell>
          <cell r="I244">
            <v>36</v>
          </cell>
          <cell r="J244">
            <v>0</v>
          </cell>
          <cell r="K244">
            <v>0</v>
          </cell>
          <cell r="L244">
            <v>0</v>
          </cell>
          <cell r="M244">
            <v>0</v>
          </cell>
        </row>
        <row r="245">
          <cell r="B245" t="str">
            <v>K2TIPV41355201</v>
          </cell>
          <cell r="C245" t="str">
            <v>TRAILING EDGE STRUT FAIRING</v>
          </cell>
          <cell r="D245">
            <v>5</v>
          </cell>
          <cell r="E245">
            <v>4</v>
          </cell>
          <cell r="F245">
            <v>16</v>
          </cell>
          <cell r="G245">
            <v>0</v>
          </cell>
          <cell r="H245">
            <v>5</v>
          </cell>
          <cell r="I245">
            <v>15</v>
          </cell>
          <cell r="J245">
            <v>0</v>
          </cell>
          <cell r="K245">
            <v>1</v>
          </cell>
          <cell r="L245">
            <v>0</v>
          </cell>
          <cell r="M245">
            <v>0</v>
          </cell>
        </row>
        <row r="246">
          <cell r="B246" t="str">
            <v>K2TIPV41355202</v>
          </cell>
          <cell r="C246" t="str">
            <v>INBOARD AILERON TAB INSTALLATION</v>
          </cell>
          <cell r="D246">
            <v>8</v>
          </cell>
          <cell r="E246">
            <v>4</v>
          </cell>
          <cell r="F246">
            <v>125</v>
          </cell>
          <cell r="G246">
            <v>26</v>
          </cell>
          <cell r="H246">
            <v>0</v>
          </cell>
          <cell r="I246">
            <v>122</v>
          </cell>
          <cell r="J246">
            <v>26</v>
          </cell>
          <cell r="K246">
            <v>3</v>
          </cell>
          <cell r="L246">
            <v>7</v>
          </cell>
          <cell r="M246">
            <v>0</v>
          </cell>
        </row>
        <row r="247">
          <cell r="B247" t="str">
            <v>K2TIPV41355203</v>
          </cell>
          <cell r="C247" t="str">
            <v>OUTBOARD AILERON TAB INSTALLATION</v>
          </cell>
          <cell r="D247">
            <v>10</v>
          </cell>
          <cell r="E247">
            <v>7</v>
          </cell>
          <cell r="F247">
            <v>81</v>
          </cell>
          <cell r="G247">
            <v>2</v>
          </cell>
          <cell r="H247">
            <v>9</v>
          </cell>
          <cell r="I247">
            <v>78</v>
          </cell>
          <cell r="J247">
            <v>2</v>
          </cell>
          <cell r="K247">
            <v>3</v>
          </cell>
          <cell r="L247">
            <v>1</v>
          </cell>
          <cell r="M247">
            <v>0</v>
          </cell>
        </row>
        <row r="248">
          <cell r="B248" t="str">
            <v>K2TIPV41355204</v>
          </cell>
          <cell r="C248" t="str">
            <v>CRANK ASSY - AILERON TAB PUSHROD</v>
          </cell>
          <cell r="D248">
            <v>12</v>
          </cell>
          <cell r="E248">
            <v>7</v>
          </cell>
          <cell r="F248">
            <v>80</v>
          </cell>
          <cell r="G248">
            <v>0</v>
          </cell>
          <cell r="H248">
            <v>10</v>
          </cell>
          <cell r="I248">
            <v>77</v>
          </cell>
          <cell r="J248">
            <v>0</v>
          </cell>
          <cell r="K248">
            <v>3</v>
          </cell>
          <cell r="L248">
            <v>0</v>
          </cell>
          <cell r="M248">
            <v>0</v>
          </cell>
        </row>
        <row r="249">
          <cell r="B249" t="str">
            <v>K2TIPV41355205</v>
          </cell>
          <cell r="C249" t="str">
            <v>3 MAIN FUEL TANK DOORS</v>
          </cell>
          <cell r="D249">
            <v>5</v>
          </cell>
          <cell r="E249">
            <v>0</v>
          </cell>
          <cell r="F249">
            <v>67</v>
          </cell>
          <cell r="G249">
            <v>5</v>
          </cell>
          <cell r="H249">
            <v>3</v>
          </cell>
          <cell r="I249">
            <v>64</v>
          </cell>
          <cell r="J249">
            <v>5</v>
          </cell>
          <cell r="K249">
            <v>3</v>
          </cell>
          <cell r="L249">
            <v>0</v>
          </cell>
          <cell r="M249">
            <v>0</v>
          </cell>
        </row>
        <row r="250">
          <cell r="B250" t="str">
            <v>K2TIPV41355206</v>
          </cell>
          <cell r="C250" t="str">
            <v>2 MAIN FUEL TANK DOOR</v>
          </cell>
          <cell r="D250">
            <v>5</v>
          </cell>
          <cell r="E250">
            <v>6</v>
          </cell>
          <cell r="F250">
            <v>68</v>
          </cell>
          <cell r="G250">
            <v>1</v>
          </cell>
          <cell r="H250">
            <v>9</v>
          </cell>
          <cell r="I250">
            <v>65</v>
          </cell>
          <cell r="J250">
            <v>1</v>
          </cell>
          <cell r="K250">
            <v>3</v>
          </cell>
          <cell r="L250">
            <v>0</v>
          </cell>
          <cell r="M250">
            <v>0</v>
          </cell>
        </row>
        <row r="251">
          <cell r="B251" t="str">
            <v>K2TIPV41355207</v>
          </cell>
          <cell r="C251" t="str">
            <v>1 RES FUEL FUEL TANK</v>
          </cell>
          <cell r="D251">
            <v>5</v>
          </cell>
          <cell r="E251">
            <v>1</v>
          </cell>
          <cell r="F251">
            <v>59</v>
          </cell>
          <cell r="G251">
            <v>4</v>
          </cell>
          <cell r="H251">
            <v>4</v>
          </cell>
          <cell r="I251">
            <v>56</v>
          </cell>
          <cell r="J251">
            <v>4</v>
          </cell>
          <cell r="K251">
            <v>3</v>
          </cell>
          <cell r="L251">
            <v>0</v>
          </cell>
          <cell r="M251">
            <v>0</v>
          </cell>
        </row>
        <row r="252">
          <cell r="B252" t="str">
            <v>K2TIPV41355208</v>
          </cell>
          <cell r="C252" t="str">
            <v>1 MAIN WING FUEL TANK</v>
          </cell>
          <cell r="D252">
            <v>5</v>
          </cell>
          <cell r="E252">
            <v>0</v>
          </cell>
          <cell r="F252">
            <v>68</v>
          </cell>
          <cell r="G252">
            <v>10</v>
          </cell>
          <cell r="H252">
            <v>0</v>
          </cell>
          <cell r="I252">
            <v>65</v>
          </cell>
          <cell r="J252">
            <v>10</v>
          </cell>
          <cell r="K252">
            <v>3</v>
          </cell>
          <cell r="L252">
            <v>3</v>
          </cell>
          <cell r="M252">
            <v>0</v>
          </cell>
        </row>
        <row r="253">
          <cell r="B253" t="str">
            <v>K2TIPV41355209</v>
          </cell>
          <cell r="C253" t="str">
            <v>OUTBOARD WING TIP</v>
          </cell>
          <cell r="D253">
            <v>3</v>
          </cell>
          <cell r="E253">
            <v>0</v>
          </cell>
          <cell r="F253">
            <v>136</v>
          </cell>
          <cell r="G253">
            <v>38</v>
          </cell>
          <cell r="H253">
            <v>0</v>
          </cell>
          <cell r="I253">
            <v>132</v>
          </cell>
          <cell r="J253">
            <v>38</v>
          </cell>
          <cell r="K253">
            <v>4</v>
          </cell>
          <cell r="L253">
            <v>4</v>
          </cell>
          <cell r="M253">
            <v>0</v>
          </cell>
        </row>
        <row r="254">
          <cell r="B254" t="str">
            <v>K2TIPV41532039</v>
          </cell>
          <cell r="C254" t="str">
            <v>ENGINE MOUNT LINKS</v>
          </cell>
          <cell r="D254">
            <v>24</v>
          </cell>
          <cell r="E254">
            <v>0</v>
          </cell>
          <cell r="F254">
            <v>151</v>
          </cell>
          <cell r="G254">
            <v>0</v>
          </cell>
          <cell r="H254">
            <v>0</v>
          </cell>
          <cell r="I254">
            <v>151</v>
          </cell>
          <cell r="J254">
            <v>0</v>
          </cell>
          <cell r="K254">
            <v>0</v>
          </cell>
          <cell r="L254">
            <v>0</v>
          </cell>
          <cell r="M254">
            <v>0</v>
          </cell>
        </row>
        <row r="255">
          <cell r="B255" t="str">
            <v>K2TIPV41533034</v>
          </cell>
          <cell r="C255" t="str">
            <v>(1B12) PILOT/CO-PILOT SEAT</v>
          </cell>
          <cell r="D255">
            <v>2</v>
          </cell>
          <cell r="E255">
            <v>3</v>
          </cell>
          <cell r="F255">
            <v>20</v>
          </cell>
          <cell r="G255">
            <v>0</v>
          </cell>
          <cell r="H255">
            <v>3</v>
          </cell>
          <cell r="I255">
            <v>20</v>
          </cell>
          <cell r="J255">
            <v>0</v>
          </cell>
          <cell r="K255">
            <v>0</v>
          </cell>
          <cell r="L255">
            <v>0</v>
          </cell>
          <cell r="M255">
            <v>0</v>
          </cell>
        </row>
        <row r="256">
          <cell r="B256" t="str">
            <v>K2TIPV41533040</v>
          </cell>
          <cell r="C256" t="str">
            <v>1B93 LWR WING TO BODY FAIRING</v>
          </cell>
          <cell r="D256">
            <v>2</v>
          </cell>
          <cell r="E256">
            <v>6</v>
          </cell>
          <cell r="F256">
            <v>36</v>
          </cell>
          <cell r="G256">
            <v>0</v>
          </cell>
          <cell r="H256">
            <v>2</v>
          </cell>
          <cell r="I256">
            <v>36</v>
          </cell>
          <cell r="J256">
            <v>0</v>
          </cell>
          <cell r="K256">
            <v>0</v>
          </cell>
          <cell r="L256">
            <v>4</v>
          </cell>
          <cell r="M256">
            <v>0</v>
          </cell>
        </row>
        <row r="257">
          <cell r="B257" t="str">
            <v>K2TIPV41533044</v>
          </cell>
          <cell r="C257" t="str">
            <v>AFT LWR LOBE WALKWAY PANELS</v>
          </cell>
          <cell r="D257">
            <v>1</v>
          </cell>
          <cell r="E257">
            <v>3</v>
          </cell>
          <cell r="F257">
            <v>9</v>
          </cell>
          <cell r="G257">
            <v>0</v>
          </cell>
          <cell r="H257">
            <v>3</v>
          </cell>
          <cell r="I257">
            <v>9</v>
          </cell>
          <cell r="J257">
            <v>0</v>
          </cell>
          <cell r="K257">
            <v>0</v>
          </cell>
          <cell r="L257">
            <v>0</v>
          </cell>
          <cell r="M257">
            <v>0</v>
          </cell>
        </row>
        <row r="258">
          <cell r="B258" t="str">
            <v>K2TIPV41533045</v>
          </cell>
          <cell r="C258" t="str">
            <v>1B93 UPPER WING TO BODY FAIRING</v>
          </cell>
          <cell r="D258">
            <v>2</v>
          </cell>
          <cell r="E258">
            <v>4</v>
          </cell>
          <cell r="F258">
            <v>36</v>
          </cell>
          <cell r="G258">
            <v>0</v>
          </cell>
          <cell r="H258">
            <v>3</v>
          </cell>
          <cell r="I258">
            <v>36</v>
          </cell>
          <cell r="J258">
            <v>0</v>
          </cell>
          <cell r="K258">
            <v>0</v>
          </cell>
          <cell r="L258">
            <v>1</v>
          </cell>
          <cell r="M258">
            <v>0</v>
          </cell>
        </row>
        <row r="259">
          <cell r="B259" t="str">
            <v>K2TIPV41533047</v>
          </cell>
          <cell r="C259" t="str">
            <v>LH FLAP DRIVE SHAFT ASSY (W.S. 293)</v>
          </cell>
          <cell r="D259">
            <v>1</v>
          </cell>
          <cell r="E259">
            <v>1</v>
          </cell>
          <cell r="F259">
            <v>10</v>
          </cell>
          <cell r="G259">
            <v>0</v>
          </cell>
          <cell r="H259">
            <v>1</v>
          </cell>
          <cell r="I259">
            <v>10</v>
          </cell>
          <cell r="J259">
            <v>0</v>
          </cell>
          <cell r="K259">
            <v>0</v>
          </cell>
          <cell r="L259">
            <v>0</v>
          </cell>
          <cell r="M259">
            <v>0</v>
          </cell>
        </row>
        <row r="260">
          <cell r="B260" t="str">
            <v>K2TIPV41533048</v>
          </cell>
          <cell r="C260" t="str">
            <v>LH FLAP DRIVE SHAFT ASSY (W.S. 214)</v>
          </cell>
          <cell r="D260">
            <v>1</v>
          </cell>
          <cell r="E260">
            <v>5</v>
          </cell>
          <cell r="F260">
            <v>10</v>
          </cell>
          <cell r="G260">
            <v>0</v>
          </cell>
          <cell r="H260">
            <v>5</v>
          </cell>
          <cell r="I260">
            <v>10</v>
          </cell>
          <cell r="J260">
            <v>0</v>
          </cell>
          <cell r="K260">
            <v>0</v>
          </cell>
          <cell r="L260">
            <v>0</v>
          </cell>
          <cell r="M260">
            <v>0</v>
          </cell>
        </row>
        <row r="261">
          <cell r="B261" t="str">
            <v>K2TIPV41533050</v>
          </cell>
          <cell r="C261" t="str">
            <v>1B93 UPPER WING TO BODY FAIRING</v>
          </cell>
          <cell r="D261">
            <v>2</v>
          </cell>
          <cell r="E261">
            <v>5</v>
          </cell>
          <cell r="F261">
            <v>36</v>
          </cell>
          <cell r="G261">
            <v>0</v>
          </cell>
          <cell r="H261">
            <v>3</v>
          </cell>
          <cell r="I261">
            <v>36</v>
          </cell>
          <cell r="J261">
            <v>0</v>
          </cell>
          <cell r="K261">
            <v>0</v>
          </cell>
          <cell r="L261">
            <v>2</v>
          </cell>
          <cell r="M261">
            <v>0</v>
          </cell>
        </row>
        <row r="262">
          <cell r="B262" t="str">
            <v>K2TIPV41533051</v>
          </cell>
          <cell r="C262" t="str">
            <v>1B93 UPPER WING TO BODY FAIRING</v>
          </cell>
          <cell r="D262">
            <v>2</v>
          </cell>
          <cell r="E262">
            <v>3</v>
          </cell>
          <cell r="F262">
            <v>36</v>
          </cell>
          <cell r="G262">
            <v>0</v>
          </cell>
          <cell r="H262">
            <v>2</v>
          </cell>
          <cell r="I262">
            <v>36</v>
          </cell>
          <cell r="J262">
            <v>0</v>
          </cell>
          <cell r="K262">
            <v>0</v>
          </cell>
          <cell r="L262">
            <v>1</v>
          </cell>
          <cell r="M262">
            <v>0</v>
          </cell>
        </row>
        <row r="263">
          <cell r="B263" t="str">
            <v>K2TIPV41533055</v>
          </cell>
          <cell r="C263" t="str">
            <v>PILOT/CO-PILOT POSITION 1 WINDOW</v>
          </cell>
          <cell r="D263">
            <v>2</v>
          </cell>
          <cell r="E263">
            <v>2</v>
          </cell>
          <cell r="F263">
            <v>21</v>
          </cell>
          <cell r="G263">
            <v>0</v>
          </cell>
          <cell r="H263">
            <v>2</v>
          </cell>
          <cell r="I263">
            <v>21</v>
          </cell>
          <cell r="J263">
            <v>0</v>
          </cell>
          <cell r="K263">
            <v>0</v>
          </cell>
          <cell r="L263">
            <v>0</v>
          </cell>
          <cell r="M263">
            <v>0</v>
          </cell>
        </row>
        <row r="264">
          <cell r="B264" t="str">
            <v>K2TIPV41533056</v>
          </cell>
          <cell r="C264" t="str">
            <v>PILOT/CO-PILOT POSITION 4 WINDOW</v>
          </cell>
          <cell r="D264">
            <v>2</v>
          </cell>
          <cell r="E264">
            <v>0</v>
          </cell>
          <cell r="F264">
            <v>20</v>
          </cell>
          <cell r="G264">
            <v>0</v>
          </cell>
          <cell r="H264">
            <v>0</v>
          </cell>
          <cell r="I264">
            <v>20</v>
          </cell>
          <cell r="J264">
            <v>0</v>
          </cell>
          <cell r="K264">
            <v>0</v>
          </cell>
          <cell r="L264">
            <v>0</v>
          </cell>
          <cell r="M264">
            <v>0</v>
          </cell>
        </row>
        <row r="265">
          <cell r="B265" t="str">
            <v>K2TIPV41533059</v>
          </cell>
          <cell r="C265" t="str">
            <v>PILOT/CO-PILOT POSTION 2 WINDOW</v>
          </cell>
          <cell r="D265">
            <v>2</v>
          </cell>
          <cell r="E265">
            <v>2</v>
          </cell>
          <cell r="F265">
            <v>20</v>
          </cell>
          <cell r="G265">
            <v>0</v>
          </cell>
          <cell r="H265">
            <v>2</v>
          </cell>
          <cell r="I265">
            <v>20</v>
          </cell>
          <cell r="J265">
            <v>0</v>
          </cell>
          <cell r="K265">
            <v>0</v>
          </cell>
          <cell r="L265">
            <v>0</v>
          </cell>
          <cell r="M265">
            <v>0</v>
          </cell>
        </row>
        <row r="266">
          <cell r="B266" t="str">
            <v>K2TIPV41533079</v>
          </cell>
          <cell r="C266" t="str">
            <v>SCARF JOINT PIN AND PNLS</v>
          </cell>
          <cell r="D266">
            <v>2</v>
          </cell>
          <cell r="E266">
            <v>3</v>
          </cell>
          <cell r="F266">
            <v>20</v>
          </cell>
          <cell r="G266">
            <v>0</v>
          </cell>
          <cell r="H266">
            <v>3</v>
          </cell>
          <cell r="I266">
            <v>20</v>
          </cell>
          <cell r="J266">
            <v>0</v>
          </cell>
          <cell r="K266">
            <v>0</v>
          </cell>
          <cell r="L266">
            <v>0</v>
          </cell>
          <cell r="M266">
            <v>0</v>
          </cell>
        </row>
        <row r="267">
          <cell r="B267" t="str">
            <v>K2TIPV41533100</v>
          </cell>
          <cell r="C267" t="str">
            <v>VERT STAB FIN ACCESS PNL</v>
          </cell>
          <cell r="D267">
            <v>1</v>
          </cell>
          <cell r="E267">
            <v>1</v>
          </cell>
          <cell r="F267">
            <v>10</v>
          </cell>
          <cell r="G267">
            <v>0</v>
          </cell>
          <cell r="H267">
            <v>1</v>
          </cell>
          <cell r="I267">
            <v>10</v>
          </cell>
          <cell r="J267">
            <v>0</v>
          </cell>
          <cell r="K267">
            <v>0</v>
          </cell>
          <cell r="L267">
            <v>0</v>
          </cell>
          <cell r="M267">
            <v>0</v>
          </cell>
        </row>
        <row r="268">
          <cell r="B268" t="str">
            <v>K2TIPV41563064</v>
          </cell>
          <cell r="C268" t="str">
            <v>PANELS 3231-24 - 4231-24</v>
          </cell>
          <cell r="D268">
            <v>2</v>
          </cell>
          <cell r="E268">
            <v>7</v>
          </cell>
          <cell r="F268">
            <v>20</v>
          </cell>
          <cell r="G268">
            <v>0</v>
          </cell>
          <cell r="H268">
            <v>7</v>
          </cell>
          <cell r="I268">
            <v>20</v>
          </cell>
          <cell r="J268">
            <v>0</v>
          </cell>
          <cell r="K268">
            <v>0</v>
          </cell>
          <cell r="L268">
            <v>0</v>
          </cell>
          <cell r="M268">
            <v>0</v>
          </cell>
        </row>
        <row r="269">
          <cell r="B269" t="str">
            <v>K2TIPV41563065</v>
          </cell>
          <cell r="C269" t="str">
            <v>PANELS 3231-20 -4231-20</v>
          </cell>
          <cell r="D269">
            <v>2</v>
          </cell>
          <cell r="E269">
            <v>7</v>
          </cell>
          <cell r="F269">
            <v>20</v>
          </cell>
          <cell r="G269">
            <v>0</v>
          </cell>
          <cell r="H269">
            <v>7</v>
          </cell>
          <cell r="I269">
            <v>20</v>
          </cell>
          <cell r="J269">
            <v>0</v>
          </cell>
          <cell r="K269">
            <v>0</v>
          </cell>
          <cell r="L269">
            <v>0</v>
          </cell>
          <cell r="M269">
            <v>0</v>
          </cell>
        </row>
        <row r="270">
          <cell r="B270" t="str">
            <v>K2TIPV41563066</v>
          </cell>
          <cell r="C270" t="str">
            <v>PANELS 3231-26 - 4231-26</v>
          </cell>
          <cell r="D270">
            <v>2</v>
          </cell>
          <cell r="E270">
            <v>5</v>
          </cell>
          <cell r="F270">
            <v>20</v>
          </cell>
          <cell r="G270">
            <v>0</v>
          </cell>
          <cell r="H270">
            <v>5</v>
          </cell>
          <cell r="I270">
            <v>20</v>
          </cell>
          <cell r="J270">
            <v>0</v>
          </cell>
          <cell r="K270">
            <v>0</v>
          </cell>
          <cell r="L270">
            <v>0</v>
          </cell>
          <cell r="M270">
            <v>0</v>
          </cell>
        </row>
        <row r="271">
          <cell r="B271" t="str">
            <v>K2TIPV41563070</v>
          </cell>
          <cell r="C271" t="str">
            <v>LE FLAP ACTUATOR 3 - 4</v>
          </cell>
          <cell r="D271">
            <v>4</v>
          </cell>
          <cell r="E271">
            <v>4</v>
          </cell>
          <cell r="F271">
            <v>40</v>
          </cell>
          <cell r="G271">
            <v>0</v>
          </cell>
          <cell r="H271">
            <v>4</v>
          </cell>
          <cell r="I271">
            <v>40</v>
          </cell>
          <cell r="J271">
            <v>0</v>
          </cell>
          <cell r="K271">
            <v>0</v>
          </cell>
          <cell r="L271">
            <v>0</v>
          </cell>
          <cell r="M271">
            <v>0</v>
          </cell>
        </row>
        <row r="272">
          <cell r="B272" t="str">
            <v>K2TIPV41563073</v>
          </cell>
          <cell r="C272" t="str">
            <v>FLIGHT ENGINEER SEAT</v>
          </cell>
          <cell r="D272">
            <v>1</v>
          </cell>
          <cell r="E272">
            <v>4</v>
          </cell>
          <cell r="F272">
            <v>10</v>
          </cell>
          <cell r="G272">
            <v>0</v>
          </cell>
          <cell r="H272">
            <v>4</v>
          </cell>
          <cell r="I272">
            <v>10</v>
          </cell>
          <cell r="J272">
            <v>0</v>
          </cell>
          <cell r="K272">
            <v>0</v>
          </cell>
          <cell r="L272">
            <v>0</v>
          </cell>
          <cell r="M272">
            <v>0</v>
          </cell>
        </row>
        <row r="273">
          <cell r="B273" t="str">
            <v>K2TIPV41563077</v>
          </cell>
          <cell r="C273" t="str">
            <v>(1B11 AB) RUDDER BALANCE BAY PNLS</v>
          </cell>
          <cell r="D273">
            <v>1</v>
          </cell>
          <cell r="E273">
            <v>2</v>
          </cell>
          <cell r="F273">
            <v>10</v>
          </cell>
          <cell r="G273">
            <v>0</v>
          </cell>
          <cell r="H273">
            <v>2</v>
          </cell>
          <cell r="I273">
            <v>10</v>
          </cell>
          <cell r="J273">
            <v>0</v>
          </cell>
          <cell r="K273">
            <v>0</v>
          </cell>
          <cell r="L273">
            <v>0</v>
          </cell>
          <cell r="M273">
            <v>0</v>
          </cell>
        </row>
        <row r="274">
          <cell r="B274" t="str">
            <v>K2TIPV41563082</v>
          </cell>
          <cell r="C274" t="str">
            <v>VERT STAB RUDDER TAB CONTROL PNL</v>
          </cell>
          <cell r="D274">
            <v>1</v>
          </cell>
          <cell r="E274">
            <v>2</v>
          </cell>
          <cell r="F274">
            <v>10</v>
          </cell>
          <cell r="G274">
            <v>0</v>
          </cell>
          <cell r="H274">
            <v>2</v>
          </cell>
          <cell r="I274">
            <v>10</v>
          </cell>
          <cell r="J274">
            <v>0</v>
          </cell>
          <cell r="K274">
            <v>0</v>
          </cell>
          <cell r="L274">
            <v>0</v>
          </cell>
          <cell r="M274">
            <v>0</v>
          </cell>
        </row>
        <row r="275">
          <cell r="B275" t="str">
            <v>K2TIPV41563083</v>
          </cell>
          <cell r="C275" t="str">
            <v>RUDDER BALANCE BAY ACCESS PNL</v>
          </cell>
          <cell r="D275">
            <v>1</v>
          </cell>
          <cell r="E275">
            <v>0</v>
          </cell>
          <cell r="F275">
            <v>10</v>
          </cell>
          <cell r="G275">
            <v>0</v>
          </cell>
          <cell r="H275">
            <v>0</v>
          </cell>
          <cell r="I275">
            <v>10</v>
          </cell>
          <cell r="J275">
            <v>0</v>
          </cell>
          <cell r="K275">
            <v>0</v>
          </cell>
          <cell r="L275">
            <v>0</v>
          </cell>
          <cell r="M275">
            <v>0</v>
          </cell>
        </row>
        <row r="276">
          <cell r="B276" t="str">
            <v>K2TIPV41623032</v>
          </cell>
          <cell r="C276" t="str">
            <v>LOWER WING PANEL</v>
          </cell>
          <cell r="D276">
            <v>2</v>
          </cell>
          <cell r="E276">
            <v>5</v>
          </cell>
          <cell r="F276">
            <v>20</v>
          </cell>
          <cell r="G276">
            <v>0</v>
          </cell>
          <cell r="H276">
            <v>5</v>
          </cell>
          <cell r="I276">
            <v>20</v>
          </cell>
          <cell r="J276">
            <v>0</v>
          </cell>
          <cell r="K276">
            <v>0</v>
          </cell>
          <cell r="L276">
            <v>0</v>
          </cell>
          <cell r="M276">
            <v>0</v>
          </cell>
        </row>
        <row r="277">
          <cell r="B277" t="str">
            <v>K2TIPV41771021</v>
          </cell>
          <cell r="C277" t="str">
            <v>MLG LWR TORQUE ARM</v>
          </cell>
          <cell r="D277">
            <v>2</v>
          </cell>
          <cell r="E277">
            <v>7</v>
          </cell>
          <cell r="F277">
            <v>6</v>
          </cell>
          <cell r="G277">
            <v>0</v>
          </cell>
          <cell r="H277">
            <v>7</v>
          </cell>
          <cell r="I277">
            <v>6</v>
          </cell>
          <cell r="J277">
            <v>0</v>
          </cell>
          <cell r="K277">
            <v>0</v>
          </cell>
          <cell r="L277">
            <v>0</v>
          </cell>
          <cell r="M277">
            <v>0</v>
          </cell>
        </row>
        <row r="278">
          <cell r="B278" t="str">
            <v>K2TIPV41773102</v>
          </cell>
          <cell r="C278" t="str">
            <v>INST. L/H-R/H WING PANELS</v>
          </cell>
          <cell r="D278">
            <v>2</v>
          </cell>
          <cell r="E278">
            <v>4</v>
          </cell>
          <cell r="F278">
            <v>20</v>
          </cell>
          <cell r="G278">
            <v>0</v>
          </cell>
          <cell r="H278">
            <v>4</v>
          </cell>
          <cell r="I278">
            <v>20</v>
          </cell>
          <cell r="J278">
            <v>0</v>
          </cell>
          <cell r="K278">
            <v>0</v>
          </cell>
          <cell r="L278">
            <v>0</v>
          </cell>
          <cell r="M278">
            <v>0</v>
          </cell>
        </row>
        <row r="279">
          <cell r="B279" t="str">
            <v>K2TIPV41773103</v>
          </cell>
          <cell r="C279" t="str">
            <v>INST. LH-RH FILLET FLAP ARM</v>
          </cell>
          <cell r="D279">
            <v>2</v>
          </cell>
          <cell r="E279">
            <v>5</v>
          </cell>
          <cell r="F279">
            <v>20</v>
          </cell>
          <cell r="G279">
            <v>0</v>
          </cell>
          <cell r="H279">
            <v>5</v>
          </cell>
          <cell r="I279">
            <v>20</v>
          </cell>
          <cell r="J279">
            <v>0</v>
          </cell>
          <cell r="K279">
            <v>0</v>
          </cell>
          <cell r="L279">
            <v>0</v>
          </cell>
          <cell r="M279">
            <v>0</v>
          </cell>
        </row>
        <row r="280">
          <cell r="B280" t="str">
            <v>K2TIPV41773104</v>
          </cell>
          <cell r="C280" t="str">
            <v>INST. CENTER WING ACCESS DOORS</v>
          </cell>
          <cell r="D280">
            <v>1</v>
          </cell>
          <cell r="E280">
            <v>1</v>
          </cell>
          <cell r="F280">
            <v>11</v>
          </cell>
          <cell r="G280">
            <v>0</v>
          </cell>
          <cell r="H280">
            <v>0</v>
          </cell>
          <cell r="I280">
            <v>11</v>
          </cell>
          <cell r="J280">
            <v>0</v>
          </cell>
          <cell r="K280">
            <v>0</v>
          </cell>
          <cell r="L280">
            <v>1</v>
          </cell>
          <cell r="M280">
            <v>0</v>
          </cell>
        </row>
        <row r="281">
          <cell r="B281" t="str">
            <v>K2TIPV41773105</v>
          </cell>
          <cell r="C281" t="str">
            <v>RIGHT W.S. 438 INSTALL SHAFT ASSY</v>
          </cell>
          <cell r="D281">
            <v>1</v>
          </cell>
          <cell r="E281">
            <v>4</v>
          </cell>
          <cell r="F281">
            <v>10</v>
          </cell>
          <cell r="G281">
            <v>0</v>
          </cell>
          <cell r="H281">
            <v>4</v>
          </cell>
          <cell r="I281">
            <v>10</v>
          </cell>
          <cell r="J281">
            <v>0</v>
          </cell>
          <cell r="K281">
            <v>0</v>
          </cell>
          <cell r="L281">
            <v>0</v>
          </cell>
          <cell r="M281">
            <v>0</v>
          </cell>
        </row>
        <row r="282">
          <cell r="B282" t="str">
            <v>K2TIPV41773106</v>
          </cell>
          <cell r="C282" t="str">
            <v>(1B32AG) 1 3 4 6 7 CW BACKING BOARD</v>
          </cell>
          <cell r="D282">
            <v>5</v>
          </cell>
          <cell r="E282">
            <v>0</v>
          </cell>
          <cell r="F282">
            <v>54</v>
          </cell>
          <cell r="G282">
            <v>10</v>
          </cell>
          <cell r="H282">
            <v>0</v>
          </cell>
          <cell r="I282">
            <v>54</v>
          </cell>
          <cell r="J282">
            <v>10</v>
          </cell>
          <cell r="K282">
            <v>0</v>
          </cell>
          <cell r="L282">
            <v>0</v>
          </cell>
          <cell r="M282">
            <v>0</v>
          </cell>
        </row>
        <row r="283">
          <cell r="B283" t="str">
            <v>K2TIPV41773107</v>
          </cell>
          <cell r="C283" t="str">
            <v>RIGHT W.S. 293 INSTALL SHAFT ASSY</v>
          </cell>
          <cell r="D283">
            <v>1</v>
          </cell>
          <cell r="E283">
            <v>4</v>
          </cell>
          <cell r="F283">
            <v>10</v>
          </cell>
          <cell r="G283">
            <v>0</v>
          </cell>
          <cell r="H283">
            <v>4</v>
          </cell>
          <cell r="I283">
            <v>10</v>
          </cell>
          <cell r="J283">
            <v>0</v>
          </cell>
          <cell r="K283">
            <v>0</v>
          </cell>
          <cell r="L283">
            <v>0</v>
          </cell>
          <cell r="M283">
            <v>0</v>
          </cell>
        </row>
        <row r="284">
          <cell r="B284" t="str">
            <v>K2TIPV41773108</v>
          </cell>
          <cell r="C284" t="str">
            <v>RIGHT W.S. 214 INSTALL SHAFT ASSY.</v>
          </cell>
          <cell r="D284">
            <v>1</v>
          </cell>
          <cell r="E284">
            <v>0</v>
          </cell>
          <cell r="F284">
            <v>10</v>
          </cell>
          <cell r="G284">
            <v>0</v>
          </cell>
          <cell r="H284">
            <v>0</v>
          </cell>
          <cell r="I284">
            <v>10</v>
          </cell>
          <cell r="J284">
            <v>0</v>
          </cell>
          <cell r="K284">
            <v>0</v>
          </cell>
          <cell r="L284">
            <v>0</v>
          </cell>
          <cell r="M284">
            <v>0</v>
          </cell>
        </row>
        <row r="285">
          <cell r="B285" t="str">
            <v>K2TIPV41773109</v>
          </cell>
          <cell r="C285" t="str">
            <v>(1B7) INBD COVE LIP DOOR TORSN BAR</v>
          </cell>
          <cell r="D285">
            <v>2</v>
          </cell>
          <cell r="E285">
            <v>6</v>
          </cell>
          <cell r="F285">
            <v>20</v>
          </cell>
          <cell r="G285">
            <v>0</v>
          </cell>
          <cell r="H285">
            <v>6</v>
          </cell>
          <cell r="I285">
            <v>20</v>
          </cell>
          <cell r="J285">
            <v>0</v>
          </cell>
          <cell r="K285">
            <v>0</v>
          </cell>
          <cell r="L285">
            <v>0</v>
          </cell>
          <cell r="M285">
            <v>0</v>
          </cell>
        </row>
        <row r="286">
          <cell r="B286" t="str">
            <v>K2TIPV41773110</v>
          </cell>
          <cell r="C286" t="str">
            <v>INST. L/R INBD FLAP TRACKS DET IV</v>
          </cell>
          <cell r="D286">
            <v>2</v>
          </cell>
          <cell r="E286">
            <v>2</v>
          </cell>
          <cell r="F286">
            <v>32</v>
          </cell>
          <cell r="G286">
            <v>0</v>
          </cell>
          <cell r="H286">
            <v>2</v>
          </cell>
          <cell r="I286">
            <v>32</v>
          </cell>
          <cell r="J286">
            <v>0</v>
          </cell>
          <cell r="K286">
            <v>0</v>
          </cell>
          <cell r="L286">
            <v>0</v>
          </cell>
          <cell r="M286">
            <v>0</v>
          </cell>
        </row>
        <row r="287">
          <cell r="B287" t="str">
            <v>K2TIPV41773111</v>
          </cell>
          <cell r="C287" t="str">
            <v>INBD LE SLAT L/H 6-10, R/H 11-15</v>
          </cell>
          <cell r="D287">
            <v>10</v>
          </cell>
          <cell r="E287">
            <v>10</v>
          </cell>
          <cell r="F287">
            <v>103</v>
          </cell>
          <cell r="G287">
            <v>0</v>
          </cell>
          <cell r="H287">
            <v>10</v>
          </cell>
          <cell r="I287">
            <v>103</v>
          </cell>
          <cell r="J287">
            <v>0</v>
          </cell>
          <cell r="K287">
            <v>0</v>
          </cell>
          <cell r="L287">
            <v>0</v>
          </cell>
          <cell r="M287">
            <v>0</v>
          </cell>
        </row>
        <row r="288">
          <cell r="B288" t="str">
            <v>K2TIPV41773112</v>
          </cell>
          <cell r="C288" t="str">
            <v>INST #1,2,5,6 L/E FLAP</v>
          </cell>
          <cell r="D288">
            <v>4</v>
          </cell>
          <cell r="E288">
            <v>4</v>
          </cell>
          <cell r="F288">
            <v>44</v>
          </cell>
          <cell r="G288">
            <v>0</v>
          </cell>
          <cell r="H288">
            <v>4</v>
          </cell>
          <cell r="I288">
            <v>44</v>
          </cell>
          <cell r="J288">
            <v>0</v>
          </cell>
          <cell r="K288">
            <v>0</v>
          </cell>
          <cell r="L288">
            <v>0</v>
          </cell>
          <cell r="M288">
            <v>0</v>
          </cell>
        </row>
        <row r="289">
          <cell r="B289" t="str">
            <v>K2TIPV41773113</v>
          </cell>
          <cell r="C289" t="str">
            <v>1-8 R-L/W CENTER IB SPOILERS</v>
          </cell>
          <cell r="D289">
            <v>4</v>
          </cell>
          <cell r="E289">
            <v>11</v>
          </cell>
          <cell r="F289">
            <v>40</v>
          </cell>
          <cell r="G289">
            <v>0</v>
          </cell>
          <cell r="H289">
            <v>7</v>
          </cell>
          <cell r="I289">
            <v>40</v>
          </cell>
          <cell r="J289">
            <v>0</v>
          </cell>
          <cell r="K289">
            <v>0</v>
          </cell>
          <cell r="L289">
            <v>4</v>
          </cell>
          <cell r="M289">
            <v>0</v>
          </cell>
        </row>
        <row r="290">
          <cell r="B290" t="str">
            <v>K2TIPV41773114</v>
          </cell>
          <cell r="C290" t="str">
            <v>RIGHT W.S. 360 INSTALL SHAFT ASSY.</v>
          </cell>
          <cell r="D290">
            <v>1</v>
          </cell>
          <cell r="E290">
            <v>2</v>
          </cell>
          <cell r="F290">
            <v>10</v>
          </cell>
          <cell r="G290">
            <v>0</v>
          </cell>
          <cell r="H290">
            <v>2</v>
          </cell>
          <cell r="I290">
            <v>10</v>
          </cell>
          <cell r="J290">
            <v>0</v>
          </cell>
          <cell r="K290">
            <v>0</v>
          </cell>
          <cell r="L290">
            <v>0</v>
          </cell>
          <cell r="M290">
            <v>0</v>
          </cell>
        </row>
        <row r="291">
          <cell r="B291" t="str">
            <v>K2TIPV41773115</v>
          </cell>
          <cell r="C291" t="str">
            <v>(1B7) WS 293 INSTALL SHAFT ASSY.</v>
          </cell>
          <cell r="D291">
            <v>2</v>
          </cell>
          <cell r="E291">
            <v>6</v>
          </cell>
          <cell r="F291">
            <v>12</v>
          </cell>
          <cell r="G291">
            <v>0</v>
          </cell>
          <cell r="H291">
            <v>6</v>
          </cell>
          <cell r="I291">
            <v>12</v>
          </cell>
          <cell r="J291">
            <v>0</v>
          </cell>
          <cell r="K291">
            <v>0</v>
          </cell>
          <cell r="L291">
            <v>0</v>
          </cell>
          <cell r="M291">
            <v>0</v>
          </cell>
        </row>
        <row r="292">
          <cell r="B292" t="str">
            <v>K2TIPV41773116</v>
          </cell>
          <cell r="C292" t="str">
            <v>INSTALL LOWER BUNK SUPPORT</v>
          </cell>
          <cell r="D292">
            <v>1</v>
          </cell>
          <cell r="E292">
            <v>3</v>
          </cell>
          <cell r="F292">
            <v>10</v>
          </cell>
          <cell r="G292">
            <v>0</v>
          </cell>
          <cell r="H292">
            <v>3</v>
          </cell>
          <cell r="I292">
            <v>10</v>
          </cell>
          <cell r="J292">
            <v>0</v>
          </cell>
          <cell r="K292">
            <v>0</v>
          </cell>
          <cell r="L292">
            <v>0</v>
          </cell>
          <cell r="M292">
            <v>0</v>
          </cell>
        </row>
        <row r="293">
          <cell r="B293" t="str">
            <v>K2TIPV41773117</v>
          </cell>
          <cell r="C293" t="str">
            <v>INSTALL LWR SIDEWALL PANEL</v>
          </cell>
          <cell r="D293">
            <v>2</v>
          </cell>
          <cell r="E293">
            <v>3</v>
          </cell>
          <cell r="F293">
            <v>20</v>
          </cell>
          <cell r="G293">
            <v>0</v>
          </cell>
          <cell r="H293">
            <v>3</v>
          </cell>
          <cell r="I293">
            <v>20</v>
          </cell>
          <cell r="J293">
            <v>0</v>
          </cell>
          <cell r="K293">
            <v>0</v>
          </cell>
          <cell r="L293">
            <v>0</v>
          </cell>
          <cell r="M293">
            <v>0</v>
          </cell>
        </row>
        <row r="294">
          <cell r="B294" t="str">
            <v>K2TIPV41773118</v>
          </cell>
          <cell r="C294" t="str">
            <v>INSTALL FWD CREW RELIEF EQUIP.</v>
          </cell>
          <cell r="D294">
            <v>1</v>
          </cell>
          <cell r="E294">
            <v>1</v>
          </cell>
          <cell r="F294">
            <v>10</v>
          </cell>
          <cell r="G294">
            <v>0</v>
          </cell>
          <cell r="H294">
            <v>1</v>
          </cell>
          <cell r="I294">
            <v>10</v>
          </cell>
          <cell r="J294">
            <v>0</v>
          </cell>
          <cell r="K294">
            <v>0</v>
          </cell>
          <cell r="L294">
            <v>0</v>
          </cell>
          <cell r="M294">
            <v>0</v>
          </cell>
        </row>
        <row r="295">
          <cell r="B295" t="str">
            <v>K2TIPV41773119</v>
          </cell>
          <cell r="C295" t="str">
            <v>INSTALL LOWER SIDEWALL PANEL</v>
          </cell>
          <cell r="D295">
            <v>8</v>
          </cell>
          <cell r="E295">
            <v>16</v>
          </cell>
          <cell r="F295">
            <v>79</v>
          </cell>
          <cell r="G295">
            <v>0</v>
          </cell>
          <cell r="H295">
            <v>16</v>
          </cell>
          <cell r="I295">
            <v>79</v>
          </cell>
          <cell r="J295">
            <v>0</v>
          </cell>
          <cell r="K295">
            <v>0</v>
          </cell>
          <cell r="L295">
            <v>0</v>
          </cell>
          <cell r="M295">
            <v>0</v>
          </cell>
        </row>
        <row r="296">
          <cell r="B296" t="str">
            <v>K2TIPV41773120</v>
          </cell>
          <cell r="C296" t="str">
            <v>INST. AFT PARACHUTE STOWAGE CABINET</v>
          </cell>
          <cell r="D296">
            <v>1</v>
          </cell>
          <cell r="E296">
            <v>2</v>
          </cell>
          <cell r="F296">
            <v>10</v>
          </cell>
          <cell r="G296">
            <v>0</v>
          </cell>
          <cell r="H296">
            <v>2</v>
          </cell>
          <cell r="I296">
            <v>10</v>
          </cell>
          <cell r="J296">
            <v>0</v>
          </cell>
          <cell r="K296">
            <v>0</v>
          </cell>
          <cell r="L296">
            <v>0</v>
          </cell>
          <cell r="M296">
            <v>0</v>
          </cell>
        </row>
        <row r="297">
          <cell r="B297" t="str">
            <v>K2TIPV41773121</v>
          </cell>
          <cell r="C297" t="str">
            <v>INST. FWD PARACHUTE STOWAGE CABINET</v>
          </cell>
          <cell r="D297">
            <v>1</v>
          </cell>
          <cell r="E297">
            <v>3</v>
          </cell>
          <cell r="F297">
            <v>10</v>
          </cell>
          <cell r="G297">
            <v>0</v>
          </cell>
          <cell r="H297">
            <v>3</v>
          </cell>
          <cell r="I297">
            <v>10</v>
          </cell>
          <cell r="J297">
            <v>0</v>
          </cell>
          <cell r="K297">
            <v>0</v>
          </cell>
          <cell r="L297">
            <v>0</v>
          </cell>
          <cell r="M297">
            <v>0</v>
          </cell>
        </row>
        <row r="298">
          <cell r="B298" t="str">
            <v>K2TIPV41773122</v>
          </cell>
          <cell r="C298" t="str">
            <v>BUTTON UP,INSTALL FLOOR PANEL</v>
          </cell>
          <cell r="D298">
            <v>1</v>
          </cell>
          <cell r="E298">
            <v>4</v>
          </cell>
          <cell r="F298">
            <v>10</v>
          </cell>
          <cell r="G298">
            <v>0</v>
          </cell>
          <cell r="H298">
            <v>4</v>
          </cell>
          <cell r="I298">
            <v>10</v>
          </cell>
          <cell r="J298">
            <v>0</v>
          </cell>
          <cell r="K298">
            <v>0</v>
          </cell>
          <cell r="L298">
            <v>0</v>
          </cell>
          <cell r="M298">
            <v>0</v>
          </cell>
        </row>
        <row r="299">
          <cell r="B299" t="str">
            <v>K2TIPV41841022</v>
          </cell>
          <cell r="C299" t="str">
            <v>FWD FUSELAGE ACCESS PANEL</v>
          </cell>
          <cell r="D299">
            <v>4</v>
          </cell>
          <cell r="E299">
            <v>0</v>
          </cell>
          <cell r="F299">
            <v>42</v>
          </cell>
          <cell r="G299">
            <v>2</v>
          </cell>
          <cell r="H299">
            <v>0</v>
          </cell>
          <cell r="I299">
            <v>42</v>
          </cell>
          <cell r="J299">
            <v>2</v>
          </cell>
          <cell r="K299">
            <v>0</v>
          </cell>
          <cell r="L299">
            <v>0</v>
          </cell>
          <cell r="M299">
            <v>0</v>
          </cell>
        </row>
        <row r="300">
          <cell r="B300" t="str">
            <v>K2TIPV41943093</v>
          </cell>
          <cell r="C300" t="str">
            <v>RH OB AILERON CONTROL PUSH ROD</v>
          </cell>
          <cell r="D300">
            <v>2</v>
          </cell>
          <cell r="E300">
            <v>5</v>
          </cell>
          <cell r="F300">
            <v>20</v>
          </cell>
          <cell r="G300">
            <v>0</v>
          </cell>
          <cell r="H300">
            <v>5</v>
          </cell>
          <cell r="I300">
            <v>20</v>
          </cell>
          <cell r="J300">
            <v>0</v>
          </cell>
          <cell r="K300">
            <v>0</v>
          </cell>
          <cell r="L300">
            <v>0</v>
          </cell>
          <cell r="M300">
            <v>0</v>
          </cell>
        </row>
        <row r="301">
          <cell r="B301" t="str">
            <v>K2TIPV42013123</v>
          </cell>
          <cell r="C301" t="str">
            <v>ACI 1084 - WHEEL WELL PANELS</v>
          </cell>
          <cell r="D301">
            <v>1</v>
          </cell>
          <cell r="E301">
            <v>2</v>
          </cell>
          <cell r="F301">
            <v>10</v>
          </cell>
          <cell r="G301">
            <v>0</v>
          </cell>
          <cell r="H301">
            <v>2</v>
          </cell>
          <cell r="I301">
            <v>10</v>
          </cell>
          <cell r="J301">
            <v>0</v>
          </cell>
          <cell r="K301">
            <v>0</v>
          </cell>
          <cell r="L301">
            <v>0</v>
          </cell>
          <cell r="M301">
            <v>0</v>
          </cell>
        </row>
        <row r="302">
          <cell r="B302" t="str">
            <v>K2TIPV42013124</v>
          </cell>
          <cell r="C302" t="str">
            <v>1B5 - PANEL ASSY. 65-29337-12</v>
          </cell>
          <cell r="D302">
            <v>2</v>
          </cell>
          <cell r="E302">
            <v>4</v>
          </cell>
          <cell r="F302">
            <v>20</v>
          </cell>
          <cell r="G302">
            <v>0</v>
          </cell>
          <cell r="H302">
            <v>4</v>
          </cell>
          <cell r="I302">
            <v>20</v>
          </cell>
          <cell r="J302">
            <v>0</v>
          </cell>
          <cell r="K302">
            <v>0</v>
          </cell>
          <cell r="L302">
            <v>0</v>
          </cell>
          <cell r="M302">
            <v>0</v>
          </cell>
        </row>
        <row r="303">
          <cell r="B303" t="str">
            <v>K2TIPV42013125</v>
          </cell>
          <cell r="C303" t="str">
            <v>1B7 - TRAILING EDGE PNL</v>
          </cell>
          <cell r="D303">
            <v>2</v>
          </cell>
          <cell r="E303">
            <v>5</v>
          </cell>
          <cell r="F303">
            <v>20</v>
          </cell>
          <cell r="G303">
            <v>0</v>
          </cell>
          <cell r="H303">
            <v>5</v>
          </cell>
          <cell r="I303">
            <v>20</v>
          </cell>
          <cell r="J303">
            <v>0</v>
          </cell>
          <cell r="K303">
            <v>0</v>
          </cell>
          <cell r="L303">
            <v>0</v>
          </cell>
          <cell r="M303">
            <v>0</v>
          </cell>
        </row>
        <row r="304">
          <cell r="B304" t="str">
            <v>K2TIPV42013126</v>
          </cell>
          <cell r="C304" t="str">
            <v>RADIO ALTIMETER ANTENNAS</v>
          </cell>
          <cell r="D304">
            <v>1</v>
          </cell>
          <cell r="E304">
            <v>2</v>
          </cell>
          <cell r="F304">
            <v>10</v>
          </cell>
          <cell r="G304">
            <v>0</v>
          </cell>
          <cell r="H304">
            <v>2</v>
          </cell>
          <cell r="I304">
            <v>10</v>
          </cell>
          <cell r="J304">
            <v>0</v>
          </cell>
          <cell r="K304">
            <v>0</v>
          </cell>
          <cell r="L304">
            <v>0</v>
          </cell>
          <cell r="M304">
            <v>0</v>
          </cell>
        </row>
        <row r="305">
          <cell r="B305" t="str">
            <v>K2TIPV42013127</v>
          </cell>
          <cell r="C305" t="str">
            <v>ANTENNA PROBE ASSY.</v>
          </cell>
          <cell r="D305">
            <v>2</v>
          </cell>
          <cell r="E305">
            <v>3</v>
          </cell>
          <cell r="F305">
            <v>20</v>
          </cell>
          <cell r="G305">
            <v>0</v>
          </cell>
          <cell r="H305">
            <v>3</v>
          </cell>
          <cell r="I305">
            <v>20</v>
          </cell>
          <cell r="J305">
            <v>0</v>
          </cell>
          <cell r="K305">
            <v>0</v>
          </cell>
          <cell r="L305">
            <v>0</v>
          </cell>
          <cell r="M305">
            <v>0</v>
          </cell>
        </row>
        <row r="306">
          <cell r="B306" t="str">
            <v>K2TIPV42013128</v>
          </cell>
          <cell r="C306" t="str">
            <v>(1B33 AM) L/R HF TUNER COUPLER</v>
          </cell>
          <cell r="D306">
            <v>2</v>
          </cell>
          <cell r="E306">
            <v>3</v>
          </cell>
          <cell r="F306">
            <v>20</v>
          </cell>
          <cell r="G306">
            <v>0</v>
          </cell>
          <cell r="H306">
            <v>3</v>
          </cell>
          <cell r="I306">
            <v>20</v>
          </cell>
          <cell r="J306">
            <v>0</v>
          </cell>
          <cell r="K306">
            <v>0</v>
          </cell>
          <cell r="L306">
            <v>0</v>
          </cell>
          <cell r="M306">
            <v>0</v>
          </cell>
        </row>
        <row r="307">
          <cell r="B307" t="str">
            <v>K2TIPV42013129</v>
          </cell>
          <cell r="C307" t="str">
            <v>(1B33 AM) L/R LIGHTNING ARRESTER</v>
          </cell>
          <cell r="D307">
            <v>2</v>
          </cell>
          <cell r="E307">
            <v>6</v>
          </cell>
          <cell r="F307">
            <v>20</v>
          </cell>
          <cell r="G307">
            <v>0</v>
          </cell>
          <cell r="H307">
            <v>6</v>
          </cell>
          <cell r="I307">
            <v>20</v>
          </cell>
          <cell r="J307">
            <v>0</v>
          </cell>
          <cell r="K307">
            <v>0</v>
          </cell>
          <cell r="L307">
            <v>0</v>
          </cell>
          <cell r="M307">
            <v>0</v>
          </cell>
        </row>
        <row r="308">
          <cell r="B308" t="str">
            <v>K2TIPV42013131</v>
          </cell>
          <cell r="C308" t="str">
            <v>ENG. PRESS. RATIO TRANSMITTER</v>
          </cell>
          <cell r="D308">
            <v>4</v>
          </cell>
          <cell r="E308">
            <v>8</v>
          </cell>
          <cell r="F308">
            <v>36</v>
          </cell>
          <cell r="G308">
            <v>0</v>
          </cell>
          <cell r="H308">
            <v>8</v>
          </cell>
          <cell r="I308">
            <v>36</v>
          </cell>
          <cell r="J308">
            <v>0</v>
          </cell>
          <cell r="K308">
            <v>0</v>
          </cell>
          <cell r="L308">
            <v>0</v>
          </cell>
          <cell r="M308">
            <v>0</v>
          </cell>
        </row>
        <row r="309">
          <cell r="B309" t="str">
            <v>K2TIPV42013133</v>
          </cell>
          <cell r="C309" t="str">
            <v>L/R LWR PRODUCTION BREAK ACC. PNL</v>
          </cell>
          <cell r="D309">
            <v>2</v>
          </cell>
          <cell r="E309">
            <v>4</v>
          </cell>
          <cell r="F309">
            <v>20</v>
          </cell>
          <cell r="G309">
            <v>0</v>
          </cell>
          <cell r="H309">
            <v>4</v>
          </cell>
          <cell r="I309">
            <v>20</v>
          </cell>
          <cell r="J309">
            <v>0</v>
          </cell>
          <cell r="K309">
            <v>0</v>
          </cell>
          <cell r="L309">
            <v>0</v>
          </cell>
          <cell r="M309">
            <v>0</v>
          </cell>
        </row>
        <row r="310">
          <cell r="B310" t="str">
            <v>K2TIPV42013134</v>
          </cell>
          <cell r="C310" t="str">
            <v>(1B34AM) INSTALL ANTENNAS</v>
          </cell>
          <cell r="D310">
            <v>1</v>
          </cell>
          <cell r="E310">
            <v>1</v>
          </cell>
          <cell r="F310">
            <v>9</v>
          </cell>
          <cell r="G310">
            <v>2</v>
          </cell>
          <cell r="H310">
            <v>1</v>
          </cell>
          <cell r="I310">
            <v>9</v>
          </cell>
          <cell r="J310">
            <v>2</v>
          </cell>
          <cell r="K310">
            <v>0</v>
          </cell>
          <cell r="L310">
            <v>0</v>
          </cell>
          <cell r="M310">
            <v>0</v>
          </cell>
        </row>
        <row r="311">
          <cell r="B311" t="str">
            <v>K2TIPV42013138</v>
          </cell>
          <cell r="C311" t="str">
            <v>INST. ELBOW DUCT ASSY. WING TIP</v>
          </cell>
          <cell r="D311">
            <v>2</v>
          </cell>
          <cell r="E311">
            <v>1</v>
          </cell>
          <cell r="F311">
            <v>21</v>
          </cell>
          <cell r="G311">
            <v>0</v>
          </cell>
          <cell r="H311">
            <v>1</v>
          </cell>
          <cell r="I311">
            <v>21</v>
          </cell>
          <cell r="J311">
            <v>0</v>
          </cell>
          <cell r="K311">
            <v>0</v>
          </cell>
          <cell r="L311">
            <v>0</v>
          </cell>
          <cell r="M311">
            <v>0</v>
          </cell>
        </row>
        <row r="312">
          <cell r="B312" t="str">
            <v>K2TIPV42013139</v>
          </cell>
          <cell r="C312" t="str">
            <v>(1B32 AG) AIR COND PACK - DUCTING</v>
          </cell>
          <cell r="D312">
            <v>1</v>
          </cell>
          <cell r="E312">
            <v>0</v>
          </cell>
          <cell r="F312">
            <v>12</v>
          </cell>
          <cell r="G312">
            <v>0</v>
          </cell>
          <cell r="H312">
            <v>0</v>
          </cell>
          <cell r="I312">
            <v>12</v>
          </cell>
          <cell r="J312">
            <v>0</v>
          </cell>
          <cell r="K312">
            <v>0</v>
          </cell>
          <cell r="L312">
            <v>0</v>
          </cell>
          <cell r="M312">
            <v>0</v>
          </cell>
        </row>
        <row r="313">
          <cell r="B313" t="str">
            <v>K2TIPV42013140</v>
          </cell>
          <cell r="C313" t="str">
            <v>STIFFNERS RIBS NO 1 AND NO 4 TANKS</v>
          </cell>
          <cell r="D313">
            <v>2</v>
          </cell>
          <cell r="E313">
            <v>4</v>
          </cell>
          <cell r="F313">
            <v>20</v>
          </cell>
          <cell r="G313">
            <v>0</v>
          </cell>
          <cell r="H313">
            <v>4</v>
          </cell>
          <cell r="I313">
            <v>20</v>
          </cell>
          <cell r="J313">
            <v>0</v>
          </cell>
          <cell r="K313">
            <v>0</v>
          </cell>
          <cell r="L313">
            <v>0</v>
          </cell>
          <cell r="M313">
            <v>0</v>
          </cell>
        </row>
        <row r="314">
          <cell r="B314" t="str">
            <v>K2TIPV42013142</v>
          </cell>
          <cell r="C314" t="str">
            <v>STIFFNERS RIBS NO 2 AND NO 3 TANKS</v>
          </cell>
          <cell r="D314">
            <v>2</v>
          </cell>
          <cell r="E314">
            <v>5</v>
          </cell>
          <cell r="F314">
            <v>20</v>
          </cell>
          <cell r="G314">
            <v>0</v>
          </cell>
          <cell r="H314">
            <v>5</v>
          </cell>
          <cell r="I314">
            <v>20</v>
          </cell>
          <cell r="J314">
            <v>0</v>
          </cell>
          <cell r="K314">
            <v>0</v>
          </cell>
          <cell r="L314">
            <v>0</v>
          </cell>
          <cell r="M314">
            <v>0</v>
          </cell>
        </row>
        <row r="315">
          <cell r="B315" t="str">
            <v>K2TIPV42013143</v>
          </cell>
          <cell r="C315" t="str">
            <v>STIFFNERS RIBS CNTR. WING TANKS</v>
          </cell>
          <cell r="D315">
            <v>2</v>
          </cell>
          <cell r="E315">
            <v>4</v>
          </cell>
          <cell r="F315">
            <v>21</v>
          </cell>
          <cell r="G315">
            <v>0</v>
          </cell>
          <cell r="H315">
            <v>4</v>
          </cell>
          <cell r="I315">
            <v>21</v>
          </cell>
          <cell r="J315">
            <v>0</v>
          </cell>
          <cell r="K315">
            <v>0</v>
          </cell>
          <cell r="L315">
            <v>0</v>
          </cell>
          <cell r="M315">
            <v>0</v>
          </cell>
        </row>
        <row r="316">
          <cell r="B316" t="str">
            <v>K2TIPV42015210</v>
          </cell>
          <cell r="C316" t="str">
            <v>RIG RUDDER CONTROL - TRIM SYSTEM</v>
          </cell>
          <cell r="D316">
            <v>5</v>
          </cell>
          <cell r="E316">
            <v>0</v>
          </cell>
          <cell r="F316">
            <v>67</v>
          </cell>
          <cell r="G316">
            <v>4</v>
          </cell>
          <cell r="H316">
            <v>2</v>
          </cell>
          <cell r="I316">
            <v>64</v>
          </cell>
          <cell r="J316">
            <v>4</v>
          </cell>
          <cell r="K316">
            <v>3</v>
          </cell>
          <cell r="L316">
            <v>1</v>
          </cell>
          <cell r="M316">
            <v>0</v>
          </cell>
        </row>
        <row r="317">
          <cell r="B317" t="str">
            <v>K2TIPV42051024</v>
          </cell>
          <cell r="C317" t="str">
            <v>INTERMEDIATE FUSELAGE ACCESS PANEL</v>
          </cell>
          <cell r="D317">
            <v>4</v>
          </cell>
          <cell r="E317">
            <v>0</v>
          </cell>
          <cell r="F317">
            <v>42</v>
          </cell>
          <cell r="G317">
            <v>2</v>
          </cell>
          <cell r="H317">
            <v>0</v>
          </cell>
          <cell r="I317">
            <v>42</v>
          </cell>
          <cell r="J317">
            <v>2</v>
          </cell>
          <cell r="K317">
            <v>0</v>
          </cell>
          <cell r="L317">
            <v>0</v>
          </cell>
          <cell r="M317">
            <v>0</v>
          </cell>
        </row>
        <row r="318">
          <cell r="B318" t="str">
            <v>K2TIPV42051025</v>
          </cell>
          <cell r="C318" t="str">
            <v>L/H - R/H HYD ACCESS PANEL</v>
          </cell>
          <cell r="D318">
            <v>2</v>
          </cell>
          <cell r="E318">
            <v>2</v>
          </cell>
          <cell r="F318">
            <v>22</v>
          </cell>
          <cell r="G318">
            <v>0</v>
          </cell>
          <cell r="H318">
            <v>2</v>
          </cell>
          <cell r="I318">
            <v>22</v>
          </cell>
          <cell r="J318">
            <v>0</v>
          </cell>
          <cell r="K318">
            <v>0</v>
          </cell>
          <cell r="L318">
            <v>0</v>
          </cell>
          <cell r="M318">
            <v>0</v>
          </cell>
        </row>
        <row r="319">
          <cell r="B319" t="str">
            <v>K2TIPV42053057</v>
          </cell>
          <cell r="C319" t="str">
            <v>PILOT/CO-PILOT POSITION 5 WINDOW</v>
          </cell>
          <cell r="D319">
            <v>2</v>
          </cell>
          <cell r="E319">
            <v>3</v>
          </cell>
          <cell r="F319">
            <v>20</v>
          </cell>
          <cell r="G319">
            <v>0</v>
          </cell>
          <cell r="H319">
            <v>3</v>
          </cell>
          <cell r="I319">
            <v>20</v>
          </cell>
          <cell r="J319">
            <v>0</v>
          </cell>
          <cell r="K319">
            <v>0</v>
          </cell>
          <cell r="L319">
            <v>0</v>
          </cell>
          <cell r="M319">
            <v>0</v>
          </cell>
        </row>
        <row r="320">
          <cell r="B320" t="str">
            <v>K2TIPV42121027</v>
          </cell>
          <cell r="C320" t="str">
            <v>ADG ACCESS PANELS</v>
          </cell>
          <cell r="D320">
            <v>2</v>
          </cell>
          <cell r="E320">
            <v>4</v>
          </cell>
          <cell r="F320">
            <v>21</v>
          </cell>
          <cell r="G320">
            <v>0</v>
          </cell>
          <cell r="H320">
            <v>5</v>
          </cell>
          <cell r="I320">
            <v>20</v>
          </cell>
          <cell r="J320">
            <v>0</v>
          </cell>
          <cell r="K320">
            <v>1</v>
          </cell>
          <cell r="L320">
            <v>0</v>
          </cell>
          <cell r="M320">
            <v>0</v>
          </cell>
        </row>
        <row r="321">
          <cell r="B321" t="str">
            <v>K2TIPV42121028</v>
          </cell>
          <cell r="C321" t="str">
            <v>LWR WING FUEL ACCESS PANELS</v>
          </cell>
          <cell r="D321">
            <v>2</v>
          </cell>
          <cell r="E321">
            <v>0</v>
          </cell>
          <cell r="F321">
            <v>21</v>
          </cell>
          <cell r="G321">
            <v>0</v>
          </cell>
          <cell r="H321">
            <v>0</v>
          </cell>
          <cell r="I321">
            <v>21</v>
          </cell>
          <cell r="J321">
            <v>0</v>
          </cell>
          <cell r="K321">
            <v>0</v>
          </cell>
          <cell r="L321">
            <v>0</v>
          </cell>
          <cell r="M321">
            <v>0</v>
          </cell>
        </row>
        <row r="322">
          <cell r="B322" t="str">
            <v>K2TIPV42121029</v>
          </cell>
          <cell r="C322" t="str">
            <v>OUTER HORIZ STAB SPINDLE BEARING</v>
          </cell>
          <cell r="D322">
            <v>4</v>
          </cell>
          <cell r="E322">
            <v>2</v>
          </cell>
          <cell r="F322">
            <v>25</v>
          </cell>
          <cell r="G322">
            <v>0</v>
          </cell>
          <cell r="H322">
            <v>4</v>
          </cell>
          <cell r="I322">
            <v>23</v>
          </cell>
          <cell r="J322">
            <v>0</v>
          </cell>
          <cell r="K322">
            <v>2</v>
          </cell>
          <cell r="L322">
            <v>0</v>
          </cell>
          <cell r="M322">
            <v>0</v>
          </cell>
        </row>
        <row r="323">
          <cell r="B323" t="str">
            <v>K2TIPV42121030</v>
          </cell>
          <cell r="C323" t="str">
            <v>MLG STRUT DOOR</v>
          </cell>
          <cell r="D323">
            <v>2</v>
          </cell>
          <cell r="E323">
            <v>0</v>
          </cell>
          <cell r="F323">
            <v>20</v>
          </cell>
          <cell r="G323">
            <v>2</v>
          </cell>
          <cell r="H323">
            <v>1</v>
          </cell>
          <cell r="I323">
            <v>19</v>
          </cell>
          <cell r="J323">
            <v>2</v>
          </cell>
          <cell r="K323">
            <v>1</v>
          </cell>
          <cell r="L323">
            <v>0</v>
          </cell>
          <cell r="M323">
            <v>0</v>
          </cell>
        </row>
        <row r="324">
          <cell r="B324" t="str">
            <v>K2TIPV42123144</v>
          </cell>
          <cell r="C324" t="str">
            <v>(1B31AB) CENTRNG SPRING TURN BUCKLE</v>
          </cell>
          <cell r="D324">
            <v>1</v>
          </cell>
          <cell r="E324">
            <v>8</v>
          </cell>
          <cell r="F324">
            <v>10</v>
          </cell>
          <cell r="G324">
            <v>0</v>
          </cell>
          <cell r="H324">
            <v>8</v>
          </cell>
          <cell r="I324">
            <v>10</v>
          </cell>
          <cell r="J324">
            <v>0</v>
          </cell>
          <cell r="K324">
            <v>0</v>
          </cell>
          <cell r="L324">
            <v>0</v>
          </cell>
          <cell r="M324">
            <v>0</v>
          </cell>
        </row>
        <row r="325">
          <cell r="B325" t="str">
            <v>K2TIPV42123145</v>
          </cell>
          <cell r="C325" t="str">
            <v>INSTALL TRAILING EDGE PANEL</v>
          </cell>
          <cell r="D325">
            <v>2</v>
          </cell>
          <cell r="E325">
            <v>8</v>
          </cell>
          <cell r="F325">
            <v>20</v>
          </cell>
          <cell r="G325">
            <v>0</v>
          </cell>
          <cell r="H325">
            <v>8</v>
          </cell>
          <cell r="I325">
            <v>20</v>
          </cell>
          <cell r="J325">
            <v>0</v>
          </cell>
          <cell r="K325">
            <v>0</v>
          </cell>
          <cell r="L325">
            <v>0</v>
          </cell>
          <cell r="M325">
            <v>0</v>
          </cell>
        </row>
        <row r="326">
          <cell r="B326" t="str">
            <v>K2TIPV42123146</v>
          </cell>
          <cell r="C326" t="str">
            <v>CONTROL TAB ON OTBD AILERON</v>
          </cell>
          <cell r="D326">
            <v>2</v>
          </cell>
          <cell r="E326">
            <v>0</v>
          </cell>
          <cell r="F326">
            <v>22</v>
          </cell>
          <cell r="G326">
            <v>0</v>
          </cell>
          <cell r="H326">
            <v>0</v>
          </cell>
          <cell r="I326">
            <v>22</v>
          </cell>
          <cell r="J326">
            <v>0</v>
          </cell>
          <cell r="K326">
            <v>0</v>
          </cell>
          <cell r="L326">
            <v>0</v>
          </cell>
          <cell r="M326">
            <v>0</v>
          </cell>
        </row>
        <row r="327">
          <cell r="B327" t="str">
            <v>K2TIPV42123147</v>
          </cell>
          <cell r="C327" t="str">
            <v>(1B96AH) LH - RH AFT BOTTLE PIN</v>
          </cell>
          <cell r="D327">
            <v>2</v>
          </cell>
          <cell r="E327">
            <v>7</v>
          </cell>
          <cell r="F327">
            <v>18</v>
          </cell>
          <cell r="G327">
            <v>0</v>
          </cell>
          <cell r="H327">
            <v>3</v>
          </cell>
          <cell r="I327">
            <v>18</v>
          </cell>
          <cell r="J327">
            <v>0</v>
          </cell>
          <cell r="K327">
            <v>0</v>
          </cell>
          <cell r="L327">
            <v>4</v>
          </cell>
          <cell r="M327">
            <v>0</v>
          </cell>
        </row>
        <row r="328">
          <cell r="B328" t="str">
            <v>K2TIPV42123148</v>
          </cell>
          <cell r="C328" t="str">
            <v>(1B96AG) AFT BOTTLE PIN RETAINER</v>
          </cell>
          <cell r="D328">
            <v>2</v>
          </cell>
          <cell r="E328">
            <v>3</v>
          </cell>
          <cell r="F328">
            <v>36</v>
          </cell>
          <cell r="G328">
            <v>0</v>
          </cell>
          <cell r="H328">
            <v>3</v>
          </cell>
          <cell r="I328">
            <v>36</v>
          </cell>
          <cell r="J328">
            <v>0</v>
          </cell>
          <cell r="K328">
            <v>0</v>
          </cell>
          <cell r="L328">
            <v>0</v>
          </cell>
          <cell r="M328">
            <v>0</v>
          </cell>
        </row>
        <row r="329">
          <cell r="B329" t="str">
            <v>K2TIPV42123149</v>
          </cell>
          <cell r="C329" t="str">
            <v>(1B96AG) FWD BOTTLE PIN RETAINER</v>
          </cell>
          <cell r="D329">
            <v>2</v>
          </cell>
          <cell r="E329">
            <v>3</v>
          </cell>
          <cell r="F329">
            <v>36</v>
          </cell>
          <cell r="G329">
            <v>0</v>
          </cell>
          <cell r="H329">
            <v>2</v>
          </cell>
          <cell r="I329">
            <v>36</v>
          </cell>
          <cell r="J329">
            <v>0</v>
          </cell>
          <cell r="K329">
            <v>0</v>
          </cell>
          <cell r="L329">
            <v>1</v>
          </cell>
          <cell r="M329">
            <v>0</v>
          </cell>
        </row>
        <row r="330">
          <cell r="B330" t="str">
            <v>K2TIPV42191031</v>
          </cell>
          <cell r="C330" t="str">
            <v>PANELS 6313-07 - 6314-07</v>
          </cell>
          <cell r="D330">
            <v>4</v>
          </cell>
          <cell r="E330">
            <v>4</v>
          </cell>
          <cell r="F330">
            <v>42</v>
          </cell>
          <cell r="G330">
            <v>0</v>
          </cell>
          <cell r="H330">
            <v>4</v>
          </cell>
          <cell r="I330">
            <v>42</v>
          </cell>
          <cell r="J330">
            <v>0</v>
          </cell>
          <cell r="K330">
            <v>0</v>
          </cell>
          <cell r="L330">
            <v>0</v>
          </cell>
          <cell r="M330">
            <v>0</v>
          </cell>
        </row>
        <row r="331">
          <cell r="B331" t="str">
            <v>K2TIPV42191032</v>
          </cell>
          <cell r="C331" t="str">
            <v>PANELS 6313-02 - 6314-02</v>
          </cell>
          <cell r="D331">
            <v>4</v>
          </cell>
          <cell r="E331">
            <v>3</v>
          </cell>
          <cell r="F331">
            <v>42</v>
          </cell>
          <cell r="G331">
            <v>0</v>
          </cell>
          <cell r="H331">
            <v>3</v>
          </cell>
          <cell r="I331">
            <v>42</v>
          </cell>
          <cell r="J331">
            <v>0</v>
          </cell>
          <cell r="K331">
            <v>0</v>
          </cell>
          <cell r="L331">
            <v>0</v>
          </cell>
          <cell r="M331">
            <v>0</v>
          </cell>
        </row>
        <row r="332">
          <cell r="B332" t="str">
            <v>K2TIPV42191034</v>
          </cell>
          <cell r="C332" t="str">
            <v>MAIN BOTTLE EXTINGUISHER ASSEMBLY</v>
          </cell>
          <cell r="D332">
            <v>4</v>
          </cell>
          <cell r="E332">
            <v>4</v>
          </cell>
          <cell r="F332">
            <v>0</v>
          </cell>
          <cell r="G332">
            <v>0</v>
          </cell>
          <cell r="H332">
            <v>4</v>
          </cell>
          <cell r="I332">
            <v>0</v>
          </cell>
          <cell r="J332">
            <v>0</v>
          </cell>
          <cell r="K332">
            <v>0</v>
          </cell>
          <cell r="L332">
            <v>0</v>
          </cell>
          <cell r="M332">
            <v>0</v>
          </cell>
        </row>
        <row r="333">
          <cell r="B333" t="str">
            <v>K2TIPV42191035</v>
          </cell>
          <cell r="C333" t="str">
            <v>MAIN FUEL ACCESS PANELS</v>
          </cell>
          <cell r="D333">
            <v>4</v>
          </cell>
          <cell r="E333">
            <v>2</v>
          </cell>
          <cell r="F333">
            <v>42</v>
          </cell>
          <cell r="G333">
            <v>0</v>
          </cell>
          <cell r="H333">
            <v>2</v>
          </cell>
          <cell r="I333">
            <v>42</v>
          </cell>
          <cell r="J333">
            <v>0</v>
          </cell>
          <cell r="K333">
            <v>0</v>
          </cell>
          <cell r="L333">
            <v>0</v>
          </cell>
          <cell r="M333">
            <v>0</v>
          </cell>
        </row>
        <row r="334">
          <cell r="B334" t="str">
            <v>K2TIPV42191036</v>
          </cell>
          <cell r="C334" t="str">
            <v>WING LWR SURFACE ACCESS PANELS</v>
          </cell>
          <cell r="D334">
            <v>4</v>
          </cell>
          <cell r="E334">
            <v>2</v>
          </cell>
          <cell r="F334">
            <v>42</v>
          </cell>
          <cell r="G334">
            <v>0</v>
          </cell>
          <cell r="H334">
            <v>2</v>
          </cell>
          <cell r="I334">
            <v>42</v>
          </cell>
          <cell r="J334">
            <v>0</v>
          </cell>
          <cell r="K334">
            <v>0</v>
          </cell>
          <cell r="L334">
            <v>0</v>
          </cell>
          <cell r="M334">
            <v>0</v>
          </cell>
        </row>
        <row r="335">
          <cell r="B335" t="str">
            <v>K2TIPV42191037</v>
          </cell>
          <cell r="C335" t="str">
            <v>SERVO CYLINDER</v>
          </cell>
          <cell r="D335">
            <v>8</v>
          </cell>
          <cell r="E335">
            <v>10</v>
          </cell>
          <cell r="F335">
            <v>4</v>
          </cell>
          <cell r="G335">
            <v>0</v>
          </cell>
          <cell r="H335">
            <v>10</v>
          </cell>
          <cell r="I335">
            <v>4</v>
          </cell>
          <cell r="J335">
            <v>0</v>
          </cell>
          <cell r="K335">
            <v>0</v>
          </cell>
          <cell r="L335">
            <v>0</v>
          </cell>
          <cell r="M335">
            <v>0</v>
          </cell>
        </row>
        <row r="336">
          <cell r="B336" t="str">
            <v>K2TIPV42191038</v>
          </cell>
          <cell r="C336" t="str">
            <v>LWR RUDDER ASSY</v>
          </cell>
          <cell r="D336">
            <v>2</v>
          </cell>
          <cell r="E336">
            <v>9</v>
          </cell>
          <cell r="F336">
            <v>0</v>
          </cell>
          <cell r="G336">
            <v>0</v>
          </cell>
          <cell r="H336">
            <v>9</v>
          </cell>
          <cell r="I336">
            <v>0</v>
          </cell>
          <cell r="J336">
            <v>0</v>
          </cell>
          <cell r="K336">
            <v>0</v>
          </cell>
          <cell r="L336">
            <v>0</v>
          </cell>
          <cell r="M336">
            <v>0</v>
          </cell>
        </row>
        <row r="337">
          <cell r="B337" t="str">
            <v>K2TIPV42192041</v>
          </cell>
          <cell r="C337" t="str">
            <v>AFT MLG DR HINGE BRACKETS</v>
          </cell>
          <cell r="D337">
            <v>4</v>
          </cell>
          <cell r="E337">
            <v>7</v>
          </cell>
          <cell r="F337">
            <v>4</v>
          </cell>
          <cell r="G337">
            <v>0</v>
          </cell>
          <cell r="H337">
            <v>7</v>
          </cell>
          <cell r="I337">
            <v>4</v>
          </cell>
          <cell r="J337">
            <v>0</v>
          </cell>
          <cell r="K337">
            <v>0</v>
          </cell>
          <cell r="L337">
            <v>0</v>
          </cell>
          <cell r="M337">
            <v>0</v>
          </cell>
        </row>
        <row r="338">
          <cell r="B338" t="str">
            <v>K2TIPV42192043</v>
          </cell>
          <cell r="C338" t="str">
            <v>FWD MLG DR HINGE BRACKETS</v>
          </cell>
          <cell r="D338">
            <v>4</v>
          </cell>
          <cell r="E338">
            <v>9</v>
          </cell>
          <cell r="F338">
            <v>4</v>
          </cell>
          <cell r="G338">
            <v>0</v>
          </cell>
          <cell r="H338">
            <v>9</v>
          </cell>
          <cell r="I338">
            <v>4</v>
          </cell>
          <cell r="J338">
            <v>0</v>
          </cell>
          <cell r="K338">
            <v>0</v>
          </cell>
          <cell r="L338">
            <v>0</v>
          </cell>
          <cell r="M338">
            <v>0</v>
          </cell>
        </row>
        <row r="339">
          <cell r="B339" t="str">
            <v>K2TIPV42193150</v>
          </cell>
          <cell r="C339" t="str">
            <v>1-4 ENG. SEAL PLATE</v>
          </cell>
          <cell r="D339">
            <v>4</v>
          </cell>
          <cell r="E339">
            <v>2</v>
          </cell>
          <cell r="F339">
            <v>38</v>
          </cell>
          <cell r="G339">
            <v>0</v>
          </cell>
          <cell r="H339">
            <v>2</v>
          </cell>
          <cell r="I339">
            <v>38</v>
          </cell>
          <cell r="J339">
            <v>0</v>
          </cell>
          <cell r="K339">
            <v>0</v>
          </cell>
          <cell r="L339">
            <v>0</v>
          </cell>
          <cell r="M339">
            <v>0</v>
          </cell>
        </row>
        <row r="340">
          <cell r="B340" t="str">
            <v>K2TIPV42193151</v>
          </cell>
          <cell r="C340" t="str">
            <v>(1B21) 1-4 AFT ENG MOUNT SPT BRAC.</v>
          </cell>
          <cell r="D340">
            <v>4</v>
          </cell>
          <cell r="E340">
            <v>0</v>
          </cell>
          <cell r="F340">
            <v>40</v>
          </cell>
          <cell r="G340">
            <v>0</v>
          </cell>
          <cell r="H340">
            <v>0</v>
          </cell>
          <cell r="I340">
            <v>40</v>
          </cell>
          <cell r="J340">
            <v>0</v>
          </cell>
          <cell r="K340">
            <v>0</v>
          </cell>
          <cell r="L340">
            <v>0</v>
          </cell>
          <cell r="M340">
            <v>0</v>
          </cell>
        </row>
        <row r="341">
          <cell r="B341" t="str">
            <v>K2TIPV42193152</v>
          </cell>
          <cell r="C341" t="str">
            <v>INST.L/H WING TE LWR FIXED PANEL</v>
          </cell>
          <cell r="D341">
            <v>2</v>
          </cell>
          <cell r="E341">
            <v>4</v>
          </cell>
          <cell r="F341">
            <v>20</v>
          </cell>
          <cell r="G341">
            <v>0</v>
          </cell>
          <cell r="H341">
            <v>4</v>
          </cell>
          <cell r="I341">
            <v>20</v>
          </cell>
          <cell r="J341">
            <v>0</v>
          </cell>
          <cell r="K341">
            <v>0</v>
          </cell>
          <cell r="L341">
            <v>0</v>
          </cell>
          <cell r="M341">
            <v>0</v>
          </cell>
        </row>
        <row r="342">
          <cell r="B342" t="str">
            <v>K2TIPV42193153</v>
          </cell>
          <cell r="C342" t="str">
            <v>(1B96AA) AFT BOTTLE PIN RETAIN BOLT</v>
          </cell>
          <cell r="D342">
            <v>2</v>
          </cell>
          <cell r="E342">
            <v>5</v>
          </cell>
          <cell r="F342">
            <v>36</v>
          </cell>
          <cell r="G342">
            <v>0</v>
          </cell>
          <cell r="H342">
            <v>3</v>
          </cell>
          <cell r="I342">
            <v>36</v>
          </cell>
          <cell r="J342">
            <v>0</v>
          </cell>
          <cell r="K342">
            <v>0</v>
          </cell>
          <cell r="L342">
            <v>2</v>
          </cell>
          <cell r="M342">
            <v>0</v>
          </cell>
        </row>
        <row r="343">
          <cell r="B343" t="str">
            <v>K2TIPV42193154</v>
          </cell>
          <cell r="C343" t="str">
            <v>(1B96AH) FWD BOTTLE PIN RETAIN BOLT</v>
          </cell>
          <cell r="D343">
            <v>2</v>
          </cell>
          <cell r="E343">
            <v>5</v>
          </cell>
          <cell r="F343">
            <v>36</v>
          </cell>
          <cell r="G343">
            <v>0</v>
          </cell>
          <cell r="H343">
            <v>4</v>
          </cell>
          <cell r="I343">
            <v>36</v>
          </cell>
          <cell r="J343">
            <v>0</v>
          </cell>
          <cell r="K343">
            <v>0</v>
          </cell>
          <cell r="L343">
            <v>1</v>
          </cell>
          <cell r="M343">
            <v>0</v>
          </cell>
        </row>
        <row r="344">
          <cell r="B344" t="str">
            <v>K2TIPV42193155</v>
          </cell>
          <cell r="C344" t="str">
            <v>NLG INBD WHEEL BEARING</v>
          </cell>
          <cell r="D344">
            <v>1</v>
          </cell>
          <cell r="E344">
            <v>2</v>
          </cell>
          <cell r="F344">
            <v>10</v>
          </cell>
          <cell r="G344">
            <v>0</v>
          </cell>
          <cell r="H344">
            <v>2</v>
          </cell>
          <cell r="I344">
            <v>10</v>
          </cell>
          <cell r="J344">
            <v>0</v>
          </cell>
          <cell r="K344">
            <v>0</v>
          </cell>
          <cell r="L344">
            <v>0</v>
          </cell>
          <cell r="M344">
            <v>0</v>
          </cell>
        </row>
        <row r="345">
          <cell r="B345" t="str">
            <v>K2TIPV42193156</v>
          </cell>
          <cell r="C345" t="str">
            <v>L/R MLG OLEO STRUT</v>
          </cell>
          <cell r="D345">
            <v>2</v>
          </cell>
          <cell r="E345">
            <v>5</v>
          </cell>
          <cell r="F345">
            <v>38</v>
          </cell>
          <cell r="G345">
            <v>0</v>
          </cell>
          <cell r="H345">
            <v>5</v>
          </cell>
          <cell r="I345">
            <v>38</v>
          </cell>
          <cell r="J345">
            <v>0</v>
          </cell>
          <cell r="K345">
            <v>0</v>
          </cell>
          <cell r="L345">
            <v>0</v>
          </cell>
          <cell r="M345">
            <v>0</v>
          </cell>
        </row>
        <row r="346">
          <cell r="B346" t="str">
            <v>K2TIPV42193157</v>
          </cell>
          <cell r="C346" t="str">
            <v>L/R MLG LOCK OPERATOR LINK ASSY.</v>
          </cell>
          <cell r="D346">
            <v>2</v>
          </cell>
          <cell r="E346">
            <v>3</v>
          </cell>
          <cell r="F346">
            <v>21</v>
          </cell>
          <cell r="G346">
            <v>0</v>
          </cell>
          <cell r="H346">
            <v>3</v>
          </cell>
          <cell r="I346">
            <v>21</v>
          </cell>
          <cell r="J346">
            <v>0</v>
          </cell>
          <cell r="K346">
            <v>0</v>
          </cell>
          <cell r="L346">
            <v>0</v>
          </cell>
          <cell r="M346">
            <v>0</v>
          </cell>
        </row>
        <row r="347">
          <cell r="B347" t="str">
            <v>K2TIPV42193158</v>
          </cell>
          <cell r="C347" t="str">
            <v>L/R MLG TIRE - WHEEL</v>
          </cell>
          <cell r="D347">
            <v>2</v>
          </cell>
          <cell r="E347">
            <v>2</v>
          </cell>
          <cell r="F347">
            <v>22</v>
          </cell>
          <cell r="G347">
            <v>0</v>
          </cell>
          <cell r="H347">
            <v>2</v>
          </cell>
          <cell r="I347">
            <v>22</v>
          </cell>
          <cell r="J347">
            <v>0</v>
          </cell>
          <cell r="K347">
            <v>0</v>
          </cell>
          <cell r="L347">
            <v>0</v>
          </cell>
          <cell r="M347">
            <v>0</v>
          </cell>
        </row>
        <row r="348">
          <cell r="B348" t="str">
            <v>K2TIPV42193159</v>
          </cell>
          <cell r="C348" t="str">
            <v>(1B3AH) L/R FWD NLG WHEEL WELL DOOR</v>
          </cell>
          <cell r="D348">
            <v>2</v>
          </cell>
          <cell r="E348">
            <v>3</v>
          </cell>
          <cell r="F348">
            <v>20</v>
          </cell>
          <cell r="G348">
            <v>0</v>
          </cell>
          <cell r="H348">
            <v>3</v>
          </cell>
          <cell r="I348">
            <v>20</v>
          </cell>
          <cell r="J348">
            <v>0</v>
          </cell>
          <cell r="K348">
            <v>0</v>
          </cell>
          <cell r="L348">
            <v>0</v>
          </cell>
          <cell r="M348">
            <v>0</v>
          </cell>
        </row>
        <row r="349">
          <cell r="B349" t="str">
            <v>K2TIPV42193160</v>
          </cell>
          <cell r="C349" t="str">
            <v>L/H MLG TRUCK CENTERING SWITCH</v>
          </cell>
          <cell r="D349">
            <v>1</v>
          </cell>
          <cell r="E349">
            <v>5</v>
          </cell>
          <cell r="F349">
            <v>10</v>
          </cell>
          <cell r="G349">
            <v>0</v>
          </cell>
          <cell r="H349">
            <v>5</v>
          </cell>
          <cell r="I349">
            <v>10</v>
          </cell>
          <cell r="J349">
            <v>0</v>
          </cell>
          <cell r="K349">
            <v>0</v>
          </cell>
          <cell r="L349">
            <v>0</v>
          </cell>
          <cell r="M349">
            <v>0</v>
          </cell>
        </row>
        <row r="350">
          <cell r="B350" t="str">
            <v>K2TIPV42193161</v>
          </cell>
          <cell r="C350" t="str">
            <v>(1B3AH) L/R MLG SAFETY SWITCH</v>
          </cell>
          <cell r="D350">
            <v>2</v>
          </cell>
          <cell r="E350">
            <v>3</v>
          </cell>
          <cell r="F350">
            <v>20</v>
          </cell>
          <cell r="G350">
            <v>1</v>
          </cell>
          <cell r="H350">
            <v>3</v>
          </cell>
          <cell r="I350">
            <v>20</v>
          </cell>
          <cell r="J350">
            <v>1</v>
          </cell>
          <cell r="K350">
            <v>0</v>
          </cell>
          <cell r="L350">
            <v>0</v>
          </cell>
          <cell r="M350">
            <v>0</v>
          </cell>
        </row>
        <row r="351">
          <cell r="B351" t="str">
            <v>K2TIPV42193162</v>
          </cell>
          <cell r="C351" t="str">
            <v>(1B3AH) MLG BRAKE ASSEMBLIES</v>
          </cell>
          <cell r="D351">
            <v>2</v>
          </cell>
          <cell r="E351">
            <v>1</v>
          </cell>
          <cell r="F351">
            <v>22</v>
          </cell>
          <cell r="G351">
            <v>0</v>
          </cell>
          <cell r="H351">
            <v>1</v>
          </cell>
          <cell r="I351">
            <v>22</v>
          </cell>
          <cell r="J351">
            <v>0</v>
          </cell>
          <cell r="K351">
            <v>0</v>
          </cell>
          <cell r="L351">
            <v>0</v>
          </cell>
          <cell r="M351">
            <v>0</v>
          </cell>
        </row>
        <row r="352">
          <cell r="B352" t="str">
            <v>K2TIPV42193163</v>
          </cell>
          <cell r="C352" t="str">
            <v>INST. L/R MLG SIDE STRUT ACT.</v>
          </cell>
          <cell r="D352">
            <v>2</v>
          </cell>
          <cell r="E352">
            <v>4</v>
          </cell>
          <cell r="F352">
            <v>20</v>
          </cell>
          <cell r="G352">
            <v>0</v>
          </cell>
          <cell r="H352">
            <v>4</v>
          </cell>
          <cell r="I352">
            <v>20</v>
          </cell>
          <cell r="J352">
            <v>0</v>
          </cell>
          <cell r="K352">
            <v>0</v>
          </cell>
          <cell r="L352">
            <v>0</v>
          </cell>
          <cell r="M352">
            <v>0</v>
          </cell>
        </row>
        <row r="353">
          <cell r="B353" t="str">
            <v>K2TIPV42193164</v>
          </cell>
          <cell r="C353" t="str">
            <v>INST. RH NLG WHEEL HYD TUBING</v>
          </cell>
          <cell r="D353">
            <v>1</v>
          </cell>
          <cell r="E353">
            <v>2</v>
          </cell>
          <cell r="F353">
            <v>10</v>
          </cell>
          <cell r="G353">
            <v>0</v>
          </cell>
          <cell r="H353">
            <v>2</v>
          </cell>
          <cell r="I353">
            <v>10</v>
          </cell>
          <cell r="J353">
            <v>0</v>
          </cell>
          <cell r="K353">
            <v>0</v>
          </cell>
          <cell r="L353">
            <v>0</v>
          </cell>
          <cell r="M353">
            <v>0</v>
          </cell>
        </row>
        <row r="354">
          <cell r="B354" t="str">
            <v>K2TIPV42193165</v>
          </cell>
          <cell r="C354" t="str">
            <v>(1B3AH) INST L/R ACTUATOR BEAM ASSY</v>
          </cell>
          <cell r="D354">
            <v>2</v>
          </cell>
          <cell r="E354">
            <v>4</v>
          </cell>
          <cell r="F354">
            <v>20</v>
          </cell>
          <cell r="G354">
            <v>0</v>
          </cell>
          <cell r="H354">
            <v>4</v>
          </cell>
          <cell r="I354">
            <v>20</v>
          </cell>
          <cell r="J354">
            <v>0</v>
          </cell>
          <cell r="K354">
            <v>0</v>
          </cell>
          <cell r="L354">
            <v>0</v>
          </cell>
          <cell r="M354">
            <v>0</v>
          </cell>
        </row>
        <row r="355">
          <cell r="B355" t="str">
            <v>K2TIPV42193166</v>
          </cell>
          <cell r="C355" t="str">
            <v>INST. L/R MLG ACTUATOR BEAM LINK</v>
          </cell>
          <cell r="D355">
            <v>2</v>
          </cell>
          <cell r="E355">
            <v>2</v>
          </cell>
          <cell r="F355">
            <v>20</v>
          </cell>
          <cell r="G355">
            <v>0</v>
          </cell>
          <cell r="H355">
            <v>2</v>
          </cell>
          <cell r="I355">
            <v>20</v>
          </cell>
          <cell r="J355">
            <v>0</v>
          </cell>
          <cell r="K355">
            <v>0</v>
          </cell>
          <cell r="L355">
            <v>0</v>
          </cell>
          <cell r="M355">
            <v>0</v>
          </cell>
        </row>
        <row r="356">
          <cell r="B356" t="str">
            <v>K2TIPV42193167</v>
          </cell>
          <cell r="C356" t="str">
            <v>INST. - SEAL ANGLE BELOW R/H NLG</v>
          </cell>
          <cell r="D356">
            <v>1</v>
          </cell>
          <cell r="E356">
            <v>2</v>
          </cell>
          <cell r="F356">
            <v>10</v>
          </cell>
          <cell r="G356">
            <v>0</v>
          </cell>
          <cell r="H356">
            <v>2</v>
          </cell>
          <cell r="I356">
            <v>10</v>
          </cell>
          <cell r="J356">
            <v>0</v>
          </cell>
          <cell r="K356">
            <v>0</v>
          </cell>
          <cell r="L356">
            <v>0</v>
          </cell>
          <cell r="M356">
            <v>0</v>
          </cell>
        </row>
        <row r="357">
          <cell r="B357" t="str">
            <v>K2TIPV42193168</v>
          </cell>
          <cell r="C357" t="str">
            <v>(1B7AH) IB FIL FLAP CAM, KP BEARNG</v>
          </cell>
          <cell r="D357">
            <v>2</v>
          </cell>
          <cell r="E357">
            <v>1</v>
          </cell>
          <cell r="F357">
            <v>20</v>
          </cell>
          <cell r="G357">
            <v>0</v>
          </cell>
          <cell r="H357">
            <v>0</v>
          </cell>
          <cell r="I357">
            <v>20</v>
          </cell>
          <cell r="J357">
            <v>0</v>
          </cell>
          <cell r="K357">
            <v>0</v>
          </cell>
          <cell r="L357">
            <v>1</v>
          </cell>
          <cell r="M357">
            <v>0</v>
          </cell>
        </row>
        <row r="358">
          <cell r="B358" t="str">
            <v>K2TIPV42193169</v>
          </cell>
          <cell r="C358" t="str">
            <v>RIGHT W.S. 615 INST. SHAFT ASSYS.</v>
          </cell>
          <cell r="D358">
            <v>1</v>
          </cell>
          <cell r="E358">
            <v>3</v>
          </cell>
          <cell r="F358">
            <v>10</v>
          </cell>
          <cell r="G358">
            <v>0</v>
          </cell>
          <cell r="H358">
            <v>3</v>
          </cell>
          <cell r="I358">
            <v>10</v>
          </cell>
          <cell r="J358">
            <v>0</v>
          </cell>
          <cell r="K358">
            <v>0</v>
          </cell>
          <cell r="L358">
            <v>0</v>
          </cell>
          <cell r="M358">
            <v>0</v>
          </cell>
        </row>
        <row r="359">
          <cell r="B359" t="str">
            <v>K2TIPV42193170</v>
          </cell>
          <cell r="C359" t="str">
            <v>2-3 ENG. THROTTLE PUSH-PULL CABLE</v>
          </cell>
          <cell r="D359">
            <v>4</v>
          </cell>
          <cell r="E359">
            <v>1</v>
          </cell>
          <cell r="F359">
            <v>44</v>
          </cell>
          <cell r="G359">
            <v>0</v>
          </cell>
          <cell r="H359">
            <v>1</v>
          </cell>
          <cell r="I359">
            <v>44</v>
          </cell>
          <cell r="J359">
            <v>0</v>
          </cell>
          <cell r="K359">
            <v>0</v>
          </cell>
          <cell r="L359">
            <v>0</v>
          </cell>
          <cell r="M359">
            <v>0</v>
          </cell>
        </row>
        <row r="360">
          <cell r="B360" t="str">
            <v>K2TIPV42193171</v>
          </cell>
          <cell r="C360" t="str">
            <v>(1B21BA) 16TH STAGE BLEED AIR DUCT</v>
          </cell>
          <cell r="D360">
            <v>4</v>
          </cell>
          <cell r="E360">
            <v>7</v>
          </cell>
          <cell r="F360">
            <v>38</v>
          </cell>
          <cell r="G360">
            <v>0</v>
          </cell>
          <cell r="H360">
            <v>7</v>
          </cell>
          <cell r="I360">
            <v>38</v>
          </cell>
          <cell r="J360">
            <v>0</v>
          </cell>
          <cell r="K360">
            <v>0</v>
          </cell>
          <cell r="L360">
            <v>0</v>
          </cell>
          <cell r="M360">
            <v>0</v>
          </cell>
        </row>
        <row r="361">
          <cell r="B361" t="str">
            <v>K2TIPV42193172</v>
          </cell>
          <cell r="C361" t="str">
            <v>(1B3 AH) L/R MLG WHEEL WELL DOORS</v>
          </cell>
          <cell r="D361">
            <v>2</v>
          </cell>
          <cell r="E361">
            <v>1</v>
          </cell>
          <cell r="F361">
            <v>20</v>
          </cell>
          <cell r="G361">
            <v>0</v>
          </cell>
          <cell r="H361">
            <v>1</v>
          </cell>
          <cell r="I361">
            <v>20</v>
          </cell>
          <cell r="J361">
            <v>0</v>
          </cell>
          <cell r="K361">
            <v>0</v>
          </cell>
          <cell r="L361">
            <v>0</v>
          </cell>
          <cell r="M361">
            <v>0</v>
          </cell>
        </row>
        <row r="362">
          <cell r="B362" t="str">
            <v>K2TIPV42193173</v>
          </cell>
          <cell r="C362" t="str">
            <v>REASSEMBLE L/R MLG WHEEL WELL DOORS</v>
          </cell>
          <cell r="D362">
            <v>2</v>
          </cell>
          <cell r="E362">
            <v>1</v>
          </cell>
          <cell r="F362">
            <v>20</v>
          </cell>
          <cell r="G362">
            <v>0</v>
          </cell>
          <cell r="H362">
            <v>1</v>
          </cell>
          <cell r="I362">
            <v>20</v>
          </cell>
          <cell r="J362">
            <v>0</v>
          </cell>
          <cell r="K362">
            <v>0</v>
          </cell>
          <cell r="L362">
            <v>0</v>
          </cell>
          <cell r="M362">
            <v>0</v>
          </cell>
        </row>
        <row r="363">
          <cell r="B363" t="str">
            <v>K2TIPV42193174</v>
          </cell>
          <cell r="C363" t="str">
            <v>INST. L/R MLG CRANK SUPPORT SHAFT</v>
          </cell>
          <cell r="D363">
            <v>2</v>
          </cell>
          <cell r="E363">
            <v>3</v>
          </cell>
          <cell r="F363">
            <v>20</v>
          </cell>
          <cell r="G363">
            <v>0</v>
          </cell>
          <cell r="H363">
            <v>3</v>
          </cell>
          <cell r="I363">
            <v>20</v>
          </cell>
          <cell r="J363">
            <v>0</v>
          </cell>
          <cell r="K363">
            <v>0</v>
          </cell>
          <cell r="L363">
            <v>0</v>
          </cell>
          <cell r="M363">
            <v>0</v>
          </cell>
        </row>
        <row r="364">
          <cell r="B364" t="str">
            <v>K2TIPV42193175</v>
          </cell>
          <cell r="C364" t="str">
            <v>INST. NLG LOCK SWITCH</v>
          </cell>
          <cell r="D364">
            <v>1</v>
          </cell>
          <cell r="E364">
            <v>2</v>
          </cell>
          <cell r="F364">
            <v>10</v>
          </cell>
          <cell r="G364">
            <v>0</v>
          </cell>
          <cell r="H364">
            <v>2</v>
          </cell>
          <cell r="I364">
            <v>10</v>
          </cell>
          <cell r="J364">
            <v>0</v>
          </cell>
          <cell r="K364">
            <v>0</v>
          </cell>
          <cell r="L364">
            <v>0</v>
          </cell>
          <cell r="M364">
            <v>0</v>
          </cell>
        </row>
        <row r="365">
          <cell r="B365" t="str">
            <v>K2TIPV42193176</v>
          </cell>
          <cell r="C365" t="str">
            <v>INST. NLG POSITION SWITCH</v>
          </cell>
          <cell r="D365">
            <v>1</v>
          </cell>
          <cell r="E365">
            <v>4</v>
          </cell>
          <cell r="F365">
            <v>10</v>
          </cell>
          <cell r="G365">
            <v>0</v>
          </cell>
          <cell r="H365">
            <v>4</v>
          </cell>
          <cell r="I365">
            <v>10</v>
          </cell>
          <cell r="J365">
            <v>0</v>
          </cell>
          <cell r="K365">
            <v>0</v>
          </cell>
          <cell r="L365">
            <v>0</v>
          </cell>
          <cell r="M365">
            <v>0</v>
          </cell>
        </row>
        <row r="366">
          <cell r="B366" t="str">
            <v>K2TIPV42193177</v>
          </cell>
          <cell r="C366" t="str">
            <v>INST. NLG ACTUATOR SUPPORT SHAFT</v>
          </cell>
          <cell r="D366">
            <v>1</v>
          </cell>
          <cell r="E366">
            <v>3</v>
          </cell>
          <cell r="F366">
            <v>10</v>
          </cell>
          <cell r="G366">
            <v>0</v>
          </cell>
          <cell r="H366">
            <v>3</v>
          </cell>
          <cell r="I366">
            <v>10</v>
          </cell>
          <cell r="J366">
            <v>0</v>
          </cell>
          <cell r="K366">
            <v>0</v>
          </cell>
          <cell r="L366">
            <v>0</v>
          </cell>
          <cell r="M366">
            <v>0</v>
          </cell>
        </row>
        <row r="367">
          <cell r="B367" t="str">
            <v>K2TIPV42193178</v>
          </cell>
          <cell r="C367" t="str">
            <v>NLG STEERING HYDRAULIC LINES</v>
          </cell>
          <cell r="D367">
            <v>1</v>
          </cell>
          <cell r="E367">
            <v>3</v>
          </cell>
          <cell r="F367">
            <v>10</v>
          </cell>
          <cell r="G367">
            <v>0</v>
          </cell>
          <cell r="H367">
            <v>3</v>
          </cell>
          <cell r="I367">
            <v>10</v>
          </cell>
          <cell r="J367">
            <v>0</v>
          </cell>
          <cell r="K367">
            <v>0</v>
          </cell>
          <cell r="L367">
            <v>0</v>
          </cell>
          <cell r="M367">
            <v>0</v>
          </cell>
        </row>
        <row r="368">
          <cell r="B368" t="str">
            <v>K2TIPV42193179</v>
          </cell>
          <cell r="C368" t="str">
            <v>(1B3 AH) NLG STEERING CYLINDER</v>
          </cell>
          <cell r="D368">
            <v>2</v>
          </cell>
          <cell r="E368">
            <v>13</v>
          </cell>
          <cell r="F368">
            <v>16</v>
          </cell>
          <cell r="G368">
            <v>0</v>
          </cell>
          <cell r="H368">
            <v>13</v>
          </cell>
          <cell r="I368">
            <v>16</v>
          </cell>
          <cell r="J368">
            <v>0</v>
          </cell>
          <cell r="K368">
            <v>0</v>
          </cell>
          <cell r="L368">
            <v>0</v>
          </cell>
          <cell r="M368">
            <v>0</v>
          </cell>
        </row>
        <row r="369">
          <cell r="B369" t="str">
            <v>K2TIPV42193180</v>
          </cell>
          <cell r="C369" t="str">
            <v>INST. THRUST LINK 1-4 ENGINES</v>
          </cell>
          <cell r="D369">
            <v>4</v>
          </cell>
          <cell r="E369">
            <v>2</v>
          </cell>
          <cell r="F369">
            <v>41</v>
          </cell>
          <cell r="G369">
            <v>0</v>
          </cell>
          <cell r="H369">
            <v>2</v>
          </cell>
          <cell r="I369">
            <v>41</v>
          </cell>
          <cell r="J369">
            <v>0</v>
          </cell>
          <cell r="K369">
            <v>0</v>
          </cell>
          <cell r="L369">
            <v>0</v>
          </cell>
          <cell r="M369">
            <v>0</v>
          </cell>
        </row>
        <row r="370">
          <cell r="B370" t="str">
            <v>K2TIPV42291039</v>
          </cell>
          <cell r="C370" t="str">
            <v>LEADING EDGE PANELS</v>
          </cell>
          <cell r="D370">
            <v>4</v>
          </cell>
          <cell r="E370">
            <v>1</v>
          </cell>
          <cell r="F370">
            <v>40</v>
          </cell>
          <cell r="G370">
            <v>0</v>
          </cell>
          <cell r="H370">
            <v>0</v>
          </cell>
          <cell r="I370">
            <v>38</v>
          </cell>
          <cell r="J370">
            <v>0</v>
          </cell>
          <cell r="K370">
            <v>2</v>
          </cell>
          <cell r="L370">
            <v>3</v>
          </cell>
          <cell r="M370">
            <v>0</v>
          </cell>
        </row>
        <row r="371">
          <cell r="B371" t="str">
            <v>K2TIPV42291042</v>
          </cell>
          <cell r="C371" t="str">
            <v>SEAL ASSY FWD SPINDLE-FAIRING</v>
          </cell>
          <cell r="D371">
            <v>4</v>
          </cell>
          <cell r="E371">
            <v>3</v>
          </cell>
          <cell r="F371">
            <v>40</v>
          </cell>
          <cell r="G371">
            <v>0</v>
          </cell>
          <cell r="H371">
            <v>5</v>
          </cell>
          <cell r="I371">
            <v>38</v>
          </cell>
          <cell r="J371">
            <v>0</v>
          </cell>
          <cell r="K371">
            <v>2</v>
          </cell>
          <cell r="L371">
            <v>0</v>
          </cell>
          <cell r="M371">
            <v>0</v>
          </cell>
        </row>
        <row r="372">
          <cell r="B372" t="str">
            <v>K2TIPV42291043</v>
          </cell>
          <cell r="C372" t="str">
            <v>AFT SPINDLE TO FAIRING SEAL</v>
          </cell>
          <cell r="D372">
            <v>4</v>
          </cell>
          <cell r="E372">
            <v>2</v>
          </cell>
          <cell r="F372">
            <v>40</v>
          </cell>
          <cell r="G372">
            <v>0</v>
          </cell>
          <cell r="H372">
            <v>4</v>
          </cell>
          <cell r="I372">
            <v>38</v>
          </cell>
          <cell r="J372">
            <v>0</v>
          </cell>
          <cell r="K372">
            <v>2</v>
          </cell>
          <cell r="L372">
            <v>0</v>
          </cell>
          <cell r="M372">
            <v>0</v>
          </cell>
        </row>
        <row r="373">
          <cell r="B373" t="str">
            <v>K2TIPV42291044</v>
          </cell>
          <cell r="C373" t="str">
            <v>WCT UPPER WEB INST HOLE 5</v>
          </cell>
          <cell r="D373">
            <v>16</v>
          </cell>
          <cell r="E373">
            <v>13</v>
          </cell>
          <cell r="F373">
            <v>22</v>
          </cell>
          <cell r="G373">
            <v>0</v>
          </cell>
          <cell r="H373">
            <v>13</v>
          </cell>
          <cell r="I373">
            <v>22</v>
          </cell>
          <cell r="J373">
            <v>0</v>
          </cell>
          <cell r="K373">
            <v>0</v>
          </cell>
          <cell r="L373">
            <v>0</v>
          </cell>
          <cell r="M373">
            <v>0</v>
          </cell>
        </row>
        <row r="374">
          <cell r="B374" t="str">
            <v>K2TIPV42291045</v>
          </cell>
          <cell r="C374" t="str">
            <v>LEADING EDGE ACCESS PANELS</v>
          </cell>
          <cell r="D374">
            <v>4</v>
          </cell>
          <cell r="E374">
            <v>0</v>
          </cell>
          <cell r="F374">
            <v>32</v>
          </cell>
          <cell r="G374">
            <v>0</v>
          </cell>
          <cell r="H374">
            <v>2</v>
          </cell>
          <cell r="I374">
            <v>30</v>
          </cell>
          <cell r="J374">
            <v>0</v>
          </cell>
          <cell r="K374">
            <v>2</v>
          </cell>
          <cell r="L374">
            <v>0</v>
          </cell>
          <cell r="M374">
            <v>0</v>
          </cell>
        </row>
        <row r="375">
          <cell r="B375" t="str">
            <v>K2TIPV42293182</v>
          </cell>
          <cell r="C375" t="str">
            <v>NLG STEERING COVER</v>
          </cell>
          <cell r="D375">
            <v>1</v>
          </cell>
          <cell r="E375">
            <v>4</v>
          </cell>
          <cell r="F375">
            <v>11</v>
          </cell>
          <cell r="G375">
            <v>0</v>
          </cell>
          <cell r="H375">
            <v>4</v>
          </cell>
          <cell r="I375">
            <v>11</v>
          </cell>
          <cell r="J375">
            <v>0</v>
          </cell>
          <cell r="K375">
            <v>0</v>
          </cell>
          <cell r="L375">
            <v>0</v>
          </cell>
          <cell r="M375">
            <v>0</v>
          </cell>
        </row>
        <row r="376">
          <cell r="B376" t="str">
            <v>K2TIPV42293183</v>
          </cell>
          <cell r="C376" t="str">
            <v>INST. 1-4 ENG. FUEL FILTER</v>
          </cell>
          <cell r="D376">
            <v>4</v>
          </cell>
          <cell r="E376">
            <v>4</v>
          </cell>
          <cell r="F376">
            <v>40</v>
          </cell>
          <cell r="G376">
            <v>0</v>
          </cell>
          <cell r="H376">
            <v>4</v>
          </cell>
          <cell r="I376">
            <v>40</v>
          </cell>
          <cell r="J376">
            <v>0</v>
          </cell>
          <cell r="K376">
            <v>0</v>
          </cell>
          <cell r="L376">
            <v>0</v>
          </cell>
          <cell r="M376">
            <v>0</v>
          </cell>
        </row>
        <row r="377">
          <cell r="B377" t="str">
            <v>K2TIPV42331046</v>
          </cell>
          <cell r="C377" t="str">
            <v>PANELS 6315-01 - 6315-02</v>
          </cell>
          <cell r="D377">
            <v>4</v>
          </cell>
          <cell r="E377">
            <v>0</v>
          </cell>
          <cell r="F377">
            <v>39</v>
          </cell>
          <cell r="G377">
            <v>0</v>
          </cell>
          <cell r="H377">
            <v>0</v>
          </cell>
          <cell r="I377">
            <v>39</v>
          </cell>
          <cell r="J377">
            <v>0</v>
          </cell>
          <cell r="K377">
            <v>0</v>
          </cell>
          <cell r="L377">
            <v>0</v>
          </cell>
          <cell r="M377">
            <v>0</v>
          </cell>
        </row>
        <row r="378">
          <cell r="B378" t="str">
            <v>K2TIPV42331047</v>
          </cell>
          <cell r="C378" t="str">
            <v>L/H HORIZ STAB SEAL SUPPORTS</v>
          </cell>
          <cell r="D378">
            <v>4</v>
          </cell>
          <cell r="E378">
            <v>6</v>
          </cell>
          <cell r="F378">
            <v>40</v>
          </cell>
          <cell r="G378">
            <v>0</v>
          </cell>
          <cell r="H378">
            <v>7</v>
          </cell>
          <cell r="I378">
            <v>38</v>
          </cell>
          <cell r="J378">
            <v>0</v>
          </cell>
          <cell r="K378">
            <v>2</v>
          </cell>
          <cell r="L378">
            <v>1</v>
          </cell>
          <cell r="M378">
            <v>0</v>
          </cell>
        </row>
        <row r="379">
          <cell r="B379" t="str">
            <v>K2TIPV42331048</v>
          </cell>
          <cell r="C379" t="str">
            <v>WCT UPPER WEB HOLE 3</v>
          </cell>
          <cell r="D379">
            <v>4</v>
          </cell>
          <cell r="E379">
            <v>14</v>
          </cell>
          <cell r="F379">
            <v>8</v>
          </cell>
          <cell r="G379">
            <v>0</v>
          </cell>
          <cell r="H379">
            <v>14</v>
          </cell>
          <cell r="I379">
            <v>8</v>
          </cell>
          <cell r="J379">
            <v>0</v>
          </cell>
          <cell r="K379">
            <v>0</v>
          </cell>
          <cell r="L379">
            <v>0</v>
          </cell>
          <cell r="M379">
            <v>0</v>
          </cell>
        </row>
        <row r="380">
          <cell r="B380" t="str">
            <v>K2TIPV42331049</v>
          </cell>
          <cell r="C380" t="str">
            <v>SPINDLE TO FAIRING SEALS</v>
          </cell>
          <cell r="D380">
            <v>8</v>
          </cell>
          <cell r="E380">
            <v>10</v>
          </cell>
          <cell r="F380">
            <v>80</v>
          </cell>
          <cell r="G380">
            <v>0</v>
          </cell>
          <cell r="H380">
            <v>14</v>
          </cell>
          <cell r="I380">
            <v>76</v>
          </cell>
          <cell r="J380">
            <v>0</v>
          </cell>
          <cell r="K380">
            <v>4</v>
          </cell>
          <cell r="L380">
            <v>0</v>
          </cell>
          <cell r="M380">
            <v>0</v>
          </cell>
        </row>
        <row r="381">
          <cell r="B381" t="str">
            <v>K2TIPV42331050</v>
          </cell>
          <cell r="C381" t="str">
            <v>OWF INBD FIXED FAIRINGS</v>
          </cell>
          <cell r="D381">
            <v>4</v>
          </cell>
          <cell r="E381">
            <v>4</v>
          </cell>
          <cell r="F381">
            <v>41</v>
          </cell>
          <cell r="G381">
            <v>0</v>
          </cell>
          <cell r="H381">
            <v>4</v>
          </cell>
          <cell r="I381">
            <v>41</v>
          </cell>
          <cell r="J381">
            <v>0</v>
          </cell>
          <cell r="K381">
            <v>0</v>
          </cell>
          <cell r="L381">
            <v>0</v>
          </cell>
          <cell r="M381">
            <v>0</v>
          </cell>
        </row>
        <row r="382">
          <cell r="B382" t="str">
            <v>K2TIPV42331051</v>
          </cell>
          <cell r="C382" t="str">
            <v>LWR DRY BAY PANEL 6153-13</v>
          </cell>
          <cell r="D382">
            <v>2</v>
          </cell>
          <cell r="E382">
            <v>5</v>
          </cell>
          <cell r="F382">
            <v>1</v>
          </cell>
          <cell r="G382">
            <v>0</v>
          </cell>
          <cell r="H382">
            <v>5</v>
          </cell>
          <cell r="I382">
            <v>1</v>
          </cell>
          <cell r="J382">
            <v>0</v>
          </cell>
          <cell r="K382">
            <v>0</v>
          </cell>
          <cell r="L382">
            <v>0</v>
          </cell>
          <cell r="M382">
            <v>0</v>
          </cell>
        </row>
        <row r="383">
          <cell r="B383" t="str">
            <v>K2TIPV42335211</v>
          </cell>
          <cell r="C383" t="str">
            <v>ENGINE FUEL FILTERS F108(RT ONLY)</v>
          </cell>
          <cell r="D383">
            <v>5</v>
          </cell>
          <cell r="E383">
            <v>0</v>
          </cell>
          <cell r="F383">
            <v>65</v>
          </cell>
          <cell r="G383">
            <v>1</v>
          </cell>
          <cell r="H383">
            <v>3</v>
          </cell>
          <cell r="I383">
            <v>61</v>
          </cell>
          <cell r="J383">
            <v>1</v>
          </cell>
          <cell r="K383">
            <v>4</v>
          </cell>
          <cell r="L383">
            <v>1</v>
          </cell>
          <cell r="M383">
            <v>0</v>
          </cell>
        </row>
        <row r="384">
          <cell r="B384" t="str">
            <v>K2TIPV42363184</v>
          </cell>
          <cell r="C384" t="str">
            <v>INSTALL TYGON TUBING</v>
          </cell>
          <cell r="D384">
            <v>1</v>
          </cell>
          <cell r="E384">
            <v>2</v>
          </cell>
          <cell r="F384">
            <v>13</v>
          </cell>
          <cell r="G384">
            <v>0</v>
          </cell>
          <cell r="H384">
            <v>2</v>
          </cell>
          <cell r="I384">
            <v>13</v>
          </cell>
          <cell r="J384">
            <v>0</v>
          </cell>
          <cell r="K384">
            <v>0</v>
          </cell>
          <cell r="L384">
            <v>0</v>
          </cell>
          <cell r="M384">
            <v>0</v>
          </cell>
        </row>
        <row r="385">
          <cell r="B385" t="str">
            <v>K2TIPV42403185</v>
          </cell>
          <cell r="C385" t="str">
            <v>(1B67) FIREWALL SOV - ENGINE CK VLV</v>
          </cell>
          <cell r="D385">
            <v>4</v>
          </cell>
          <cell r="E385">
            <v>0</v>
          </cell>
          <cell r="F385">
            <v>40</v>
          </cell>
          <cell r="G385">
            <v>0</v>
          </cell>
          <cell r="H385">
            <v>0</v>
          </cell>
          <cell r="I385">
            <v>40</v>
          </cell>
          <cell r="J385">
            <v>0</v>
          </cell>
          <cell r="K385">
            <v>0</v>
          </cell>
          <cell r="L385">
            <v>0</v>
          </cell>
          <cell r="M385">
            <v>0</v>
          </cell>
        </row>
        <row r="386">
          <cell r="B386" t="str">
            <v>K2TIPV42403186</v>
          </cell>
          <cell r="C386" t="str">
            <v>L/R MLG BRAKE EQUALIZER RODS</v>
          </cell>
          <cell r="D386">
            <v>2</v>
          </cell>
          <cell r="E386">
            <v>1</v>
          </cell>
          <cell r="F386">
            <v>20</v>
          </cell>
          <cell r="G386">
            <v>0</v>
          </cell>
          <cell r="H386">
            <v>1</v>
          </cell>
          <cell r="I386">
            <v>20</v>
          </cell>
          <cell r="J386">
            <v>0</v>
          </cell>
          <cell r="K386">
            <v>0</v>
          </cell>
          <cell r="L386">
            <v>0</v>
          </cell>
          <cell r="M386">
            <v>0</v>
          </cell>
        </row>
        <row r="387">
          <cell r="B387" t="str">
            <v>K2TIPV42403187</v>
          </cell>
          <cell r="C387" t="str">
            <v>INST. STABILIZER TRIM MOTOR</v>
          </cell>
          <cell r="D387">
            <v>1</v>
          </cell>
          <cell r="E387">
            <v>0</v>
          </cell>
          <cell r="F387">
            <v>10</v>
          </cell>
          <cell r="G387">
            <v>0</v>
          </cell>
          <cell r="H387">
            <v>0</v>
          </cell>
          <cell r="I387">
            <v>10</v>
          </cell>
          <cell r="J387">
            <v>0</v>
          </cell>
          <cell r="K387">
            <v>0</v>
          </cell>
          <cell r="L387">
            <v>0</v>
          </cell>
          <cell r="M387">
            <v>0</v>
          </cell>
        </row>
        <row r="388">
          <cell r="B388" t="str">
            <v>K2TIPV42403188</v>
          </cell>
          <cell r="C388" t="str">
            <v>HORIZ STAB SAFETY ROD ACCESS DOOR</v>
          </cell>
          <cell r="D388">
            <v>1</v>
          </cell>
          <cell r="E388">
            <v>2</v>
          </cell>
          <cell r="F388">
            <v>10</v>
          </cell>
          <cell r="G388">
            <v>0</v>
          </cell>
          <cell r="H388">
            <v>2</v>
          </cell>
          <cell r="I388">
            <v>10</v>
          </cell>
          <cell r="J388">
            <v>0</v>
          </cell>
          <cell r="K388">
            <v>0</v>
          </cell>
          <cell r="L388">
            <v>0</v>
          </cell>
          <cell r="M388">
            <v>0</v>
          </cell>
        </row>
        <row r="389">
          <cell r="B389" t="str">
            <v>K2TIPV42501052</v>
          </cell>
          <cell r="C389" t="str">
            <v>DRY BAY DOOR ASSY</v>
          </cell>
          <cell r="D389">
            <v>4</v>
          </cell>
          <cell r="E389">
            <v>1</v>
          </cell>
          <cell r="F389">
            <v>10</v>
          </cell>
          <cell r="G389">
            <v>0</v>
          </cell>
          <cell r="H389">
            <v>1</v>
          </cell>
          <cell r="I389">
            <v>10</v>
          </cell>
          <cell r="J389">
            <v>0</v>
          </cell>
          <cell r="K389">
            <v>0</v>
          </cell>
          <cell r="L389">
            <v>0</v>
          </cell>
          <cell r="M389">
            <v>0</v>
          </cell>
        </row>
        <row r="390">
          <cell r="B390" t="str">
            <v>K2TIPV42501053</v>
          </cell>
          <cell r="C390" t="str">
            <v>LE PANELS 6512-04 - 6612-04</v>
          </cell>
          <cell r="D390">
            <v>4</v>
          </cell>
          <cell r="E390">
            <v>1</v>
          </cell>
          <cell r="F390">
            <v>36</v>
          </cell>
          <cell r="G390">
            <v>0</v>
          </cell>
          <cell r="H390">
            <v>0</v>
          </cell>
          <cell r="I390">
            <v>36</v>
          </cell>
          <cell r="J390">
            <v>0</v>
          </cell>
          <cell r="K390">
            <v>0</v>
          </cell>
          <cell r="L390">
            <v>1</v>
          </cell>
          <cell r="M390">
            <v>0</v>
          </cell>
        </row>
        <row r="391">
          <cell r="B391" t="str">
            <v>K2TIPV42501054</v>
          </cell>
          <cell r="C391" t="str">
            <v>TOILET COMPARTMENT SUMP PANEL</v>
          </cell>
          <cell r="D391">
            <v>2</v>
          </cell>
          <cell r="E391">
            <v>2</v>
          </cell>
          <cell r="F391">
            <v>20</v>
          </cell>
          <cell r="G391">
            <v>0</v>
          </cell>
          <cell r="H391">
            <v>1</v>
          </cell>
          <cell r="I391">
            <v>20</v>
          </cell>
          <cell r="J391">
            <v>0</v>
          </cell>
          <cell r="K391">
            <v>0</v>
          </cell>
          <cell r="L391">
            <v>1</v>
          </cell>
          <cell r="M391">
            <v>0</v>
          </cell>
        </row>
        <row r="392">
          <cell r="B392" t="str">
            <v>K2TIPV42501055</v>
          </cell>
          <cell r="C392" t="str">
            <v>LE PANELS 6512-06 - 6612-06</v>
          </cell>
          <cell r="D392">
            <v>4</v>
          </cell>
          <cell r="E392">
            <v>0</v>
          </cell>
          <cell r="F392">
            <v>42</v>
          </cell>
          <cell r="G392">
            <v>0</v>
          </cell>
          <cell r="H392">
            <v>0</v>
          </cell>
          <cell r="I392">
            <v>40</v>
          </cell>
          <cell r="J392">
            <v>0</v>
          </cell>
          <cell r="K392">
            <v>2</v>
          </cell>
          <cell r="L392">
            <v>2</v>
          </cell>
          <cell r="M392">
            <v>0</v>
          </cell>
        </row>
        <row r="393">
          <cell r="B393" t="str">
            <v>K2TIPV42501056</v>
          </cell>
          <cell r="C393" t="str">
            <v>SIDE IB BEAM PANELS</v>
          </cell>
          <cell r="D393">
            <v>4</v>
          </cell>
          <cell r="E393">
            <v>4</v>
          </cell>
          <cell r="F393">
            <v>38</v>
          </cell>
          <cell r="G393">
            <v>1</v>
          </cell>
          <cell r="H393">
            <v>6</v>
          </cell>
          <cell r="I393">
            <v>36</v>
          </cell>
          <cell r="J393">
            <v>1</v>
          </cell>
          <cell r="K393">
            <v>2</v>
          </cell>
          <cell r="L393">
            <v>0</v>
          </cell>
          <cell r="M393">
            <v>0</v>
          </cell>
        </row>
        <row r="394">
          <cell r="B394" t="str">
            <v>K2TIPV42501057</v>
          </cell>
          <cell r="C394" t="str">
            <v>ANGLE PANEL</v>
          </cell>
          <cell r="D394">
            <v>2</v>
          </cell>
          <cell r="E394">
            <v>6</v>
          </cell>
          <cell r="F394">
            <v>21</v>
          </cell>
          <cell r="G394">
            <v>0</v>
          </cell>
          <cell r="H394">
            <v>4</v>
          </cell>
          <cell r="I394">
            <v>20</v>
          </cell>
          <cell r="J394">
            <v>0</v>
          </cell>
          <cell r="K394">
            <v>1</v>
          </cell>
          <cell r="L394">
            <v>3</v>
          </cell>
          <cell r="M394">
            <v>0</v>
          </cell>
        </row>
        <row r="395">
          <cell r="B395" t="str">
            <v>K2TIPV42501058</v>
          </cell>
          <cell r="C395" t="str">
            <v>L/H CONSOLE PANEL ASSY</v>
          </cell>
          <cell r="D395">
            <v>2</v>
          </cell>
          <cell r="E395">
            <v>3</v>
          </cell>
          <cell r="F395">
            <v>20</v>
          </cell>
          <cell r="G395">
            <v>1</v>
          </cell>
          <cell r="H395">
            <v>0</v>
          </cell>
          <cell r="I395">
            <v>20</v>
          </cell>
          <cell r="J395">
            <v>1</v>
          </cell>
          <cell r="K395">
            <v>0</v>
          </cell>
          <cell r="L395">
            <v>3</v>
          </cell>
          <cell r="M395">
            <v>0</v>
          </cell>
        </row>
        <row r="396">
          <cell r="B396" t="str">
            <v>K2TIPV42501059</v>
          </cell>
          <cell r="C396" t="str">
            <v>CREW STATION PANEL</v>
          </cell>
          <cell r="D396">
            <v>2</v>
          </cell>
          <cell r="E396">
            <v>2</v>
          </cell>
          <cell r="F396">
            <v>21</v>
          </cell>
          <cell r="G396">
            <v>0</v>
          </cell>
          <cell r="H396">
            <v>0</v>
          </cell>
          <cell r="I396">
            <v>21</v>
          </cell>
          <cell r="J396">
            <v>0</v>
          </cell>
          <cell r="K396">
            <v>0</v>
          </cell>
          <cell r="L396">
            <v>2</v>
          </cell>
          <cell r="M396">
            <v>0</v>
          </cell>
        </row>
        <row r="397">
          <cell r="B397" t="str">
            <v>K2TIPV42501060</v>
          </cell>
          <cell r="C397" t="str">
            <v>UPPER AIF PANELS 6193-17 - 6194-17</v>
          </cell>
          <cell r="D397">
            <v>4</v>
          </cell>
          <cell r="E397">
            <v>0</v>
          </cell>
          <cell r="F397">
            <v>40</v>
          </cell>
          <cell r="G397">
            <v>0</v>
          </cell>
          <cell r="H397">
            <v>2</v>
          </cell>
          <cell r="I397">
            <v>38</v>
          </cell>
          <cell r="J397">
            <v>0</v>
          </cell>
          <cell r="K397">
            <v>2</v>
          </cell>
          <cell r="L397">
            <v>0</v>
          </cell>
          <cell r="M397">
            <v>0</v>
          </cell>
        </row>
        <row r="398">
          <cell r="B398" t="str">
            <v>K2TIPV42501061</v>
          </cell>
          <cell r="C398" t="str">
            <v>LE PANELS 6512-07 - 6612-07</v>
          </cell>
          <cell r="D398">
            <v>4</v>
          </cell>
          <cell r="E398">
            <v>1</v>
          </cell>
          <cell r="F398">
            <v>42</v>
          </cell>
          <cell r="G398">
            <v>3</v>
          </cell>
          <cell r="H398">
            <v>1</v>
          </cell>
          <cell r="I398">
            <v>40</v>
          </cell>
          <cell r="J398">
            <v>3</v>
          </cell>
          <cell r="K398">
            <v>2</v>
          </cell>
          <cell r="L398">
            <v>2</v>
          </cell>
          <cell r="M398">
            <v>0</v>
          </cell>
        </row>
        <row r="399">
          <cell r="B399" t="str">
            <v>K2TIPV42501062</v>
          </cell>
          <cell r="C399" t="str">
            <v>CREW PRESSURE PANELS</v>
          </cell>
          <cell r="D399">
            <v>8</v>
          </cell>
          <cell r="E399">
            <v>9</v>
          </cell>
          <cell r="F399">
            <v>76</v>
          </cell>
          <cell r="G399">
            <v>0</v>
          </cell>
          <cell r="H399">
            <v>13</v>
          </cell>
          <cell r="I399">
            <v>72</v>
          </cell>
          <cell r="J399">
            <v>0</v>
          </cell>
          <cell r="K399">
            <v>4</v>
          </cell>
          <cell r="L399">
            <v>0</v>
          </cell>
          <cell r="M399">
            <v>0</v>
          </cell>
        </row>
        <row r="400">
          <cell r="B400" t="str">
            <v>K2TIPV42501063</v>
          </cell>
          <cell r="C400" t="str">
            <v>CREW STA ANGLE-DOOR ACC ANGLES</v>
          </cell>
          <cell r="D400">
            <v>2</v>
          </cell>
          <cell r="E400">
            <v>1</v>
          </cell>
          <cell r="F400">
            <v>4</v>
          </cell>
          <cell r="G400">
            <v>0</v>
          </cell>
          <cell r="H400">
            <v>1</v>
          </cell>
          <cell r="I400">
            <v>4</v>
          </cell>
          <cell r="J400">
            <v>0</v>
          </cell>
          <cell r="K400">
            <v>0</v>
          </cell>
          <cell r="L400">
            <v>0</v>
          </cell>
          <cell r="M400">
            <v>0</v>
          </cell>
        </row>
        <row r="401">
          <cell r="B401" t="str">
            <v>K2TIPV42501064</v>
          </cell>
          <cell r="C401" t="str">
            <v>R/H CONSOLE PANEL ASSY</v>
          </cell>
          <cell r="D401">
            <v>2</v>
          </cell>
          <cell r="E401">
            <v>3</v>
          </cell>
          <cell r="F401">
            <v>21</v>
          </cell>
          <cell r="G401">
            <v>1</v>
          </cell>
          <cell r="H401">
            <v>0</v>
          </cell>
          <cell r="I401">
            <v>21</v>
          </cell>
          <cell r="J401">
            <v>1</v>
          </cell>
          <cell r="K401">
            <v>0</v>
          </cell>
          <cell r="L401">
            <v>3</v>
          </cell>
          <cell r="M401">
            <v>0</v>
          </cell>
        </row>
        <row r="402">
          <cell r="B402" t="str">
            <v>K2TIPV42501065</v>
          </cell>
          <cell r="C402" t="str">
            <v>HORIZ STAB SPINDLE ARM GUIDE CAP</v>
          </cell>
          <cell r="D402">
            <v>4</v>
          </cell>
          <cell r="E402">
            <v>4</v>
          </cell>
          <cell r="F402">
            <v>42</v>
          </cell>
          <cell r="G402">
            <v>0</v>
          </cell>
          <cell r="H402">
            <v>4</v>
          </cell>
          <cell r="I402">
            <v>42</v>
          </cell>
          <cell r="J402">
            <v>0</v>
          </cell>
          <cell r="K402">
            <v>0</v>
          </cell>
          <cell r="L402">
            <v>0</v>
          </cell>
          <cell r="M402">
            <v>0</v>
          </cell>
        </row>
        <row r="403">
          <cell r="B403" t="str">
            <v>K2TIPV42501066</v>
          </cell>
          <cell r="C403" t="str">
            <v>HORIZ STAB SUPPORT SLEEVE</v>
          </cell>
          <cell r="D403">
            <v>4</v>
          </cell>
          <cell r="E403">
            <v>8</v>
          </cell>
          <cell r="F403">
            <v>42</v>
          </cell>
          <cell r="G403">
            <v>0</v>
          </cell>
          <cell r="H403">
            <v>8</v>
          </cell>
          <cell r="I403">
            <v>42</v>
          </cell>
          <cell r="J403">
            <v>0</v>
          </cell>
          <cell r="K403">
            <v>0</v>
          </cell>
          <cell r="L403">
            <v>0</v>
          </cell>
          <cell r="M403">
            <v>0</v>
          </cell>
        </row>
        <row r="404">
          <cell r="B404" t="str">
            <v>K2TIPV42501067</v>
          </cell>
          <cell r="C404" t="str">
            <v>IB DRY BAY ACC PANELS</v>
          </cell>
          <cell r="D404">
            <v>4</v>
          </cell>
          <cell r="E404">
            <v>0</v>
          </cell>
          <cell r="F404">
            <v>39</v>
          </cell>
          <cell r="G404">
            <v>0</v>
          </cell>
          <cell r="H404">
            <v>2</v>
          </cell>
          <cell r="I404">
            <v>37</v>
          </cell>
          <cell r="J404">
            <v>0</v>
          </cell>
          <cell r="K404">
            <v>2</v>
          </cell>
          <cell r="L404">
            <v>0</v>
          </cell>
          <cell r="M404">
            <v>0</v>
          </cell>
        </row>
        <row r="405">
          <cell r="B405" t="str">
            <v>K2TIPV42503189</v>
          </cell>
          <cell r="C405" t="str">
            <v>(1B31AB) L/R HORIZONTAL STABILIZERS</v>
          </cell>
          <cell r="D405">
            <v>1</v>
          </cell>
          <cell r="E405">
            <v>1</v>
          </cell>
          <cell r="F405">
            <v>11</v>
          </cell>
          <cell r="G405">
            <v>0</v>
          </cell>
          <cell r="H405">
            <v>1</v>
          </cell>
          <cell r="I405">
            <v>11</v>
          </cell>
          <cell r="J405">
            <v>0</v>
          </cell>
          <cell r="K405">
            <v>0</v>
          </cell>
          <cell r="L405">
            <v>0</v>
          </cell>
          <cell r="M405">
            <v>0</v>
          </cell>
        </row>
        <row r="406">
          <cell r="B406" t="str">
            <v>K2TIPV42545212</v>
          </cell>
          <cell r="C406" t="str">
            <v>F-108 FAN COWL ATTACH HARDWARE</v>
          </cell>
          <cell r="D406">
            <v>20</v>
          </cell>
          <cell r="E406">
            <v>10</v>
          </cell>
          <cell r="F406">
            <v>221</v>
          </cell>
          <cell r="G406">
            <v>57</v>
          </cell>
          <cell r="H406">
            <v>14</v>
          </cell>
          <cell r="I406">
            <v>217</v>
          </cell>
          <cell r="J406">
            <v>57</v>
          </cell>
          <cell r="K406">
            <v>4</v>
          </cell>
          <cell r="L406">
            <v>0</v>
          </cell>
          <cell r="M406">
            <v>0</v>
          </cell>
        </row>
        <row r="407">
          <cell r="B407" t="str">
            <v>K2TIPV42545213</v>
          </cell>
          <cell r="C407" t="str">
            <v>F-108 FAN DUCT ATTACH HARDWARE</v>
          </cell>
          <cell r="D407">
            <v>20</v>
          </cell>
          <cell r="E407">
            <v>10</v>
          </cell>
          <cell r="F407">
            <v>230</v>
          </cell>
          <cell r="G407">
            <v>68</v>
          </cell>
          <cell r="H407">
            <v>10</v>
          </cell>
          <cell r="I407">
            <v>230</v>
          </cell>
          <cell r="J407">
            <v>68</v>
          </cell>
          <cell r="K407">
            <v>0</v>
          </cell>
          <cell r="L407">
            <v>0</v>
          </cell>
          <cell r="M407">
            <v>0</v>
          </cell>
        </row>
        <row r="408">
          <cell r="B408" t="str">
            <v>K2TIPV42545214</v>
          </cell>
          <cell r="C408" t="str">
            <v>F-108 ENGINE FWD AND AFT ATTACH KIT</v>
          </cell>
          <cell r="D408">
            <v>20</v>
          </cell>
          <cell r="E408">
            <v>0</v>
          </cell>
          <cell r="F408">
            <v>373</v>
          </cell>
          <cell r="G408">
            <v>11</v>
          </cell>
          <cell r="H408">
            <v>1</v>
          </cell>
          <cell r="I408">
            <v>365</v>
          </cell>
          <cell r="J408">
            <v>11</v>
          </cell>
          <cell r="K408">
            <v>8</v>
          </cell>
          <cell r="L408">
            <v>7</v>
          </cell>
          <cell r="M408">
            <v>0</v>
          </cell>
        </row>
        <row r="409">
          <cell r="B409" t="str">
            <v>K2TIPV42545216</v>
          </cell>
          <cell r="C409" t="str">
            <v>ENGINE PERCOOLER INSTALLATION</v>
          </cell>
          <cell r="D409">
            <v>18</v>
          </cell>
          <cell r="E409">
            <v>0</v>
          </cell>
          <cell r="F409">
            <v>310</v>
          </cell>
          <cell r="G409">
            <v>36</v>
          </cell>
          <cell r="H409">
            <v>6</v>
          </cell>
          <cell r="I409">
            <v>296</v>
          </cell>
          <cell r="J409">
            <v>36</v>
          </cell>
          <cell r="K409">
            <v>14</v>
          </cell>
          <cell r="L409">
            <v>8</v>
          </cell>
          <cell r="M409">
            <v>0</v>
          </cell>
        </row>
        <row r="410">
          <cell r="B410" t="str">
            <v>K2TIPV42561068</v>
          </cell>
          <cell r="C410" t="str">
            <v>FUEL ACCESS PANEL</v>
          </cell>
          <cell r="D410">
            <v>8</v>
          </cell>
          <cell r="E410">
            <v>4</v>
          </cell>
          <cell r="F410">
            <v>84</v>
          </cell>
          <cell r="G410">
            <v>0</v>
          </cell>
          <cell r="H410">
            <v>4</v>
          </cell>
          <cell r="I410">
            <v>84</v>
          </cell>
          <cell r="J410">
            <v>0</v>
          </cell>
          <cell r="K410">
            <v>0</v>
          </cell>
          <cell r="L410">
            <v>0</v>
          </cell>
          <cell r="M410">
            <v>0</v>
          </cell>
        </row>
        <row r="411">
          <cell r="B411" t="str">
            <v>K2TIPV42561069</v>
          </cell>
          <cell r="C411" t="str">
            <v>FUEL TANK ACCESS PANEL (6181-13)</v>
          </cell>
          <cell r="D411">
            <v>2</v>
          </cell>
          <cell r="E411">
            <v>0</v>
          </cell>
          <cell r="F411">
            <v>22</v>
          </cell>
          <cell r="G411">
            <v>0</v>
          </cell>
          <cell r="H411">
            <v>0</v>
          </cell>
          <cell r="I411">
            <v>22</v>
          </cell>
          <cell r="J411">
            <v>0</v>
          </cell>
          <cell r="K411">
            <v>0</v>
          </cell>
          <cell r="L411">
            <v>0</v>
          </cell>
          <cell r="M411">
            <v>0</v>
          </cell>
        </row>
        <row r="412">
          <cell r="B412" t="str">
            <v>K2TIPV42563190</v>
          </cell>
          <cell r="C412" t="str">
            <v>(1B21) CAPS FOR ELECTRIC CONNECTORS</v>
          </cell>
          <cell r="D412">
            <v>4</v>
          </cell>
          <cell r="E412">
            <v>6</v>
          </cell>
          <cell r="F412">
            <v>40</v>
          </cell>
          <cell r="G412">
            <v>0</v>
          </cell>
          <cell r="H412">
            <v>6</v>
          </cell>
          <cell r="I412">
            <v>40</v>
          </cell>
          <cell r="J412">
            <v>0</v>
          </cell>
          <cell r="K412">
            <v>0</v>
          </cell>
          <cell r="L412">
            <v>0</v>
          </cell>
          <cell r="M412">
            <v>0</v>
          </cell>
        </row>
        <row r="413">
          <cell r="B413" t="str">
            <v>K2TIPV42565217</v>
          </cell>
          <cell r="C413" t="str">
            <v>SECONDARY HEAT EXCHANGER</v>
          </cell>
          <cell r="D413">
            <v>2</v>
          </cell>
          <cell r="E413">
            <v>9</v>
          </cell>
          <cell r="F413">
            <v>10</v>
          </cell>
          <cell r="G413">
            <v>0</v>
          </cell>
          <cell r="H413">
            <v>8</v>
          </cell>
          <cell r="I413">
            <v>10</v>
          </cell>
          <cell r="J413">
            <v>0</v>
          </cell>
          <cell r="K413">
            <v>0</v>
          </cell>
          <cell r="L413">
            <v>1</v>
          </cell>
          <cell r="M413">
            <v>0</v>
          </cell>
        </row>
        <row r="414">
          <cell r="B414" t="str">
            <v>K2TIPV42565218</v>
          </cell>
          <cell r="C414" t="str">
            <v>OUTFLOW VALVE-NOSE/MAIN</v>
          </cell>
          <cell r="D414">
            <v>6</v>
          </cell>
          <cell r="E414">
            <v>0</v>
          </cell>
          <cell r="F414">
            <v>75</v>
          </cell>
          <cell r="G414">
            <v>1</v>
          </cell>
          <cell r="H414">
            <v>0</v>
          </cell>
          <cell r="I414">
            <v>70</v>
          </cell>
          <cell r="J414">
            <v>1</v>
          </cell>
          <cell r="K414">
            <v>5</v>
          </cell>
          <cell r="L414">
            <v>5</v>
          </cell>
          <cell r="M414">
            <v>0</v>
          </cell>
        </row>
        <row r="415">
          <cell r="B415" t="str">
            <v>K2TIPV42565219</v>
          </cell>
          <cell r="C415" t="str">
            <v>REPLACE BOOM SURGE BOOT</v>
          </cell>
          <cell r="D415">
            <v>3</v>
          </cell>
          <cell r="E415">
            <v>3</v>
          </cell>
          <cell r="F415">
            <v>0</v>
          </cell>
          <cell r="G415">
            <v>0</v>
          </cell>
          <cell r="H415">
            <v>3</v>
          </cell>
          <cell r="I415">
            <v>0</v>
          </cell>
          <cell r="J415">
            <v>0</v>
          </cell>
          <cell r="K415">
            <v>0</v>
          </cell>
          <cell r="L415">
            <v>0</v>
          </cell>
          <cell r="M415">
            <v>0</v>
          </cell>
        </row>
        <row r="416">
          <cell r="B416" t="str">
            <v>K2TIPV42755220</v>
          </cell>
          <cell r="C416" t="str">
            <v>COMPLETE MILK BOTTLE KIT</v>
          </cell>
          <cell r="D416">
            <v>6</v>
          </cell>
          <cell r="E416">
            <v>0</v>
          </cell>
          <cell r="F416">
            <v>81</v>
          </cell>
          <cell r="G416">
            <v>6</v>
          </cell>
          <cell r="H416">
            <v>0</v>
          </cell>
          <cell r="I416">
            <v>79</v>
          </cell>
          <cell r="J416">
            <v>6</v>
          </cell>
          <cell r="K416">
            <v>2</v>
          </cell>
          <cell r="L416">
            <v>2</v>
          </cell>
          <cell r="M416">
            <v>0</v>
          </cell>
        </row>
        <row r="417">
          <cell r="B417" t="str">
            <v>K2TIPV42801010</v>
          </cell>
          <cell r="C417" t="str">
            <v>VALLEY PANELS</v>
          </cell>
          <cell r="D417">
            <v>4</v>
          </cell>
          <cell r="E417">
            <v>3</v>
          </cell>
          <cell r="F417">
            <v>25</v>
          </cell>
          <cell r="G417">
            <v>0</v>
          </cell>
          <cell r="H417">
            <v>3</v>
          </cell>
          <cell r="I417">
            <v>25</v>
          </cell>
          <cell r="J417">
            <v>0</v>
          </cell>
          <cell r="K417">
            <v>0</v>
          </cell>
          <cell r="L417">
            <v>0</v>
          </cell>
          <cell r="M417">
            <v>0</v>
          </cell>
        </row>
        <row r="418">
          <cell r="B418" t="str">
            <v>K2TIPV42873191</v>
          </cell>
          <cell r="C418" t="str">
            <v>ACI 1087 AFT ENTRY DOOR</v>
          </cell>
          <cell r="D418">
            <v>1</v>
          </cell>
          <cell r="E418">
            <v>3</v>
          </cell>
          <cell r="F418">
            <v>10</v>
          </cell>
          <cell r="G418">
            <v>0</v>
          </cell>
          <cell r="H418">
            <v>3</v>
          </cell>
          <cell r="I418">
            <v>10</v>
          </cell>
          <cell r="J418">
            <v>0</v>
          </cell>
          <cell r="K418">
            <v>0</v>
          </cell>
          <cell r="L418">
            <v>0</v>
          </cell>
          <cell r="M418">
            <v>0</v>
          </cell>
        </row>
        <row r="419">
          <cell r="B419" t="str">
            <v>K2TIPV42873192</v>
          </cell>
          <cell r="C419" t="str">
            <v>ACI 1089, 1090 CARGO DOOR</v>
          </cell>
          <cell r="D419">
            <v>2</v>
          </cell>
          <cell r="E419">
            <v>5</v>
          </cell>
          <cell r="F419">
            <v>20</v>
          </cell>
          <cell r="G419">
            <v>0</v>
          </cell>
          <cell r="H419">
            <v>5</v>
          </cell>
          <cell r="I419">
            <v>20</v>
          </cell>
          <cell r="J419">
            <v>0</v>
          </cell>
          <cell r="K419">
            <v>0</v>
          </cell>
          <cell r="L419">
            <v>0</v>
          </cell>
          <cell r="M419">
            <v>0</v>
          </cell>
        </row>
        <row r="420">
          <cell r="B420" t="str">
            <v>K2TIPV42873193</v>
          </cell>
          <cell r="C420" t="str">
            <v>ACI 1088 FWD ENTRY DOOR</v>
          </cell>
          <cell r="D420">
            <v>2</v>
          </cell>
          <cell r="E420">
            <v>4</v>
          </cell>
          <cell r="F420">
            <v>12</v>
          </cell>
          <cell r="G420">
            <v>0</v>
          </cell>
          <cell r="H420">
            <v>4</v>
          </cell>
          <cell r="I420">
            <v>12</v>
          </cell>
          <cell r="J420">
            <v>0</v>
          </cell>
          <cell r="K420">
            <v>0</v>
          </cell>
          <cell r="L420">
            <v>0</v>
          </cell>
          <cell r="M420">
            <v>0</v>
          </cell>
        </row>
        <row r="421">
          <cell r="B421" t="str">
            <v>K2TIPV42873194</v>
          </cell>
          <cell r="C421" t="str">
            <v>(1B73) COCKPIT A/C DISTR SYS INSTAL</v>
          </cell>
          <cell r="D421">
            <v>1</v>
          </cell>
          <cell r="E421">
            <v>2</v>
          </cell>
          <cell r="F421">
            <v>10</v>
          </cell>
          <cell r="G421">
            <v>0</v>
          </cell>
          <cell r="H421">
            <v>2</v>
          </cell>
          <cell r="I421">
            <v>10</v>
          </cell>
          <cell r="J421">
            <v>0</v>
          </cell>
          <cell r="K421">
            <v>0</v>
          </cell>
          <cell r="L421">
            <v>0</v>
          </cell>
          <cell r="M421">
            <v>0</v>
          </cell>
        </row>
        <row r="422">
          <cell r="B422" t="str">
            <v>K2TIPV42873195</v>
          </cell>
          <cell r="C422" t="str">
            <v>1B73 POWER FEEDER COOLING DUCT</v>
          </cell>
          <cell r="D422">
            <v>1</v>
          </cell>
          <cell r="E422">
            <v>0</v>
          </cell>
          <cell r="F422">
            <v>11</v>
          </cell>
          <cell r="G422">
            <v>0</v>
          </cell>
          <cell r="H422">
            <v>0</v>
          </cell>
          <cell r="I422">
            <v>11</v>
          </cell>
          <cell r="J422">
            <v>0</v>
          </cell>
          <cell r="K422">
            <v>0</v>
          </cell>
          <cell r="L422">
            <v>0</v>
          </cell>
          <cell r="M422">
            <v>0</v>
          </cell>
        </row>
        <row r="423">
          <cell r="B423" t="str">
            <v>K2TIPV42931070</v>
          </cell>
          <cell r="C423" t="str">
            <v>HORIZ STABILIZERS</v>
          </cell>
          <cell r="D423">
            <v>4</v>
          </cell>
          <cell r="E423">
            <v>4</v>
          </cell>
          <cell r="F423">
            <v>42</v>
          </cell>
          <cell r="G423">
            <v>0</v>
          </cell>
          <cell r="H423">
            <v>4</v>
          </cell>
          <cell r="I423">
            <v>42</v>
          </cell>
          <cell r="J423">
            <v>0</v>
          </cell>
          <cell r="K423">
            <v>0</v>
          </cell>
          <cell r="L423">
            <v>0</v>
          </cell>
          <cell r="M423">
            <v>0</v>
          </cell>
        </row>
        <row r="424">
          <cell r="B424" t="str">
            <v>K2TIPV42933196</v>
          </cell>
          <cell r="C424" t="str">
            <v>INST. L/R ELEVATOR ACCESS PNLS.</v>
          </cell>
          <cell r="D424">
            <v>2</v>
          </cell>
          <cell r="E424">
            <v>0</v>
          </cell>
          <cell r="F424">
            <v>22</v>
          </cell>
          <cell r="G424">
            <v>0</v>
          </cell>
          <cell r="H424">
            <v>0</v>
          </cell>
          <cell r="I424">
            <v>22</v>
          </cell>
          <cell r="J424">
            <v>0</v>
          </cell>
          <cell r="K424">
            <v>0</v>
          </cell>
          <cell r="L424">
            <v>0</v>
          </cell>
          <cell r="M424">
            <v>0</v>
          </cell>
        </row>
        <row r="425">
          <cell r="B425" t="str">
            <v>K2TIPV42933197</v>
          </cell>
          <cell r="C425" t="str">
            <v>1B72 FLEX DUCT INSTALL</v>
          </cell>
          <cell r="D425">
            <v>1</v>
          </cell>
          <cell r="E425">
            <v>1</v>
          </cell>
          <cell r="F425">
            <v>10</v>
          </cell>
          <cell r="G425">
            <v>0</v>
          </cell>
          <cell r="H425">
            <v>1</v>
          </cell>
          <cell r="I425">
            <v>10</v>
          </cell>
          <cell r="J425">
            <v>0</v>
          </cell>
          <cell r="K425">
            <v>0</v>
          </cell>
          <cell r="L425">
            <v>0</v>
          </cell>
          <cell r="M425">
            <v>0</v>
          </cell>
        </row>
        <row r="426">
          <cell r="B426" t="str">
            <v>K2TIPV42935221</v>
          </cell>
          <cell r="C426" t="str">
            <v>BOOM GLAND SEAL</v>
          </cell>
          <cell r="D426">
            <v>4</v>
          </cell>
          <cell r="E426">
            <v>0</v>
          </cell>
          <cell r="F426">
            <v>66</v>
          </cell>
          <cell r="G426">
            <v>6</v>
          </cell>
          <cell r="H426">
            <v>1</v>
          </cell>
          <cell r="I426">
            <v>65</v>
          </cell>
          <cell r="J426">
            <v>6</v>
          </cell>
          <cell r="K426">
            <v>1</v>
          </cell>
          <cell r="L426">
            <v>0</v>
          </cell>
          <cell r="M426">
            <v>0</v>
          </cell>
        </row>
        <row r="427">
          <cell r="B427" t="str">
            <v>K2TIPV42955222</v>
          </cell>
          <cell r="C427" t="str">
            <v>PILOTS CONTROL WHEEL</v>
          </cell>
          <cell r="D427">
            <v>12</v>
          </cell>
          <cell r="E427">
            <v>0</v>
          </cell>
          <cell r="F427">
            <v>148</v>
          </cell>
          <cell r="G427">
            <v>12</v>
          </cell>
          <cell r="H427">
            <v>0</v>
          </cell>
          <cell r="I427">
            <v>148</v>
          </cell>
          <cell r="J427">
            <v>12</v>
          </cell>
          <cell r="K427">
            <v>0</v>
          </cell>
          <cell r="L427">
            <v>0</v>
          </cell>
          <cell r="M427">
            <v>0</v>
          </cell>
        </row>
        <row r="428">
          <cell r="B428" t="str">
            <v>K2TIPV43101072</v>
          </cell>
          <cell r="C428" t="str">
            <v>AVIONICS BAY DOORS</v>
          </cell>
          <cell r="D428">
            <v>4</v>
          </cell>
          <cell r="E428">
            <v>4</v>
          </cell>
          <cell r="F428">
            <v>42</v>
          </cell>
          <cell r="G428">
            <v>0</v>
          </cell>
          <cell r="H428">
            <v>4</v>
          </cell>
          <cell r="I428">
            <v>42</v>
          </cell>
          <cell r="J428">
            <v>0</v>
          </cell>
          <cell r="K428">
            <v>0</v>
          </cell>
          <cell r="L428">
            <v>0</v>
          </cell>
          <cell r="M428">
            <v>0</v>
          </cell>
        </row>
        <row r="429">
          <cell r="B429" t="str">
            <v>K2TIPV43101073</v>
          </cell>
          <cell r="C429" t="str">
            <v>LWR CNTRL BAY ACC PANELS</v>
          </cell>
          <cell r="D429">
            <v>4</v>
          </cell>
          <cell r="E429">
            <v>0</v>
          </cell>
          <cell r="F429">
            <v>43</v>
          </cell>
          <cell r="G429">
            <v>0</v>
          </cell>
          <cell r="H429">
            <v>1</v>
          </cell>
          <cell r="I429">
            <v>41</v>
          </cell>
          <cell r="J429">
            <v>0</v>
          </cell>
          <cell r="K429">
            <v>2</v>
          </cell>
          <cell r="L429">
            <v>1</v>
          </cell>
          <cell r="M429">
            <v>0</v>
          </cell>
        </row>
        <row r="430">
          <cell r="B430" t="str">
            <v>K2TIPV43101074</v>
          </cell>
          <cell r="C430" t="str">
            <v>RH MIXER BAY DOOR 6281-06</v>
          </cell>
          <cell r="D430">
            <v>2</v>
          </cell>
          <cell r="E430">
            <v>2</v>
          </cell>
          <cell r="F430">
            <v>11</v>
          </cell>
          <cell r="G430">
            <v>0</v>
          </cell>
          <cell r="H430">
            <v>2</v>
          </cell>
          <cell r="I430">
            <v>11</v>
          </cell>
          <cell r="J430">
            <v>0</v>
          </cell>
          <cell r="K430">
            <v>0</v>
          </cell>
          <cell r="L430">
            <v>0</v>
          </cell>
          <cell r="M430">
            <v>0</v>
          </cell>
        </row>
        <row r="431">
          <cell r="B431" t="str">
            <v>K2TIPV43101075</v>
          </cell>
          <cell r="C431" t="str">
            <v>LWR FIF PANELS</v>
          </cell>
          <cell r="D431">
            <v>4</v>
          </cell>
          <cell r="E431">
            <v>9</v>
          </cell>
          <cell r="F431">
            <v>43</v>
          </cell>
          <cell r="G431">
            <v>0</v>
          </cell>
          <cell r="H431">
            <v>11</v>
          </cell>
          <cell r="I431">
            <v>41</v>
          </cell>
          <cell r="J431">
            <v>0</v>
          </cell>
          <cell r="K431">
            <v>2</v>
          </cell>
          <cell r="L431">
            <v>0</v>
          </cell>
          <cell r="M431">
            <v>0</v>
          </cell>
        </row>
        <row r="432">
          <cell r="B432" t="str">
            <v>K2TIPV43101076</v>
          </cell>
          <cell r="C432" t="str">
            <v>VERTICAL SEAT ACTUATORS</v>
          </cell>
          <cell r="D432">
            <v>8</v>
          </cell>
          <cell r="E432">
            <v>5</v>
          </cell>
          <cell r="F432">
            <v>88</v>
          </cell>
          <cell r="G432">
            <v>1</v>
          </cell>
          <cell r="H432">
            <v>9</v>
          </cell>
          <cell r="I432">
            <v>84</v>
          </cell>
          <cell r="J432">
            <v>1</v>
          </cell>
          <cell r="K432">
            <v>4</v>
          </cell>
          <cell r="L432">
            <v>0</v>
          </cell>
          <cell r="M432">
            <v>0</v>
          </cell>
        </row>
        <row r="433">
          <cell r="B433" t="str">
            <v>K2TIPV43103199</v>
          </cell>
          <cell r="C433" t="str">
            <v>OTBD WING FUEL PRESSURE LINES</v>
          </cell>
          <cell r="D433">
            <v>2</v>
          </cell>
          <cell r="E433">
            <v>4</v>
          </cell>
          <cell r="F433">
            <v>18</v>
          </cell>
          <cell r="G433">
            <v>0</v>
          </cell>
          <cell r="H433">
            <v>4</v>
          </cell>
          <cell r="I433">
            <v>18</v>
          </cell>
          <cell r="J433">
            <v>0</v>
          </cell>
          <cell r="K433">
            <v>0</v>
          </cell>
          <cell r="L433">
            <v>0</v>
          </cell>
          <cell r="M433">
            <v>0</v>
          </cell>
        </row>
        <row r="434">
          <cell r="B434" t="str">
            <v>K2TIPV43103200</v>
          </cell>
          <cell r="C434" t="str">
            <v>1B55 - NACELLE OVERWING FAIRING ASY</v>
          </cell>
          <cell r="D434">
            <v>4</v>
          </cell>
          <cell r="E434">
            <v>3</v>
          </cell>
          <cell r="F434">
            <v>40</v>
          </cell>
          <cell r="G434">
            <v>0</v>
          </cell>
          <cell r="H434">
            <v>3</v>
          </cell>
          <cell r="I434">
            <v>40</v>
          </cell>
          <cell r="J434">
            <v>0</v>
          </cell>
          <cell r="K434">
            <v>0</v>
          </cell>
          <cell r="L434">
            <v>0</v>
          </cell>
          <cell r="M434">
            <v>0</v>
          </cell>
        </row>
        <row r="435">
          <cell r="B435" t="str">
            <v>K2TIPV43103201</v>
          </cell>
          <cell r="C435" t="str">
            <v>1B31 - L/R HORIZONTAL STABILIZER LE</v>
          </cell>
          <cell r="D435">
            <v>2</v>
          </cell>
          <cell r="E435">
            <v>1</v>
          </cell>
          <cell r="F435">
            <v>20</v>
          </cell>
          <cell r="G435">
            <v>0</v>
          </cell>
          <cell r="H435">
            <v>1</v>
          </cell>
          <cell r="I435">
            <v>20</v>
          </cell>
          <cell r="J435">
            <v>0</v>
          </cell>
          <cell r="K435">
            <v>0</v>
          </cell>
          <cell r="L435">
            <v>0</v>
          </cell>
          <cell r="M435">
            <v>0</v>
          </cell>
        </row>
        <row r="436">
          <cell r="B436" t="str">
            <v>K2TIPV43105223</v>
          </cell>
          <cell r="C436" t="str">
            <v>KC-135R MODEL MEC CHANGE KIT</v>
          </cell>
          <cell r="D436">
            <v>4</v>
          </cell>
          <cell r="E436">
            <v>7</v>
          </cell>
          <cell r="F436">
            <v>30</v>
          </cell>
          <cell r="G436">
            <v>4</v>
          </cell>
          <cell r="H436">
            <v>7</v>
          </cell>
          <cell r="I436">
            <v>30</v>
          </cell>
          <cell r="J436">
            <v>4</v>
          </cell>
          <cell r="K436">
            <v>0</v>
          </cell>
          <cell r="L436">
            <v>0</v>
          </cell>
          <cell r="M436">
            <v>0</v>
          </cell>
        </row>
        <row r="437">
          <cell r="B437" t="str">
            <v>K2TIPV43173202</v>
          </cell>
          <cell r="C437" t="str">
            <v>FINAL INSTALLATION OF NEW TAIL CONE</v>
          </cell>
          <cell r="D437">
            <v>1</v>
          </cell>
          <cell r="E437">
            <v>1</v>
          </cell>
          <cell r="F437">
            <v>10</v>
          </cell>
          <cell r="G437">
            <v>0</v>
          </cell>
          <cell r="H437">
            <v>1</v>
          </cell>
          <cell r="I437">
            <v>10</v>
          </cell>
          <cell r="J437">
            <v>0</v>
          </cell>
          <cell r="K437">
            <v>0</v>
          </cell>
          <cell r="L437">
            <v>0</v>
          </cell>
          <cell r="M437">
            <v>0</v>
          </cell>
        </row>
        <row r="438">
          <cell r="B438" t="str">
            <v>K2TIPV43173203</v>
          </cell>
          <cell r="C438" t="str">
            <v>OTBD LE SLATS L/H 1-5, R/H 16-20</v>
          </cell>
          <cell r="D438">
            <v>10</v>
          </cell>
          <cell r="E438">
            <v>10</v>
          </cell>
          <cell r="F438">
            <v>95</v>
          </cell>
          <cell r="G438">
            <v>0</v>
          </cell>
          <cell r="H438">
            <v>10</v>
          </cell>
          <cell r="I438">
            <v>95</v>
          </cell>
          <cell r="J438">
            <v>0</v>
          </cell>
          <cell r="K438">
            <v>0</v>
          </cell>
          <cell r="L438">
            <v>0</v>
          </cell>
          <cell r="M438">
            <v>0</v>
          </cell>
        </row>
        <row r="439">
          <cell r="B439" t="str">
            <v>K2TIPV43173204</v>
          </cell>
          <cell r="C439" t="str">
            <v>1B69 AFT LWR LOBE OXY RECHARGER</v>
          </cell>
          <cell r="D439">
            <v>1</v>
          </cell>
          <cell r="E439">
            <v>1</v>
          </cell>
          <cell r="F439">
            <v>10</v>
          </cell>
          <cell r="G439">
            <v>0</v>
          </cell>
          <cell r="H439">
            <v>1</v>
          </cell>
          <cell r="I439">
            <v>10</v>
          </cell>
          <cell r="J439">
            <v>0</v>
          </cell>
          <cell r="K439">
            <v>0</v>
          </cell>
          <cell r="L439">
            <v>0</v>
          </cell>
          <cell r="M439">
            <v>0</v>
          </cell>
        </row>
        <row r="440">
          <cell r="B440" t="str">
            <v>K2TIPV43173205</v>
          </cell>
          <cell r="C440" t="str">
            <v>1B69 LOX HEAT EXCHANGER,DRIP SHIELD</v>
          </cell>
          <cell r="D440">
            <v>1</v>
          </cell>
          <cell r="E440">
            <v>1</v>
          </cell>
          <cell r="F440">
            <v>10</v>
          </cell>
          <cell r="G440">
            <v>0</v>
          </cell>
          <cell r="H440">
            <v>1</v>
          </cell>
          <cell r="I440">
            <v>10</v>
          </cell>
          <cell r="J440">
            <v>0</v>
          </cell>
          <cell r="K440">
            <v>0</v>
          </cell>
          <cell r="L440">
            <v>0</v>
          </cell>
          <cell r="M440">
            <v>0</v>
          </cell>
        </row>
        <row r="441">
          <cell r="B441" t="str">
            <v>K2TIPV43173206</v>
          </cell>
          <cell r="C441" t="str">
            <v>1B69 LOX HEAT EXCHANGER</v>
          </cell>
          <cell r="D441">
            <v>1</v>
          </cell>
          <cell r="E441">
            <v>1</v>
          </cell>
          <cell r="F441">
            <v>10</v>
          </cell>
          <cell r="G441">
            <v>0</v>
          </cell>
          <cell r="H441">
            <v>1</v>
          </cell>
          <cell r="I441">
            <v>10</v>
          </cell>
          <cell r="J441">
            <v>0</v>
          </cell>
          <cell r="K441">
            <v>0</v>
          </cell>
          <cell r="L441">
            <v>0</v>
          </cell>
          <cell r="M441">
            <v>0</v>
          </cell>
        </row>
        <row r="442">
          <cell r="B442" t="str">
            <v>K2TIPV43173207</v>
          </cell>
          <cell r="C442" t="str">
            <v>1B69 BOND LOX HEAT EXCH DRIP SHIELD</v>
          </cell>
          <cell r="D442">
            <v>1</v>
          </cell>
          <cell r="E442">
            <v>5</v>
          </cell>
          <cell r="F442">
            <v>10</v>
          </cell>
          <cell r="G442">
            <v>0</v>
          </cell>
          <cell r="H442">
            <v>5</v>
          </cell>
          <cell r="I442">
            <v>10</v>
          </cell>
          <cell r="J442">
            <v>0</v>
          </cell>
          <cell r="K442">
            <v>0</v>
          </cell>
          <cell r="L442">
            <v>0</v>
          </cell>
          <cell r="M442">
            <v>0</v>
          </cell>
        </row>
        <row r="443">
          <cell r="B443" t="str">
            <v>K2TIPV43173208</v>
          </cell>
          <cell r="C443" t="str">
            <v>1B69 AFT LWR LOBE BLANKETS - HDWARE</v>
          </cell>
          <cell r="D443">
            <v>1</v>
          </cell>
          <cell r="E443">
            <v>1</v>
          </cell>
          <cell r="F443">
            <v>10</v>
          </cell>
          <cell r="G443">
            <v>0</v>
          </cell>
          <cell r="H443">
            <v>1</v>
          </cell>
          <cell r="I443">
            <v>10</v>
          </cell>
          <cell r="J443">
            <v>0</v>
          </cell>
          <cell r="K443">
            <v>0</v>
          </cell>
          <cell r="L443">
            <v>0</v>
          </cell>
          <cell r="M443">
            <v>0</v>
          </cell>
        </row>
        <row r="444">
          <cell r="B444" t="str">
            <v>K2TIPV43173209</v>
          </cell>
          <cell r="C444" t="str">
            <v>1B69 LOX CONVERTER DRIP PAN DRAIN</v>
          </cell>
          <cell r="D444">
            <v>1</v>
          </cell>
          <cell r="E444">
            <v>0</v>
          </cell>
          <cell r="F444">
            <v>10</v>
          </cell>
          <cell r="G444">
            <v>0</v>
          </cell>
          <cell r="H444">
            <v>0</v>
          </cell>
          <cell r="I444">
            <v>10</v>
          </cell>
          <cell r="J444">
            <v>0</v>
          </cell>
          <cell r="K444">
            <v>0</v>
          </cell>
          <cell r="L444">
            <v>0</v>
          </cell>
          <cell r="M444">
            <v>0</v>
          </cell>
        </row>
        <row r="445">
          <cell r="B445" t="str">
            <v>K2TIPV43173210</v>
          </cell>
          <cell r="C445" t="str">
            <v>1B69 LOX SYSTEM, AFT LWR LOBE TUBE</v>
          </cell>
          <cell r="D445">
            <v>1</v>
          </cell>
          <cell r="E445">
            <v>0</v>
          </cell>
          <cell r="F445">
            <v>10</v>
          </cell>
          <cell r="G445">
            <v>0</v>
          </cell>
          <cell r="H445">
            <v>0</v>
          </cell>
          <cell r="I445">
            <v>10</v>
          </cell>
          <cell r="J445">
            <v>0</v>
          </cell>
          <cell r="K445">
            <v>0</v>
          </cell>
          <cell r="L445">
            <v>0</v>
          </cell>
          <cell r="M445">
            <v>0</v>
          </cell>
        </row>
        <row r="446">
          <cell r="B446" t="str">
            <v>K2TIPV43173211</v>
          </cell>
          <cell r="C446" t="str">
            <v>1B69 AFT LWR LOBE CABIN PRESS VALVE</v>
          </cell>
          <cell r="D446">
            <v>1</v>
          </cell>
          <cell r="E446">
            <v>1</v>
          </cell>
          <cell r="F446">
            <v>10</v>
          </cell>
          <cell r="G446">
            <v>0</v>
          </cell>
          <cell r="H446">
            <v>1</v>
          </cell>
          <cell r="I446">
            <v>10</v>
          </cell>
          <cell r="J446">
            <v>0</v>
          </cell>
          <cell r="K446">
            <v>0</v>
          </cell>
          <cell r="L446">
            <v>0</v>
          </cell>
          <cell r="M446">
            <v>0</v>
          </cell>
        </row>
        <row r="447">
          <cell r="B447" t="str">
            <v>K2TIPV43173212</v>
          </cell>
          <cell r="C447" t="str">
            <v>VERTICAL STABILIZER ANTENNA PROBE</v>
          </cell>
          <cell r="D447">
            <v>1</v>
          </cell>
          <cell r="E447">
            <v>1</v>
          </cell>
          <cell r="F447">
            <v>10</v>
          </cell>
          <cell r="G447">
            <v>0</v>
          </cell>
          <cell r="H447">
            <v>1</v>
          </cell>
          <cell r="I447">
            <v>10</v>
          </cell>
          <cell r="J447">
            <v>0</v>
          </cell>
          <cell r="K447">
            <v>0</v>
          </cell>
          <cell r="L447">
            <v>0</v>
          </cell>
          <cell r="M447">
            <v>0</v>
          </cell>
        </row>
        <row r="448">
          <cell r="B448" t="str">
            <v>K2TIPV43173213</v>
          </cell>
          <cell r="C448" t="str">
            <v>INSTALL JTIDS ANTENNA</v>
          </cell>
          <cell r="D448">
            <v>1</v>
          </cell>
          <cell r="E448">
            <v>0</v>
          </cell>
          <cell r="F448">
            <v>10</v>
          </cell>
          <cell r="G448">
            <v>0</v>
          </cell>
          <cell r="H448">
            <v>1</v>
          </cell>
          <cell r="I448">
            <v>9</v>
          </cell>
          <cell r="J448">
            <v>0</v>
          </cell>
          <cell r="K448">
            <v>1</v>
          </cell>
          <cell r="L448">
            <v>0</v>
          </cell>
          <cell r="M448">
            <v>0</v>
          </cell>
        </row>
        <row r="449">
          <cell r="B449" t="str">
            <v>K2TIPV43241077</v>
          </cell>
          <cell r="C449" t="str">
            <v>TLX LINES 51502-3-3-210</v>
          </cell>
          <cell r="D449">
            <v>6</v>
          </cell>
          <cell r="E449">
            <v>3</v>
          </cell>
          <cell r="F449">
            <v>33</v>
          </cell>
          <cell r="G449">
            <v>0</v>
          </cell>
          <cell r="H449">
            <v>6</v>
          </cell>
          <cell r="I449">
            <v>30</v>
          </cell>
          <cell r="J449">
            <v>0</v>
          </cell>
          <cell r="K449">
            <v>3</v>
          </cell>
          <cell r="L449">
            <v>0</v>
          </cell>
          <cell r="M449">
            <v>0</v>
          </cell>
        </row>
        <row r="450">
          <cell r="B450" t="str">
            <v>K2TIPV43241078</v>
          </cell>
          <cell r="C450" t="str">
            <v>FWD ECS DOOR 6135-07</v>
          </cell>
          <cell r="D450">
            <v>2</v>
          </cell>
          <cell r="E450">
            <v>0</v>
          </cell>
          <cell r="F450">
            <v>21</v>
          </cell>
          <cell r="G450">
            <v>0</v>
          </cell>
          <cell r="H450">
            <v>1</v>
          </cell>
          <cell r="I450">
            <v>20</v>
          </cell>
          <cell r="J450">
            <v>0</v>
          </cell>
          <cell r="K450">
            <v>1</v>
          </cell>
          <cell r="L450">
            <v>0</v>
          </cell>
          <cell r="M450">
            <v>0</v>
          </cell>
        </row>
        <row r="451">
          <cell r="B451" t="str">
            <v>K2TIPV43241079</v>
          </cell>
          <cell r="C451" t="str">
            <v>INST WING PIVOT FUEL TUBES</v>
          </cell>
          <cell r="D451">
            <v>8</v>
          </cell>
          <cell r="E451">
            <v>9</v>
          </cell>
          <cell r="F451">
            <v>4</v>
          </cell>
          <cell r="G451">
            <v>0</v>
          </cell>
          <cell r="H451">
            <v>9</v>
          </cell>
          <cell r="I451">
            <v>4</v>
          </cell>
          <cell r="J451">
            <v>0</v>
          </cell>
          <cell r="K451">
            <v>0</v>
          </cell>
          <cell r="L451">
            <v>0</v>
          </cell>
          <cell r="M451">
            <v>0</v>
          </cell>
        </row>
        <row r="452">
          <cell r="B452" t="str">
            <v>K2TIPV43241080</v>
          </cell>
          <cell r="C452" t="str">
            <v>INST LINE 51502-3-3-193</v>
          </cell>
          <cell r="D452">
            <v>1</v>
          </cell>
          <cell r="E452">
            <v>0</v>
          </cell>
          <cell r="F452">
            <v>22</v>
          </cell>
          <cell r="G452">
            <v>0</v>
          </cell>
          <cell r="H452">
            <v>1</v>
          </cell>
          <cell r="I452">
            <v>20</v>
          </cell>
          <cell r="J452">
            <v>0</v>
          </cell>
          <cell r="K452">
            <v>2</v>
          </cell>
          <cell r="L452">
            <v>1</v>
          </cell>
          <cell r="M452">
            <v>0</v>
          </cell>
        </row>
        <row r="453">
          <cell r="B453" t="str">
            <v>K2TIPV43241081</v>
          </cell>
          <cell r="C453" t="str">
            <v>FUSELAGE ACCESS MIXER BAY PANELS</v>
          </cell>
          <cell r="D453">
            <v>4</v>
          </cell>
          <cell r="E453">
            <v>2</v>
          </cell>
          <cell r="F453">
            <v>43</v>
          </cell>
          <cell r="G453">
            <v>0</v>
          </cell>
          <cell r="H453">
            <v>1</v>
          </cell>
          <cell r="I453">
            <v>41</v>
          </cell>
          <cell r="J453">
            <v>0</v>
          </cell>
          <cell r="K453">
            <v>2</v>
          </cell>
          <cell r="L453">
            <v>3</v>
          </cell>
          <cell r="M453">
            <v>0</v>
          </cell>
        </row>
        <row r="454">
          <cell r="B454" t="str">
            <v>K2TIPV43241082</v>
          </cell>
          <cell r="C454" t="str">
            <v>LOWER BAY ACC. PANEL 6154-03</v>
          </cell>
          <cell r="D454">
            <v>2</v>
          </cell>
          <cell r="E454">
            <v>3</v>
          </cell>
          <cell r="F454">
            <v>17</v>
          </cell>
          <cell r="G454">
            <v>0</v>
          </cell>
          <cell r="H454">
            <v>1</v>
          </cell>
          <cell r="I454">
            <v>16</v>
          </cell>
          <cell r="J454">
            <v>0</v>
          </cell>
          <cell r="K454">
            <v>1</v>
          </cell>
          <cell r="L454">
            <v>3</v>
          </cell>
          <cell r="M454">
            <v>0</v>
          </cell>
        </row>
        <row r="455">
          <cell r="B455" t="str">
            <v>K2TIPV43241083</v>
          </cell>
          <cell r="C455" t="str">
            <v>TLX LINES 51502-3-3-175</v>
          </cell>
          <cell r="D455">
            <v>6</v>
          </cell>
          <cell r="E455">
            <v>3</v>
          </cell>
          <cell r="F455">
            <v>32</v>
          </cell>
          <cell r="G455">
            <v>0</v>
          </cell>
          <cell r="H455">
            <v>6</v>
          </cell>
          <cell r="I455">
            <v>29</v>
          </cell>
          <cell r="J455">
            <v>0</v>
          </cell>
          <cell r="K455">
            <v>3</v>
          </cell>
          <cell r="L455">
            <v>0</v>
          </cell>
          <cell r="M455">
            <v>0</v>
          </cell>
        </row>
        <row r="456">
          <cell r="B456" t="str">
            <v>K2TIPV43241084</v>
          </cell>
          <cell r="C456" t="str">
            <v>TRUNION BOLT ACCESS PANELS</v>
          </cell>
          <cell r="D456">
            <v>4</v>
          </cell>
          <cell r="E456">
            <v>3</v>
          </cell>
          <cell r="F456">
            <v>37</v>
          </cell>
          <cell r="G456">
            <v>0</v>
          </cell>
          <cell r="H456">
            <v>1</v>
          </cell>
          <cell r="I456">
            <v>35</v>
          </cell>
          <cell r="J456">
            <v>0</v>
          </cell>
          <cell r="K456">
            <v>2</v>
          </cell>
          <cell r="L456">
            <v>4</v>
          </cell>
          <cell r="M456">
            <v>0</v>
          </cell>
        </row>
        <row r="457">
          <cell r="B457" t="str">
            <v>K2TIPV43241085</v>
          </cell>
          <cell r="C457" t="str">
            <v>LH - RH FORWARD OVERWING FAIRING</v>
          </cell>
          <cell r="D457">
            <v>4</v>
          </cell>
          <cell r="E457">
            <v>4</v>
          </cell>
          <cell r="F457">
            <v>43</v>
          </cell>
          <cell r="G457">
            <v>0</v>
          </cell>
          <cell r="H457">
            <v>3</v>
          </cell>
          <cell r="I457">
            <v>41</v>
          </cell>
          <cell r="J457">
            <v>0</v>
          </cell>
          <cell r="K457">
            <v>2</v>
          </cell>
          <cell r="L457">
            <v>3</v>
          </cell>
          <cell r="M457">
            <v>0</v>
          </cell>
        </row>
        <row r="458">
          <cell r="B458" t="str">
            <v>K2TIPV43241086</v>
          </cell>
          <cell r="C458" t="str">
            <v>INST BAFFLE PANELS</v>
          </cell>
          <cell r="D458">
            <v>4</v>
          </cell>
          <cell r="E458">
            <v>2</v>
          </cell>
          <cell r="F458">
            <v>42</v>
          </cell>
          <cell r="G458">
            <v>0</v>
          </cell>
          <cell r="H458">
            <v>2</v>
          </cell>
          <cell r="I458">
            <v>42</v>
          </cell>
          <cell r="J458">
            <v>0</v>
          </cell>
          <cell r="K458">
            <v>0</v>
          </cell>
          <cell r="L458">
            <v>0</v>
          </cell>
          <cell r="M458">
            <v>0</v>
          </cell>
        </row>
        <row r="459">
          <cell r="B459" t="str">
            <v>K2TIPV43241087</v>
          </cell>
          <cell r="C459" t="str">
            <v>OVERWING PIVOT FAIRING</v>
          </cell>
          <cell r="D459">
            <v>4</v>
          </cell>
          <cell r="E459">
            <v>5</v>
          </cell>
          <cell r="F459">
            <v>43</v>
          </cell>
          <cell r="G459">
            <v>0</v>
          </cell>
          <cell r="H459">
            <v>7</v>
          </cell>
          <cell r="I459">
            <v>41</v>
          </cell>
          <cell r="J459">
            <v>0</v>
          </cell>
          <cell r="K459">
            <v>2</v>
          </cell>
          <cell r="L459">
            <v>0</v>
          </cell>
          <cell r="M459">
            <v>0</v>
          </cell>
        </row>
        <row r="460">
          <cell r="B460" t="str">
            <v>K2TIPV43241088</v>
          </cell>
          <cell r="C460" t="str">
            <v>FUEL VENT TUBE ASSY LEFT WING TANK</v>
          </cell>
          <cell r="D460">
            <v>4</v>
          </cell>
          <cell r="E460">
            <v>7</v>
          </cell>
          <cell r="F460">
            <v>42</v>
          </cell>
          <cell r="G460">
            <v>0</v>
          </cell>
          <cell r="H460">
            <v>7</v>
          </cell>
          <cell r="I460">
            <v>42</v>
          </cell>
          <cell r="J460">
            <v>0</v>
          </cell>
          <cell r="K460">
            <v>0</v>
          </cell>
          <cell r="L460">
            <v>0</v>
          </cell>
          <cell r="M460">
            <v>0</v>
          </cell>
        </row>
        <row r="461">
          <cell r="B461" t="str">
            <v>K2TIPV43241089</v>
          </cell>
          <cell r="C461" t="str">
            <v>LOWER FUSELAGE PANEL 6132-13</v>
          </cell>
          <cell r="D461">
            <v>2</v>
          </cell>
          <cell r="E461">
            <v>1</v>
          </cell>
          <cell r="F461">
            <v>17</v>
          </cell>
          <cell r="G461">
            <v>0</v>
          </cell>
          <cell r="H461">
            <v>1</v>
          </cell>
          <cell r="I461">
            <v>17</v>
          </cell>
          <cell r="J461">
            <v>0</v>
          </cell>
          <cell r="K461">
            <v>0</v>
          </cell>
          <cell r="L461">
            <v>0</v>
          </cell>
          <cell r="M461">
            <v>0</v>
          </cell>
        </row>
        <row r="462">
          <cell r="B462" t="str">
            <v>K2TIPV43241090</v>
          </cell>
          <cell r="C462" t="str">
            <v>AFT PUSH-PULL ARMAMENT ROD ASSY</v>
          </cell>
          <cell r="D462">
            <v>4</v>
          </cell>
          <cell r="E462">
            <v>3</v>
          </cell>
          <cell r="F462">
            <v>42</v>
          </cell>
          <cell r="G462">
            <v>0</v>
          </cell>
          <cell r="H462">
            <v>5</v>
          </cell>
          <cell r="I462">
            <v>40</v>
          </cell>
          <cell r="J462">
            <v>0</v>
          </cell>
          <cell r="K462">
            <v>2</v>
          </cell>
          <cell r="L462">
            <v>0</v>
          </cell>
          <cell r="M462">
            <v>0</v>
          </cell>
        </row>
        <row r="463">
          <cell r="B463" t="str">
            <v>K2TIPV43242002</v>
          </cell>
          <cell r="C463" t="str">
            <v>RH TIP GEAR DRS/COMP</v>
          </cell>
          <cell r="D463">
            <v>3</v>
          </cell>
          <cell r="E463">
            <v>1</v>
          </cell>
          <cell r="F463">
            <v>27</v>
          </cell>
          <cell r="G463">
            <v>0</v>
          </cell>
          <cell r="H463">
            <v>2</v>
          </cell>
          <cell r="I463">
            <v>23</v>
          </cell>
          <cell r="J463">
            <v>0</v>
          </cell>
          <cell r="K463">
            <v>4</v>
          </cell>
          <cell r="L463">
            <v>3</v>
          </cell>
          <cell r="M463">
            <v>0</v>
          </cell>
        </row>
        <row r="464">
          <cell r="B464" t="str">
            <v>K2TIPV43242003</v>
          </cell>
          <cell r="C464" t="str">
            <v>LH TIP GEAR DRS/COMP</v>
          </cell>
          <cell r="D464">
            <v>3</v>
          </cell>
          <cell r="E464">
            <v>2</v>
          </cell>
          <cell r="F464">
            <v>27</v>
          </cell>
          <cell r="G464">
            <v>0</v>
          </cell>
          <cell r="H464">
            <v>1</v>
          </cell>
          <cell r="I464">
            <v>23</v>
          </cell>
          <cell r="J464">
            <v>0</v>
          </cell>
          <cell r="K464">
            <v>4</v>
          </cell>
          <cell r="L464">
            <v>5</v>
          </cell>
          <cell r="M464">
            <v>0</v>
          </cell>
        </row>
        <row r="465">
          <cell r="B465" t="str">
            <v>K2TIPV43242009</v>
          </cell>
          <cell r="C465" t="str">
            <v>RUDDER PEDAL ASSY</v>
          </cell>
          <cell r="D465">
            <v>3</v>
          </cell>
          <cell r="E465">
            <v>6</v>
          </cell>
          <cell r="F465">
            <v>0</v>
          </cell>
          <cell r="G465">
            <v>0</v>
          </cell>
          <cell r="H465">
            <v>6</v>
          </cell>
          <cell r="I465">
            <v>0</v>
          </cell>
          <cell r="J465">
            <v>0</v>
          </cell>
          <cell r="K465">
            <v>0</v>
          </cell>
          <cell r="L465">
            <v>0</v>
          </cell>
          <cell r="M465">
            <v>0</v>
          </cell>
        </row>
        <row r="466">
          <cell r="B466" t="str">
            <v>K2TIPV43242013</v>
          </cell>
          <cell r="C466" t="str">
            <v>FUEL HOSE 2 MID</v>
          </cell>
          <cell r="D466">
            <v>3</v>
          </cell>
          <cell r="E466">
            <v>6</v>
          </cell>
          <cell r="F466">
            <v>0</v>
          </cell>
          <cell r="G466">
            <v>0</v>
          </cell>
          <cell r="H466">
            <v>6</v>
          </cell>
          <cell r="I466">
            <v>0</v>
          </cell>
          <cell r="J466">
            <v>0</v>
          </cell>
          <cell r="K466">
            <v>0</v>
          </cell>
          <cell r="L466">
            <v>0</v>
          </cell>
          <cell r="M466">
            <v>0</v>
          </cell>
        </row>
        <row r="467">
          <cell r="B467" t="str">
            <v>K2TIPV43242014</v>
          </cell>
          <cell r="C467" t="str">
            <v>FUEL HOSE 2 AFT</v>
          </cell>
          <cell r="D467">
            <v>3</v>
          </cell>
          <cell r="E467">
            <v>4</v>
          </cell>
          <cell r="F467">
            <v>3</v>
          </cell>
          <cell r="G467">
            <v>0</v>
          </cell>
          <cell r="H467">
            <v>4</v>
          </cell>
          <cell r="I467">
            <v>3</v>
          </cell>
          <cell r="J467">
            <v>0</v>
          </cell>
          <cell r="K467">
            <v>0</v>
          </cell>
          <cell r="L467">
            <v>0</v>
          </cell>
          <cell r="M467">
            <v>0</v>
          </cell>
        </row>
        <row r="468">
          <cell r="B468" t="str">
            <v>K2TIPV43242015</v>
          </cell>
          <cell r="C468" t="str">
            <v>FUEL HOSE 1 AFT</v>
          </cell>
          <cell r="D468">
            <v>3</v>
          </cell>
          <cell r="E468">
            <v>6</v>
          </cell>
          <cell r="F468">
            <v>0</v>
          </cell>
          <cell r="G468">
            <v>0</v>
          </cell>
          <cell r="H468">
            <v>6</v>
          </cell>
          <cell r="I468">
            <v>0</v>
          </cell>
          <cell r="J468">
            <v>0</v>
          </cell>
          <cell r="K468">
            <v>0</v>
          </cell>
          <cell r="L468">
            <v>0</v>
          </cell>
          <cell r="M468">
            <v>0</v>
          </cell>
        </row>
        <row r="469">
          <cell r="B469" t="str">
            <v>K2TIPV43242018</v>
          </cell>
          <cell r="C469" t="str">
            <v>BLANKET PANELS-1,2,3</v>
          </cell>
          <cell r="D469">
            <v>3</v>
          </cell>
          <cell r="E469">
            <v>2</v>
          </cell>
          <cell r="F469">
            <v>1</v>
          </cell>
          <cell r="G469">
            <v>0</v>
          </cell>
          <cell r="H469">
            <v>2</v>
          </cell>
          <cell r="I469">
            <v>1</v>
          </cell>
          <cell r="J469">
            <v>0</v>
          </cell>
          <cell r="K469">
            <v>0</v>
          </cell>
          <cell r="L469">
            <v>0</v>
          </cell>
          <cell r="M469">
            <v>0</v>
          </cell>
        </row>
        <row r="470">
          <cell r="B470" t="str">
            <v>K2TIPV43242019</v>
          </cell>
          <cell r="C470" t="str">
            <v>LE PANELS</v>
          </cell>
          <cell r="D470">
            <v>3</v>
          </cell>
          <cell r="E470">
            <v>8</v>
          </cell>
          <cell r="F470">
            <v>6</v>
          </cell>
          <cell r="G470">
            <v>0</v>
          </cell>
          <cell r="H470">
            <v>9</v>
          </cell>
          <cell r="I470">
            <v>5</v>
          </cell>
          <cell r="J470">
            <v>0</v>
          </cell>
          <cell r="K470">
            <v>1</v>
          </cell>
          <cell r="L470">
            <v>0</v>
          </cell>
          <cell r="M470">
            <v>0</v>
          </cell>
        </row>
        <row r="471">
          <cell r="B471" t="str">
            <v>K2TIPV43242031</v>
          </cell>
          <cell r="C471" t="str">
            <v>FIREWALL VALVE HOSE 5 - 6 ENG.</v>
          </cell>
          <cell r="D471">
            <v>4</v>
          </cell>
          <cell r="E471">
            <v>0</v>
          </cell>
          <cell r="F471">
            <v>31</v>
          </cell>
          <cell r="G471">
            <v>0</v>
          </cell>
          <cell r="H471">
            <v>0</v>
          </cell>
          <cell r="I471">
            <v>31</v>
          </cell>
          <cell r="J471">
            <v>0</v>
          </cell>
          <cell r="K471">
            <v>0</v>
          </cell>
          <cell r="L471">
            <v>0</v>
          </cell>
          <cell r="M471">
            <v>0</v>
          </cell>
        </row>
        <row r="472">
          <cell r="B472" t="str">
            <v>K2TIPV43242032</v>
          </cell>
          <cell r="C472" t="str">
            <v>FIREWALL VALVE HOSE 3 - 4 ENG.</v>
          </cell>
          <cell r="D472">
            <v>4</v>
          </cell>
          <cell r="E472">
            <v>6</v>
          </cell>
          <cell r="F472">
            <v>32</v>
          </cell>
          <cell r="G472">
            <v>0</v>
          </cell>
          <cell r="H472">
            <v>8</v>
          </cell>
          <cell r="I472">
            <v>30</v>
          </cell>
          <cell r="J472">
            <v>0</v>
          </cell>
          <cell r="K472">
            <v>2</v>
          </cell>
          <cell r="L472">
            <v>0</v>
          </cell>
          <cell r="M472">
            <v>0</v>
          </cell>
        </row>
        <row r="473">
          <cell r="B473" t="str">
            <v>K2TIPV43242033</v>
          </cell>
          <cell r="C473" t="str">
            <v>BOOST PUMP 2 - 3</v>
          </cell>
          <cell r="D473">
            <v>3</v>
          </cell>
          <cell r="E473">
            <v>3</v>
          </cell>
          <cell r="F473">
            <v>3</v>
          </cell>
          <cell r="G473">
            <v>0</v>
          </cell>
          <cell r="H473">
            <v>3</v>
          </cell>
          <cell r="I473">
            <v>3</v>
          </cell>
          <cell r="J473">
            <v>0</v>
          </cell>
          <cell r="K473">
            <v>0</v>
          </cell>
          <cell r="L473">
            <v>0</v>
          </cell>
          <cell r="M473">
            <v>0</v>
          </cell>
        </row>
        <row r="474">
          <cell r="B474" t="str">
            <v>K2TIPV43242034</v>
          </cell>
          <cell r="C474" t="str">
            <v>MLG DR INSTALL</v>
          </cell>
          <cell r="D474">
            <v>10</v>
          </cell>
          <cell r="E474">
            <v>3</v>
          </cell>
          <cell r="F474">
            <v>20</v>
          </cell>
          <cell r="G474">
            <v>0</v>
          </cell>
          <cell r="H474">
            <v>3</v>
          </cell>
          <cell r="I474">
            <v>20</v>
          </cell>
          <cell r="J474">
            <v>0</v>
          </cell>
          <cell r="K474">
            <v>0</v>
          </cell>
          <cell r="L474">
            <v>0</v>
          </cell>
          <cell r="M474">
            <v>0</v>
          </cell>
        </row>
        <row r="475">
          <cell r="B475" t="str">
            <v>K2TIPV43242044</v>
          </cell>
          <cell r="C475" t="str">
            <v>ENG INSTL/LWR LINKS #4</v>
          </cell>
          <cell r="D475">
            <v>3</v>
          </cell>
          <cell r="E475">
            <v>0</v>
          </cell>
          <cell r="F475">
            <v>8</v>
          </cell>
          <cell r="G475">
            <v>0</v>
          </cell>
          <cell r="H475">
            <v>1</v>
          </cell>
          <cell r="I475">
            <v>7</v>
          </cell>
          <cell r="J475">
            <v>0</v>
          </cell>
          <cell r="K475">
            <v>1</v>
          </cell>
          <cell r="L475">
            <v>0</v>
          </cell>
          <cell r="M475">
            <v>0</v>
          </cell>
        </row>
        <row r="476">
          <cell r="B476" t="str">
            <v>K2TIPV43242045</v>
          </cell>
          <cell r="C476" t="str">
            <v>ENG INSTL/LWR LINKS #3</v>
          </cell>
          <cell r="D476">
            <v>3</v>
          </cell>
          <cell r="E476">
            <v>0</v>
          </cell>
          <cell r="F476">
            <v>8</v>
          </cell>
          <cell r="G476">
            <v>0</v>
          </cell>
          <cell r="H476">
            <v>1</v>
          </cell>
          <cell r="I476">
            <v>7</v>
          </cell>
          <cell r="J476">
            <v>0</v>
          </cell>
          <cell r="K476">
            <v>1</v>
          </cell>
          <cell r="L476">
            <v>0</v>
          </cell>
          <cell r="M476">
            <v>0</v>
          </cell>
        </row>
        <row r="477">
          <cell r="B477" t="str">
            <v>K2TIPV43242046</v>
          </cell>
          <cell r="C477" t="str">
            <v>ENG INSTL/LWR LINKS #2</v>
          </cell>
          <cell r="D477">
            <v>3</v>
          </cell>
          <cell r="E477">
            <v>0</v>
          </cell>
          <cell r="F477">
            <v>8</v>
          </cell>
          <cell r="G477">
            <v>0</v>
          </cell>
          <cell r="H477">
            <v>1</v>
          </cell>
          <cell r="I477">
            <v>7</v>
          </cell>
          <cell r="J477">
            <v>0</v>
          </cell>
          <cell r="K477">
            <v>1</v>
          </cell>
          <cell r="L477">
            <v>0</v>
          </cell>
          <cell r="M477">
            <v>0</v>
          </cell>
        </row>
        <row r="478">
          <cell r="B478" t="str">
            <v>K2TIPV43242047</v>
          </cell>
          <cell r="C478" t="str">
            <v>ENG INSTL/LWR LINKS #1</v>
          </cell>
          <cell r="D478">
            <v>3</v>
          </cell>
          <cell r="E478">
            <v>0</v>
          </cell>
          <cell r="F478">
            <v>8</v>
          </cell>
          <cell r="G478">
            <v>0</v>
          </cell>
          <cell r="H478">
            <v>1</v>
          </cell>
          <cell r="I478">
            <v>7</v>
          </cell>
          <cell r="J478">
            <v>0</v>
          </cell>
          <cell r="K478">
            <v>1</v>
          </cell>
          <cell r="L478">
            <v>0</v>
          </cell>
          <cell r="M478">
            <v>0</v>
          </cell>
        </row>
        <row r="479">
          <cell r="B479" t="str">
            <v>K2TIPV43242048</v>
          </cell>
          <cell r="C479" t="str">
            <v>BRANCH DUCT ANTI-ICE #4</v>
          </cell>
          <cell r="D479">
            <v>3</v>
          </cell>
          <cell r="E479">
            <v>1</v>
          </cell>
          <cell r="F479">
            <v>9</v>
          </cell>
          <cell r="G479">
            <v>0</v>
          </cell>
          <cell r="H479">
            <v>2</v>
          </cell>
          <cell r="I479">
            <v>8</v>
          </cell>
          <cell r="J479">
            <v>0</v>
          </cell>
          <cell r="K479">
            <v>1</v>
          </cell>
          <cell r="L479">
            <v>0</v>
          </cell>
          <cell r="M479">
            <v>0</v>
          </cell>
        </row>
        <row r="480">
          <cell r="B480" t="str">
            <v>K2TIPV43242049</v>
          </cell>
          <cell r="C480" t="str">
            <v>BRANCH DUCT ANTI-ICE #3</v>
          </cell>
          <cell r="D480">
            <v>3</v>
          </cell>
          <cell r="E480">
            <v>2</v>
          </cell>
          <cell r="F480">
            <v>10</v>
          </cell>
          <cell r="G480">
            <v>0</v>
          </cell>
          <cell r="H480">
            <v>3</v>
          </cell>
          <cell r="I480">
            <v>9</v>
          </cell>
          <cell r="J480">
            <v>0</v>
          </cell>
          <cell r="K480">
            <v>1</v>
          </cell>
          <cell r="L480">
            <v>0</v>
          </cell>
          <cell r="M480">
            <v>0</v>
          </cell>
        </row>
        <row r="481">
          <cell r="B481" t="str">
            <v>K2TIPV43242050</v>
          </cell>
          <cell r="C481" t="str">
            <v>BRANCH DUCT ANTI-ICE #2</v>
          </cell>
          <cell r="D481">
            <v>3</v>
          </cell>
          <cell r="E481">
            <v>0</v>
          </cell>
          <cell r="F481">
            <v>9</v>
          </cell>
          <cell r="G481">
            <v>0</v>
          </cell>
          <cell r="H481">
            <v>1</v>
          </cell>
          <cell r="I481">
            <v>8</v>
          </cell>
          <cell r="J481">
            <v>0</v>
          </cell>
          <cell r="K481">
            <v>1</v>
          </cell>
          <cell r="L481">
            <v>0</v>
          </cell>
          <cell r="M481">
            <v>0</v>
          </cell>
        </row>
        <row r="482">
          <cell r="B482" t="str">
            <v>K2TIPV43242051</v>
          </cell>
          <cell r="C482" t="str">
            <v>BRANCH DUCT ANTI-ICE #1</v>
          </cell>
          <cell r="D482">
            <v>3</v>
          </cell>
          <cell r="E482">
            <v>2</v>
          </cell>
          <cell r="F482">
            <v>10</v>
          </cell>
          <cell r="G482">
            <v>0</v>
          </cell>
          <cell r="H482">
            <v>3</v>
          </cell>
          <cell r="I482">
            <v>9</v>
          </cell>
          <cell r="J482">
            <v>0</v>
          </cell>
          <cell r="K482">
            <v>1</v>
          </cell>
          <cell r="L482">
            <v>0</v>
          </cell>
          <cell r="M482">
            <v>0</v>
          </cell>
        </row>
        <row r="483">
          <cell r="B483" t="str">
            <v>K2TIPV43245224</v>
          </cell>
          <cell r="C483" t="str">
            <v>ENGINE FUEL FILTERS F-108 (RT ONLY)</v>
          </cell>
          <cell r="D483">
            <v>4</v>
          </cell>
          <cell r="E483">
            <v>2</v>
          </cell>
          <cell r="F483">
            <v>50</v>
          </cell>
          <cell r="G483">
            <v>1</v>
          </cell>
          <cell r="H483">
            <v>6</v>
          </cell>
          <cell r="I483">
            <v>46</v>
          </cell>
          <cell r="J483">
            <v>1</v>
          </cell>
          <cell r="K483">
            <v>4</v>
          </cell>
          <cell r="L483">
            <v>0</v>
          </cell>
          <cell r="M483">
            <v>0</v>
          </cell>
        </row>
        <row r="484">
          <cell r="B484" t="str">
            <v>K2TIPV43245225</v>
          </cell>
          <cell r="C484" t="str">
            <v>ENGINE FUEL FILTERS TF-33</v>
          </cell>
          <cell r="D484">
            <v>4</v>
          </cell>
          <cell r="E484">
            <v>8</v>
          </cell>
          <cell r="F484">
            <v>28</v>
          </cell>
          <cell r="G484">
            <v>0</v>
          </cell>
          <cell r="H484">
            <v>8</v>
          </cell>
          <cell r="I484">
            <v>28</v>
          </cell>
          <cell r="J484">
            <v>0</v>
          </cell>
          <cell r="K484">
            <v>0</v>
          </cell>
          <cell r="L484">
            <v>0</v>
          </cell>
          <cell r="M484">
            <v>0</v>
          </cell>
        </row>
        <row r="485">
          <cell r="B485" t="str">
            <v>K2TIPV43521092</v>
          </cell>
          <cell r="C485" t="str">
            <v>KICK PANEL L5304490-031</v>
          </cell>
          <cell r="D485">
            <v>2</v>
          </cell>
          <cell r="E485">
            <v>2</v>
          </cell>
          <cell r="F485">
            <v>20</v>
          </cell>
          <cell r="G485">
            <v>0</v>
          </cell>
          <cell r="H485">
            <v>0</v>
          </cell>
          <cell r="I485">
            <v>20</v>
          </cell>
          <cell r="J485">
            <v>0</v>
          </cell>
          <cell r="K485">
            <v>0</v>
          </cell>
          <cell r="L485">
            <v>2</v>
          </cell>
          <cell r="M485">
            <v>0</v>
          </cell>
        </row>
        <row r="486">
          <cell r="B486" t="str">
            <v>K2TIPV43521093</v>
          </cell>
          <cell r="C486" t="str">
            <v>EQUIP BAY ACC PNL 6227-09</v>
          </cell>
          <cell r="D486">
            <v>2</v>
          </cell>
          <cell r="E486">
            <v>1</v>
          </cell>
          <cell r="F486">
            <v>20</v>
          </cell>
          <cell r="G486">
            <v>0</v>
          </cell>
          <cell r="H486">
            <v>1</v>
          </cell>
          <cell r="I486">
            <v>20</v>
          </cell>
          <cell r="J486">
            <v>0</v>
          </cell>
          <cell r="K486">
            <v>0</v>
          </cell>
          <cell r="L486">
            <v>0</v>
          </cell>
          <cell r="M486">
            <v>0</v>
          </cell>
        </row>
        <row r="487">
          <cell r="B487" t="str">
            <v>K2TIPV43521094</v>
          </cell>
          <cell r="C487" t="str">
            <v>INTERMEDIATE HINGE SUPPORT FITTING</v>
          </cell>
          <cell r="D487">
            <v>4</v>
          </cell>
          <cell r="E487">
            <v>9</v>
          </cell>
          <cell r="F487">
            <v>2</v>
          </cell>
          <cell r="G487">
            <v>0</v>
          </cell>
          <cell r="H487">
            <v>9</v>
          </cell>
          <cell r="I487">
            <v>2</v>
          </cell>
          <cell r="J487">
            <v>0</v>
          </cell>
          <cell r="K487">
            <v>0</v>
          </cell>
          <cell r="L487">
            <v>0</v>
          </cell>
          <cell r="M487">
            <v>0</v>
          </cell>
        </row>
        <row r="488">
          <cell r="B488" t="str">
            <v>K2TIPV43521095</v>
          </cell>
          <cell r="C488" t="str">
            <v>NLG REPLACEMENT PANEL 6121-03</v>
          </cell>
          <cell r="D488">
            <v>2</v>
          </cell>
          <cell r="E488">
            <v>0</v>
          </cell>
          <cell r="F488">
            <v>19</v>
          </cell>
          <cell r="G488">
            <v>2</v>
          </cell>
          <cell r="H488">
            <v>0</v>
          </cell>
          <cell r="I488">
            <v>18</v>
          </cell>
          <cell r="J488">
            <v>2</v>
          </cell>
          <cell r="K488">
            <v>1</v>
          </cell>
          <cell r="L488">
            <v>1</v>
          </cell>
          <cell r="M488">
            <v>0</v>
          </cell>
        </row>
        <row r="489">
          <cell r="B489" t="str">
            <v>K2TIPV43521096</v>
          </cell>
          <cell r="C489" t="str">
            <v>INST LEADING EDGE ACCESS PANELS</v>
          </cell>
          <cell r="D489">
            <v>4</v>
          </cell>
          <cell r="E489">
            <v>1</v>
          </cell>
          <cell r="F489">
            <v>22</v>
          </cell>
          <cell r="G489">
            <v>0</v>
          </cell>
          <cell r="H489">
            <v>1</v>
          </cell>
          <cell r="I489">
            <v>22</v>
          </cell>
          <cell r="J489">
            <v>0</v>
          </cell>
          <cell r="K489">
            <v>0</v>
          </cell>
          <cell r="L489">
            <v>0</v>
          </cell>
          <cell r="M489">
            <v>0</v>
          </cell>
        </row>
        <row r="490">
          <cell r="B490" t="str">
            <v>K2TIPV43521097</v>
          </cell>
          <cell r="C490" t="str">
            <v>MIXER BAY DOORS 6281-09 6281-10</v>
          </cell>
          <cell r="D490">
            <v>4</v>
          </cell>
          <cell r="E490">
            <v>5</v>
          </cell>
          <cell r="F490">
            <v>44</v>
          </cell>
          <cell r="G490">
            <v>0</v>
          </cell>
          <cell r="H490">
            <v>7</v>
          </cell>
          <cell r="I490">
            <v>42</v>
          </cell>
          <cell r="J490">
            <v>0</v>
          </cell>
          <cell r="K490">
            <v>2</v>
          </cell>
          <cell r="L490">
            <v>0</v>
          </cell>
          <cell r="M490">
            <v>0</v>
          </cell>
        </row>
        <row r="491">
          <cell r="B491" t="str">
            <v>K2TIPV43521098</v>
          </cell>
          <cell r="C491" t="str">
            <v>BEAM SUPPORT</v>
          </cell>
          <cell r="D491">
            <v>2</v>
          </cell>
          <cell r="E491">
            <v>0</v>
          </cell>
          <cell r="F491">
            <v>21</v>
          </cell>
          <cell r="G491">
            <v>0</v>
          </cell>
          <cell r="H491">
            <v>0</v>
          </cell>
          <cell r="I491">
            <v>21</v>
          </cell>
          <cell r="J491">
            <v>0</v>
          </cell>
          <cell r="K491">
            <v>0</v>
          </cell>
          <cell r="L491">
            <v>0</v>
          </cell>
          <cell r="M491">
            <v>0</v>
          </cell>
        </row>
        <row r="492">
          <cell r="B492" t="str">
            <v>K2TIPV43521099</v>
          </cell>
          <cell r="C492" t="str">
            <v>AVIONICS EQUIP BAY PANEL 6228-08</v>
          </cell>
          <cell r="D492">
            <v>2</v>
          </cell>
          <cell r="E492">
            <v>2</v>
          </cell>
          <cell r="F492">
            <v>20</v>
          </cell>
          <cell r="G492">
            <v>0</v>
          </cell>
          <cell r="H492">
            <v>2</v>
          </cell>
          <cell r="I492">
            <v>20</v>
          </cell>
          <cell r="J492">
            <v>0</v>
          </cell>
          <cell r="K492">
            <v>0</v>
          </cell>
          <cell r="L492">
            <v>0</v>
          </cell>
          <cell r="M492">
            <v>0</v>
          </cell>
        </row>
        <row r="493">
          <cell r="B493" t="str">
            <v>K2TIPV43521101</v>
          </cell>
          <cell r="C493" t="str">
            <v>FUEL TANK LOWER ACCESS PANEL</v>
          </cell>
          <cell r="D493">
            <v>8</v>
          </cell>
          <cell r="E493">
            <v>11</v>
          </cell>
          <cell r="F493">
            <v>84</v>
          </cell>
          <cell r="G493">
            <v>1</v>
          </cell>
          <cell r="H493">
            <v>11</v>
          </cell>
          <cell r="I493">
            <v>84</v>
          </cell>
          <cell r="J493">
            <v>1</v>
          </cell>
          <cell r="K493">
            <v>0</v>
          </cell>
          <cell r="L493">
            <v>0</v>
          </cell>
          <cell r="M493">
            <v>0</v>
          </cell>
        </row>
        <row r="494">
          <cell r="B494" t="str">
            <v>K2TIPV43521102</v>
          </cell>
          <cell r="C494" t="str">
            <v>FOOD STORAGE CONTAINER</v>
          </cell>
          <cell r="D494">
            <v>2</v>
          </cell>
          <cell r="E494">
            <v>5</v>
          </cell>
          <cell r="F494">
            <v>19</v>
          </cell>
          <cell r="G494">
            <v>0</v>
          </cell>
          <cell r="H494">
            <v>5</v>
          </cell>
          <cell r="I494">
            <v>19</v>
          </cell>
          <cell r="J494">
            <v>0</v>
          </cell>
          <cell r="K494">
            <v>0</v>
          </cell>
          <cell r="L494">
            <v>0</v>
          </cell>
          <cell r="M494">
            <v>0</v>
          </cell>
        </row>
        <row r="495">
          <cell r="B495" t="str">
            <v>K2TIPV43521103</v>
          </cell>
          <cell r="C495" t="str">
            <v>SURVIVAL PACK ASSEMBLY</v>
          </cell>
          <cell r="D495">
            <v>2</v>
          </cell>
          <cell r="E495">
            <v>2</v>
          </cell>
          <cell r="F495">
            <v>21</v>
          </cell>
          <cell r="G495">
            <v>0</v>
          </cell>
          <cell r="H495">
            <v>2</v>
          </cell>
          <cell r="I495">
            <v>21</v>
          </cell>
          <cell r="J495">
            <v>0</v>
          </cell>
          <cell r="K495">
            <v>0</v>
          </cell>
          <cell r="L495">
            <v>0</v>
          </cell>
          <cell r="M495">
            <v>0</v>
          </cell>
        </row>
        <row r="496">
          <cell r="B496" t="str">
            <v>K2TIPV43521104</v>
          </cell>
          <cell r="C496" t="str">
            <v>BOTTOM PANEL AND DATA STORAGE BOX</v>
          </cell>
          <cell r="D496">
            <v>4</v>
          </cell>
          <cell r="E496">
            <v>0</v>
          </cell>
          <cell r="F496">
            <v>37</v>
          </cell>
          <cell r="G496">
            <v>0</v>
          </cell>
          <cell r="H496">
            <v>0</v>
          </cell>
          <cell r="I496">
            <v>37</v>
          </cell>
          <cell r="J496">
            <v>0</v>
          </cell>
          <cell r="K496">
            <v>0</v>
          </cell>
          <cell r="L496">
            <v>0</v>
          </cell>
          <cell r="M496">
            <v>0</v>
          </cell>
        </row>
        <row r="497">
          <cell r="B497" t="str">
            <v>K2TIPV43521105</v>
          </cell>
          <cell r="C497" t="str">
            <v>PARACHUTE SUPPORT TRAY</v>
          </cell>
          <cell r="D497">
            <v>2</v>
          </cell>
          <cell r="E497">
            <v>3</v>
          </cell>
          <cell r="F497">
            <v>21</v>
          </cell>
          <cell r="G497">
            <v>0</v>
          </cell>
          <cell r="H497">
            <v>3</v>
          </cell>
          <cell r="I497">
            <v>21</v>
          </cell>
          <cell r="J497">
            <v>0</v>
          </cell>
          <cell r="K497">
            <v>0</v>
          </cell>
          <cell r="L497">
            <v>0</v>
          </cell>
          <cell r="M497">
            <v>0</v>
          </cell>
        </row>
        <row r="498">
          <cell r="B498" t="str">
            <v>K2TIPV43521106</v>
          </cell>
          <cell r="C498" t="str">
            <v>SHIELD STOWAGE CONTAINER</v>
          </cell>
          <cell r="D498">
            <v>2</v>
          </cell>
          <cell r="E498">
            <v>2</v>
          </cell>
          <cell r="F498">
            <v>21</v>
          </cell>
          <cell r="G498">
            <v>0</v>
          </cell>
          <cell r="H498">
            <v>2</v>
          </cell>
          <cell r="I498">
            <v>21</v>
          </cell>
          <cell r="J498">
            <v>0</v>
          </cell>
          <cell r="K498">
            <v>0</v>
          </cell>
          <cell r="L498">
            <v>0</v>
          </cell>
          <cell r="M498">
            <v>0</v>
          </cell>
        </row>
        <row r="499">
          <cell r="B499" t="str">
            <v>K2TIPV43521107</v>
          </cell>
          <cell r="C499" t="str">
            <v>SUSTENANCE STORAGE CONTAINER</v>
          </cell>
          <cell r="D499">
            <v>2</v>
          </cell>
          <cell r="E499">
            <v>5</v>
          </cell>
          <cell r="F499">
            <v>6</v>
          </cell>
          <cell r="G499">
            <v>0</v>
          </cell>
          <cell r="H499">
            <v>5</v>
          </cell>
          <cell r="I499">
            <v>6</v>
          </cell>
          <cell r="J499">
            <v>0</v>
          </cell>
          <cell r="K499">
            <v>0</v>
          </cell>
          <cell r="L499">
            <v>0</v>
          </cell>
          <cell r="M499">
            <v>0</v>
          </cell>
        </row>
        <row r="500">
          <cell r="B500" t="str">
            <v>K2TIPV43521108</v>
          </cell>
          <cell r="C500" t="str">
            <v>DUCT WORK - LEXAN PANELS</v>
          </cell>
          <cell r="D500">
            <v>2</v>
          </cell>
          <cell r="E500">
            <v>2</v>
          </cell>
          <cell r="F500">
            <v>20</v>
          </cell>
          <cell r="G500">
            <v>0</v>
          </cell>
          <cell r="H500">
            <v>2</v>
          </cell>
          <cell r="I500">
            <v>20</v>
          </cell>
          <cell r="J500">
            <v>0</v>
          </cell>
          <cell r="K500">
            <v>0</v>
          </cell>
          <cell r="L500">
            <v>0</v>
          </cell>
          <cell r="M500">
            <v>0</v>
          </cell>
        </row>
        <row r="501">
          <cell r="B501" t="str">
            <v>K2TIPV43521109</v>
          </cell>
          <cell r="C501" t="str">
            <v>ACC PNL 6227-13</v>
          </cell>
          <cell r="D501">
            <v>2</v>
          </cell>
          <cell r="E501">
            <v>0</v>
          </cell>
          <cell r="F501">
            <v>21</v>
          </cell>
          <cell r="G501">
            <v>0</v>
          </cell>
          <cell r="H501">
            <v>0</v>
          </cell>
          <cell r="I501">
            <v>21</v>
          </cell>
          <cell r="J501">
            <v>0</v>
          </cell>
          <cell r="K501">
            <v>0</v>
          </cell>
          <cell r="L501">
            <v>0</v>
          </cell>
          <cell r="M501">
            <v>0</v>
          </cell>
        </row>
        <row r="502">
          <cell r="B502" t="str">
            <v>K2TIPV43521110</v>
          </cell>
          <cell r="C502" t="str">
            <v>INSTALL TRASH CONTAINER</v>
          </cell>
          <cell r="D502">
            <v>2</v>
          </cell>
          <cell r="E502">
            <v>0</v>
          </cell>
          <cell r="F502">
            <v>15</v>
          </cell>
          <cell r="G502">
            <v>1</v>
          </cell>
          <cell r="H502">
            <v>0</v>
          </cell>
          <cell r="I502">
            <v>15</v>
          </cell>
          <cell r="J502">
            <v>1</v>
          </cell>
          <cell r="K502">
            <v>0</v>
          </cell>
          <cell r="L502">
            <v>0</v>
          </cell>
          <cell r="M502">
            <v>0</v>
          </cell>
        </row>
        <row r="503">
          <cell r="B503" t="str">
            <v>K2TIPV43522059</v>
          </cell>
          <cell r="C503" t="str">
            <v>VERTICAL FIN INSTALL</v>
          </cell>
          <cell r="D503">
            <v>3</v>
          </cell>
          <cell r="E503">
            <v>1</v>
          </cell>
          <cell r="F503">
            <v>5</v>
          </cell>
          <cell r="G503">
            <v>0</v>
          </cell>
          <cell r="H503">
            <v>2</v>
          </cell>
          <cell r="I503">
            <v>4</v>
          </cell>
          <cell r="J503">
            <v>0</v>
          </cell>
          <cell r="K503">
            <v>1</v>
          </cell>
          <cell r="L503">
            <v>0</v>
          </cell>
          <cell r="M503">
            <v>0</v>
          </cell>
        </row>
        <row r="504">
          <cell r="B504" t="str">
            <v>K2TIPV43522060</v>
          </cell>
          <cell r="C504" t="str">
            <v>SPOILER ACTUATOR, RIGHT WING</v>
          </cell>
          <cell r="D504">
            <v>3</v>
          </cell>
          <cell r="E504">
            <v>2</v>
          </cell>
          <cell r="F504">
            <v>1</v>
          </cell>
          <cell r="G504">
            <v>0</v>
          </cell>
          <cell r="H504">
            <v>2</v>
          </cell>
          <cell r="I504">
            <v>1</v>
          </cell>
          <cell r="J504">
            <v>0</v>
          </cell>
          <cell r="K504">
            <v>0</v>
          </cell>
          <cell r="L504">
            <v>0</v>
          </cell>
          <cell r="M504">
            <v>0</v>
          </cell>
        </row>
        <row r="505">
          <cell r="B505" t="str">
            <v>K2TIPV43522061</v>
          </cell>
          <cell r="C505" t="str">
            <v>SPOILER ACTUATOR-LEFT WING</v>
          </cell>
          <cell r="D505">
            <v>3</v>
          </cell>
          <cell r="E505">
            <v>3</v>
          </cell>
          <cell r="F505">
            <v>3</v>
          </cell>
          <cell r="G505">
            <v>0</v>
          </cell>
          <cell r="H505">
            <v>3</v>
          </cell>
          <cell r="I505">
            <v>3</v>
          </cell>
          <cell r="J505">
            <v>0</v>
          </cell>
          <cell r="K505">
            <v>0</v>
          </cell>
          <cell r="L505">
            <v>0</v>
          </cell>
          <cell r="M505">
            <v>0</v>
          </cell>
        </row>
        <row r="506">
          <cell r="B506" t="str">
            <v>K2TIPV43523214</v>
          </cell>
          <cell r="C506" t="str">
            <v>1B69 LOX SYS FILL BUILD-UP VENT VAL</v>
          </cell>
          <cell r="D506">
            <v>1</v>
          </cell>
          <cell r="E506">
            <v>3</v>
          </cell>
          <cell r="F506">
            <v>9</v>
          </cell>
          <cell r="G506">
            <v>0</v>
          </cell>
          <cell r="H506">
            <v>3</v>
          </cell>
          <cell r="I506">
            <v>9</v>
          </cell>
          <cell r="J506">
            <v>0</v>
          </cell>
          <cell r="K506">
            <v>0</v>
          </cell>
          <cell r="L506">
            <v>0</v>
          </cell>
          <cell r="M506">
            <v>0</v>
          </cell>
        </row>
        <row r="507">
          <cell r="B507" t="str">
            <v>K2TIPV43523215</v>
          </cell>
          <cell r="C507" t="str">
            <v>1B69 LOX SYS MANUAL SHUT-OFF VALVE</v>
          </cell>
          <cell r="D507">
            <v>1</v>
          </cell>
          <cell r="E507">
            <v>3</v>
          </cell>
          <cell r="F507">
            <v>10</v>
          </cell>
          <cell r="G507">
            <v>0</v>
          </cell>
          <cell r="H507">
            <v>3</v>
          </cell>
          <cell r="I507">
            <v>10</v>
          </cell>
          <cell r="J507">
            <v>0</v>
          </cell>
          <cell r="K507">
            <v>0</v>
          </cell>
          <cell r="L507">
            <v>0</v>
          </cell>
          <cell r="M507">
            <v>0</v>
          </cell>
        </row>
        <row r="508">
          <cell r="B508" t="str">
            <v>K2TIPV43523216</v>
          </cell>
          <cell r="C508" t="str">
            <v>1B69 APU EXHAUST PIPE</v>
          </cell>
          <cell r="D508">
            <v>1</v>
          </cell>
          <cell r="E508">
            <v>2</v>
          </cell>
          <cell r="F508">
            <v>9</v>
          </cell>
          <cell r="G508">
            <v>0</v>
          </cell>
          <cell r="H508">
            <v>2</v>
          </cell>
          <cell r="I508">
            <v>9</v>
          </cell>
          <cell r="J508">
            <v>0</v>
          </cell>
          <cell r="K508">
            <v>0</v>
          </cell>
          <cell r="L508">
            <v>0</v>
          </cell>
          <cell r="M508">
            <v>0</v>
          </cell>
        </row>
        <row r="509">
          <cell r="B509" t="str">
            <v>K2TIPV43523217</v>
          </cell>
          <cell r="C509" t="str">
            <v>1B69 AFT LWR LOBE AFACS TEMP SWITCH</v>
          </cell>
          <cell r="D509">
            <v>1</v>
          </cell>
          <cell r="E509">
            <v>2</v>
          </cell>
          <cell r="F509">
            <v>10</v>
          </cell>
          <cell r="G509">
            <v>0</v>
          </cell>
          <cell r="H509">
            <v>2</v>
          </cell>
          <cell r="I509">
            <v>10</v>
          </cell>
          <cell r="J509">
            <v>0</v>
          </cell>
          <cell r="K509">
            <v>0</v>
          </cell>
          <cell r="L509">
            <v>0</v>
          </cell>
          <cell r="M509">
            <v>0</v>
          </cell>
        </row>
        <row r="510">
          <cell r="B510" t="str">
            <v>K2TIPV43523218</v>
          </cell>
          <cell r="C510" t="str">
            <v>1B69 AFT LWR LOBE CABIN PRES VACUUM</v>
          </cell>
          <cell r="D510">
            <v>1</v>
          </cell>
          <cell r="E510">
            <v>2</v>
          </cell>
          <cell r="F510">
            <v>10</v>
          </cell>
          <cell r="G510">
            <v>0</v>
          </cell>
          <cell r="H510">
            <v>2</v>
          </cell>
          <cell r="I510">
            <v>10</v>
          </cell>
          <cell r="J510">
            <v>0</v>
          </cell>
          <cell r="K510">
            <v>0</v>
          </cell>
          <cell r="L510">
            <v>0</v>
          </cell>
          <cell r="M510">
            <v>0</v>
          </cell>
        </row>
        <row r="511">
          <cell r="B511" t="str">
            <v>K2TIPV43523220</v>
          </cell>
          <cell r="C511" t="str">
            <v>DTCS FLEX DUCTS</v>
          </cell>
          <cell r="D511">
            <v>1</v>
          </cell>
          <cell r="E511">
            <v>2</v>
          </cell>
          <cell r="F511">
            <v>10</v>
          </cell>
          <cell r="G511">
            <v>0</v>
          </cell>
          <cell r="H511">
            <v>2</v>
          </cell>
          <cell r="I511">
            <v>10</v>
          </cell>
          <cell r="J511">
            <v>0</v>
          </cell>
          <cell r="K511">
            <v>0</v>
          </cell>
          <cell r="L511">
            <v>0</v>
          </cell>
          <cell r="M511">
            <v>0</v>
          </cell>
        </row>
        <row r="512">
          <cell r="B512" t="str">
            <v>K2TIPV43523221</v>
          </cell>
          <cell r="C512" t="str">
            <v>SDC KICK PANEL INSTALLATION</v>
          </cell>
          <cell r="D512">
            <v>1</v>
          </cell>
          <cell r="E512">
            <v>2</v>
          </cell>
          <cell r="F512">
            <v>10</v>
          </cell>
          <cell r="G512">
            <v>0</v>
          </cell>
          <cell r="H512">
            <v>2</v>
          </cell>
          <cell r="I512">
            <v>10</v>
          </cell>
          <cell r="J512">
            <v>0</v>
          </cell>
          <cell r="K512">
            <v>0</v>
          </cell>
          <cell r="L512">
            <v>0</v>
          </cell>
          <cell r="M512">
            <v>0</v>
          </cell>
        </row>
        <row r="513">
          <cell r="B513" t="str">
            <v>K2TIPV43523223</v>
          </cell>
          <cell r="C513" t="str">
            <v>SATCOM 2 ANTENNA INSTALLATION</v>
          </cell>
          <cell r="D513">
            <v>1</v>
          </cell>
          <cell r="E513">
            <v>1</v>
          </cell>
          <cell r="F513">
            <v>9</v>
          </cell>
          <cell r="G513">
            <v>0</v>
          </cell>
          <cell r="H513">
            <v>1</v>
          </cell>
          <cell r="I513">
            <v>9</v>
          </cell>
          <cell r="J513">
            <v>0</v>
          </cell>
          <cell r="K513">
            <v>0</v>
          </cell>
          <cell r="L513">
            <v>0</v>
          </cell>
          <cell r="M513">
            <v>0</v>
          </cell>
        </row>
        <row r="514">
          <cell r="B514" t="str">
            <v>K2TIPV43523224</v>
          </cell>
          <cell r="C514" t="str">
            <v>SATCOM 2 MOUNT TRAY INSTALLATION</v>
          </cell>
          <cell r="D514">
            <v>1</v>
          </cell>
          <cell r="E514">
            <v>10</v>
          </cell>
          <cell r="F514">
            <v>8</v>
          </cell>
          <cell r="G514">
            <v>0</v>
          </cell>
          <cell r="H514">
            <v>10</v>
          </cell>
          <cell r="I514">
            <v>8</v>
          </cell>
          <cell r="J514">
            <v>0</v>
          </cell>
          <cell r="K514">
            <v>0</v>
          </cell>
          <cell r="L514">
            <v>0</v>
          </cell>
          <cell r="M514">
            <v>0</v>
          </cell>
        </row>
        <row r="515">
          <cell r="B515" t="str">
            <v>K2TIPV43523225</v>
          </cell>
          <cell r="C515" t="str">
            <v>(1B83AH) FILLET FLAP TRANSMISSION</v>
          </cell>
          <cell r="D515">
            <v>2</v>
          </cell>
          <cell r="E515">
            <v>3</v>
          </cell>
          <cell r="F515">
            <v>20</v>
          </cell>
          <cell r="G515">
            <v>0</v>
          </cell>
          <cell r="H515">
            <v>2</v>
          </cell>
          <cell r="I515">
            <v>20</v>
          </cell>
          <cell r="J515">
            <v>0</v>
          </cell>
          <cell r="K515">
            <v>0</v>
          </cell>
          <cell r="L515">
            <v>1</v>
          </cell>
          <cell r="M515">
            <v>0</v>
          </cell>
        </row>
        <row r="516">
          <cell r="B516" t="str">
            <v>K2TIPV43523226</v>
          </cell>
          <cell r="C516" t="str">
            <v>INST. FLOOR PANEL</v>
          </cell>
          <cell r="D516">
            <v>1</v>
          </cell>
          <cell r="E516">
            <v>1</v>
          </cell>
          <cell r="F516">
            <v>10</v>
          </cell>
          <cell r="G516">
            <v>0</v>
          </cell>
          <cell r="H516">
            <v>1</v>
          </cell>
          <cell r="I516">
            <v>10</v>
          </cell>
          <cell r="J516">
            <v>0</v>
          </cell>
          <cell r="K516">
            <v>0</v>
          </cell>
          <cell r="L516">
            <v>0</v>
          </cell>
          <cell r="M516">
            <v>0</v>
          </cell>
        </row>
        <row r="517">
          <cell r="B517" t="str">
            <v>K2TIPV43525226</v>
          </cell>
          <cell r="C517" t="str">
            <v>LE FLAP INSTALLATION</v>
          </cell>
          <cell r="D517">
            <v>8</v>
          </cell>
          <cell r="E517">
            <v>6</v>
          </cell>
          <cell r="F517">
            <v>163</v>
          </cell>
          <cell r="G517">
            <v>8</v>
          </cell>
          <cell r="H517">
            <v>6</v>
          </cell>
          <cell r="I517">
            <v>152</v>
          </cell>
          <cell r="J517">
            <v>8</v>
          </cell>
          <cell r="K517">
            <v>11</v>
          </cell>
          <cell r="L517">
            <v>11</v>
          </cell>
          <cell r="M517">
            <v>0</v>
          </cell>
        </row>
        <row r="518">
          <cell r="B518" t="str">
            <v>K2TIPV43525227</v>
          </cell>
          <cell r="C518" t="str">
            <v>ELEV. QUADRANT</v>
          </cell>
          <cell r="D518">
            <v>5</v>
          </cell>
          <cell r="E518">
            <v>2</v>
          </cell>
          <cell r="F518">
            <v>60</v>
          </cell>
          <cell r="G518">
            <v>10</v>
          </cell>
          <cell r="H518">
            <v>3</v>
          </cell>
          <cell r="I518">
            <v>59</v>
          </cell>
          <cell r="J518">
            <v>10</v>
          </cell>
          <cell r="K518">
            <v>1</v>
          </cell>
          <cell r="L518">
            <v>0</v>
          </cell>
          <cell r="M518">
            <v>0</v>
          </cell>
        </row>
        <row r="519">
          <cell r="B519" t="str">
            <v>K2TIPV43655228</v>
          </cell>
          <cell r="C519" t="str">
            <v>LH - RH UPPER INBOARD PROD BREAK</v>
          </cell>
          <cell r="D519">
            <v>8</v>
          </cell>
          <cell r="E519">
            <v>8</v>
          </cell>
          <cell r="F519">
            <v>27</v>
          </cell>
          <cell r="G519">
            <v>0</v>
          </cell>
          <cell r="H519">
            <v>8</v>
          </cell>
          <cell r="I519">
            <v>27</v>
          </cell>
          <cell r="J519">
            <v>0</v>
          </cell>
          <cell r="K519">
            <v>0</v>
          </cell>
          <cell r="L519">
            <v>0</v>
          </cell>
          <cell r="M519">
            <v>0</v>
          </cell>
        </row>
        <row r="520">
          <cell r="B520" t="str">
            <v>K2TIPV43655230</v>
          </cell>
          <cell r="C520" t="str">
            <v>LH - RH LOW INB FWD PROD BREAK</v>
          </cell>
          <cell r="D520">
            <v>6</v>
          </cell>
          <cell r="E520">
            <v>7</v>
          </cell>
          <cell r="F520">
            <v>41</v>
          </cell>
          <cell r="G520">
            <v>0</v>
          </cell>
          <cell r="H520">
            <v>6</v>
          </cell>
          <cell r="I520">
            <v>41</v>
          </cell>
          <cell r="J520">
            <v>0</v>
          </cell>
          <cell r="K520">
            <v>0</v>
          </cell>
          <cell r="L520">
            <v>1</v>
          </cell>
          <cell r="M520">
            <v>0</v>
          </cell>
        </row>
        <row r="521">
          <cell r="B521" t="str">
            <v>K2TIPV43655231</v>
          </cell>
          <cell r="C521" t="str">
            <v>LH - RH LOW INB AFT PROD BREAK</v>
          </cell>
          <cell r="D521">
            <v>6</v>
          </cell>
          <cell r="E521">
            <v>7</v>
          </cell>
          <cell r="F521">
            <v>39</v>
          </cell>
          <cell r="G521">
            <v>0</v>
          </cell>
          <cell r="H521">
            <v>7</v>
          </cell>
          <cell r="I521">
            <v>39</v>
          </cell>
          <cell r="J521">
            <v>0</v>
          </cell>
          <cell r="K521">
            <v>0</v>
          </cell>
          <cell r="L521">
            <v>0</v>
          </cell>
          <cell r="M521">
            <v>0</v>
          </cell>
        </row>
        <row r="522">
          <cell r="B522" t="str">
            <v>K2TIPV50151111</v>
          </cell>
          <cell r="C522" t="str">
            <v>LEADING EDGE HINGED FAIRINGS</v>
          </cell>
          <cell r="D522">
            <v>4</v>
          </cell>
          <cell r="E522">
            <v>2</v>
          </cell>
          <cell r="F522">
            <v>43</v>
          </cell>
          <cell r="G522">
            <v>7</v>
          </cell>
          <cell r="H522">
            <v>4</v>
          </cell>
          <cell r="I522">
            <v>41</v>
          </cell>
          <cell r="J522">
            <v>7</v>
          </cell>
          <cell r="K522">
            <v>2</v>
          </cell>
          <cell r="L522">
            <v>0</v>
          </cell>
          <cell r="M522">
            <v>0</v>
          </cell>
        </row>
        <row r="523">
          <cell r="B523" t="str">
            <v>K2TIPV50155232</v>
          </cell>
          <cell r="C523" t="str">
            <v>3 ENGINE VBV MOTOR</v>
          </cell>
          <cell r="D523">
            <v>1</v>
          </cell>
          <cell r="E523">
            <v>4</v>
          </cell>
          <cell r="F523">
            <v>5</v>
          </cell>
          <cell r="G523">
            <v>0</v>
          </cell>
          <cell r="H523">
            <v>4</v>
          </cell>
          <cell r="I523">
            <v>5</v>
          </cell>
          <cell r="J523">
            <v>0</v>
          </cell>
          <cell r="K523">
            <v>0</v>
          </cell>
          <cell r="L523">
            <v>0</v>
          </cell>
          <cell r="M523">
            <v>0</v>
          </cell>
        </row>
        <row r="524">
          <cell r="B524" t="str">
            <v>K2TIPV50155233</v>
          </cell>
          <cell r="C524" t="str">
            <v>4 ENGINE VBV MOTOR</v>
          </cell>
          <cell r="D524">
            <v>1</v>
          </cell>
          <cell r="E524">
            <v>1</v>
          </cell>
          <cell r="F524">
            <v>1</v>
          </cell>
          <cell r="G524">
            <v>0</v>
          </cell>
          <cell r="H524">
            <v>1</v>
          </cell>
          <cell r="I524">
            <v>1</v>
          </cell>
          <cell r="J524">
            <v>0</v>
          </cell>
          <cell r="K524">
            <v>0</v>
          </cell>
          <cell r="L524">
            <v>0</v>
          </cell>
          <cell r="M524">
            <v>0</v>
          </cell>
        </row>
        <row r="525">
          <cell r="B525" t="str">
            <v>K2TIPV50155234</v>
          </cell>
          <cell r="C525" t="str">
            <v>2 ENGINE VBV MOTOR</v>
          </cell>
          <cell r="D525">
            <v>2</v>
          </cell>
          <cell r="E525">
            <v>6</v>
          </cell>
          <cell r="F525">
            <v>3</v>
          </cell>
          <cell r="G525">
            <v>0</v>
          </cell>
          <cell r="H525">
            <v>6</v>
          </cell>
          <cell r="I525">
            <v>3</v>
          </cell>
          <cell r="J525">
            <v>0</v>
          </cell>
          <cell r="K525">
            <v>0</v>
          </cell>
          <cell r="L525">
            <v>0</v>
          </cell>
          <cell r="M525">
            <v>0</v>
          </cell>
        </row>
        <row r="526">
          <cell r="B526" t="str">
            <v>K2TIPV50155235</v>
          </cell>
          <cell r="C526" t="str">
            <v>1 ENGINE VBV MOTOR</v>
          </cell>
          <cell r="D526">
            <v>1</v>
          </cell>
          <cell r="E526">
            <v>4</v>
          </cell>
          <cell r="F526">
            <v>3</v>
          </cell>
          <cell r="G526">
            <v>0</v>
          </cell>
          <cell r="H526">
            <v>4</v>
          </cell>
          <cell r="I526">
            <v>3</v>
          </cell>
          <cell r="J526">
            <v>0</v>
          </cell>
          <cell r="K526">
            <v>0</v>
          </cell>
          <cell r="L526">
            <v>0</v>
          </cell>
          <cell r="M526">
            <v>0</v>
          </cell>
        </row>
        <row r="527">
          <cell r="B527" t="str">
            <v>K2TIPV50211112</v>
          </cell>
          <cell r="C527" t="str">
            <v>SHROUD ASSY</v>
          </cell>
          <cell r="D527">
            <v>2</v>
          </cell>
          <cell r="E527">
            <v>0</v>
          </cell>
          <cell r="F527">
            <v>21</v>
          </cell>
          <cell r="G527">
            <v>0</v>
          </cell>
          <cell r="H527">
            <v>0</v>
          </cell>
          <cell r="I527">
            <v>21</v>
          </cell>
          <cell r="J527">
            <v>0</v>
          </cell>
          <cell r="K527">
            <v>0</v>
          </cell>
          <cell r="L527">
            <v>0</v>
          </cell>
          <cell r="M527">
            <v>0</v>
          </cell>
        </row>
        <row r="528">
          <cell r="B528" t="str">
            <v>K2TIPV50211113</v>
          </cell>
          <cell r="C528" t="str">
            <v>OVHD FORE/AFT BUNK PANEL ASSY-LINER</v>
          </cell>
          <cell r="D528">
            <v>2</v>
          </cell>
          <cell r="E528">
            <v>3</v>
          </cell>
          <cell r="F528">
            <v>19</v>
          </cell>
          <cell r="G528">
            <v>0</v>
          </cell>
          <cell r="H528">
            <v>2</v>
          </cell>
          <cell r="I528">
            <v>19</v>
          </cell>
          <cell r="J528">
            <v>0</v>
          </cell>
          <cell r="K528">
            <v>0</v>
          </cell>
          <cell r="L528">
            <v>1</v>
          </cell>
          <cell r="M528">
            <v>0</v>
          </cell>
        </row>
        <row r="529">
          <cell r="B529" t="str">
            <v>K2TIPV50211114</v>
          </cell>
          <cell r="C529" t="str">
            <v>ENERGY TRAN SYS COVER ASSY</v>
          </cell>
          <cell r="D529">
            <v>2</v>
          </cell>
          <cell r="E529">
            <v>0</v>
          </cell>
          <cell r="F529">
            <v>21</v>
          </cell>
          <cell r="G529">
            <v>0</v>
          </cell>
          <cell r="H529">
            <v>0</v>
          </cell>
          <cell r="I529">
            <v>21</v>
          </cell>
          <cell r="J529">
            <v>0</v>
          </cell>
          <cell r="K529">
            <v>0</v>
          </cell>
          <cell r="L529">
            <v>0</v>
          </cell>
          <cell r="M529">
            <v>0</v>
          </cell>
        </row>
        <row r="530">
          <cell r="B530" t="str">
            <v>K2TIPV50211115</v>
          </cell>
          <cell r="C530" t="str">
            <v>LEXAN PANEL L5303254-003 - -004</v>
          </cell>
          <cell r="D530">
            <v>4</v>
          </cell>
          <cell r="E530">
            <v>1</v>
          </cell>
          <cell r="F530">
            <v>42</v>
          </cell>
          <cell r="G530">
            <v>0</v>
          </cell>
          <cell r="H530">
            <v>1</v>
          </cell>
          <cell r="I530">
            <v>42</v>
          </cell>
          <cell r="J530">
            <v>0</v>
          </cell>
          <cell r="K530">
            <v>0</v>
          </cell>
          <cell r="L530">
            <v>0</v>
          </cell>
          <cell r="M530">
            <v>0</v>
          </cell>
        </row>
        <row r="531">
          <cell r="B531" t="str">
            <v>K2TIPV50211116</v>
          </cell>
          <cell r="C531" t="str">
            <v>AVIONICS EQUIP BAY ACC PNL 6227-16</v>
          </cell>
          <cell r="D531">
            <v>2</v>
          </cell>
          <cell r="E531">
            <v>2</v>
          </cell>
          <cell r="F531">
            <v>20</v>
          </cell>
          <cell r="G531">
            <v>0</v>
          </cell>
          <cell r="H531">
            <v>2</v>
          </cell>
          <cell r="I531">
            <v>20</v>
          </cell>
          <cell r="J531">
            <v>0</v>
          </cell>
          <cell r="K531">
            <v>0</v>
          </cell>
          <cell r="L531">
            <v>0</v>
          </cell>
          <cell r="M531">
            <v>0</v>
          </cell>
        </row>
        <row r="532">
          <cell r="B532" t="str">
            <v>K2TIPV50211117</v>
          </cell>
          <cell r="C532" t="str">
            <v>WING HORN UPR ACTUATOR CLEARANCE DR</v>
          </cell>
          <cell r="D532">
            <v>4</v>
          </cell>
          <cell r="E532">
            <v>1</v>
          </cell>
          <cell r="F532">
            <v>40</v>
          </cell>
          <cell r="G532">
            <v>0</v>
          </cell>
          <cell r="H532">
            <v>3</v>
          </cell>
          <cell r="I532">
            <v>38</v>
          </cell>
          <cell r="J532">
            <v>0</v>
          </cell>
          <cell r="K532">
            <v>2</v>
          </cell>
          <cell r="L532">
            <v>0</v>
          </cell>
          <cell r="M532">
            <v>0</v>
          </cell>
        </row>
        <row r="533">
          <cell r="B533" t="str">
            <v>K2TIPV50211118</v>
          </cell>
          <cell r="C533" t="str">
            <v>WING HORN LWR ACTUATOR CLEARANCE DR</v>
          </cell>
          <cell r="D533">
            <v>4</v>
          </cell>
          <cell r="E533">
            <v>0</v>
          </cell>
          <cell r="F533">
            <v>26</v>
          </cell>
          <cell r="G533">
            <v>0</v>
          </cell>
          <cell r="H533">
            <v>0</v>
          </cell>
          <cell r="I533">
            <v>24</v>
          </cell>
          <cell r="J533">
            <v>0</v>
          </cell>
          <cell r="K533">
            <v>2</v>
          </cell>
          <cell r="L533">
            <v>2</v>
          </cell>
          <cell r="M533">
            <v>0</v>
          </cell>
        </row>
        <row r="534">
          <cell r="B534" t="str">
            <v>K2TIPV50212062</v>
          </cell>
          <cell r="C534" t="str">
            <v>1 - 2 FIREWALL TUBING</v>
          </cell>
          <cell r="D534">
            <v>3</v>
          </cell>
          <cell r="E534">
            <v>3</v>
          </cell>
          <cell r="F534">
            <v>2</v>
          </cell>
          <cell r="G534">
            <v>0</v>
          </cell>
          <cell r="H534">
            <v>3</v>
          </cell>
          <cell r="I534">
            <v>2</v>
          </cell>
          <cell r="J534">
            <v>0</v>
          </cell>
          <cell r="K534">
            <v>0</v>
          </cell>
          <cell r="L534">
            <v>0</v>
          </cell>
          <cell r="M534">
            <v>0</v>
          </cell>
        </row>
        <row r="535">
          <cell r="B535" t="str">
            <v>K2TIPV50212063</v>
          </cell>
          <cell r="C535" t="str">
            <v>7 - 8 FIREWALL TUBING</v>
          </cell>
          <cell r="D535">
            <v>3</v>
          </cell>
          <cell r="E535">
            <v>1</v>
          </cell>
          <cell r="F535">
            <v>6</v>
          </cell>
          <cell r="G535">
            <v>0</v>
          </cell>
          <cell r="H535">
            <v>2</v>
          </cell>
          <cell r="I535">
            <v>5</v>
          </cell>
          <cell r="J535">
            <v>0</v>
          </cell>
          <cell r="K535">
            <v>1</v>
          </cell>
          <cell r="L535">
            <v>0</v>
          </cell>
          <cell r="M535">
            <v>0</v>
          </cell>
        </row>
        <row r="536">
          <cell r="B536" t="str">
            <v>K2TIPV50212064</v>
          </cell>
          <cell r="C536" t="str">
            <v>3 - 4 FIREWALL TUBING</v>
          </cell>
          <cell r="D536">
            <v>3</v>
          </cell>
          <cell r="E536">
            <v>3</v>
          </cell>
          <cell r="F536">
            <v>1</v>
          </cell>
          <cell r="G536">
            <v>0</v>
          </cell>
          <cell r="H536">
            <v>4</v>
          </cell>
          <cell r="I536">
            <v>0</v>
          </cell>
          <cell r="J536">
            <v>0</v>
          </cell>
          <cell r="K536">
            <v>1</v>
          </cell>
          <cell r="L536">
            <v>0</v>
          </cell>
          <cell r="M536">
            <v>0</v>
          </cell>
        </row>
        <row r="537">
          <cell r="B537" t="str">
            <v>K2TIPV50212065</v>
          </cell>
          <cell r="C537" t="str">
            <v>5 - 6 FIREWALL TUBING</v>
          </cell>
          <cell r="D537">
            <v>4</v>
          </cell>
          <cell r="E537">
            <v>2</v>
          </cell>
          <cell r="F537">
            <v>8</v>
          </cell>
          <cell r="G537">
            <v>0</v>
          </cell>
          <cell r="H537">
            <v>2</v>
          </cell>
          <cell r="I537">
            <v>8</v>
          </cell>
          <cell r="J537">
            <v>0</v>
          </cell>
          <cell r="K537">
            <v>0</v>
          </cell>
          <cell r="L537">
            <v>0</v>
          </cell>
          <cell r="M537">
            <v>0</v>
          </cell>
        </row>
        <row r="538">
          <cell r="B538" t="str">
            <v>K2TIPV50213227</v>
          </cell>
          <cell r="C538" t="str">
            <v>1B69AM SF-6 HOSES INSTALLATION</v>
          </cell>
          <cell r="D538">
            <v>2</v>
          </cell>
          <cell r="E538">
            <v>0</v>
          </cell>
          <cell r="F538">
            <v>11</v>
          </cell>
          <cell r="G538">
            <v>2</v>
          </cell>
          <cell r="H538">
            <v>0</v>
          </cell>
          <cell r="I538">
            <v>11</v>
          </cell>
          <cell r="J538">
            <v>2</v>
          </cell>
          <cell r="K538">
            <v>0</v>
          </cell>
          <cell r="L538">
            <v>0</v>
          </cell>
          <cell r="M538">
            <v>0</v>
          </cell>
        </row>
        <row r="539">
          <cell r="B539" t="str">
            <v>K2TIPV50282066</v>
          </cell>
          <cell r="C539" t="str">
            <v>AIR COND FILTER</v>
          </cell>
          <cell r="D539">
            <v>3</v>
          </cell>
          <cell r="E539">
            <v>6</v>
          </cell>
          <cell r="F539">
            <v>8</v>
          </cell>
          <cell r="G539">
            <v>0</v>
          </cell>
          <cell r="H539">
            <v>6</v>
          </cell>
          <cell r="I539">
            <v>8</v>
          </cell>
          <cell r="J539">
            <v>0</v>
          </cell>
          <cell r="K539">
            <v>0</v>
          </cell>
          <cell r="L539">
            <v>0</v>
          </cell>
          <cell r="M539">
            <v>0</v>
          </cell>
        </row>
        <row r="540">
          <cell r="B540" t="str">
            <v>K2TIPV50283228</v>
          </cell>
          <cell r="C540" t="str">
            <v>(1B69AM) DVR FLTR RACK COMP INST</v>
          </cell>
          <cell r="D540">
            <v>2</v>
          </cell>
          <cell r="E540">
            <v>0</v>
          </cell>
          <cell r="F540">
            <v>10</v>
          </cell>
          <cell r="G540">
            <v>2</v>
          </cell>
          <cell r="H540">
            <v>0</v>
          </cell>
          <cell r="I540">
            <v>10</v>
          </cell>
          <cell r="J540">
            <v>2</v>
          </cell>
          <cell r="K540">
            <v>0</v>
          </cell>
          <cell r="L540">
            <v>0</v>
          </cell>
          <cell r="M540">
            <v>0</v>
          </cell>
        </row>
        <row r="541">
          <cell r="B541" t="str">
            <v>K2TIPV50283229</v>
          </cell>
          <cell r="C541" t="str">
            <v>(1B69AM) RF STRUC COAX CABLES INST</v>
          </cell>
          <cell r="D541">
            <v>2</v>
          </cell>
          <cell r="E541">
            <v>5</v>
          </cell>
          <cell r="F541">
            <v>11</v>
          </cell>
          <cell r="G541">
            <v>0</v>
          </cell>
          <cell r="H541">
            <v>5</v>
          </cell>
          <cell r="I541">
            <v>11</v>
          </cell>
          <cell r="J541">
            <v>0</v>
          </cell>
          <cell r="K541">
            <v>0</v>
          </cell>
          <cell r="L541">
            <v>0</v>
          </cell>
          <cell r="M541">
            <v>0</v>
          </cell>
        </row>
        <row r="542">
          <cell r="B542" t="str">
            <v>K2TIPV50283230</v>
          </cell>
          <cell r="C542" t="str">
            <v>(1B69AM) LOW PWR RF STRUC INST</v>
          </cell>
          <cell r="D542">
            <v>2</v>
          </cell>
          <cell r="E542">
            <v>0</v>
          </cell>
          <cell r="F542">
            <v>10</v>
          </cell>
          <cell r="G542">
            <v>0</v>
          </cell>
          <cell r="H542">
            <v>0</v>
          </cell>
          <cell r="I542">
            <v>10</v>
          </cell>
          <cell r="J542">
            <v>0</v>
          </cell>
          <cell r="K542">
            <v>0</v>
          </cell>
          <cell r="L542">
            <v>0</v>
          </cell>
          <cell r="M542">
            <v>0</v>
          </cell>
        </row>
        <row r="543">
          <cell r="B543" t="str">
            <v>K2TIPV50283231</v>
          </cell>
          <cell r="C543" t="str">
            <v>(1B69AM) XMITTER TO BLKHD ROD INST</v>
          </cell>
          <cell r="D543">
            <v>2</v>
          </cell>
          <cell r="E543">
            <v>2</v>
          </cell>
          <cell r="F543">
            <v>10</v>
          </cell>
          <cell r="G543">
            <v>0</v>
          </cell>
          <cell r="H543">
            <v>2</v>
          </cell>
          <cell r="I543">
            <v>10</v>
          </cell>
          <cell r="J543">
            <v>0</v>
          </cell>
          <cell r="K543">
            <v>0</v>
          </cell>
          <cell r="L543">
            <v>0</v>
          </cell>
          <cell r="M543">
            <v>0</v>
          </cell>
        </row>
        <row r="544">
          <cell r="B544" t="str">
            <v>K2TIPV50283232</v>
          </cell>
          <cell r="C544" t="str">
            <v>(1B69AM) FLOOR RACK SHOCK MOUNTS</v>
          </cell>
          <cell r="D544">
            <v>2</v>
          </cell>
          <cell r="E544">
            <v>1</v>
          </cell>
          <cell r="F544">
            <v>10</v>
          </cell>
          <cell r="G544">
            <v>0</v>
          </cell>
          <cell r="H544">
            <v>1</v>
          </cell>
          <cell r="I544">
            <v>10</v>
          </cell>
          <cell r="J544">
            <v>0</v>
          </cell>
          <cell r="K544">
            <v>0</v>
          </cell>
          <cell r="L544">
            <v>0</v>
          </cell>
          <cell r="M544">
            <v>0</v>
          </cell>
        </row>
        <row r="545">
          <cell r="B545" t="str">
            <v>K2TIPV50283233</v>
          </cell>
          <cell r="C545" t="str">
            <v>(1B69AM) FLOOR RACK PRESS RELF VLV</v>
          </cell>
          <cell r="D545">
            <v>2</v>
          </cell>
          <cell r="E545">
            <v>3</v>
          </cell>
          <cell r="F545">
            <v>10</v>
          </cell>
          <cell r="G545">
            <v>0</v>
          </cell>
          <cell r="H545">
            <v>3</v>
          </cell>
          <cell r="I545">
            <v>10</v>
          </cell>
          <cell r="J545">
            <v>0</v>
          </cell>
          <cell r="K545">
            <v>0</v>
          </cell>
          <cell r="L545">
            <v>0</v>
          </cell>
          <cell r="M545">
            <v>0</v>
          </cell>
        </row>
        <row r="546">
          <cell r="B546" t="str">
            <v>K2TIPV50283234</v>
          </cell>
          <cell r="C546" t="str">
            <v>(1B69AM) FLOOR RACK AIR FITTINGS</v>
          </cell>
          <cell r="D546">
            <v>2</v>
          </cell>
          <cell r="E546">
            <v>5</v>
          </cell>
          <cell r="F546">
            <v>9</v>
          </cell>
          <cell r="G546">
            <v>1</v>
          </cell>
          <cell r="H546">
            <v>5</v>
          </cell>
          <cell r="I546">
            <v>9</v>
          </cell>
          <cell r="J546">
            <v>1</v>
          </cell>
          <cell r="K546">
            <v>0</v>
          </cell>
          <cell r="L546">
            <v>0</v>
          </cell>
          <cell r="M546">
            <v>0</v>
          </cell>
        </row>
        <row r="547">
          <cell r="B547" t="str">
            <v>K2TIPV50283235</v>
          </cell>
          <cell r="C547" t="str">
            <v>1B69AM SF-6 BOTTLE SUPPORT</v>
          </cell>
          <cell r="D547">
            <v>2</v>
          </cell>
          <cell r="E547">
            <v>1</v>
          </cell>
          <cell r="F547">
            <v>9</v>
          </cell>
          <cell r="G547">
            <v>0</v>
          </cell>
          <cell r="H547">
            <v>1</v>
          </cell>
          <cell r="I547">
            <v>9</v>
          </cell>
          <cell r="J547">
            <v>0</v>
          </cell>
          <cell r="K547">
            <v>0</v>
          </cell>
          <cell r="L547">
            <v>0</v>
          </cell>
          <cell r="M547">
            <v>0</v>
          </cell>
        </row>
        <row r="548">
          <cell r="B548" t="str">
            <v>K2TIPV50293236</v>
          </cell>
          <cell r="C548" t="str">
            <v>(1B29AG) CLOSEOUT INTEGRAL C W TANK</v>
          </cell>
          <cell r="D548">
            <v>2</v>
          </cell>
          <cell r="E548">
            <v>1</v>
          </cell>
          <cell r="F548">
            <v>36</v>
          </cell>
          <cell r="G548">
            <v>0</v>
          </cell>
          <cell r="H548">
            <v>1</v>
          </cell>
          <cell r="I548">
            <v>36</v>
          </cell>
          <cell r="J548">
            <v>0</v>
          </cell>
          <cell r="K548">
            <v>0</v>
          </cell>
          <cell r="L548">
            <v>0</v>
          </cell>
          <cell r="M548">
            <v>0</v>
          </cell>
        </row>
        <row r="549">
          <cell r="B549" t="str">
            <v>K2TIPV50293237</v>
          </cell>
          <cell r="C549" t="str">
            <v>(1B29AG) CLOSEOUT MAIN BOOST PUMP</v>
          </cell>
          <cell r="D549">
            <v>2</v>
          </cell>
          <cell r="E549">
            <v>1</v>
          </cell>
          <cell r="F549">
            <v>36</v>
          </cell>
          <cell r="G549">
            <v>0</v>
          </cell>
          <cell r="H549">
            <v>1</v>
          </cell>
          <cell r="I549">
            <v>36</v>
          </cell>
          <cell r="J549">
            <v>0</v>
          </cell>
          <cell r="K549">
            <v>0</v>
          </cell>
          <cell r="L549">
            <v>0</v>
          </cell>
          <cell r="M549">
            <v>0</v>
          </cell>
        </row>
        <row r="550">
          <cell r="B550" t="str">
            <v>K2TIPV50293238</v>
          </cell>
          <cell r="C550" t="str">
            <v>(1B29AG) CLOSEOUT 2 AND 3 MAIN TANK</v>
          </cell>
          <cell r="D550">
            <v>2</v>
          </cell>
          <cell r="E550">
            <v>1</v>
          </cell>
          <cell r="F550">
            <v>36</v>
          </cell>
          <cell r="G550">
            <v>0</v>
          </cell>
          <cell r="H550">
            <v>1</v>
          </cell>
          <cell r="I550">
            <v>36</v>
          </cell>
          <cell r="J550">
            <v>0</v>
          </cell>
          <cell r="K550">
            <v>0</v>
          </cell>
          <cell r="L550">
            <v>0</v>
          </cell>
          <cell r="M550">
            <v>0</v>
          </cell>
        </row>
        <row r="551">
          <cell r="B551" t="str">
            <v>K2TIPV50293239</v>
          </cell>
          <cell r="C551" t="str">
            <v>(1B29AG) CLOSEOUT 1 AND 4 RESR TANK</v>
          </cell>
          <cell r="D551">
            <v>2</v>
          </cell>
          <cell r="E551">
            <v>0</v>
          </cell>
          <cell r="F551">
            <v>36</v>
          </cell>
          <cell r="G551">
            <v>0</v>
          </cell>
          <cell r="H551">
            <v>0</v>
          </cell>
          <cell r="I551">
            <v>36</v>
          </cell>
          <cell r="J551">
            <v>0</v>
          </cell>
          <cell r="K551">
            <v>0</v>
          </cell>
          <cell r="L551">
            <v>0</v>
          </cell>
          <cell r="M551">
            <v>0</v>
          </cell>
        </row>
        <row r="552">
          <cell r="B552" t="str">
            <v>K2TIPV50293240</v>
          </cell>
          <cell r="C552" t="str">
            <v>(1B69AM) 3 - 9 GPM HOSES INST</v>
          </cell>
          <cell r="D552">
            <v>2</v>
          </cell>
          <cell r="E552">
            <v>1</v>
          </cell>
          <cell r="F552">
            <v>10</v>
          </cell>
          <cell r="G552">
            <v>0</v>
          </cell>
          <cell r="H552">
            <v>1</v>
          </cell>
          <cell r="I552">
            <v>10</v>
          </cell>
          <cell r="J552">
            <v>0</v>
          </cell>
          <cell r="K552">
            <v>0</v>
          </cell>
          <cell r="L552">
            <v>0</v>
          </cell>
          <cell r="M552">
            <v>0</v>
          </cell>
        </row>
        <row r="553">
          <cell r="B553" t="str">
            <v>K2TIPV50293241</v>
          </cell>
          <cell r="C553" t="str">
            <v>(1B69AM) 45 GPM TUBING INST</v>
          </cell>
          <cell r="D553">
            <v>2</v>
          </cell>
          <cell r="E553">
            <v>2</v>
          </cell>
          <cell r="F553">
            <v>9</v>
          </cell>
          <cell r="G553">
            <v>0</v>
          </cell>
          <cell r="H553">
            <v>2</v>
          </cell>
          <cell r="I553">
            <v>9</v>
          </cell>
          <cell r="J553">
            <v>0</v>
          </cell>
          <cell r="K553">
            <v>0</v>
          </cell>
          <cell r="L553">
            <v>0</v>
          </cell>
          <cell r="M553">
            <v>0</v>
          </cell>
        </row>
        <row r="554">
          <cell r="B554" t="str">
            <v>K2TIPV50293243</v>
          </cell>
          <cell r="C554" t="str">
            <v>(1B69AM) HIGH VOLTAGE CABLES INST</v>
          </cell>
          <cell r="D554">
            <v>2</v>
          </cell>
          <cell r="E554">
            <v>1</v>
          </cell>
          <cell r="F554">
            <v>10</v>
          </cell>
          <cell r="G554">
            <v>0</v>
          </cell>
          <cell r="H554">
            <v>1</v>
          </cell>
          <cell r="I554">
            <v>10</v>
          </cell>
          <cell r="J554">
            <v>0</v>
          </cell>
          <cell r="K554">
            <v>0</v>
          </cell>
          <cell r="L554">
            <v>0</v>
          </cell>
          <cell r="M554">
            <v>0</v>
          </cell>
        </row>
        <row r="555">
          <cell r="B555" t="str">
            <v>K2TIPV50293246</v>
          </cell>
          <cell r="C555" t="str">
            <v>(1B69AM) 3A21FL2 HARMONIC PAD INST</v>
          </cell>
          <cell r="D555">
            <v>2</v>
          </cell>
          <cell r="E555">
            <v>2</v>
          </cell>
          <cell r="F555">
            <v>10</v>
          </cell>
          <cell r="G555">
            <v>0</v>
          </cell>
          <cell r="H555">
            <v>2</v>
          </cell>
          <cell r="I555">
            <v>10</v>
          </cell>
          <cell r="J555">
            <v>0</v>
          </cell>
          <cell r="K555">
            <v>0</v>
          </cell>
          <cell r="L555">
            <v>0</v>
          </cell>
          <cell r="M555">
            <v>0</v>
          </cell>
        </row>
        <row r="556">
          <cell r="B556" t="str">
            <v>K2TIPV50293247</v>
          </cell>
          <cell r="C556" t="str">
            <v>(1B69AM) 3A21FL1 HARMONIC PAD INST</v>
          </cell>
          <cell r="D556">
            <v>2</v>
          </cell>
          <cell r="E556">
            <v>1</v>
          </cell>
          <cell r="F556">
            <v>10</v>
          </cell>
          <cell r="G556">
            <v>0</v>
          </cell>
          <cell r="H556">
            <v>1</v>
          </cell>
          <cell r="I556">
            <v>10</v>
          </cell>
          <cell r="J556">
            <v>0</v>
          </cell>
          <cell r="K556">
            <v>0</v>
          </cell>
          <cell r="L556">
            <v>0</v>
          </cell>
          <cell r="M556">
            <v>0</v>
          </cell>
        </row>
        <row r="557">
          <cell r="B557" t="str">
            <v>K2TIPV50293248</v>
          </cell>
          <cell r="C557" t="str">
            <v>(1B69AM) 3A21DC1 DIRCTNL CPLR INST</v>
          </cell>
          <cell r="D557">
            <v>2</v>
          </cell>
          <cell r="E557">
            <v>1</v>
          </cell>
          <cell r="F557">
            <v>10</v>
          </cell>
          <cell r="G557">
            <v>0</v>
          </cell>
          <cell r="H557">
            <v>1</v>
          </cell>
          <cell r="I557">
            <v>10</v>
          </cell>
          <cell r="J557">
            <v>0</v>
          </cell>
          <cell r="K557">
            <v>0</v>
          </cell>
          <cell r="L557">
            <v>0</v>
          </cell>
          <cell r="M557">
            <v>0</v>
          </cell>
        </row>
        <row r="558">
          <cell r="B558" t="str">
            <v>K2TIPV50293249</v>
          </cell>
          <cell r="C558" t="str">
            <v>(1B69AM) 3A21DC6 DIRCTNL CPLR INST</v>
          </cell>
          <cell r="D558">
            <v>2</v>
          </cell>
          <cell r="E558">
            <v>1</v>
          </cell>
          <cell r="F558">
            <v>9</v>
          </cell>
          <cell r="G558">
            <v>0</v>
          </cell>
          <cell r="H558">
            <v>1</v>
          </cell>
          <cell r="I558">
            <v>9</v>
          </cell>
          <cell r="J558">
            <v>0</v>
          </cell>
          <cell r="K558">
            <v>0</v>
          </cell>
          <cell r="L558">
            <v>0</v>
          </cell>
          <cell r="M558">
            <v>0</v>
          </cell>
        </row>
        <row r="559">
          <cell r="B559" t="str">
            <v>K2TIPV50293250</v>
          </cell>
          <cell r="C559" t="str">
            <v>(1B69AM) 3A21DC5 DIRCTNL CPLR INST</v>
          </cell>
          <cell r="D559">
            <v>2</v>
          </cell>
          <cell r="E559">
            <v>1</v>
          </cell>
          <cell r="F559">
            <v>9</v>
          </cell>
          <cell r="G559">
            <v>0</v>
          </cell>
          <cell r="H559">
            <v>1</v>
          </cell>
          <cell r="I559">
            <v>9</v>
          </cell>
          <cell r="J559">
            <v>0</v>
          </cell>
          <cell r="K559">
            <v>0</v>
          </cell>
          <cell r="L559">
            <v>0</v>
          </cell>
          <cell r="M559">
            <v>0</v>
          </cell>
        </row>
        <row r="560">
          <cell r="B560" t="str">
            <v>K2TIPV50293251</v>
          </cell>
          <cell r="C560" t="str">
            <v>(1B69AM) 3A6A2AT1 ISOLATOR INST</v>
          </cell>
          <cell r="D560">
            <v>2</v>
          </cell>
          <cell r="E560">
            <v>2</v>
          </cell>
          <cell r="F560">
            <v>10</v>
          </cell>
          <cell r="G560">
            <v>0</v>
          </cell>
          <cell r="H560">
            <v>2</v>
          </cell>
          <cell r="I560">
            <v>10</v>
          </cell>
          <cell r="J560">
            <v>0</v>
          </cell>
          <cell r="K560">
            <v>0</v>
          </cell>
          <cell r="L560">
            <v>0</v>
          </cell>
          <cell r="M560">
            <v>0</v>
          </cell>
        </row>
        <row r="561">
          <cell r="B561" t="str">
            <v>K2TIPV50293252</v>
          </cell>
          <cell r="C561" t="str">
            <v>(1B69AM) 3A5A2AT1 ISOLATOR INST</v>
          </cell>
          <cell r="D561">
            <v>2</v>
          </cell>
          <cell r="E561">
            <v>3</v>
          </cell>
          <cell r="F561">
            <v>10</v>
          </cell>
          <cell r="G561">
            <v>0</v>
          </cell>
          <cell r="H561">
            <v>3</v>
          </cell>
          <cell r="I561">
            <v>10</v>
          </cell>
          <cell r="J561">
            <v>0</v>
          </cell>
          <cell r="K561">
            <v>0</v>
          </cell>
          <cell r="L561">
            <v>0</v>
          </cell>
          <cell r="M561">
            <v>0</v>
          </cell>
        </row>
        <row r="562">
          <cell r="B562" t="str">
            <v>K2TIPV50293253</v>
          </cell>
          <cell r="C562" t="str">
            <v>(1B69AM) 3A6A2 KLYSTRON SOLND INST</v>
          </cell>
          <cell r="D562">
            <v>2</v>
          </cell>
          <cell r="E562">
            <v>3</v>
          </cell>
          <cell r="F562">
            <v>10</v>
          </cell>
          <cell r="G562">
            <v>0</v>
          </cell>
          <cell r="H562">
            <v>3</v>
          </cell>
          <cell r="I562">
            <v>10</v>
          </cell>
          <cell r="J562">
            <v>0</v>
          </cell>
          <cell r="K562">
            <v>0</v>
          </cell>
          <cell r="L562">
            <v>0</v>
          </cell>
          <cell r="M562">
            <v>0</v>
          </cell>
        </row>
        <row r="563">
          <cell r="B563" t="str">
            <v>K2TIPV50293254</v>
          </cell>
          <cell r="C563" t="str">
            <v>(1B69AM) 3A5A2 KLYSTRON SOLND INST</v>
          </cell>
          <cell r="D563">
            <v>2</v>
          </cell>
          <cell r="E563">
            <v>2</v>
          </cell>
          <cell r="F563">
            <v>10</v>
          </cell>
          <cell r="G563">
            <v>0</v>
          </cell>
          <cell r="H563">
            <v>2</v>
          </cell>
          <cell r="I563">
            <v>10</v>
          </cell>
          <cell r="J563">
            <v>0</v>
          </cell>
          <cell r="K563">
            <v>0</v>
          </cell>
          <cell r="L563">
            <v>0</v>
          </cell>
          <cell r="M563">
            <v>0</v>
          </cell>
        </row>
        <row r="564">
          <cell r="B564" t="str">
            <v>K2TIPV50293255</v>
          </cell>
          <cell r="C564" t="str">
            <v>(1B69AM) 3A5A5 CATHODE HOUSING INST</v>
          </cell>
          <cell r="D564">
            <v>2</v>
          </cell>
          <cell r="E564">
            <v>2</v>
          </cell>
          <cell r="F564">
            <v>10</v>
          </cell>
          <cell r="G564">
            <v>0</v>
          </cell>
          <cell r="H564">
            <v>2</v>
          </cell>
          <cell r="I564">
            <v>10</v>
          </cell>
          <cell r="J564">
            <v>0</v>
          </cell>
          <cell r="K564">
            <v>0</v>
          </cell>
          <cell r="L564">
            <v>0</v>
          </cell>
          <cell r="M564">
            <v>0</v>
          </cell>
        </row>
        <row r="565">
          <cell r="B565" t="str">
            <v>K2TIPV50293256</v>
          </cell>
          <cell r="C565" t="str">
            <v>(1B69AM) 3A6A5 CATHODE HOUSING INST</v>
          </cell>
          <cell r="D565">
            <v>2</v>
          </cell>
          <cell r="E565">
            <v>2</v>
          </cell>
          <cell r="F565">
            <v>10</v>
          </cell>
          <cell r="G565">
            <v>0</v>
          </cell>
          <cell r="H565">
            <v>2</v>
          </cell>
          <cell r="I565">
            <v>10</v>
          </cell>
          <cell r="J565">
            <v>0</v>
          </cell>
          <cell r="K565">
            <v>0</v>
          </cell>
          <cell r="L565">
            <v>0</v>
          </cell>
          <cell r="M565">
            <v>0</v>
          </cell>
        </row>
        <row r="566">
          <cell r="B566" t="str">
            <v>K2TIPV50293257</v>
          </cell>
          <cell r="C566" t="str">
            <v>(1B69AM) 3A7 HV AUX INST</v>
          </cell>
          <cell r="D566">
            <v>2</v>
          </cell>
          <cell r="E566">
            <v>0</v>
          </cell>
          <cell r="F566">
            <v>10</v>
          </cell>
          <cell r="G566">
            <v>0</v>
          </cell>
          <cell r="H566">
            <v>0</v>
          </cell>
          <cell r="I566">
            <v>10</v>
          </cell>
          <cell r="J566">
            <v>0</v>
          </cell>
          <cell r="K566">
            <v>0</v>
          </cell>
          <cell r="L566">
            <v>0</v>
          </cell>
          <cell r="M566">
            <v>0</v>
          </cell>
        </row>
        <row r="567">
          <cell r="B567" t="str">
            <v>K2TIPV50293258</v>
          </cell>
          <cell r="C567" t="str">
            <v>(1B69AM) 3A1A1 HV TRANSFORMER INST</v>
          </cell>
          <cell r="D567">
            <v>2</v>
          </cell>
          <cell r="E567">
            <v>1</v>
          </cell>
          <cell r="F567">
            <v>8</v>
          </cell>
          <cell r="G567">
            <v>2</v>
          </cell>
          <cell r="H567">
            <v>1</v>
          </cell>
          <cell r="I567">
            <v>8</v>
          </cell>
          <cell r="J567">
            <v>2</v>
          </cell>
          <cell r="K567">
            <v>0</v>
          </cell>
          <cell r="L567">
            <v>0</v>
          </cell>
          <cell r="M567">
            <v>0</v>
          </cell>
        </row>
        <row r="568">
          <cell r="B568" t="str">
            <v>K2TIPV50293259</v>
          </cell>
          <cell r="C568" t="str">
            <v>(1B69AM) 3A2HV FILTER INST</v>
          </cell>
          <cell r="D568">
            <v>2</v>
          </cell>
          <cell r="E568">
            <v>1</v>
          </cell>
          <cell r="F568">
            <v>10</v>
          </cell>
          <cell r="G568">
            <v>0</v>
          </cell>
          <cell r="H568">
            <v>1</v>
          </cell>
          <cell r="I568">
            <v>10</v>
          </cell>
          <cell r="J568">
            <v>0</v>
          </cell>
          <cell r="K568">
            <v>0</v>
          </cell>
          <cell r="L568">
            <v>0</v>
          </cell>
          <cell r="M568">
            <v>0</v>
          </cell>
        </row>
        <row r="569">
          <cell r="B569" t="str">
            <v>K2TIPV50293260</v>
          </cell>
          <cell r="C569" t="str">
            <v>(1B69AM) 3A4 VOLTAGE REGULATOR INST</v>
          </cell>
          <cell r="D569">
            <v>2</v>
          </cell>
          <cell r="E569">
            <v>1</v>
          </cell>
          <cell r="F569">
            <v>10</v>
          </cell>
          <cell r="G569">
            <v>0</v>
          </cell>
          <cell r="H569">
            <v>1</v>
          </cell>
          <cell r="I569">
            <v>10</v>
          </cell>
          <cell r="J569">
            <v>0</v>
          </cell>
          <cell r="K569">
            <v>0</v>
          </cell>
          <cell r="L569">
            <v>0</v>
          </cell>
          <cell r="M569">
            <v>0</v>
          </cell>
        </row>
        <row r="570">
          <cell r="B570" t="str">
            <v>K2TIPV50293261</v>
          </cell>
          <cell r="C570" t="str">
            <v>(1B69AM) 3A3 VOLTAGE REGULATOR INST</v>
          </cell>
          <cell r="D570">
            <v>2</v>
          </cell>
          <cell r="E570">
            <v>1</v>
          </cell>
          <cell r="F570">
            <v>10</v>
          </cell>
          <cell r="G570">
            <v>0</v>
          </cell>
          <cell r="H570">
            <v>1</v>
          </cell>
          <cell r="I570">
            <v>10</v>
          </cell>
          <cell r="J570">
            <v>0</v>
          </cell>
          <cell r="K570">
            <v>0</v>
          </cell>
          <cell r="L570">
            <v>0</v>
          </cell>
          <cell r="M570">
            <v>0</v>
          </cell>
        </row>
        <row r="571">
          <cell r="B571" t="str">
            <v>K2TIPV50293262</v>
          </cell>
          <cell r="C571" t="str">
            <v>(1B69AM) 3A22A1 INLET MANIFOLD INST</v>
          </cell>
          <cell r="D571">
            <v>2</v>
          </cell>
          <cell r="E571">
            <v>0</v>
          </cell>
          <cell r="F571">
            <v>10</v>
          </cell>
          <cell r="G571">
            <v>0</v>
          </cell>
          <cell r="H571">
            <v>0</v>
          </cell>
          <cell r="I571">
            <v>10</v>
          </cell>
          <cell r="J571">
            <v>0</v>
          </cell>
          <cell r="K571">
            <v>0</v>
          </cell>
          <cell r="L571">
            <v>0</v>
          </cell>
          <cell r="M571">
            <v>0</v>
          </cell>
        </row>
        <row r="572">
          <cell r="B572" t="str">
            <v>K2TIPV50293263</v>
          </cell>
          <cell r="C572" t="str">
            <v>(1B69AM) 3A22A2 RETURN MANIFOLD INS</v>
          </cell>
          <cell r="D572">
            <v>2</v>
          </cell>
          <cell r="E572">
            <v>4</v>
          </cell>
          <cell r="F572">
            <v>9</v>
          </cell>
          <cell r="G572">
            <v>0</v>
          </cell>
          <cell r="H572">
            <v>4</v>
          </cell>
          <cell r="I572">
            <v>9</v>
          </cell>
          <cell r="J572">
            <v>0</v>
          </cell>
          <cell r="K572">
            <v>0</v>
          </cell>
          <cell r="L572">
            <v>0</v>
          </cell>
          <cell r="M572">
            <v>0</v>
          </cell>
        </row>
        <row r="573">
          <cell r="B573" t="str">
            <v>K2TIPV50293264</v>
          </cell>
          <cell r="C573" t="str">
            <v>(1B69AM) FLOOR RACK AFT FORCED AIR</v>
          </cell>
          <cell r="D573">
            <v>2</v>
          </cell>
          <cell r="E573">
            <v>0</v>
          </cell>
          <cell r="F573">
            <v>10</v>
          </cell>
          <cell r="G573">
            <v>0</v>
          </cell>
          <cell r="H573">
            <v>0</v>
          </cell>
          <cell r="I573">
            <v>10</v>
          </cell>
          <cell r="J573">
            <v>0</v>
          </cell>
          <cell r="K573">
            <v>0</v>
          </cell>
          <cell r="L573">
            <v>0</v>
          </cell>
          <cell r="M573">
            <v>0</v>
          </cell>
        </row>
        <row r="574">
          <cell r="B574" t="str">
            <v>K2TIPV50293265</v>
          </cell>
          <cell r="C574" t="str">
            <v>(1B69AM) FLOOR RACK AFT FORCED AIR</v>
          </cell>
          <cell r="D574">
            <v>2</v>
          </cell>
          <cell r="E574">
            <v>1</v>
          </cell>
          <cell r="F574">
            <v>10</v>
          </cell>
          <cell r="G574">
            <v>0</v>
          </cell>
          <cell r="H574">
            <v>1</v>
          </cell>
          <cell r="I574">
            <v>10</v>
          </cell>
          <cell r="J574">
            <v>0</v>
          </cell>
          <cell r="K574">
            <v>0</v>
          </cell>
          <cell r="L574">
            <v>0</v>
          </cell>
          <cell r="M574">
            <v>0</v>
          </cell>
        </row>
        <row r="575">
          <cell r="B575" t="str">
            <v>K2TIPV50293266</v>
          </cell>
          <cell r="C575" t="str">
            <v>(1B69AM) FLOOR RACK INST</v>
          </cell>
          <cell r="D575">
            <v>2</v>
          </cell>
          <cell r="E575">
            <v>1</v>
          </cell>
          <cell r="F575">
            <v>11</v>
          </cell>
          <cell r="G575">
            <v>0</v>
          </cell>
          <cell r="H575">
            <v>1</v>
          </cell>
          <cell r="I575">
            <v>11</v>
          </cell>
          <cell r="J575">
            <v>0</v>
          </cell>
          <cell r="K575">
            <v>0</v>
          </cell>
          <cell r="L575">
            <v>0</v>
          </cell>
          <cell r="M575">
            <v>0</v>
          </cell>
        </row>
        <row r="576">
          <cell r="B576" t="str">
            <v>K2TIPV50293267</v>
          </cell>
          <cell r="C576" t="str">
            <v>(1B69AM) INSTALL MAINT FLOOR ASSY</v>
          </cell>
          <cell r="D576">
            <v>2</v>
          </cell>
          <cell r="E576">
            <v>0</v>
          </cell>
          <cell r="F576">
            <v>10</v>
          </cell>
          <cell r="G576">
            <v>0</v>
          </cell>
          <cell r="H576">
            <v>0</v>
          </cell>
          <cell r="I576">
            <v>10</v>
          </cell>
          <cell r="J576">
            <v>0</v>
          </cell>
          <cell r="K576">
            <v>0</v>
          </cell>
          <cell r="L576">
            <v>0</v>
          </cell>
          <cell r="M576">
            <v>0</v>
          </cell>
        </row>
        <row r="577">
          <cell r="B577" t="str">
            <v>K2TIPV50293268</v>
          </cell>
          <cell r="C577" t="str">
            <v>ASIP B32/32A REIN. BOLT STRINGER 18</v>
          </cell>
          <cell r="D577">
            <v>1</v>
          </cell>
          <cell r="E577">
            <v>3</v>
          </cell>
          <cell r="F577">
            <v>9</v>
          </cell>
          <cell r="G577">
            <v>0</v>
          </cell>
          <cell r="H577">
            <v>3</v>
          </cell>
          <cell r="I577">
            <v>9</v>
          </cell>
          <cell r="J577">
            <v>0</v>
          </cell>
          <cell r="K577">
            <v>0</v>
          </cell>
          <cell r="L577">
            <v>0</v>
          </cell>
          <cell r="M577">
            <v>0</v>
          </cell>
        </row>
        <row r="578">
          <cell r="B578" t="str">
            <v>K2TIPV50293269</v>
          </cell>
          <cell r="C578" t="str">
            <v>(1B69AM) 45 GPM HOSES INST</v>
          </cell>
          <cell r="D578">
            <v>2</v>
          </cell>
          <cell r="E578">
            <v>0</v>
          </cell>
          <cell r="F578">
            <v>9</v>
          </cell>
          <cell r="G578">
            <v>0</v>
          </cell>
          <cell r="H578">
            <v>0</v>
          </cell>
          <cell r="I578">
            <v>9</v>
          </cell>
          <cell r="J578">
            <v>0</v>
          </cell>
          <cell r="K578">
            <v>0</v>
          </cell>
          <cell r="L578">
            <v>0</v>
          </cell>
          <cell r="M578">
            <v>0</v>
          </cell>
        </row>
        <row r="579">
          <cell r="B579" t="str">
            <v>K2TIPV50293270</v>
          </cell>
          <cell r="C579" t="str">
            <v>(1B69AM) 3A21DC2 DIRCTNL CPLR INST</v>
          </cell>
          <cell r="D579">
            <v>2</v>
          </cell>
          <cell r="E579">
            <v>0</v>
          </cell>
          <cell r="F579">
            <v>10</v>
          </cell>
          <cell r="G579">
            <v>0</v>
          </cell>
          <cell r="H579">
            <v>0</v>
          </cell>
          <cell r="I579">
            <v>10</v>
          </cell>
          <cell r="J579">
            <v>0</v>
          </cell>
          <cell r="K579">
            <v>0</v>
          </cell>
          <cell r="L579">
            <v>0</v>
          </cell>
          <cell r="M579">
            <v>0</v>
          </cell>
        </row>
        <row r="580">
          <cell r="B580" t="str">
            <v>K2TIPV50293271</v>
          </cell>
          <cell r="C580" t="str">
            <v>(1B69AM) 3A1A3 EMI FILTER INST</v>
          </cell>
          <cell r="D580">
            <v>2</v>
          </cell>
          <cell r="E580">
            <v>11</v>
          </cell>
          <cell r="F580">
            <v>11</v>
          </cell>
          <cell r="G580">
            <v>0</v>
          </cell>
          <cell r="H580">
            <v>11</v>
          </cell>
          <cell r="I580">
            <v>11</v>
          </cell>
          <cell r="J580">
            <v>0</v>
          </cell>
          <cell r="K580">
            <v>0</v>
          </cell>
          <cell r="L580">
            <v>0</v>
          </cell>
          <cell r="M580">
            <v>0</v>
          </cell>
        </row>
        <row r="581">
          <cell r="B581" t="str">
            <v>K2TIPV50352069</v>
          </cell>
          <cell r="C581" t="str">
            <v>FLAP SCREW INSTALL</v>
          </cell>
          <cell r="D581">
            <v>6</v>
          </cell>
          <cell r="E581">
            <v>0</v>
          </cell>
          <cell r="F581">
            <v>44</v>
          </cell>
          <cell r="G581">
            <v>0</v>
          </cell>
          <cell r="H581">
            <v>0</v>
          </cell>
          <cell r="I581">
            <v>42</v>
          </cell>
          <cell r="J581">
            <v>0</v>
          </cell>
          <cell r="K581">
            <v>2</v>
          </cell>
          <cell r="L581">
            <v>2</v>
          </cell>
          <cell r="M581">
            <v>0</v>
          </cell>
        </row>
        <row r="582">
          <cell r="B582" t="str">
            <v>K2TIPV50353272</v>
          </cell>
          <cell r="C582" t="str">
            <v>(1B69AM) PLATFORM SHOCK MOUNT INST</v>
          </cell>
          <cell r="D582">
            <v>1</v>
          </cell>
          <cell r="E582">
            <v>1</v>
          </cell>
          <cell r="F582">
            <v>9</v>
          </cell>
          <cell r="G582">
            <v>1</v>
          </cell>
          <cell r="H582">
            <v>1</v>
          </cell>
          <cell r="I582">
            <v>9</v>
          </cell>
          <cell r="J582">
            <v>1</v>
          </cell>
          <cell r="K582">
            <v>0</v>
          </cell>
          <cell r="L582">
            <v>0</v>
          </cell>
          <cell r="M582">
            <v>0</v>
          </cell>
        </row>
        <row r="583">
          <cell r="B583" t="str">
            <v>K2TIPV50355236</v>
          </cell>
          <cell r="C583" t="str">
            <v>F-108 ENGINE HYD PUMP</v>
          </cell>
          <cell r="D583">
            <v>2</v>
          </cell>
          <cell r="E583">
            <v>10</v>
          </cell>
          <cell r="F583">
            <v>6</v>
          </cell>
          <cell r="G583">
            <v>0</v>
          </cell>
          <cell r="H583">
            <v>10</v>
          </cell>
          <cell r="I583">
            <v>6</v>
          </cell>
          <cell r="J583">
            <v>0</v>
          </cell>
          <cell r="K583">
            <v>0</v>
          </cell>
          <cell r="L583">
            <v>0</v>
          </cell>
          <cell r="M583">
            <v>0</v>
          </cell>
        </row>
        <row r="584">
          <cell r="B584" t="str">
            <v>K2TIPV50421119</v>
          </cell>
          <cell r="C584" t="str">
            <v>AVIONICS EQUIP BAY PANEL 6228-07</v>
          </cell>
          <cell r="D584">
            <v>2</v>
          </cell>
          <cell r="E584">
            <v>0</v>
          </cell>
          <cell r="F584">
            <v>21</v>
          </cell>
          <cell r="G584">
            <v>0</v>
          </cell>
          <cell r="H584">
            <v>0</v>
          </cell>
          <cell r="I584">
            <v>21</v>
          </cell>
          <cell r="J584">
            <v>0</v>
          </cell>
          <cell r="K584">
            <v>0</v>
          </cell>
          <cell r="L584">
            <v>0</v>
          </cell>
          <cell r="M584">
            <v>0</v>
          </cell>
        </row>
        <row r="585">
          <cell r="B585" t="str">
            <v>K2TIPV50421120</v>
          </cell>
          <cell r="C585" t="str">
            <v>LWR MID PIVOT FAIRING</v>
          </cell>
          <cell r="D585">
            <v>4</v>
          </cell>
          <cell r="E585">
            <v>0</v>
          </cell>
          <cell r="F585">
            <v>43</v>
          </cell>
          <cell r="G585">
            <v>0</v>
          </cell>
          <cell r="H585">
            <v>0</v>
          </cell>
          <cell r="I585">
            <v>41</v>
          </cell>
          <cell r="J585">
            <v>0</v>
          </cell>
          <cell r="K585">
            <v>2</v>
          </cell>
          <cell r="L585">
            <v>2</v>
          </cell>
          <cell r="M585">
            <v>0</v>
          </cell>
        </row>
        <row r="586">
          <cell r="B586" t="str">
            <v>K2TIPV50422070</v>
          </cell>
          <cell r="C586" t="str">
            <v>CO PILOT RUDDER PEDAL ASSY</v>
          </cell>
          <cell r="D586">
            <v>3</v>
          </cell>
          <cell r="E586">
            <v>5</v>
          </cell>
          <cell r="F586">
            <v>2</v>
          </cell>
          <cell r="G586">
            <v>0</v>
          </cell>
          <cell r="H586">
            <v>5</v>
          </cell>
          <cell r="I586">
            <v>2</v>
          </cell>
          <cell r="J586">
            <v>0</v>
          </cell>
          <cell r="K586">
            <v>0</v>
          </cell>
          <cell r="L586">
            <v>0</v>
          </cell>
          <cell r="M586">
            <v>0</v>
          </cell>
        </row>
        <row r="587">
          <cell r="B587" t="str">
            <v>K2TIPV50423273</v>
          </cell>
          <cell r="C587" t="str">
            <v>R/L INBD/OTBD FLAP TORSION ARM BRNG</v>
          </cell>
          <cell r="D587">
            <v>2</v>
          </cell>
          <cell r="E587">
            <v>5</v>
          </cell>
          <cell r="F587">
            <v>20</v>
          </cell>
          <cell r="G587">
            <v>0</v>
          </cell>
          <cell r="H587">
            <v>5</v>
          </cell>
          <cell r="I587">
            <v>20</v>
          </cell>
          <cell r="J587">
            <v>0</v>
          </cell>
          <cell r="K587">
            <v>0</v>
          </cell>
          <cell r="L587">
            <v>0</v>
          </cell>
          <cell r="M587">
            <v>0</v>
          </cell>
        </row>
        <row r="588">
          <cell r="B588" t="str">
            <v>K2TIPV50423274</v>
          </cell>
          <cell r="C588" t="str">
            <v>REASSY. L/R OTBD FLAP TRACK SUPPORT</v>
          </cell>
          <cell r="D588">
            <v>2</v>
          </cell>
          <cell r="E588">
            <v>2</v>
          </cell>
          <cell r="F588">
            <v>20</v>
          </cell>
          <cell r="G588">
            <v>0</v>
          </cell>
          <cell r="H588">
            <v>2</v>
          </cell>
          <cell r="I588">
            <v>20</v>
          </cell>
          <cell r="J588">
            <v>0</v>
          </cell>
          <cell r="K588">
            <v>0</v>
          </cell>
          <cell r="L588">
            <v>0</v>
          </cell>
          <cell r="M588">
            <v>0</v>
          </cell>
        </row>
        <row r="589">
          <cell r="B589" t="str">
            <v>K2TIPV50423275</v>
          </cell>
          <cell r="C589" t="str">
            <v>REASSY. L/R INBD FLAP TRACK SUPPORT</v>
          </cell>
          <cell r="D589">
            <v>2</v>
          </cell>
          <cell r="E589">
            <v>8</v>
          </cell>
          <cell r="F589">
            <v>20</v>
          </cell>
          <cell r="G589">
            <v>0</v>
          </cell>
          <cell r="H589">
            <v>8</v>
          </cell>
          <cell r="I589">
            <v>20</v>
          </cell>
          <cell r="J589">
            <v>0</v>
          </cell>
          <cell r="K589">
            <v>0</v>
          </cell>
          <cell r="L589">
            <v>0</v>
          </cell>
          <cell r="M589">
            <v>0</v>
          </cell>
        </row>
        <row r="590">
          <cell r="B590" t="str">
            <v>K2TIPV50423276</v>
          </cell>
          <cell r="C590" t="str">
            <v>REASSY. R/L INBD FLAP TRACK SUPPORT</v>
          </cell>
          <cell r="D590">
            <v>2</v>
          </cell>
          <cell r="E590">
            <v>3</v>
          </cell>
          <cell r="F590">
            <v>22</v>
          </cell>
          <cell r="G590">
            <v>0</v>
          </cell>
          <cell r="H590">
            <v>3</v>
          </cell>
          <cell r="I590">
            <v>22</v>
          </cell>
          <cell r="J590">
            <v>0</v>
          </cell>
          <cell r="K590">
            <v>0</v>
          </cell>
          <cell r="L590">
            <v>0</v>
          </cell>
          <cell r="M590">
            <v>0</v>
          </cell>
        </row>
        <row r="591">
          <cell r="B591" t="str">
            <v>K2TIPV50423277</v>
          </cell>
          <cell r="C591" t="str">
            <v>NLG SAFETY VALVE ASSY.</v>
          </cell>
          <cell r="D591">
            <v>1</v>
          </cell>
          <cell r="E591">
            <v>2</v>
          </cell>
          <cell r="F591">
            <v>10</v>
          </cell>
          <cell r="G591">
            <v>0</v>
          </cell>
          <cell r="H591">
            <v>2</v>
          </cell>
          <cell r="I591">
            <v>10</v>
          </cell>
          <cell r="J591">
            <v>0</v>
          </cell>
          <cell r="K591">
            <v>0</v>
          </cell>
          <cell r="L591">
            <v>0</v>
          </cell>
          <cell r="M591">
            <v>0</v>
          </cell>
        </row>
        <row r="592">
          <cell r="B592" t="str">
            <v>K2TIPV50423278</v>
          </cell>
          <cell r="C592" t="str">
            <v>NLG DOOR RELEASE CAM TENSION SPRING</v>
          </cell>
          <cell r="D592">
            <v>1</v>
          </cell>
          <cell r="E592">
            <v>2</v>
          </cell>
          <cell r="F592">
            <v>10</v>
          </cell>
          <cell r="G592">
            <v>0</v>
          </cell>
          <cell r="H592">
            <v>2</v>
          </cell>
          <cell r="I592">
            <v>10</v>
          </cell>
          <cell r="J592">
            <v>0</v>
          </cell>
          <cell r="K592">
            <v>0</v>
          </cell>
          <cell r="L592">
            <v>0</v>
          </cell>
          <cell r="M592">
            <v>0</v>
          </cell>
        </row>
        <row r="593">
          <cell r="B593" t="str">
            <v>K2TIPV50423279</v>
          </cell>
          <cell r="C593" t="str">
            <v>NLG DOOR RELEASE HANDLE SPRING</v>
          </cell>
          <cell r="D593">
            <v>1</v>
          </cell>
          <cell r="E593">
            <v>2</v>
          </cell>
          <cell r="F593">
            <v>12</v>
          </cell>
          <cell r="G593">
            <v>0</v>
          </cell>
          <cell r="H593">
            <v>2</v>
          </cell>
          <cell r="I593">
            <v>12</v>
          </cell>
          <cell r="J593">
            <v>0</v>
          </cell>
          <cell r="K593">
            <v>0</v>
          </cell>
          <cell r="L593">
            <v>0</v>
          </cell>
          <cell r="M593">
            <v>0</v>
          </cell>
        </row>
        <row r="594">
          <cell r="B594" t="str">
            <v>K2TIPV50423281</v>
          </cell>
          <cell r="C594" t="str">
            <v>1F* LIFT TRANSDUCER INSTALLATION</v>
          </cell>
          <cell r="D594">
            <v>2</v>
          </cell>
          <cell r="E594">
            <v>12</v>
          </cell>
          <cell r="F594">
            <v>20</v>
          </cell>
          <cell r="G594">
            <v>0</v>
          </cell>
          <cell r="H594">
            <v>12</v>
          </cell>
          <cell r="I594">
            <v>20</v>
          </cell>
          <cell r="J594">
            <v>0</v>
          </cell>
          <cell r="K594">
            <v>0</v>
          </cell>
          <cell r="L594">
            <v>0</v>
          </cell>
          <cell r="M594">
            <v>0</v>
          </cell>
        </row>
        <row r="595">
          <cell r="B595" t="str">
            <v>K2TIPV50423282</v>
          </cell>
          <cell r="C595" t="str">
            <v>(1B98AM) A/P STAB TRIM SERVO INST</v>
          </cell>
          <cell r="D595">
            <v>1</v>
          </cell>
          <cell r="E595">
            <v>6</v>
          </cell>
          <cell r="F595">
            <v>10</v>
          </cell>
          <cell r="G595">
            <v>0</v>
          </cell>
          <cell r="H595">
            <v>6</v>
          </cell>
          <cell r="I595">
            <v>10</v>
          </cell>
          <cell r="J595">
            <v>0</v>
          </cell>
          <cell r="K595">
            <v>0</v>
          </cell>
          <cell r="L595">
            <v>0</v>
          </cell>
          <cell r="M595">
            <v>0</v>
          </cell>
        </row>
        <row r="596">
          <cell r="B596" t="str">
            <v>K2TIPV50423283</v>
          </cell>
          <cell r="C596" t="str">
            <v>ACI1040 AFC INTRFACE UNIT ACCY BOX</v>
          </cell>
          <cell r="D596">
            <v>1</v>
          </cell>
          <cell r="E596">
            <v>1</v>
          </cell>
          <cell r="F596">
            <v>10</v>
          </cell>
          <cell r="G596">
            <v>0</v>
          </cell>
          <cell r="H596">
            <v>1</v>
          </cell>
          <cell r="I596">
            <v>10</v>
          </cell>
          <cell r="J596">
            <v>0</v>
          </cell>
          <cell r="K596">
            <v>0</v>
          </cell>
          <cell r="L596">
            <v>0</v>
          </cell>
          <cell r="M596">
            <v>0</v>
          </cell>
        </row>
        <row r="597">
          <cell r="B597" t="str">
            <v>K2TIPV50423284</v>
          </cell>
          <cell r="C597" t="str">
            <v>1B34 UHF/ADF ANTENNA INST</v>
          </cell>
          <cell r="D597">
            <v>1</v>
          </cell>
          <cell r="E597">
            <v>1</v>
          </cell>
          <cell r="F597">
            <v>7</v>
          </cell>
          <cell r="G597">
            <v>0</v>
          </cell>
          <cell r="H597">
            <v>1</v>
          </cell>
          <cell r="I597">
            <v>7</v>
          </cell>
          <cell r="J597">
            <v>0</v>
          </cell>
          <cell r="K597">
            <v>0</v>
          </cell>
          <cell r="L597">
            <v>0</v>
          </cell>
          <cell r="M597">
            <v>0</v>
          </cell>
        </row>
        <row r="598">
          <cell r="B598" t="str">
            <v>K2TIPV50423285</v>
          </cell>
          <cell r="C598" t="str">
            <v>1F* LOW COMPASS ADAPT INST</v>
          </cell>
          <cell r="D598">
            <v>2</v>
          </cell>
          <cell r="E598">
            <v>5</v>
          </cell>
          <cell r="F598">
            <v>20</v>
          </cell>
          <cell r="G598">
            <v>0</v>
          </cell>
          <cell r="H598">
            <v>5</v>
          </cell>
          <cell r="I598">
            <v>20</v>
          </cell>
          <cell r="J598">
            <v>0</v>
          </cell>
          <cell r="K598">
            <v>0</v>
          </cell>
          <cell r="L598">
            <v>0</v>
          </cell>
          <cell r="M598">
            <v>0</v>
          </cell>
        </row>
        <row r="599">
          <cell r="B599" t="str">
            <v>K2TIPV50423286</v>
          </cell>
          <cell r="C599" t="str">
            <v>1F* LOW VERTICAL VELOCITY IND INST</v>
          </cell>
          <cell r="D599">
            <v>2</v>
          </cell>
          <cell r="E599">
            <v>0</v>
          </cell>
          <cell r="F599">
            <v>16</v>
          </cell>
          <cell r="G599">
            <v>0</v>
          </cell>
          <cell r="H599">
            <v>0</v>
          </cell>
          <cell r="I599">
            <v>16</v>
          </cell>
          <cell r="J599">
            <v>0</v>
          </cell>
          <cell r="K599">
            <v>0</v>
          </cell>
          <cell r="L599">
            <v>0</v>
          </cell>
          <cell r="M599">
            <v>0</v>
          </cell>
        </row>
        <row r="600">
          <cell r="B600" t="str">
            <v>K2TIPV50423287</v>
          </cell>
          <cell r="C600" t="str">
            <v>1F* LOW DISPLACEMENT GYRO INST</v>
          </cell>
          <cell r="D600">
            <v>2</v>
          </cell>
          <cell r="E600">
            <v>4</v>
          </cell>
          <cell r="F600">
            <v>16</v>
          </cell>
          <cell r="G600">
            <v>0</v>
          </cell>
          <cell r="H600">
            <v>4</v>
          </cell>
          <cell r="I600">
            <v>16</v>
          </cell>
          <cell r="J600">
            <v>0</v>
          </cell>
          <cell r="K600">
            <v>0</v>
          </cell>
          <cell r="L600">
            <v>0</v>
          </cell>
          <cell r="M600">
            <v>0</v>
          </cell>
        </row>
        <row r="601">
          <cell r="B601" t="str">
            <v>K2TIPV50423288</v>
          </cell>
          <cell r="C601" t="str">
            <v>1F* LOW AMPLIFIER POWER SUPPLY INST</v>
          </cell>
          <cell r="D601">
            <v>2</v>
          </cell>
          <cell r="E601">
            <v>9</v>
          </cell>
          <cell r="F601">
            <v>20</v>
          </cell>
          <cell r="G601">
            <v>0</v>
          </cell>
          <cell r="H601">
            <v>9</v>
          </cell>
          <cell r="I601">
            <v>20</v>
          </cell>
          <cell r="J601">
            <v>0</v>
          </cell>
          <cell r="K601">
            <v>0</v>
          </cell>
          <cell r="L601">
            <v>0</v>
          </cell>
          <cell r="M601">
            <v>0</v>
          </cell>
        </row>
        <row r="602">
          <cell r="B602" t="str">
            <v>K2TIPV50491006</v>
          </cell>
          <cell r="C602" t="str">
            <v>PILOT-COPILOT HATCH NUTPLATE INSPEC</v>
          </cell>
          <cell r="D602">
            <v>2</v>
          </cell>
          <cell r="E602">
            <v>4</v>
          </cell>
          <cell r="F602">
            <v>21</v>
          </cell>
          <cell r="G602">
            <v>0</v>
          </cell>
          <cell r="H602">
            <v>5</v>
          </cell>
          <cell r="I602">
            <v>20</v>
          </cell>
          <cell r="J602">
            <v>0</v>
          </cell>
          <cell r="K602">
            <v>1</v>
          </cell>
          <cell r="L602">
            <v>0</v>
          </cell>
          <cell r="M602">
            <v>0</v>
          </cell>
        </row>
        <row r="603">
          <cell r="B603" t="str">
            <v>K2TIPV50491121</v>
          </cell>
          <cell r="C603" t="str">
            <v>INBD LWR DRY BAY ACC PNLS</v>
          </cell>
          <cell r="D603">
            <v>4</v>
          </cell>
          <cell r="E603">
            <v>0</v>
          </cell>
          <cell r="F603">
            <v>39</v>
          </cell>
          <cell r="G603">
            <v>0</v>
          </cell>
          <cell r="H603">
            <v>1</v>
          </cell>
          <cell r="I603">
            <v>37</v>
          </cell>
          <cell r="J603">
            <v>0</v>
          </cell>
          <cell r="K603">
            <v>2</v>
          </cell>
          <cell r="L603">
            <v>1</v>
          </cell>
          <cell r="M603">
            <v>0</v>
          </cell>
        </row>
        <row r="604">
          <cell r="B604" t="str">
            <v>K2TIPV50492074</v>
          </cell>
          <cell r="C604" t="str">
            <v>EXTERNAL TANK LH/RH</v>
          </cell>
          <cell r="D604">
            <v>6</v>
          </cell>
          <cell r="E604">
            <v>6</v>
          </cell>
          <cell r="F604">
            <v>35</v>
          </cell>
          <cell r="G604">
            <v>0</v>
          </cell>
          <cell r="H604">
            <v>6</v>
          </cell>
          <cell r="I604">
            <v>35</v>
          </cell>
          <cell r="J604">
            <v>0</v>
          </cell>
          <cell r="K604">
            <v>0</v>
          </cell>
          <cell r="L604">
            <v>0</v>
          </cell>
          <cell r="M604">
            <v>0</v>
          </cell>
        </row>
        <row r="605">
          <cell r="B605" t="str">
            <v>K2TIPV50493289</v>
          </cell>
          <cell r="C605" t="str">
            <v>1F* LOW ALTIMETER INSTALLATION</v>
          </cell>
          <cell r="D605">
            <v>2</v>
          </cell>
          <cell r="E605">
            <v>6</v>
          </cell>
          <cell r="F605">
            <v>20</v>
          </cell>
          <cell r="G605">
            <v>0</v>
          </cell>
          <cell r="H605">
            <v>6</v>
          </cell>
          <cell r="I605">
            <v>20</v>
          </cell>
          <cell r="J605">
            <v>0</v>
          </cell>
          <cell r="K605">
            <v>0</v>
          </cell>
          <cell r="L605">
            <v>0</v>
          </cell>
          <cell r="M605">
            <v>0</v>
          </cell>
        </row>
        <row r="606">
          <cell r="B606" t="str">
            <v>K2TIPV50493290</v>
          </cell>
          <cell r="C606" t="str">
            <v>INST. R/L WING OUTBD FLAP TRANS.</v>
          </cell>
          <cell r="D606">
            <v>2</v>
          </cell>
          <cell r="E606">
            <v>2</v>
          </cell>
          <cell r="F606">
            <v>20</v>
          </cell>
          <cell r="G606">
            <v>0</v>
          </cell>
          <cell r="H606">
            <v>1</v>
          </cell>
          <cell r="I606">
            <v>20</v>
          </cell>
          <cell r="J606">
            <v>0</v>
          </cell>
          <cell r="K606">
            <v>0</v>
          </cell>
          <cell r="L606">
            <v>1</v>
          </cell>
          <cell r="M606">
            <v>0</v>
          </cell>
        </row>
        <row r="607">
          <cell r="B607" t="str">
            <v>K2TIPV50493291</v>
          </cell>
          <cell r="C607" t="str">
            <v>FILLET FLAP DRIVE TEE GEAR BOX</v>
          </cell>
          <cell r="D607">
            <v>1</v>
          </cell>
          <cell r="E607">
            <v>3</v>
          </cell>
          <cell r="F607">
            <v>10</v>
          </cell>
          <cell r="G607">
            <v>0</v>
          </cell>
          <cell r="H607">
            <v>2</v>
          </cell>
          <cell r="I607">
            <v>10</v>
          </cell>
          <cell r="J607">
            <v>0</v>
          </cell>
          <cell r="K607">
            <v>0</v>
          </cell>
          <cell r="L607">
            <v>1</v>
          </cell>
          <cell r="M607">
            <v>0</v>
          </cell>
        </row>
        <row r="608">
          <cell r="B608" t="str">
            <v>K2TIPV50493292</v>
          </cell>
          <cell r="C608" t="str">
            <v>INST. FLAP DR. ANGLE GEAR BOX</v>
          </cell>
          <cell r="D608">
            <v>2</v>
          </cell>
          <cell r="E608">
            <v>6</v>
          </cell>
          <cell r="F608">
            <v>20</v>
          </cell>
          <cell r="G608">
            <v>0</v>
          </cell>
          <cell r="H608">
            <v>5</v>
          </cell>
          <cell r="I608">
            <v>20</v>
          </cell>
          <cell r="J608">
            <v>0</v>
          </cell>
          <cell r="K608">
            <v>0</v>
          </cell>
          <cell r="L608">
            <v>1</v>
          </cell>
          <cell r="M608">
            <v>0</v>
          </cell>
        </row>
        <row r="609">
          <cell r="B609" t="str">
            <v>K2TIPV50562075</v>
          </cell>
          <cell r="C609" t="str">
            <v>AFSATCOM - TESTLOAD</v>
          </cell>
          <cell r="D609">
            <v>3</v>
          </cell>
          <cell r="E609">
            <v>4</v>
          </cell>
          <cell r="F609">
            <v>3</v>
          </cell>
          <cell r="G609">
            <v>0</v>
          </cell>
          <cell r="H609">
            <v>4</v>
          </cell>
          <cell r="I609">
            <v>3</v>
          </cell>
          <cell r="J609">
            <v>0</v>
          </cell>
          <cell r="K609">
            <v>0</v>
          </cell>
          <cell r="L609">
            <v>0</v>
          </cell>
          <cell r="M609">
            <v>0</v>
          </cell>
        </row>
        <row r="610">
          <cell r="B610" t="str">
            <v>K2TIPV50562076</v>
          </cell>
          <cell r="C610" t="str">
            <v>ALQ155 XMITTERS 1-8</v>
          </cell>
          <cell r="D610">
            <v>3</v>
          </cell>
          <cell r="E610">
            <v>0</v>
          </cell>
          <cell r="F610">
            <v>9</v>
          </cell>
          <cell r="G610">
            <v>0</v>
          </cell>
          <cell r="H610">
            <v>0</v>
          </cell>
          <cell r="I610">
            <v>9</v>
          </cell>
          <cell r="J610">
            <v>0</v>
          </cell>
          <cell r="K610">
            <v>0</v>
          </cell>
          <cell r="L610">
            <v>0</v>
          </cell>
          <cell r="M610">
            <v>0</v>
          </cell>
        </row>
        <row r="611">
          <cell r="B611" t="str">
            <v>K2TIPV50562077</v>
          </cell>
          <cell r="C611" t="str">
            <v>TAIL WARNING RADOME LH/RH</v>
          </cell>
          <cell r="D611">
            <v>4</v>
          </cell>
          <cell r="E611">
            <v>6</v>
          </cell>
          <cell r="F611">
            <v>6</v>
          </cell>
          <cell r="G611">
            <v>0</v>
          </cell>
          <cell r="H611">
            <v>6</v>
          </cell>
          <cell r="I611">
            <v>6</v>
          </cell>
          <cell r="J611">
            <v>0</v>
          </cell>
          <cell r="K611">
            <v>0</v>
          </cell>
          <cell r="L611">
            <v>0</v>
          </cell>
          <cell r="M611">
            <v>0</v>
          </cell>
        </row>
        <row r="612">
          <cell r="B612" t="str">
            <v>K2TIPV50562079</v>
          </cell>
          <cell r="C612" t="str">
            <v>SPLINES-NOSE RADOME LH/RH</v>
          </cell>
          <cell r="D612">
            <v>3</v>
          </cell>
          <cell r="E612">
            <v>3</v>
          </cell>
          <cell r="F612">
            <v>0</v>
          </cell>
          <cell r="G612">
            <v>0</v>
          </cell>
          <cell r="H612">
            <v>3</v>
          </cell>
          <cell r="I612">
            <v>0</v>
          </cell>
          <cell r="J612">
            <v>0</v>
          </cell>
          <cell r="K612">
            <v>0</v>
          </cell>
          <cell r="L612">
            <v>0</v>
          </cell>
          <cell r="M612">
            <v>0</v>
          </cell>
        </row>
        <row r="613">
          <cell r="B613" t="str">
            <v>K2TIPV50562080</v>
          </cell>
          <cell r="C613" t="str">
            <v>DEHYDRATOR - COMPRESSOR</v>
          </cell>
          <cell r="D613">
            <v>3</v>
          </cell>
          <cell r="E613">
            <v>2</v>
          </cell>
          <cell r="F613">
            <v>3</v>
          </cell>
          <cell r="G613">
            <v>0</v>
          </cell>
          <cell r="H613">
            <v>2</v>
          </cell>
          <cell r="I613">
            <v>3</v>
          </cell>
          <cell r="J613">
            <v>0</v>
          </cell>
          <cell r="K613">
            <v>0</v>
          </cell>
          <cell r="L613">
            <v>0</v>
          </cell>
          <cell r="M613">
            <v>0</v>
          </cell>
        </row>
        <row r="614">
          <cell r="B614" t="str">
            <v>K2TIPV50562081</v>
          </cell>
          <cell r="C614" t="str">
            <v>FLAP SCREW INSTALL 4/5</v>
          </cell>
          <cell r="D614">
            <v>6</v>
          </cell>
          <cell r="E614">
            <v>0</v>
          </cell>
          <cell r="F614">
            <v>35</v>
          </cell>
          <cell r="G614">
            <v>1</v>
          </cell>
          <cell r="H614">
            <v>0</v>
          </cell>
          <cell r="I614">
            <v>33</v>
          </cell>
          <cell r="J614">
            <v>1</v>
          </cell>
          <cell r="K614">
            <v>2</v>
          </cell>
          <cell r="L614">
            <v>2</v>
          </cell>
          <cell r="M614">
            <v>0</v>
          </cell>
        </row>
        <row r="615">
          <cell r="B615" t="str">
            <v>K2TIPV50562082</v>
          </cell>
          <cell r="C615" t="str">
            <v>FLAP SCREW INSTALL</v>
          </cell>
          <cell r="D615">
            <v>6</v>
          </cell>
          <cell r="E615">
            <v>0</v>
          </cell>
          <cell r="F615">
            <v>35</v>
          </cell>
          <cell r="G615">
            <v>0</v>
          </cell>
          <cell r="H615">
            <v>0</v>
          </cell>
          <cell r="I615">
            <v>33</v>
          </cell>
          <cell r="J615">
            <v>0</v>
          </cell>
          <cell r="K615">
            <v>2</v>
          </cell>
          <cell r="L615">
            <v>2</v>
          </cell>
          <cell r="M615">
            <v>0</v>
          </cell>
        </row>
        <row r="616">
          <cell r="B616" t="str">
            <v>K2TIPV50562083</v>
          </cell>
          <cell r="C616" t="str">
            <v>TPG STRUT DR-BALL/SOCKET</v>
          </cell>
          <cell r="D616">
            <v>6</v>
          </cell>
          <cell r="E616">
            <v>4</v>
          </cell>
          <cell r="F616">
            <v>14</v>
          </cell>
          <cell r="G616">
            <v>0</v>
          </cell>
          <cell r="H616">
            <v>6</v>
          </cell>
          <cell r="I616">
            <v>12</v>
          </cell>
          <cell r="J616">
            <v>0</v>
          </cell>
          <cell r="K616">
            <v>2</v>
          </cell>
          <cell r="L616">
            <v>0</v>
          </cell>
          <cell r="M616">
            <v>0</v>
          </cell>
        </row>
        <row r="617">
          <cell r="B617" t="str">
            <v>K2TIPV50562084</v>
          </cell>
          <cell r="C617" t="str">
            <v>DRAG CHUTE CONTAINER</v>
          </cell>
          <cell r="D617">
            <v>3</v>
          </cell>
          <cell r="E617">
            <v>2</v>
          </cell>
          <cell r="F617">
            <v>8</v>
          </cell>
          <cell r="G617">
            <v>0</v>
          </cell>
          <cell r="H617">
            <v>3</v>
          </cell>
          <cell r="I617">
            <v>7</v>
          </cell>
          <cell r="J617">
            <v>0</v>
          </cell>
          <cell r="K617">
            <v>1</v>
          </cell>
          <cell r="L617">
            <v>0</v>
          </cell>
          <cell r="M617">
            <v>0</v>
          </cell>
        </row>
        <row r="618">
          <cell r="B618" t="str">
            <v>K2TIPV50562085</v>
          </cell>
          <cell r="C618" t="str">
            <v>PILOT/CO-PILOT SIDE PANEL</v>
          </cell>
          <cell r="D618">
            <v>3</v>
          </cell>
          <cell r="E618">
            <v>10</v>
          </cell>
          <cell r="F618">
            <v>1</v>
          </cell>
          <cell r="G618">
            <v>0</v>
          </cell>
          <cell r="H618">
            <v>10</v>
          </cell>
          <cell r="I618">
            <v>1</v>
          </cell>
          <cell r="J618">
            <v>0</v>
          </cell>
          <cell r="K618">
            <v>0</v>
          </cell>
          <cell r="L618">
            <v>0</v>
          </cell>
          <cell r="M618">
            <v>0</v>
          </cell>
        </row>
        <row r="619">
          <cell r="B619" t="str">
            <v>K2TIPV50562088</v>
          </cell>
          <cell r="C619" t="str">
            <v>L/H FUEL TANK ATTACH FITTING BOLTS</v>
          </cell>
          <cell r="D619">
            <v>3</v>
          </cell>
          <cell r="E619">
            <v>6</v>
          </cell>
          <cell r="F619">
            <v>0</v>
          </cell>
          <cell r="G619">
            <v>0</v>
          </cell>
          <cell r="H619">
            <v>6</v>
          </cell>
          <cell r="I619">
            <v>0</v>
          </cell>
          <cell r="J619">
            <v>0</v>
          </cell>
          <cell r="K619">
            <v>0</v>
          </cell>
          <cell r="L619">
            <v>0</v>
          </cell>
          <cell r="M619">
            <v>0</v>
          </cell>
        </row>
        <row r="620">
          <cell r="B620" t="str">
            <v>K2TIPV50562089</v>
          </cell>
          <cell r="C620" t="str">
            <v>R/H FUEL TANK ATTACH FITTING BOLTS</v>
          </cell>
          <cell r="D620">
            <v>3</v>
          </cell>
          <cell r="E620">
            <v>5</v>
          </cell>
          <cell r="F620">
            <v>0</v>
          </cell>
          <cell r="G620">
            <v>0</v>
          </cell>
          <cell r="H620">
            <v>5</v>
          </cell>
          <cell r="I620">
            <v>0</v>
          </cell>
          <cell r="J620">
            <v>0</v>
          </cell>
          <cell r="K620">
            <v>0</v>
          </cell>
          <cell r="L620">
            <v>0</v>
          </cell>
          <cell r="M620">
            <v>0</v>
          </cell>
        </row>
        <row r="621">
          <cell r="B621" t="str">
            <v>K2TIPV50603293</v>
          </cell>
          <cell r="C621" t="str">
            <v>FLAP DRIVE ELL GEARBOX</v>
          </cell>
          <cell r="D621">
            <v>2</v>
          </cell>
          <cell r="E621">
            <v>2</v>
          </cell>
          <cell r="F621">
            <v>20</v>
          </cell>
          <cell r="G621">
            <v>0</v>
          </cell>
          <cell r="H621">
            <v>2</v>
          </cell>
          <cell r="I621">
            <v>20</v>
          </cell>
          <cell r="J621">
            <v>0</v>
          </cell>
          <cell r="K621">
            <v>0</v>
          </cell>
          <cell r="L621">
            <v>0</v>
          </cell>
          <cell r="M621">
            <v>0</v>
          </cell>
        </row>
        <row r="622">
          <cell r="B622" t="str">
            <v>K2TIPV50603294</v>
          </cell>
          <cell r="C622" t="str">
            <v>INST. L/R OTBD FLAP TRACKS DET I</v>
          </cell>
          <cell r="D622">
            <v>2</v>
          </cell>
          <cell r="E622">
            <v>3</v>
          </cell>
          <cell r="F622">
            <v>26</v>
          </cell>
          <cell r="G622">
            <v>0</v>
          </cell>
          <cell r="H622">
            <v>2</v>
          </cell>
          <cell r="I622">
            <v>26</v>
          </cell>
          <cell r="J622">
            <v>0</v>
          </cell>
          <cell r="K622">
            <v>0</v>
          </cell>
          <cell r="L622">
            <v>1</v>
          </cell>
          <cell r="M622">
            <v>0</v>
          </cell>
        </row>
        <row r="623">
          <cell r="B623" t="str">
            <v>K2TIPV50603295</v>
          </cell>
          <cell r="C623" t="str">
            <v>INST. R/L OTBD FLAP TRACKS DET III</v>
          </cell>
          <cell r="D623">
            <v>2</v>
          </cell>
          <cell r="E623">
            <v>0</v>
          </cell>
          <cell r="F623">
            <v>28</v>
          </cell>
          <cell r="G623">
            <v>0</v>
          </cell>
          <cell r="H623">
            <v>0</v>
          </cell>
          <cell r="I623">
            <v>28</v>
          </cell>
          <cell r="J623">
            <v>0</v>
          </cell>
          <cell r="K623">
            <v>0</v>
          </cell>
          <cell r="L623">
            <v>0</v>
          </cell>
          <cell r="M623">
            <v>0</v>
          </cell>
        </row>
        <row r="624">
          <cell r="B624" t="str">
            <v>K2TIPV50603296</v>
          </cell>
          <cell r="C624" t="str">
            <v>REASSY R/L OTB FLAP TRACK SUPPORT</v>
          </cell>
          <cell r="D624">
            <v>2</v>
          </cell>
          <cell r="E624">
            <v>2</v>
          </cell>
          <cell r="F624">
            <v>20</v>
          </cell>
          <cell r="G624">
            <v>0</v>
          </cell>
          <cell r="H624">
            <v>2</v>
          </cell>
          <cell r="I624">
            <v>20</v>
          </cell>
          <cell r="J624">
            <v>0</v>
          </cell>
          <cell r="K624">
            <v>0</v>
          </cell>
          <cell r="L624">
            <v>0</v>
          </cell>
          <cell r="M624">
            <v>0</v>
          </cell>
        </row>
        <row r="625">
          <cell r="B625" t="str">
            <v>K2TIPV50603297</v>
          </cell>
          <cell r="C625" t="str">
            <v>VERTICAL STABILIZER</v>
          </cell>
          <cell r="D625">
            <v>1</v>
          </cell>
          <cell r="E625">
            <v>0</v>
          </cell>
          <cell r="F625">
            <v>10</v>
          </cell>
          <cell r="G625">
            <v>0</v>
          </cell>
          <cell r="H625">
            <v>0</v>
          </cell>
          <cell r="I625">
            <v>10</v>
          </cell>
          <cell r="J625">
            <v>0</v>
          </cell>
          <cell r="K625">
            <v>0</v>
          </cell>
          <cell r="L625">
            <v>0</v>
          </cell>
          <cell r="M625">
            <v>0</v>
          </cell>
        </row>
        <row r="626">
          <cell r="B626" t="str">
            <v>K2TIPV50603298</v>
          </cell>
          <cell r="C626" t="str">
            <v>L/R WING OUTBD FLAP TRANSMISSION</v>
          </cell>
          <cell r="D626">
            <v>2</v>
          </cell>
          <cell r="E626">
            <v>3</v>
          </cell>
          <cell r="F626">
            <v>20</v>
          </cell>
          <cell r="G626">
            <v>0</v>
          </cell>
          <cell r="H626">
            <v>2</v>
          </cell>
          <cell r="I626">
            <v>20</v>
          </cell>
          <cell r="J626">
            <v>0</v>
          </cell>
          <cell r="K626">
            <v>0</v>
          </cell>
          <cell r="L626">
            <v>1</v>
          </cell>
          <cell r="M626">
            <v>0</v>
          </cell>
        </row>
        <row r="627">
          <cell r="B627" t="str">
            <v>K2TIPV50603299</v>
          </cell>
          <cell r="C627" t="str">
            <v>INST. FLAP DR. ANGLE GEARBOX</v>
          </cell>
          <cell r="D627">
            <v>1</v>
          </cell>
          <cell r="E627">
            <v>5</v>
          </cell>
          <cell r="F627">
            <v>10</v>
          </cell>
          <cell r="G627">
            <v>0</v>
          </cell>
          <cell r="H627">
            <v>4</v>
          </cell>
          <cell r="I627">
            <v>10</v>
          </cell>
          <cell r="J627">
            <v>0</v>
          </cell>
          <cell r="K627">
            <v>0</v>
          </cell>
          <cell r="L627">
            <v>1</v>
          </cell>
          <cell r="M627">
            <v>0</v>
          </cell>
        </row>
        <row r="628">
          <cell r="B628" t="str">
            <v>K2TIPV50603300</v>
          </cell>
          <cell r="C628" t="str">
            <v>L/R WING INBD FLAP TRANSMISSION</v>
          </cell>
          <cell r="D628">
            <v>2</v>
          </cell>
          <cell r="E628">
            <v>0</v>
          </cell>
          <cell r="F628">
            <v>20</v>
          </cell>
          <cell r="G628">
            <v>0</v>
          </cell>
          <cell r="H628">
            <v>0</v>
          </cell>
          <cell r="I628">
            <v>20</v>
          </cell>
          <cell r="J628">
            <v>0</v>
          </cell>
          <cell r="K628">
            <v>0</v>
          </cell>
          <cell r="L628">
            <v>0</v>
          </cell>
          <cell r="M628">
            <v>0</v>
          </cell>
        </row>
        <row r="629">
          <cell r="B629" t="str">
            <v>K2TIPV50603301</v>
          </cell>
          <cell r="C629" t="str">
            <v>INST. PANELS - VENT SCOOP WING TIP</v>
          </cell>
          <cell r="D629">
            <v>2</v>
          </cell>
          <cell r="E629">
            <v>1</v>
          </cell>
          <cell r="F629">
            <v>19</v>
          </cell>
          <cell r="G629">
            <v>0</v>
          </cell>
          <cell r="H629">
            <v>1</v>
          </cell>
          <cell r="I629">
            <v>19</v>
          </cell>
          <cell r="J629">
            <v>0</v>
          </cell>
          <cell r="K629">
            <v>0</v>
          </cell>
          <cell r="L629">
            <v>0</v>
          </cell>
          <cell r="M629">
            <v>0</v>
          </cell>
        </row>
        <row r="630">
          <cell r="B630" t="str">
            <v>K2TIPV50603302</v>
          </cell>
          <cell r="C630" t="str">
            <v>(1B98AM) A/P PARA YAW DAMP SERVO</v>
          </cell>
          <cell r="D630">
            <v>1</v>
          </cell>
          <cell r="E630">
            <v>5</v>
          </cell>
          <cell r="F630">
            <v>10</v>
          </cell>
          <cell r="G630">
            <v>0</v>
          </cell>
          <cell r="H630">
            <v>5</v>
          </cell>
          <cell r="I630">
            <v>10</v>
          </cell>
          <cell r="J630">
            <v>0</v>
          </cell>
          <cell r="K630">
            <v>0</v>
          </cell>
          <cell r="L630">
            <v>0</v>
          </cell>
          <cell r="M630">
            <v>0</v>
          </cell>
        </row>
        <row r="631">
          <cell r="B631" t="str">
            <v>K2TIPV50631122</v>
          </cell>
          <cell r="C631" t="str">
            <v>INSTL RH - LH COLLISION LIGHT ASSY</v>
          </cell>
          <cell r="D631">
            <v>4</v>
          </cell>
          <cell r="E631">
            <v>11</v>
          </cell>
          <cell r="F631">
            <v>39</v>
          </cell>
          <cell r="G631">
            <v>1</v>
          </cell>
          <cell r="H631">
            <v>13</v>
          </cell>
          <cell r="I631">
            <v>37</v>
          </cell>
          <cell r="J631">
            <v>1</v>
          </cell>
          <cell r="K631">
            <v>2</v>
          </cell>
          <cell r="L631">
            <v>0</v>
          </cell>
          <cell r="M631">
            <v>0</v>
          </cell>
        </row>
        <row r="632">
          <cell r="B632" t="str">
            <v>K2TIPV50631123</v>
          </cell>
          <cell r="C632" t="str">
            <v>INST BALL SCREW ACTUATORS</v>
          </cell>
          <cell r="D632">
            <v>4</v>
          </cell>
          <cell r="E632">
            <v>6</v>
          </cell>
          <cell r="F632">
            <v>38</v>
          </cell>
          <cell r="G632">
            <v>0</v>
          </cell>
          <cell r="H632">
            <v>6</v>
          </cell>
          <cell r="I632">
            <v>38</v>
          </cell>
          <cell r="J632">
            <v>0</v>
          </cell>
          <cell r="K632">
            <v>0</v>
          </cell>
          <cell r="L632">
            <v>0</v>
          </cell>
          <cell r="M632">
            <v>0</v>
          </cell>
        </row>
        <row r="633">
          <cell r="B633" t="str">
            <v>K2TIPV50632091</v>
          </cell>
          <cell r="C633" t="str">
            <v>NO3 STRUT MIDSPAR BUSHING LWR PIN</v>
          </cell>
          <cell r="D633">
            <v>3</v>
          </cell>
          <cell r="E633">
            <v>3</v>
          </cell>
          <cell r="F633">
            <v>20</v>
          </cell>
          <cell r="G633">
            <v>0</v>
          </cell>
          <cell r="H633">
            <v>4</v>
          </cell>
          <cell r="I633">
            <v>19</v>
          </cell>
          <cell r="J633">
            <v>0</v>
          </cell>
          <cell r="K633">
            <v>1</v>
          </cell>
          <cell r="L633">
            <v>0</v>
          </cell>
          <cell r="M633">
            <v>0</v>
          </cell>
        </row>
        <row r="634">
          <cell r="B634" t="str">
            <v>K2TIPV50632092</v>
          </cell>
          <cell r="C634" t="str">
            <v>#1-#4 STRUT STOP SIGNS</v>
          </cell>
          <cell r="D634">
            <v>6</v>
          </cell>
          <cell r="E634">
            <v>0</v>
          </cell>
          <cell r="F634">
            <v>11</v>
          </cell>
          <cell r="G634">
            <v>0</v>
          </cell>
          <cell r="H634">
            <v>0</v>
          </cell>
          <cell r="I634">
            <v>9</v>
          </cell>
          <cell r="J634">
            <v>0</v>
          </cell>
          <cell r="K634">
            <v>2</v>
          </cell>
          <cell r="L634">
            <v>2</v>
          </cell>
          <cell r="M634">
            <v>0</v>
          </cell>
        </row>
        <row r="635">
          <cell r="B635" t="str">
            <v>K2TIPV50632095</v>
          </cell>
          <cell r="C635" t="str">
            <v>#2-#3 STRUT STOP SIGNS</v>
          </cell>
          <cell r="D635">
            <v>6</v>
          </cell>
          <cell r="E635">
            <v>4</v>
          </cell>
          <cell r="F635">
            <v>13</v>
          </cell>
          <cell r="G635">
            <v>0</v>
          </cell>
          <cell r="H635">
            <v>6</v>
          </cell>
          <cell r="I635">
            <v>11</v>
          </cell>
          <cell r="J635">
            <v>0</v>
          </cell>
          <cell r="K635">
            <v>2</v>
          </cell>
          <cell r="L635">
            <v>0</v>
          </cell>
          <cell r="M635">
            <v>0</v>
          </cell>
        </row>
        <row r="636">
          <cell r="B636" t="str">
            <v>K2TIPV50632096</v>
          </cell>
          <cell r="C636" t="str">
            <v>MIDSPAR BUSHING LWR PIN 1&amp;4</v>
          </cell>
          <cell r="D636">
            <v>6</v>
          </cell>
          <cell r="E636">
            <v>2</v>
          </cell>
          <cell r="F636">
            <v>35</v>
          </cell>
          <cell r="G636">
            <v>0</v>
          </cell>
          <cell r="H636">
            <v>4</v>
          </cell>
          <cell r="I636">
            <v>33</v>
          </cell>
          <cell r="J636">
            <v>0</v>
          </cell>
          <cell r="K636">
            <v>2</v>
          </cell>
          <cell r="L636">
            <v>0</v>
          </cell>
          <cell r="M636">
            <v>0</v>
          </cell>
        </row>
        <row r="637">
          <cell r="B637" t="str">
            <v>K2TIPV50632097</v>
          </cell>
          <cell r="C637" t="str">
            <v>NO2 STRUT MIDSPAR BUSHING LWR PIN</v>
          </cell>
          <cell r="D637">
            <v>3</v>
          </cell>
          <cell r="E637">
            <v>0</v>
          </cell>
          <cell r="F637">
            <v>21</v>
          </cell>
          <cell r="G637">
            <v>0</v>
          </cell>
          <cell r="H637">
            <v>0</v>
          </cell>
          <cell r="I637">
            <v>20</v>
          </cell>
          <cell r="J637">
            <v>0</v>
          </cell>
          <cell r="K637">
            <v>1</v>
          </cell>
          <cell r="L637">
            <v>1</v>
          </cell>
          <cell r="M637">
            <v>0</v>
          </cell>
        </row>
        <row r="638">
          <cell r="B638" t="str">
            <v>K2TIPV50632098</v>
          </cell>
          <cell r="C638" t="str">
            <v>UPPER BODY PANELS 35-18446-501-502</v>
          </cell>
          <cell r="D638">
            <v>3</v>
          </cell>
          <cell r="E638">
            <v>3</v>
          </cell>
          <cell r="F638">
            <v>3</v>
          </cell>
          <cell r="G638">
            <v>0</v>
          </cell>
          <cell r="H638">
            <v>3</v>
          </cell>
          <cell r="I638">
            <v>3</v>
          </cell>
          <cell r="J638">
            <v>0</v>
          </cell>
          <cell r="K638">
            <v>0</v>
          </cell>
          <cell r="L638">
            <v>0</v>
          </cell>
          <cell r="M638">
            <v>0</v>
          </cell>
        </row>
        <row r="639">
          <cell r="B639" t="str">
            <v>K2TIPV50632099</v>
          </cell>
          <cell r="C639" t="str">
            <v>NO2HEAT EX ACESS DOOR</v>
          </cell>
          <cell r="D639">
            <v>3</v>
          </cell>
          <cell r="E639">
            <v>4</v>
          </cell>
          <cell r="F639">
            <v>0</v>
          </cell>
          <cell r="G639">
            <v>0</v>
          </cell>
          <cell r="H639">
            <v>4</v>
          </cell>
          <cell r="I639">
            <v>0</v>
          </cell>
          <cell r="J639">
            <v>0</v>
          </cell>
          <cell r="K639">
            <v>0</v>
          </cell>
          <cell r="L639">
            <v>0</v>
          </cell>
          <cell r="M639">
            <v>0</v>
          </cell>
        </row>
        <row r="640">
          <cell r="B640" t="str">
            <v>K2TIPV50632100</v>
          </cell>
          <cell r="C640" t="str">
            <v>VALVE ASSY CREW AIR OUTLET</v>
          </cell>
          <cell r="D640">
            <v>3</v>
          </cell>
          <cell r="E640">
            <v>3</v>
          </cell>
          <cell r="F640">
            <v>4</v>
          </cell>
          <cell r="G640">
            <v>0</v>
          </cell>
          <cell r="H640">
            <v>3</v>
          </cell>
          <cell r="I640">
            <v>4</v>
          </cell>
          <cell r="J640">
            <v>0</v>
          </cell>
          <cell r="K640">
            <v>0</v>
          </cell>
          <cell r="L640">
            <v>0</v>
          </cell>
          <cell r="M640">
            <v>0</v>
          </cell>
        </row>
        <row r="641">
          <cell r="B641" t="str">
            <v>K2TIPV50632101</v>
          </cell>
          <cell r="C641" t="str">
            <v>DUCT ASSY BSN STA LWR AIR OUTLET</v>
          </cell>
          <cell r="D641">
            <v>3</v>
          </cell>
          <cell r="E641">
            <v>1</v>
          </cell>
          <cell r="F641">
            <v>5</v>
          </cell>
          <cell r="G641">
            <v>0</v>
          </cell>
          <cell r="H641">
            <v>1</v>
          </cell>
          <cell r="I641">
            <v>5</v>
          </cell>
          <cell r="J641">
            <v>0</v>
          </cell>
          <cell r="K641">
            <v>0</v>
          </cell>
          <cell r="L641">
            <v>0</v>
          </cell>
          <cell r="M641">
            <v>0</v>
          </cell>
        </row>
        <row r="642">
          <cell r="B642" t="str">
            <v>K2TIPV50632102</v>
          </cell>
          <cell r="C642" t="str">
            <v>AFT BODY NO1 FUEL HOSE ASSY</v>
          </cell>
          <cell r="D642">
            <v>3</v>
          </cell>
          <cell r="E642">
            <v>3</v>
          </cell>
          <cell r="F642">
            <v>2</v>
          </cell>
          <cell r="G642">
            <v>0</v>
          </cell>
          <cell r="H642">
            <v>3</v>
          </cell>
          <cell r="I642">
            <v>2</v>
          </cell>
          <cell r="J642">
            <v>0</v>
          </cell>
          <cell r="K642">
            <v>0</v>
          </cell>
          <cell r="L642">
            <v>0</v>
          </cell>
          <cell r="M642">
            <v>0</v>
          </cell>
        </row>
        <row r="643">
          <cell r="B643" t="str">
            <v>K2TIPV50632103</v>
          </cell>
          <cell r="C643" t="str">
            <v>VAVLE ASSY CABIN AIR SUPPLY</v>
          </cell>
          <cell r="D643">
            <v>3</v>
          </cell>
          <cell r="E643">
            <v>5</v>
          </cell>
          <cell r="F643">
            <v>0</v>
          </cell>
          <cell r="G643">
            <v>0</v>
          </cell>
          <cell r="H643">
            <v>5</v>
          </cell>
          <cell r="I643">
            <v>0</v>
          </cell>
          <cell r="J643">
            <v>0</v>
          </cell>
          <cell r="K643">
            <v>0</v>
          </cell>
          <cell r="L643">
            <v>0</v>
          </cell>
          <cell r="M643">
            <v>0</v>
          </cell>
        </row>
        <row r="644">
          <cell r="B644" t="str">
            <v>K2TIPV50632105</v>
          </cell>
          <cell r="C644" t="str">
            <v>RH-LH CENTER PYLON FAIRING</v>
          </cell>
          <cell r="D644">
            <v>6</v>
          </cell>
          <cell r="E644">
            <v>7</v>
          </cell>
          <cell r="F644">
            <v>8</v>
          </cell>
          <cell r="G644">
            <v>0</v>
          </cell>
          <cell r="H644">
            <v>7</v>
          </cell>
          <cell r="I644">
            <v>8</v>
          </cell>
          <cell r="J644">
            <v>0</v>
          </cell>
          <cell r="K644">
            <v>0</v>
          </cell>
          <cell r="L644">
            <v>0</v>
          </cell>
          <cell r="M644">
            <v>0</v>
          </cell>
        </row>
        <row r="645">
          <cell r="B645" t="str">
            <v>K2TIPV50632106</v>
          </cell>
          <cell r="C645" t="str">
            <v>MID BODY NO2 FUEL HOSE ASSY</v>
          </cell>
          <cell r="D645">
            <v>3</v>
          </cell>
          <cell r="E645">
            <v>3</v>
          </cell>
          <cell r="F645">
            <v>0</v>
          </cell>
          <cell r="G645">
            <v>0</v>
          </cell>
          <cell r="H645">
            <v>3</v>
          </cell>
          <cell r="I645">
            <v>0</v>
          </cell>
          <cell r="J645">
            <v>0</v>
          </cell>
          <cell r="K645">
            <v>0</v>
          </cell>
          <cell r="L645">
            <v>0</v>
          </cell>
          <cell r="M645">
            <v>0</v>
          </cell>
        </row>
        <row r="646">
          <cell r="B646" t="str">
            <v>K2TIPV50632107</v>
          </cell>
          <cell r="C646" t="str">
            <v>AFT BODY NO1 FUEL HOSE ASSY</v>
          </cell>
          <cell r="D646">
            <v>3</v>
          </cell>
          <cell r="E646">
            <v>4</v>
          </cell>
          <cell r="F646">
            <v>0</v>
          </cell>
          <cell r="G646">
            <v>0</v>
          </cell>
          <cell r="H646">
            <v>4</v>
          </cell>
          <cell r="I646">
            <v>0</v>
          </cell>
          <cell r="J646">
            <v>0</v>
          </cell>
          <cell r="K646">
            <v>0</v>
          </cell>
          <cell r="L646">
            <v>0</v>
          </cell>
          <cell r="M646">
            <v>0</v>
          </cell>
        </row>
        <row r="647">
          <cell r="B647" t="str">
            <v>K2TIPV50632108</v>
          </cell>
          <cell r="C647" t="str">
            <v>AFT BODY NO2 FUEL HOSE ASSY</v>
          </cell>
          <cell r="D647">
            <v>3</v>
          </cell>
          <cell r="E647">
            <v>2</v>
          </cell>
          <cell r="F647">
            <v>3</v>
          </cell>
          <cell r="G647">
            <v>0</v>
          </cell>
          <cell r="H647">
            <v>2</v>
          </cell>
          <cell r="I647">
            <v>3</v>
          </cell>
          <cell r="J647">
            <v>0</v>
          </cell>
          <cell r="K647">
            <v>0</v>
          </cell>
          <cell r="L647">
            <v>0</v>
          </cell>
          <cell r="M647">
            <v>0</v>
          </cell>
        </row>
        <row r="648">
          <cell r="B648" t="str">
            <v>K2TIPV50632109</v>
          </cell>
          <cell r="C648" t="str">
            <v>MID BODT NO3 FUEL HOSE ASSY</v>
          </cell>
          <cell r="D648">
            <v>3</v>
          </cell>
          <cell r="E648">
            <v>2</v>
          </cell>
          <cell r="F648">
            <v>1</v>
          </cell>
          <cell r="G648">
            <v>0</v>
          </cell>
          <cell r="H648">
            <v>2</v>
          </cell>
          <cell r="I648">
            <v>1</v>
          </cell>
          <cell r="J648">
            <v>0</v>
          </cell>
          <cell r="K648">
            <v>0</v>
          </cell>
          <cell r="L648">
            <v>0</v>
          </cell>
          <cell r="M648">
            <v>0</v>
          </cell>
        </row>
        <row r="649">
          <cell r="B649" t="str">
            <v>K2TIPV50632110</v>
          </cell>
          <cell r="C649" t="str">
            <v>NO4 MAIN TANK FUEL HOSE</v>
          </cell>
          <cell r="D649">
            <v>3</v>
          </cell>
          <cell r="E649">
            <v>6</v>
          </cell>
          <cell r="F649">
            <v>0</v>
          </cell>
          <cell r="G649">
            <v>0</v>
          </cell>
          <cell r="H649">
            <v>6</v>
          </cell>
          <cell r="I649">
            <v>0</v>
          </cell>
          <cell r="J649">
            <v>0</v>
          </cell>
          <cell r="K649">
            <v>0</v>
          </cell>
          <cell r="L649">
            <v>0</v>
          </cell>
          <cell r="M649">
            <v>0</v>
          </cell>
        </row>
        <row r="650">
          <cell r="B650" t="str">
            <v>K2TIPV50632111</v>
          </cell>
          <cell r="C650" t="str">
            <v>NO1 MAIN TANK FUEL HOSE</v>
          </cell>
          <cell r="D650">
            <v>3</v>
          </cell>
          <cell r="E650">
            <v>3</v>
          </cell>
          <cell r="F650">
            <v>0</v>
          </cell>
          <cell r="G650">
            <v>0</v>
          </cell>
          <cell r="H650">
            <v>3</v>
          </cell>
          <cell r="I650">
            <v>0</v>
          </cell>
          <cell r="J650">
            <v>0</v>
          </cell>
          <cell r="K650">
            <v>0</v>
          </cell>
          <cell r="L650">
            <v>0</v>
          </cell>
          <cell r="M650">
            <v>0</v>
          </cell>
        </row>
        <row r="651">
          <cell r="B651" t="str">
            <v>K2TIPV50632112</v>
          </cell>
          <cell r="C651" t="str">
            <v>NO4 MAIN TANK FUEL HOSE</v>
          </cell>
          <cell r="D651">
            <v>3</v>
          </cell>
          <cell r="E651">
            <v>3</v>
          </cell>
          <cell r="F651">
            <v>0</v>
          </cell>
          <cell r="G651">
            <v>0</v>
          </cell>
          <cell r="H651">
            <v>3</v>
          </cell>
          <cell r="I651">
            <v>0</v>
          </cell>
          <cell r="J651">
            <v>0</v>
          </cell>
          <cell r="K651">
            <v>0</v>
          </cell>
          <cell r="L651">
            <v>0</v>
          </cell>
          <cell r="M651">
            <v>0</v>
          </cell>
        </row>
        <row r="652">
          <cell r="B652" t="str">
            <v>K2TIPV50632113</v>
          </cell>
          <cell r="C652" t="str">
            <v>NO1 MAIN TANK FUEL HOSE</v>
          </cell>
          <cell r="D652">
            <v>3</v>
          </cell>
          <cell r="E652">
            <v>5</v>
          </cell>
          <cell r="F652">
            <v>0</v>
          </cell>
          <cell r="G652">
            <v>0</v>
          </cell>
          <cell r="H652">
            <v>5</v>
          </cell>
          <cell r="I652">
            <v>0</v>
          </cell>
          <cell r="J652">
            <v>0</v>
          </cell>
          <cell r="K652">
            <v>0</v>
          </cell>
          <cell r="L652">
            <v>0</v>
          </cell>
          <cell r="M652">
            <v>0</v>
          </cell>
        </row>
        <row r="653">
          <cell r="B653" t="str">
            <v>K2TIPV50633303</v>
          </cell>
          <cell r="C653" t="str">
            <v>1B98AA LOW A/P XMITTER 3 RATE AXIS</v>
          </cell>
          <cell r="D653">
            <v>2</v>
          </cell>
          <cell r="E653">
            <v>6</v>
          </cell>
          <cell r="F653">
            <v>10</v>
          </cell>
          <cell r="G653">
            <v>0</v>
          </cell>
          <cell r="H653">
            <v>6</v>
          </cell>
          <cell r="I653">
            <v>10</v>
          </cell>
          <cell r="J653">
            <v>0</v>
          </cell>
          <cell r="K653">
            <v>0</v>
          </cell>
          <cell r="L653">
            <v>0</v>
          </cell>
          <cell r="M653">
            <v>0</v>
          </cell>
        </row>
        <row r="654">
          <cell r="B654" t="str">
            <v>K2TIPV50702115</v>
          </cell>
          <cell r="C654" t="str">
            <v>NO1 MAIN TANK FUEL HOSE</v>
          </cell>
          <cell r="D654">
            <v>3</v>
          </cell>
          <cell r="E654">
            <v>5</v>
          </cell>
          <cell r="F654">
            <v>0</v>
          </cell>
          <cell r="G654">
            <v>0</v>
          </cell>
          <cell r="H654">
            <v>5</v>
          </cell>
          <cell r="I654">
            <v>0</v>
          </cell>
          <cell r="J654">
            <v>0</v>
          </cell>
          <cell r="K654">
            <v>0</v>
          </cell>
          <cell r="L654">
            <v>0</v>
          </cell>
          <cell r="M654">
            <v>0</v>
          </cell>
        </row>
        <row r="655">
          <cell r="B655" t="str">
            <v>K2TIPV50702116</v>
          </cell>
          <cell r="C655" t="str">
            <v>NO4 MAIN TANK FUEL HOSE</v>
          </cell>
          <cell r="D655">
            <v>3</v>
          </cell>
          <cell r="E655">
            <v>6</v>
          </cell>
          <cell r="F655">
            <v>0</v>
          </cell>
          <cell r="G655">
            <v>0</v>
          </cell>
          <cell r="H655">
            <v>6</v>
          </cell>
          <cell r="I655">
            <v>0</v>
          </cell>
          <cell r="J655">
            <v>0</v>
          </cell>
          <cell r="K655">
            <v>0</v>
          </cell>
          <cell r="L655">
            <v>0</v>
          </cell>
          <cell r="M655">
            <v>0</v>
          </cell>
        </row>
        <row r="656">
          <cell r="B656" t="str">
            <v>K2TIPV50702117</v>
          </cell>
          <cell r="C656" t="str">
            <v>NO3 MAIN TANK FUEL HOSE</v>
          </cell>
          <cell r="D656">
            <v>3</v>
          </cell>
          <cell r="E656">
            <v>3</v>
          </cell>
          <cell r="F656">
            <v>0</v>
          </cell>
          <cell r="G656">
            <v>0</v>
          </cell>
          <cell r="H656">
            <v>3</v>
          </cell>
          <cell r="I656">
            <v>0</v>
          </cell>
          <cell r="J656">
            <v>0</v>
          </cell>
          <cell r="K656">
            <v>0</v>
          </cell>
          <cell r="L656">
            <v>0</v>
          </cell>
          <cell r="M656">
            <v>0</v>
          </cell>
        </row>
        <row r="657">
          <cell r="B657" t="str">
            <v>K2TIPV50702118</v>
          </cell>
          <cell r="C657" t="str">
            <v>POLIT HATCH FABRIC AND CURTAINS</v>
          </cell>
          <cell r="D657">
            <v>3</v>
          </cell>
          <cell r="E657">
            <v>5</v>
          </cell>
          <cell r="F657">
            <v>3</v>
          </cell>
          <cell r="G657">
            <v>0</v>
          </cell>
          <cell r="H657">
            <v>5</v>
          </cell>
          <cell r="I657">
            <v>3</v>
          </cell>
          <cell r="J657">
            <v>0</v>
          </cell>
          <cell r="K657">
            <v>0</v>
          </cell>
          <cell r="L657">
            <v>0</v>
          </cell>
          <cell r="M657">
            <v>0</v>
          </cell>
        </row>
        <row r="658">
          <cell r="B658" t="str">
            <v>K2TIPV50702119</v>
          </cell>
          <cell r="C658" t="str">
            <v>LE PANELS #3 - #4 POD</v>
          </cell>
          <cell r="D658">
            <v>3</v>
          </cell>
          <cell r="E658">
            <v>0</v>
          </cell>
          <cell r="F658">
            <v>6</v>
          </cell>
          <cell r="G658">
            <v>0</v>
          </cell>
          <cell r="H658">
            <v>0</v>
          </cell>
          <cell r="I658">
            <v>5</v>
          </cell>
          <cell r="J658">
            <v>0</v>
          </cell>
          <cell r="K658">
            <v>1</v>
          </cell>
          <cell r="L658">
            <v>1</v>
          </cell>
          <cell r="M658">
            <v>0</v>
          </cell>
        </row>
        <row r="659">
          <cell r="B659" t="str">
            <v>K2TIPV50702120</v>
          </cell>
          <cell r="C659" t="str">
            <v>LE DOOR ASSY NO4 POD - STA</v>
          </cell>
          <cell r="D659">
            <v>3</v>
          </cell>
          <cell r="E659">
            <v>2</v>
          </cell>
          <cell r="F659">
            <v>5</v>
          </cell>
          <cell r="G659">
            <v>0</v>
          </cell>
          <cell r="H659">
            <v>3</v>
          </cell>
          <cell r="I659">
            <v>4</v>
          </cell>
          <cell r="J659">
            <v>0</v>
          </cell>
          <cell r="K659">
            <v>1</v>
          </cell>
          <cell r="L659">
            <v>0</v>
          </cell>
          <cell r="M659">
            <v>0</v>
          </cell>
        </row>
        <row r="660">
          <cell r="B660" t="str">
            <v>K2TIPV50702123</v>
          </cell>
          <cell r="C660" t="str">
            <v>P/P PANELS #1 - #4 STRUT</v>
          </cell>
          <cell r="D660">
            <v>6</v>
          </cell>
          <cell r="E660">
            <v>4</v>
          </cell>
          <cell r="F660">
            <v>23</v>
          </cell>
          <cell r="G660">
            <v>0</v>
          </cell>
          <cell r="H660">
            <v>5</v>
          </cell>
          <cell r="I660">
            <v>22</v>
          </cell>
          <cell r="J660">
            <v>0</v>
          </cell>
          <cell r="K660">
            <v>1</v>
          </cell>
          <cell r="L660">
            <v>0</v>
          </cell>
          <cell r="M660">
            <v>0</v>
          </cell>
        </row>
        <row r="661">
          <cell r="B661" t="str">
            <v>K2TIPV50702124</v>
          </cell>
          <cell r="C661" t="str">
            <v>CO-PILOT HATCH FABRIC CURTAINS</v>
          </cell>
          <cell r="D661">
            <v>3</v>
          </cell>
          <cell r="E661">
            <v>2</v>
          </cell>
          <cell r="F661">
            <v>5</v>
          </cell>
          <cell r="G661">
            <v>0</v>
          </cell>
          <cell r="H661">
            <v>2</v>
          </cell>
          <cell r="I661">
            <v>5</v>
          </cell>
          <cell r="J661">
            <v>0</v>
          </cell>
          <cell r="K661">
            <v>0</v>
          </cell>
          <cell r="L661">
            <v>0</v>
          </cell>
          <cell r="M661">
            <v>0</v>
          </cell>
        </row>
        <row r="662">
          <cell r="B662" t="str">
            <v>K2TIPV50702125</v>
          </cell>
          <cell r="C662" t="str">
            <v>L/H BNS HATCH BLANKET</v>
          </cell>
          <cell r="D662">
            <v>3</v>
          </cell>
          <cell r="E662">
            <v>2</v>
          </cell>
          <cell r="F662">
            <v>1</v>
          </cell>
          <cell r="G662">
            <v>0</v>
          </cell>
          <cell r="H662">
            <v>2</v>
          </cell>
          <cell r="I662">
            <v>1</v>
          </cell>
          <cell r="J662">
            <v>0</v>
          </cell>
          <cell r="K662">
            <v>0</v>
          </cell>
          <cell r="L662">
            <v>0</v>
          </cell>
          <cell r="M662">
            <v>0</v>
          </cell>
        </row>
        <row r="663">
          <cell r="B663" t="str">
            <v>K2TIPV50702126</v>
          </cell>
          <cell r="C663" t="str">
            <v>R/H BNS HATCH BLANKET</v>
          </cell>
          <cell r="D663">
            <v>3</v>
          </cell>
          <cell r="E663">
            <v>3</v>
          </cell>
          <cell r="F663">
            <v>0</v>
          </cell>
          <cell r="G663">
            <v>0</v>
          </cell>
          <cell r="H663">
            <v>3</v>
          </cell>
          <cell r="I663">
            <v>0</v>
          </cell>
          <cell r="J663">
            <v>0</v>
          </cell>
          <cell r="K663">
            <v>0</v>
          </cell>
          <cell r="L663">
            <v>0</v>
          </cell>
          <cell r="M663">
            <v>0</v>
          </cell>
        </row>
        <row r="664">
          <cell r="B664" t="str">
            <v>K2TIPV50702127</v>
          </cell>
          <cell r="C664" t="str">
            <v>GUNNER HATCH BLANKET</v>
          </cell>
          <cell r="D664">
            <v>3</v>
          </cell>
          <cell r="E664">
            <v>2</v>
          </cell>
          <cell r="F664">
            <v>1</v>
          </cell>
          <cell r="G664">
            <v>0</v>
          </cell>
          <cell r="H664">
            <v>2</v>
          </cell>
          <cell r="I664">
            <v>1</v>
          </cell>
          <cell r="J664">
            <v>0</v>
          </cell>
          <cell r="K664">
            <v>0</v>
          </cell>
          <cell r="L664">
            <v>0</v>
          </cell>
          <cell r="M664">
            <v>0</v>
          </cell>
        </row>
        <row r="665">
          <cell r="B665" t="str">
            <v>K2TIPV50702128</v>
          </cell>
          <cell r="C665" t="str">
            <v>ECM HATCH BLANKET</v>
          </cell>
          <cell r="D665">
            <v>3</v>
          </cell>
          <cell r="E665">
            <v>1</v>
          </cell>
          <cell r="F665">
            <v>7</v>
          </cell>
          <cell r="G665">
            <v>0</v>
          </cell>
          <cell r="H665">
            <v>1</v>
          </cell>
          <cell r="I665">
            <v>7</v>
          </cell>
          <cell r="J665">
            <v>0</v>
          </cell>
          <cell r="K665">
            <v>0</v>
          </cell>
          <cell r="L665">
            <v>0</v>
          </cell>
          <cell r="M665">
            <v>0</v>
          </cell>
        </row>
        <row r="666">
          <cell r="B666" t="str">
            <v>K2TIPV50702129</v>
          </cell>
          <cell r="C666" t="str">
            <v>LE PANELS #1-#2 POD</v>
          </cell>
          <cell r="D666">
            <v>3</v>
          </cell>
          <cell r="E666">
            <v>1</v>
          </cell>
          <cell r="F666">
            <v>6</v>
          </cell>
          <cell r="G666">
            <v>0</v>
          </cell>
          <cell r="H666">
            <v>2</v>
          </cell>
          <cell r="I666">
            <v>5</v>
          </cell>
          <cell r="J666">
            <v>0</v>
          </cell>
          <cell r="K666">
            <v>1</v>
          </cell>
          <cell r="L666">
            <v>0</v>
          </cell>
          <cell r="M666">
            <v>0</v>
          </cell>
        </row>
        <row r="667">
          <cell r="B667" t="str">
            <v>K2TIPV50702130</v>
          </cell>
          <cell r="C667" t="str">
            <v>LE PANELS NO1 POD - LE STA</v>
          </cell>
          <cell r="D667">
            <v>3</v>
          </cell>
          <cell r="E667">
            <v>3</v>
          </cell>
          <cell r="F667">
            <v>6</v>
          </cell>
          <cell r="G667">
            <v>0</v>
          </cell>
          <cell r="H667">
            <v>3</v>
          </cell>
          <cell r="I667">
            <v>6</v>
          </cell>
          <cell r="J667">
            <v>0</v>
          </cell>
          <cell r="K667">
            <v>0</v>
          </cell>
          <cell r="L667">
            <v>0</v>
          </cell>
          <cell r="M667">
            <v>0</v>
          </cell>
        </row>
        <row r="668">
          <cell r="B668" t="str">
            <v>K2TIPV50702131</v>
          </cell>
          <cell r="C668" t="str">
            <v>LE DOOR ASSY FUSELAGE - NO3 POD</v>
          </cell>
          <cell r="D668">
            <v>3</v>
          </cell>
          <cell r="E668">
            <v>2</v>
          </cell>
          <cell r="F668">
            <v>6</v>
          </cell>
          <cell r="G668">
            <v>0</v>
          </cell>
          <cell r="H668">
            <v>2</v>
          </cell>
          <cell r="I668">
            <v>5</v>
          </cell>
          <cell r="J668">
            <v>0</v>
          </cell>
          <cell r="K668">
            <v>1</v>
          </cell>
          <cell r="L668">
            <v>1</v>
          </cell>
          <cell r="M668">
            <v>0</v>
          </cell>
        </row>
        <row r="669">
          <cell r="B669" t="str">
            <v>K2TIPV50702133</v>
          </cell>
          <cell r="C669" t="str">
            <v>AFT BODY NO1 FUEL HOSE ASSY</v>
          </cell>
          <cell r="D669">
            <v>3</v>
          </cell>
          <cell r="E669">
            <v>7</v>
          </cell>
          <cell r="F669">
            <v>0</v>
          </cell>
          <cell r="G669">
            <v>0</v>
          </cell>
          <cell r="H669">
            <v>7</v>
          </cell>
          <cell r="I669">
            <v>0</v>
          </cell>
          <cell r="J669">
            <v>0</v>
          </cell>
          <cell r="K669">
            <v>0</v>
          </cell>
          <cell r="L669">
            <v>0</v>
          </cell>
          <cell r="M669">
            <v>0</v>
          </cell>
        </row>
        <row r="670">
          <cell r="B670" t="str">
            <v>K2TIPV50702134</v>
          </cell>
          <cell r="C670" t="str">
            <v>NO4 MAIN TANK FUEL HOSE</v>
          </cell>
          <cell r="D670">
            <v>3</v>
          </cell>
          <cell r="E670">
            <v>5</v>
          </cell>
          <cell r="F670">
            <v>0</v>
          </cell>
          <cell r="G670">
            <v>0</v>
          </cell>
          <cell r="H670">
            <v>5</v>
          </cell>
          <cell r="I670">
            <v>0</v>
          </cell>
          <cell r="J670">
            <v>0</v>
          </cell>
          <cell r="K670">
            <v>0</v>
          </cell>
          <cell r="L670">
            <v>0</v>
          </cell>
          <cell r="M670">
            <v>0</v>
          </cell>
        </row>
        <row r="671">
          <cell r="B671" t="str">
            <v>K2TIPV50702135</v>
          </cell>
          <cell r="C671" t="str">
            <v>MID BODY NO1 FUEL HOSE ASSY</v>
          </cell>
          <cell r="D671">
            <v>3</v>
          </cell>
          <cell r="E671">
            <v>7</v>
          </cell>
          <cell r="F671">
            <v>2</v>
          </cell>
          <cell r="G671">
            <v>0</v>
          </cell>
          <cell r="H671">
            <v>7</v>
          </cell>
          <cell r="I671">
            <v>2</v>
          </cell>
          <cell r="J671">
            <v>0</v>
          </cell>
          <cell r="K671">
            <v>0</v>
          </cell>
          <cell r="L671">
            <v>0</v>
          </cell>
          <cell r="M671">
            <v>0</v>
          </cell>
        </row>
        <row r="672">
          <cell r="B672" t="str">
            <v>K2TIPV50702136</v>
          </cell>
          <cell r="C672" t="str">
            <v>MID BODY NO1 FUEL HOISE ASSY</v>
          </cell>
          <cell r="D672">
            <v>3</v>
          </cell>
          <cell r="E672">
            <v>6</v>
          </cell>
          <cell r="F672">
            <v>2</v>
          </cell>
          <cell r="G672">
            <v>0</v>
          </cell>
          <cell r="H672">
            <v>6</v>
          </cell>
          <cell r="I672">
            <v>2</v>
          </cell>
          <cell r="J672">
            <v>0</v>
          </cell>
          <cell r="K672">
            <v>0</v>
          </cell>
          <cell r="L672">
            <v>0</v>
          </cell>
          <cell r="M672">
            <v>0</v>
          </cell>
        </row>
        <row r="673">
          <cell r="B673" t="str">
            <v>K2TIPV50702137</v>
          </cell>
          <cell r="C673" t="str">
            <v>L/H EXT TANK FUEL HOSE</v>
          </cell>
          <cell r="D673">
            <v>3</v>
          </cell>
          <cell r="E673">
            <v>3</v>
          </cell>
          <cell r="F673">
            <v>3</v>
          </cell>
          <cell r="G673">
            <v>0</v>
          </cell>
          <cell r="H673">
            <v>3</v>
          </cell>
          <cell r="I673">
            <v>3</v>
          </cell>
          <cell r="J673">
            <v>0</v>
          </cell>
          <cell r="K673">
            <v>0</v>
          </cell>
          <cell r="L673">
            <v>0</v>
          </cell>
          <cell r="M673">
            <v>0</v>
          </cell>
        </row>
        <row r="674">
          <cell r="B674" t="str">
            <v>K2TIPV50702138</v>
          </cell>
          <cell r="C674" t="str">
            <v>R/H EXT TANK FUEL HOSE</v>
          </cell>
          <cell r="D674">
            <v>3</v>
          </cell>
          <cell r="E674">
            <v>3</v>
          </cell>
          <cell r="F674">
            <v>2</v>
          </cell>
          <cell r="G674">
            <v>0</v>
          </cell>
          <cell r="H674">
            <v>3</v>
          </cell>
          <cell r="I674">
            <v>2</v>
          </cell>
          <cell r="J674">
            <v>0</v>
          </cell>
          <cell r="K674">
            <v>0</v>
          </cell>
          <cell r="L674">
            <v>0</v>
          </cell>
          <cell r="M674">
            <v>0</v>
          </cell>
        </row>
        <row r="675">
          <cell r="B675" t="str">
            <v>K2TIPV50702139</v>
          </cell>
          <cell r="C675" t="str">
            <v>L/H EXT TANK FUEL HOSE</v>
          </cell>
          <cell r="D675">
            <v>3</v>
          </cell>
          <cell r="E675">
            <v>3</v>
          </cell>
          <cell r="F675">
            <v>3</v>
          </cell>
          <cell r="G675">
            <v>0</v>
          </cell>
          <cell r="H675">
            <v>3</v>
          </cell>
          <cell r="I675">
            <v>3</v>
          </cell>
          <cell r="J675">
            <v>0</v>
          </cell>
          <cell r="K675">
            <v>0</v>
          </cell>
          <cell r="L675">
            <v>0</v>
          </cell>
          <cell r="M675">
            <v>0</v>
          </cell>
        </row>
        <row r="676">
          <cell r="B676" t="str">
            <v>K2TIPV50702140</v>
          </cell>
          <cell r="C676" t="str">
            <v>R/H EXT TANK FUEL HOSE</v>
          </cell>
          <cell r="D676">
            <v>3</v>
          </cell>
          <cell r="E676">
            <v>4</v>
          </cell>
          <cell r="F676">
            <v>3</v>
          </cell>
          <cell r="G676">
            <v>0</v>
          </cell>
          <cell r="H676">
            <v>4</v>
          </cell>
          <cell r="I676">
            <v>3</v>
          </cell>
          <cell r="J676">
            <v>0</v>
          </cell>
          <cell r="K676">
            <v>0</v>
          </cell>
          <cell r="L676">
            <v>0</v>
          </cell>
          <cell r="M676">
            <v>0</v>
          </cell>
        </row>
        <row r="677">
          <cell r="B677" t="str">
            <v>K2TIPV50702141</v>
          </cell>
          <cell r="C677" t="str">
            <v>NO4 MAIN TANK FUEL HOSE</v>
          </cell>
          <cell r="D677">
            <v>3</v>
          </cell>
          <cell r="E677">
            <v>3</v>
          </cell>
          <cell r="F677">
            <v>0</v>
          </cell>
          <cell r="G677">
            <v>0</v>
          </cell>
          <cell r="H677">
            <v>3</v>
          </cell>
          <cell r="I677">
            <v>0</v>
          </cell>
          <cell r="J677">
            <v>0</v>
          </cell>
          <cell r="K677">
            <v>0</v>
          </cell>
          <cell r="L677">
            <v>0</v>
          </cell>
          <cell r="M677">
            <v>0</v>
          </cell>
        </row>
        <row r="678">
          <cell r="B678" t="str">
            <v>K2TIPV50702143</v>
          </cell>
          <cell r="C678" t="str">
            <v>NO4 MAIN TANK FUEL HOSE</v>
          </cell>
          <cell r="D678">
            <v>3</v>
          </cell>
          <cell r="E678">
            <v>4</v>
          </cell>
          <cell r="F678">
            <v>1</v>
          </cell>
          <cell r="G678">
            <v>0</v>
          </cell>
          <cell r="H678">
            <v>4</v>
          </cell>
          <cell r="I678">
            <v>1</v>
          </cell>
          <cell r="J678">
            <v>0</v>
          </cell>
          <cell r="K678">
            <v>0</v>
          </cell>
          <cell r="L678">
            <v>0</v>
          </cell>
          <cell r="M678">
            <v>0</v>
          </cell>
        </row>
        <row r="679">
          <cell r="B679" t="str">
            <v>K2TIPV50702144</v>
          </cell>
          <cell r="C679" t="str">
            <v>NO1 MAIN TANK FUEL HOSE</v>
          </cell>
          <cell r="D679">
            <v>3</v>
          </cell>
          <cell r="E679">
            <v>2</v>
          </cell>
          <cell r="F679">
            <v>1</v>
          </cell>
          <cell r="G679">
            <v>0</v>
          </cell>
          <cell r="H679">
            <v>2</v>
          </cell>
          <cell r="I679">
            <v>1</v>
          </cell>
          <cell r="J679">
            <v>0</v>
          </cell>
          <cell r="K679">
            <v>0</v>
          </cell>
          <cell r="L679">
            <v>0</v>
          </cell>
          <cell r="M679">
            <v>0</v>
          </cell>
        </row>
        <row r="680">
          <cell r="B680" t="str">
            <v>K2TIPV50702145</v>
          </cell>
          <cell r="C680" t="str">
            <v>NO4 MAIN TANK FUEL HOSE</v>
          </cell>
          <cell r="D680">
            <v>3</v>
          </cell>
          <cell r="E680">
            <v>2</v>
          </cell>
          <cell r="F680">
            <v>1</v>
          </cell>
          <cell r="G680">
            <v>0</v>
          </cell>
          <cell r="H680">
            <v>2</v>
          </cell>
          <cell r="I680">
            <v>1</v>
          </cell>
          <cell r="J680">
            <v>0</v>
          </cell>
          <cell r="K680">
            <v>0</v>
          </cell>
          <cell r="L680">
            <v>0</v>
          </cell>
          <cell r="M680">
            <v>0</v>
          </cell>
        </row>
        <row r="681">
          <cell r="B681" t="str">
            <v>K2TIPV50702146</v>
          </cell>
          <cell r="C681" t="str">
            <v>NO1 MAIN TANK FUEL HOSE</v>
          </cell>
          <cell r="D681">
            <v>3</v>
          </cell>
          <cell r="E681">
            <v>6</v>
          </cell>
          <cell r="F681">
            <v>1</v>
          </cell>
          <cell r="G681">
            <v>0</v>
          </cell>
          <cell r="H681">
            <v>6</v>
          </cell>
          <cell r="I681">
            <v>1</v>
          </cell>
          <cell r="J681">
            <v>0</v>
          </cell>
          <cell r="K681">
            <v>0</v>
          </cell>
          <cell r="L681">
            <v>0</v>
          </cell>
          <cell r="M681">
            <v>0</v>
          </cell>
        </row>
        <row r="682">
          <cell r="B682" t="str">
            <v>K2TIPV50702147</v>
          </cell>
          <cell r="C682" t="str">
            <v>NO4 MAIN TANK FUEL HOSE</v>
          </cell>
          <cell r="D682">
            <v>3</v>
          </cell>
          <cell r="E682">
            <v>3</v>
          </cell>
          <cell r="F682">
            <v>0</v>
          </cell>
          <cell r="G682">
            <v>0</v>
          </cell>
          <cell r="H682">
            <v>3</v>
          </cell>
          <cell r="I682">
            <v>0</v>
          </cell>
          <cell r="J682">
            <v>0</v>
          </cell>
          <cell r="K682">
            <v>0</v>
          </cell>
          <cell r="L682">
            <v>0</v>
          </cell>
          <cell r="M682">
            <v>0</v>
          </cell>
        </row>
        <row r="683">
          <cell r="B683" t="str">
            <v>K2TIPV50702149</v>
          </cell>
          <cell r="C683" t="str">
            <v>NO4 MAIN TANK FUEL HOSE</v>
          </cell>
          <cell r="D683">
            <v>3</v>
          </cell>
          <cell r="E683">
            <v>4</v>
          </cell>
          <cell r="F683">
            <v>0</v>
          </cell>
          <cell r="G683">
            <v>0</v>
          </cell>
          <cell r="H683">
            <v>4</v>
          </cell>
          <cell r="I683">
            <v>0</v>
          </cell>
          <cell r="J683">
            <v>0</v>
          </cell>
          <cell r="K683">
            <v>0</v>
          </cell>
          <cell r="L683">
            <v>0</v>
          </cell>
          <cell r="M683">
            <v>0</v>
          </cell>
        </row>
        <row r="684">
          <cell r="B684" t="str">
            <v>K2TIPV50702150</v>
          </cell>
          <cell r="C684" t="str">
            <v>NO1 MAIN TANK FUEL HOSE</v>
          </cell>
          <cell r="D684">
            <v>3</v>
          </cell>
          <cell r="E684">
            <v>3</v>
          </cell>
          <cell r="F684">
            <v>0</v>
          </cell>
          <cell r="G684">
            <v>0</v>
          </cell>
          <cell r="H684">
            <v>3</v>
          </cell>
          <cell r="I684">
            <v>0</v>
          </cell>
          <cell r="J684">
            <v>0</v>
          </cell>
          <cell r="K684">
            <v>0</v>
          </cell>
          <cell r="L684">
            <v>0</v>
          </cell>
          <cell r="M684">
            <v>0</v>
          </cell>
        </row>
        <row r="685">
          <cell r="B685" t="str">
            <v>K2TIPV50702152</v>
          </cell>
          <cell r="C685" t="str">
            <v>NO4 MAIN TANK FUEL HOSE</v>
          </cell>
          <cell r="D685">
            <v>3</v>
          </cell>
          <cell r="E685">
            <v>3</v>
          </cell>
          <cell r="F685">
            <v>0</v>
          </cell>
          <cell r="G685">
            <v>0</v>
          </cell>
          <cell r="H685">
            <v>3</v>
          </cell>
          <cell r="I685">
            <v>0</v>
          </cell>
          <cell r="J685">
            <v>0</v>
          </cell>
          <cell r="K685">
            <v>0</v>
          </cell>
          <cell r="L685">
            <v>0</v>
          </cell>
          <cell r="M685">
            <v>0</v>
          </cell>
        </row>
        <row r="686">
          <cell r="B686" t="str">
            <v>K2TIPV50702153</v>
          </cell>
          <cell r="C686" t="str">
            <v>1 MAIN TANK FUEL HOSE</v>
          </cell>
          <cell r="D686">
            <v>3</v>
          </cell>
          <cell r="E686">
            <v>3</v>
          </cell>
          <cell r="F686">
            <v>0</v>
          </cell>
          <cell r="G686">
            <v>0</v>
          </cell>
          <cell r="H686">
            <v>3</v>
          </cell>
          <cell r="I686">
            <v>0</v>
          </cell>
          <cell r="J686">
            <v>0</v>
          </cell>
          <cell r="K686">
            <v>0</v>
          </cell>
          <cell r="L686">
            <v>0</v>
          </cell>
          <cell r="M686">
            <v>0</v>
          </cell>
        </row>
        <row r="687">
          <cell r="B687" t="str">
            <v>K2TIPV50702154</v>
          </cell>
          <cell r="C687" t="str">
            <v>NO1 MAIN TANK FUEL HOSE</v>
          </cell>
          <cell r="D687">
            <v>3</v>
          </cell>
          <cell r="E687">
            <v>8</v>
          </cell>
          <cell r="F687">
            <v>0</v>
          </cell>
          <cell r="G687">
            <v>0</v>
          </cell>
          <cell r="H687">
            <v>8</v>
          </cell>
          <cell r="I687">
            <v>0</v>
          </cell>
          <cell r="J687">
            <v>0</v>
          </cell>
          <cell r="K687">
            <v>0</v>
          </cell>
          <cell r="L687">
            <v>0</v>
          </cell>
          <cell r="M687">
            <v>0</v>
          </cell>
        </row>
        <row r="688">
          <cell r="B688" t="str">
            <v>K2TIPV50702156</v>
          </cell>
          <cell r="C688" t="str">
            <v>NO4 MAIN TANK FUEL HOSE</v>
          </cell>
          <cell r="D688">
            <v>3</v>
          </cell>
          <cell r="E688">
            <v>5</v>
          </cell>
          <cell r="F688">
            <v>0</v>
          </cell>
          <cell r="G688">
            <v>0</v>
          </cell>
          <cell r="H688">
            <v>5</v>
          </cell>
          <cell r="I688">
            <v>0</v>
          </cell>
          <cell r="J688">
            <v>0</v>
          </cell>
          <cell r="K688">
            <v>0</v>
          </cell>
          <cell r="L688">
            <v>0</v>
          </cell>
          <cell r="M688">
            <v>0</v>
          </cell>
        </row>
        <row r="689">
          <cell r="B689" t="str">
            <v>K2TIPV50702157</v>
          </cell>
          <cell r="C689" t="str">
            <v>NO1 MAIN TANK FUEL HOSE</v>
          </cell>
          <cell r="D689">
            <v>3</v>
          </cell>
          <cell r="E689">
            <v>5</v>
          </cell>
          <cell r="F689">
            <v>0</v>
          </cell>
          <cell r="G689">
            <v>0</v>
          </cell>
          <cell r="H689">
            <v>5</v>
          </cell>
          <cell r="I689">
            <v>0</v>
          </cell>
          <cell r="J689">
            <v>0</v>
          </cell>
          <cell r="K689">
            <v>0</v>
          </cell>
          <cell r="L689">
            <v>0</v>
          </cell>
          <cell r="M689">
            <v>0</v>
          </cell>
        </row>
        <row r="690">
          <cell r="B690" t="str">
            <v>K2TIPV50702158</v>
          </cell>
          <cell r="C690" t="str">
            <v>NO1 MAIN TANK FUEL HOSE</v>
          </cell>
          <cell r="D690">
            <v>3</v>
          </cell>
          <cell r="E690">
            <v>3</v>
          </cell>
          <cell r="F690">
            <v>0</v>
          </cell>
          <cell r="G690">
            <v>0</v>
          </cell>
          <cell r="H690">
            <v>3</v>
          </cell>
          <cell r="I690">
            <v>0</v>
          </cell>
          <cell r="J690">
            <v>0</v>
          </cell>
          <cell r="K690">
            <v>0</v>
          </cell>
          <cell r="L690">
            <v>0</v>
          </cell>
          <cell r="M690">
            <v>0</v>
          </cell>
        </row>
        <row r="691">
          <cell r="B691" t="str">
            <v>K2TIPV50702160</v>
          </cell>
          <cell r="C691" t="str">
            <v>MID BODY NO2 FUEL HOSE ASSY</v>
          </cell>
          <cell r="D691">
            <v>3</v>
          </cell>
          <cell r="E691">
            <v>3</v>
          </cell>
          <cell r="F691">
            <v>1</v>
          </cell>
          <cell r="G691">
            <v>0</v>
          </cell>
          <cell r="H691">
            <v>3</v>
          </cell>
          <cell r="I691">
            <v>1</v>
          </cell>
          <cell r="J691">
            <v>0</v>
          </cell>
          <cell r="K691">
            <v>0</v>
          </cell>
          <cell r="L691">
            <v>0</v>
          </cell>
          <cell r="M691">
            <v>0</v>
          </cell>
        </row>
        <row r="692">
          <cell r="B692" t="str">
            <v>K2TIPV50702161</v>
          </cell>
          <cell r="C692" t="str">
            <v>MID BODY NO3 FUEL HOSE ASSY</v>
          </cell>
          <cell r="D692">
            <v>3</v>
          </cell>
          <cell r="E692">
            <v>2</v>
          </cell>
          <cell r="F692">
            <v>1</v>
          </cell>
          <cell r="G692">
            <v>0</v>
          </cell>
          <cell r="H692">
            <v>2</v>
          </cell>
          <cell r="I692">
            <v>1</v>
          </cell>
          <cell r="J692">
            <v>0</v>
          </cell>
          <cell r="K692">
            <v>0</v>
          </cell>
          <cell r="L692">
            <v>0</v>
          </cell>
          <cell r="M692">
            <v>0</v>
          </cell>
        </row>
        <row r="693">
          <cell r="B693" t="str">
            <v>K2TIPV50702162</v>
          </cell>
          <cell r="C693" t="str">
            <v>FLAP SCREW INSTALL 2/7</v>
          </cell>
          <cell r="D693">
            <v>6</v>
          </cell>
          <cell r="E693">
            <v>6</v>
          </cell>
          <cell r="F693">
            <v>36</v>
          </cell>
          <cell r="G693">
            <v>0</v>
          </cell>
          <cell r="H693">
            <v>8</v>
          </cell>
          <cell r="I693">
            <v>34</v>
          </cell>
          <cell r="J693">
            <v>0</v>
          </cell>
          <cell r="K693">
            <v>2</v>
          </cell>
          <cell r="L693">
            <v>0</v>
          </cell>
          <cell r="M693">
            <v>0</v>
          </cell>
        </row>
        <row r="694">
          <cell r="B694" t="str">
            <v>K2TIPV50702163</v>
          </cell>
          <cell r="C694" t="str">
            <v>VALVE ASSY BNS CABIN AIR</v>
          </cell>
          <cell r="D694">
            <v>3</v>
          </cell>
          <cell r="E694">
            <v>2</v>
          </cell>
          <cell r="F694">
            <v>4</v>
          </cell>
          <cell r="G694">
            <v>0</v>
          </cell>
          <cell r="H694">
            <v>2</v>
          </cell>
          <cell r="I694">
            <v>4</v>
          </cell>
          <cell r="J694">
            <v>0</v>
          </cell>
          <cell r="K694">
            <v>0</v>
          </cell>
          <cell r="L694">
            <v>0</v>
          </cell>
          <cell r="M694">
            <v>0</v>
          </cell>
        </row>
        <row r="695">
          <cell r="B695" t="str">
            <v>K2TIPV50702164</v>
          </cell>
          <cell r="C695" t="str">
            <v>LATERAL CONTROL PULLEYS LH/RH</v>
          </cell>
          <cell r="D695">
            <v>4</v>
          </cell>
          <cell r="E695">
            <v>5</v>
          </cell>
          <cell r="F695">
            <v>16</v>
          </cell>
          <cell r="G695">
            <v>0</v>
          </cell>
          <cell r="H695">
            <v>6</v>
          </cell>
          <cell r="I695">
            <v>15</v>
          </cell>
          <cell r="J695">
            <v>0</v>
          </cell>
          <cell r="K695">
            <v>1</v>
          </cell>
          <cell r="L695">
            <v>0</v>
          </cell>
          <cell r="M695">
            <v>0</v>
          </cell>
        </row>
        <row r="696">
          <cell r="B696" t="str">
            <v>K2TIPV50702166</v>
          </cell>
          <cell r="C696" t="str">
            <v>DOOR INSTL DECEL PARACHUTE</v>
          </cell>
          <cell r="D696">
            <v>3</v>
          </cell>
          <cell r="E696">
            <v>2</v>
          </cell>
          <cell r="F696">
            <v>3</v>
          </cell>
          <cell r="G696">
            <v>0</v>
          </cell>
          <cell r="H696">
            <v>2</v>
          </cell>
          <cell r="I696">
            <v>3</v>
          </cell>
          <cell r="J696">
            <v>0</v>
          </cell>
          <cell r="K696">
            <v>0</v>
          </cell>
          <cell r="L696">
            <v>0</v>
          </cell>
          <cell r="M696">
            <v>0</v>
          </cell>
        </row>
        <row r="697">
          <cell r="B697" t="str">
            <v>K2TIPV50702167</v>
          </cell>
          <cell r="C697" t="str">
            <v>DOOR ASSY NO2 STRUT</v>
          </cell>
          <cell r="D697">
            <v>3</v>
          </cell>
          <cell r="E697">
            <v>2</v>
          </cell>
          <cell r="F697">
            <v>6</v>
          </cell>
          <cell r="G697">
            <v>0</v>
          </cell>
          <cell r="H697">
            <v>2</v>
          </cell>
          <cell r="I697">
            <v>6</v>
          </cell>
          <cell r="J697">
            <v>0</v>
          </cell>
          <cell r="K697">
            <v>0</v>
          </cell>
          <cell r="L697">
            <v>0</v>
          </cell>
          <cell r="M697">
            <v>0</v>
          </cell>
        </row>
        <row r="698">
          <cell r="B698" t="str">
            <v>K2TIPV50702168</v>
          </cell>
          <cell r="C698" t="str">
            <v>DOOR ASSY NO3 STRUT</v>
          </cell>
          <cell r="D698">
            <v>3</v>
          </cell>
          <cell r="E698">
            <v>10</v>
          </cell>
          <cell r="F698">
            <v>7</v>
          </cell>
          <cell r="G698">
            <v>0</v>
          </cell>
          <cell r="H698">
            <v>10</v>
          </cell>
          <cell r="I698">
            <v>7</v>
          </cell>
          <cell r="J698">
            <v>0</v>
          </cell>
          <cell r="K698">
            <v>0</v>
          </cell>
          <cell r="L698">
            <v>0</v>
          </cell>
          <cell r="M698">
            <v>0</v>
          </cell>
        </row>
        <row r="699">
          <cell r="B699" t="str">
            <v>K2TIPV50702170</v>
          </cell>
          <cell r="C699" t="str">
            <v>ENG PRESS RATIO TRANSDUCER NO1</v>
          </cell>
          <cell r="D699">
            <v>3</v>
          </cell>
          <cell r="E699">
            <v>3</v>
          </cell>
          <cell r="F699">
            <v>3</v>
          </cell>
          <cell r="G699">
            <v>0</v>
          </cell>
          <cell r="H699">
            <v>3</v>
          </cell>
          <cell r="I699">
            <v>3</v>
          </cell>
          <cell r="J699">
            <v>0</v>
          </cell>
          <cell r="K699">
            <v>0</v>
          </cell>
          <cell r="L699">
            <v>0</v>
          </cell>
          <cell r="M699">
            <v>0</v>
          </cell>
        </row>
        <row r="700">
          <cell r="B700" t="str">
            <v>K2TIPV50703304</v>
          </cell>
          <cell r="C700" t="str">
            <v>(1B40) ANT PED TURNTBLE YOKE MOUNT</v>
          </cell>
          <cell r="D700">
            <v>2</v>
          </cell>
          <cell r="E700">
            <v>8</v>
          </cell>
          <cell r="F700">
            <v>19</v>
          </cell>
          <cell r="G700">
            <v>0</v>
          </cell>
          <cell r="H700">
            <v>8</v>
          </cell>
          <cell r="I700">
            <v>19</v>
          </cell>
          <cell r="J700">
            <v>0</v>
          </cell>
          <cell r="K700">
            <v>0</v>
          </cell>
          <cell r="L700">
            <v>0</v>
          </cell>
          <cell r="M700">
            <v>0</v>
          </cell>
        </row>
        <row r="701">
          <cell r="B701" t="str">
            <v>K2TIPV50703305</v>
          </cell>
          <cell r="C701" t="str">
            <v>(PDM 1B40) WAVEGUIDE INST. KIT</v>
          </cell>
          <cell r="D701">
            <v>1</v>
          </cell>
          <cell r="E701">
            <v>5</v>
          </cell>
          <cell r="F701">
            <v>10</v>
          </cell>
          <cell r="G701">
            <v>0</v>
          </cell>
          <cell r="H701">
            <v>5</v>
          </cell>
          <cell r="I701">
            <v>10</v>
          </cell>
          <cell r="J701">
            <v>0</v>
          </cell>
          <cell r="K701">
            <v>0</v>
          </cell>
          <cell r="L701">
            <v>0</v>
          </cell>
          <cell r="M701">
            <v>0</v>
          </cell>
        </row>
        <row r="702">
          <cell r="B702" t="str">
            <v>K2TIPV50703306</v>
          </cell>
          <cell r="C702" t="str">
            <v>(1B69AA) INST. APU INLET DOOR ASSY</v>
          </cell>
          <cell r="D702">
            <v>6</v>
          </cell>
          <cell r="E702">
            <v>4</v>
          </cell>
          <cell r="F702">
            <v>10</v>
          </cell>
          <cell r="G702">
            <v>1</v>
          </cell>
          <cell r="H702">
            <v>4</v>
          </cell>
          <cell r="I702">
            <v>10</v>
          </cell>
          <cell r="J702">
            <v>1</v>
          </cell>
          <cell r="K702">
            <v>0</v>
          </cell>
          <cell r="L702">
            <v>0</v>
          </cell>
          <cell r="M702">
            <v>0</v>
          </cell>
        </row>
        <row r="703">
          <cell r="B703" t="str">
            <v>K2TIPV50703307</v>
          </cell>
          <cell r="C703" t="str">
            <v>1B69 AFT LWR LOBE BLANKETS - HDW</v>
          </cell>
          <cell r="D703">
            <v>1</v>
          </cell>
          <cell r="E703">
            <v>2</v>
          </cell>
          <cell r="F703">
            <v>10</v>
          </cell>
          <cell r="G703">
            <v>0</v>
          </cell>
          <cell r="H703">
            <v>2</v>
          </cell>
          <cell r="I703">
            <v>10</v>
          </cell>
          <cell r="J703">
            <v>0</v>
          </cell>
          <cell r="K703">
            <v>0</v>
          </cell>
          <cell r="L703">
            <v>0</v>
          </cell>
          <cell r="M703">
            <v>0</v>
          </cell>
        </row>
        <row r="704">
          <cell r="B704" t="str">
            <v>K2TIPV50771124</v>
          </cell>
          <cell r="C704" t="str">
            <v>DUAL CARTRIDGE MT SUPPORT</v>
          </cell>
          <cell r="D704">
            <v>2</v>
          </cell>
          <cell r="E704">
            <v>0</v>
          </cell>
          <cell r="F704">
            <v>20</v>
          </cell>
          <cell r="G704">
            <v>0</v>
          </cell>
          <cell r="H704">
            <v>0</v>
          </cell>
          <cell r="I704">
            <v>20</v>
          </cell>
          <cell r="J704">
            <v>0</v>
          </cell>
          <cell r="K704">
            <v>0</v>
          </cell>
          <cell r="L704">
            <v>0</v>
          </cell>
          <cell r="M704">
            <v>0</v>
          </cell>
        </row>
        <row r="705">
          <cell r="B705" t="str">
            <v>K2TIPV50772171</v>
          </cell>
          <cell r="C705" t="str">
            <v>ENG PRESS RATIO TRANSDUCER NO2</v>
          </cell>
          <cell r="D705">
            <v>3</v>
          </cell>
          <cell r="E705">
            <v>3</v>
          </cell>
          <cell r="F705">
            <v>3</v>
          </cell>
          <cell r="G705">
            <v>0</v>
          </cell>
          <cell r="H705">
            <v>3</v>
          </cell>
          <cell r="I705">
            <v>3</v>
          </cell>
          <cell r="J705">
            <v>0</v>
          </cell>
          <cell r="K705">
            <v>0</v>
          </cell>
          <cell r="L705">
            <v>0</v>
          </cell>
          <cell r="M705">
            <v>0</v>
          </cell>
        </row>
        <row r="706">
          <cell r="B706" t="str">
            <v>K2TIPV50772172</v>
          </cell>
          <cell r="C706" t="str">
            <v>ENG PRESS RATIO TRANSDUCER NO3</v>
          </cell>
          <cell r="D706">
            <v>3</v>
          </cell>
          <cell r="E706">
            <v>2</v>
          </cell>
          <cell r="F706">
            <v>4</v>
          </cell>
          <cell r="G706">
            <v>0</v>
          </cell>
          <cell r="H706">
            <v>2</v>
          </cell>
          <cell r="I706">
            <v>4</v>
          </cell>
          <cell r="J706">
            <v>0</v>
          </cell>
          <cell r="K706">
            <v>0</v>
          </cell>
          <cell r="L706">
            <v>0</v>
          </cell>
          <cell r="M706">
            <v>0</v>
          </cell>
        </row>
        <row r="707">
          <cell r="B707" t="str">
            <v>K2TIPV50772173</v>
          </cell>
          <cell r="C707" t="str">
            <v>ENG PRESS RATIO TRANSDUCER NO 4</v>
          </cell>
          <cell r="D707">
            <v>3</v>
          </cell>
          <cell r="E707">
            <v>2</v>
          </cell>
          <cell r="F707">
            <v>4</v>
          </cell>
          <cell r="G707">
            <v>0</v>
          </cell>
          <cell r="H707">
            <v>2</v>
          </cell>
          <cell r="I707">
            <v>4</v>
          </cell>
          <cell r="J707">
            <v>0</v>
          </cell>
          <cell r="K707">
            <v>0</v>
          </cell>
          <cell r="L707">
            <v>0</v>
          </cell>
          <cell r="M707">
            <v>0</v>
          </cell>
        </row>
        <row r="708">
          <cell r="B708" t="str">
            <v>K2TIPV50772174</v>
          </cell>
          <cell r="C708" t="str">
            <v>TANK - STRUT ASSY</v>
          </cell>
          <cell r="D708">
            <v>3</v>
          </cell>
          <cell r="E708">
            <v>3</v>
          </cell>
          <cell r="F708">
            <v>1</v>
          </cell>
          <cell r="G708">
            <v>0</v>
          </cell>
          <cell r="H708">
            <v>3</v>
          </cell>
          <cell r="I708">
            <v>1</v>
          </cell>
          <cell r="J708">
            <v>0</v>
          </cell>
          <cell r="K708">
            <v>0</v>
          </cell>
          <cell r="L708">
            <v>0</v>
          </cell>
          <cell r="M708">
            <v>0</v>
          </cell>
        </row>
        <row r="709">
          <cell r="B709" t="str">
            <v>K2TIPV50772175</v>
          </cell>
          <cell r="C709" t="str">
            <v>TANK - STRUT ASSY R/H</v>
          </cell>
          <cell r="D709">
            <v>3</v>
          </cell>
          <cell r="E709">
            <v>6</v>
          </cell>
          <cell r="F709">
            <v>0</v>
          </cell>
          <cell r="G709">
            <v>0</v>
          </cell>
          <cell r="H709">
            <v>6</v>
          </cell>
          <cell r="I709">
            <v>0</v>
          </cell>
          <cell r="J709">
            <v>0</v>
          </cell>
          <cell r="K709">
            <v>0</v>
          </cell>
          <cell r="L709">
            <v>0</v>
          </cell>
          <cell r="M709">
            <v>0</v>
          </cell>
        </row>
        <row r="710">
          <cell r="B710" t="str">
            <v>K2TIPV50772183</v>
          </cell>
          <cell r="C710" t="str">
            <v>ELEVATOR SEALS INSTL</v>
          </cell>
          <cell r="D710">
            <v>3</v>
          </cell>
          <cell r="E710">
            <v>3</v>
          </cell>
          <cell r="F710">
            <v>3</v>
          </cell>
          <cell r="G710">
            <v>0</v>
          </cell>
          <cell r="H710">
            <v>3</v>
          </cell>
          <cell r="I710">
            <v>3</v>
          </cell>
          <cell r="J710">
            <v>0</v>
          </cell>
          <cell r="K710">
            <v>0</v>
          </cell>
          <cell r="L710">
            <v>0</v>
          </cell>
          <cell r="M710">
            <v>0</v>
          </cell>
        </row>
        <row r="711">
          <cell r="B711" t="str">
            <v>K2TIPV50772184</v>
          </cell>
          <cell r="C711" t="str">
            <v>R/H ELEVATOR SEALS INSTL</v>
          </cell>
          <cell r="D711">
            <v>3</v>
          </cell>
          <cell r="E711">
            <v>2</v>
          </cell>
          <cell r="F711">
            <v>8</v>
          </cell>
          <cell r="G711">
            <v>0</v>
          </cell>
          <cell r="H711">
            <v>0</v>
          </cell>
          <cell r="I711">
            <v>7</v>
          </cell>
          <cell r="J711">
            <v>0</v>
          </cell>
          <cell r="K711">
            <v>1</v>
          </cell>
          <cell r="L711">
            <v>3</v>
          </cell>
          <cell r="M711">
            <v>0</v>
          </cell>
        </row>
        <row r="712">
          <cell r="B712" t="str">
            <v>K2TIPV50772185</v>
          </cell>
          <cell r="C712" t="str">
            <v>SEAL ASSY RUDDER</v>
          </cell>
          <cell r="D712">
            <v>3</v>
          </cell>
          <cell r="E712">
            <v>5</v>
          </cell>
          <cell r="F712">
            <v>3</v>
          </cell>
          <cell r="G712">
            <v>0</v>
          </cell>
          <cell r="H712">
            <v>5</v>
          </cell>
          <cell r="I712">
            <v>3</v>
          </cell>
          <cell r="J712">
            <v>0</v>
          </cell>
          <cell r="K712">
            <v>0</v>
          </cell>
          <cell r="L712">
            <v>0</v>
          </cell>
          <cell r="M712">
            <v>0</v>
          </cell>
        </row>
        <row r="713">
          <cell r="B713" t="str">
            <v>K2TIPV50772188</v>
          </cell>
          <cell r="C713" t="str">
            <v>TPG WHEEL DR FITTING ASSY RH-LH</v>
          </cell>
          <cell r="D713">
            <v>5</v>
          </cell>
          <cell r="E713">
            <v>3</v>
          </cell>
          <cell r="F713">
            <v>28</v>
          </cell>
          <cell r="G713">
            <v>0</v>
          </cell>
          <cell r="H713">
            <v>4</v>
          </cell>
          <cell r="I713">
            <v>27</v>
          </cell>
          <cell r="J713">
            <v>0</v>
          </cell>
          <cell r="K713">
            <v>1</v>
          </cell>
          <cell r="L713">
            <v>0</v>
          </cell>
          <cell r="M713">
            <v>0</v>
          </cell>
        </row>
        <row r="714">
          <cell r="B714" t="str">
            <v>K2TIPV50772189</v>
          </cell>
          <cell r="C714" t="str">
            <v>#1-2-3-4 STRUT GAP COVERS</v>
          </cell>
          <cell r="D714">
            <v>10</v>
          </cell>
          <cell r="E714">
            <v>5</v>
          </cell>
          <cell r="F714">
            <v>15</v>
          </cell>
          <cell r="G714">
            <v>0</v>
          </cell>
          <cell r="H714">
            <v>9</v>
          </cell>
          <cell r="I714">
            <v>11</v>
          </cell>
          <cell r="J714">
            <v>0</v>
          </cell>
          <cell r="K714">
            <v>4</v>
          </cell>
          <cell r="L714">
            <v>0</v>
          </cell>
          <cell r="M714">
            <v>0</v>
          </cell>
        </row>
        <row r="715">
          <cell r="B715" t="str">
            <v>K2TIPV50772196</v>
          </cell>
          <cell r="C715" t="str">
            <v>NO1 MAIN TANK STIFFENER</v>
          </cell>
          <cell r="D715">
            <v>3</v>
          </cell>
          <cell r="E715">
            <v>1</v>
          </cell>
          <cell r="F715">
            <v>5</v>
          </cell>
          <cell r="G715">
            <v>0</v>
          </cell>
          <cell r="H715">
            <v>2</v>
          </cell>
          <cell r="I715">
            <v>4</v>
          </cell>
          <cell r="J715">
            <v>0</v>
          </cell>
          <cell r="K715">
            <v>1</v>
          </cell>
          <cell r="L715">
            <v>0</v>
          </cell>
          <cell r="M715">
            <v>0</v>
          </cell>
        </row>
        <row r="716">
          <cell r="B716" t="str">
            <v>K2TIPV50772197</v>
          </cell>
          <cell r="C716" t="str">
            <v>NO2 MAIN TANK STIFFENER</v>
          </cell>
          <cell r="D716">
            <v>2</v>
          </cell>
          <cell r="E716">
            <v>1</v>
          </cell>
          <cell r="F716">
            <v>5</v>
          </cell>
          <cell r="G716">
            <v>0</v>
          </cell>
          <cell r="H716">
            <v>2</v>
          </cell>
          <cell r="I716">
            <v>4</v>
          </cell>
          <cell r="J716">
            <v>0</v>
          </cell>
          <cell r="K716">
            <v>1</v>
          </cell>
          <cell r="L716">
            <v>0</v>
          </cell>
          <cell r="M716">
            <v>0</v>
          </cell>
        </row>
        <row r="717">
          <cell r="B717" t="str">
            <v>K2TIPV50772198</v>
          </cell>
          <cell r="C717" t="str">
            <v>NO3 MAIN TANK STIFFENER</v>
          </cell>
          <cell r="D717">
            <v>3</v>
          </cell>
          <cell r="E717">
            <v>1</v>
          </cell>
          <cell r="F717">
            <v>6</v>
          </cell>
          <cell r="G717">
            <v>0</v>
          </cell>
          <cell r="H717">
            <v>2</v>
          </cell>
          <cell r="I717">
            <v>5</v>
          </cell>
          <cell r="J717">
            <v>0</v>
          </cell>
          <cell r="K717">
            <v>1</v>
          </cell>
          <cell r="L717">
            <v>0</v>
          </cell>
          <cell r="M717">
            <v>0</v>
          </cell>
        </row>
        <row r="718">
          <cell r="B718" t="str">
            <v>K2TIPV50772199</v>
          </cell>
          <cell r="C718" t="str">
            <v>R/H-L/H FWD IB GAP COVERS</v>
          </cell>
          <cell r="D718">
            <v>6</v>
          </cell>
          <cell r="E718">
            <v>2</v>
          </cell>
          <cell r="F718">
            <v>27</v>
          </cell>
          <cell r="G718">
            <v>0</v>
          </cell>
          <cell r="H718">
            <v>2</v>
          </cell>
          <cell r="I718">
            <v>27</v>
          </cell>
          <cell r="J718">
            <v>0</v>
          </cell>
          <cell r="K718">
            <v>0</v>
          </cell>
          <cell r="L718">
            <v>0</v>
          </cell>
          <cell r="M718">
            <v>0</v>
          </cell>
        </row>
        <row r="719">
          <cell r="B719" t="str">
            <v>K2TIPV50772200</v>
          </cell>
          <cell r="C719" t="str">
            <v>#1-#4 STRUT T/E DOOR ASSY L/H - R/H</v>
          </cell>
          <cell r="D719">
            <v>6</v>
          </cell>
          <cell r="E719">
            <v>8</v>
          </cell>
          <cell r="F719">
            <v>4</v>
          </cell>
          <cell r="G719">
            <v>0</v>
          </cell>
          <cell r="H719">
            <v>8</v>
          </cell>
          <cell r="I719">
            <v>4</v>
          </cell>
          <cell r="J719">
            <v>0</v>
          </cell>
          <cell r="K719">
            <v>0</v>
          </cell>
          <cell r="L719">
            <v>0</v>
          </cell>
          <cell r="M719">
            <v>0</v>
          </cell>
        </row>
        <row r="720">
          <cell r="B720" t="str">
            <v>K2TIPV50772201</v>
          </cell>
          <cell r="C720" t="str">
            <v>#2-#3 STRUT T/E DOOR ASSY</v>
          </cell>
          <cell r="D720">
            <v>6</v>
          </cell>
          <cell r="E720">
            <v>6</v>
          </cell>
          <cell r="F720">
            <v>4</v>
          </cell>
          <cell r="G720">
            <v>0</v>
          </cell>
          <cell r="H720">
            <v>6</v>
          </cell>
          <cell r="I720">
            <v>4</v>
          </cell>
          <cell r="J720">
            <v>0</v>
          </cell>
          <cell r="K720">
            <v>0</v>
          </cell>
          <cell r="L720">
            <v>0</v>
          </cell>
          <cell r="M720">
            <v>0</v>
          </cell>
        </row>
        <row r="721">
          <cell r="B721" t="str">
            <v>K2TIPV50772204</v>
          </cell>
          <cell r="C721" t="str">
            <v>RUDDER-LH UPPER DRS</v>
          </cell>
          <cell r="D721">
            <v>3</v>
          </cell>
          <cell r="E721">
            <v>3</v>
          </cell>
          <cell r="F721">
            <v>3</v>
          </cell>
          <cell r="G721">
            <v>0</v>
          </cell>
          <cell r="H721">
            <v>3</v>
          </cell>
          <cell r="I721">
            <v>3</v>
          </cell>
          <cell r="J721">
            <v>0</v>
          </cell>
          <cell r="K721">
            <v>0</v>
          </cell>
          <cell r="L721">
            <v>0</v>
          </cell>
          <cell r="M721">
            <v>0</v>
          </cell>
        </row>
        <row r="722">
          <cell r="B722" t="str">
            <v>K2TIPV50772205</v>
          </cell>
          <cell r="C722" t="str">
            <v>RUDDER HINGE DOORS</v>
          </cell>
          <cell r="D722">
            <v>3</v>
          </cell>
          <cell r="E722">
            <v>2</v>
          </cell>
          <cell r="F722">
            <v>3</v>
          </cell>
          <cell r="G722">
            <v>0</v>
          </cell>
          <cell r="H722">
            <v>2</v>
          </cell>
          <cell r="I722">
            <v>3</v>
          </cell>
          <cell r="J722">
            <v>0</v>
          </cell>
          <cell r="K722">
            <v>0</v>
          </cell>
          <cell r="L722">
            <v>0</v>
          </cell>
          <cell r="M722">
            <v>0</v>
          </cell>
        </row>
        <row r="723">
          <cell r="B723" t="str">
            <v>K2TIPV50772206</v>
          </cell>
          <cell r="C723" t="str">
            <v>DOOR ELEVATOR HINGE ACCESS</v>
          </cell>
          <cell r="D723">
            <v>3</v>
          </cell>
          <cell r="E723">
            <v>8</v>
          </cell>
          <cell r="F723">
            <v>3</v>
          </cell>
          <cell r="G723">
            <v>0</v>
          </cell>
          <cell r="H723">
            <v>9</v>
          </cell>
          <cell r="I723">
            <v>2</v>
          </cell>
          <cell r="J723">
            <v>0</v>
          </cell>
          <cell r="K723">
            <v>1</v>
          </cell>
          <cell r="L723">
            <v>0</v>
          </cell>
          <cell r="M723">
            <v>0</v>
          </cell>
        </row>
        <row r="724">
          <cell r="B724" t="str">
            <v>K2TIPV50772207</v>
          </cell>
          <cell r="C724" t="str">
            <v>ELEV BAL ACCESS PNLS</v>
          </cell>
          <cell r="D724">
            <v>3</v>
          </cell>
          <cell r="E724">
            <v>0</v>
          </cell>
          <cell r="F724">
            <v>7</v>
          </cell>
          <cell r="G724">
            <v>0</v>
          </cell>
          <cell r="H724">
            <v>0</v>
          </cell>
          <cell r="I724">
            <v>6</v>
          </cell>
          <cell r="J724">
            <v>0</v>
          </cell>
          <cell r="K724">
            <v>1</v>
          </cell>
          <cell r="L724">
            <v>1</v>
          </cell>
          <cell r="M724">
            <v>0</v>
          </cell>
        </row>
        <row r="725">
          <cell r="B725" t="str">
            <v>K2TIPV50772210</v>
          </cell>
          <cell r="C725" t="str">
            <v>DOOR ASSY TE ACCESS L/H</v>
          </cell>
          <cell r="D725">
            <v>3</v>
          </cell>
          <cell r="E725">
            <v>3</v>
          </cell>
          <cell r="F725">
            <v>4</v>
          </cell>
          <cell r="G725">
            <v>0</v>
          </cell>
          <cell r="H725">
            <v>4</v>
          </cell>
          <cell r="I725">
            <v>3</v>
          </cell>
          <cell r="J725">
            <v>0</v>
          </cell>
          <cell r="K725">
            <v>1</v>
          </cell>
          <cell r="L725">
            <v>0</v>
          </cell>
          <cell r="M725">
            <v>0</v>
          </cell>
        </row>
        <row r="726">
          <cell r="B726" t="str">
            <v>K2TIPV50773308</v>
          </cell>
          <cell r="C726" t="str">
            <v>PDM 1B47 LWR NOSE E52 RACK - COMPS</v>
          </cell>
          <cell r="D726">
            <v>1</v>
          </cell>
          <cell r="E726">
            <v>2</v>
          </cell>
          <cell r="F726">
            <v>8</v>
          </cell>
          <cell r="G726">
            <v>1</v>
          </cell>
          <cell r="H726">
            <v>2</v>
          </cell>
          <cell r="I726">
            <v>8</v>
          </cell>
          <cell r="J726">
            <v>1</v>
          </cell>
          <cell r="K726">
            <v>0</v>
          </cell>
          <cell r="L726">
            <v>0</v>
          </cell>
          <cell r="M726">
            <v>0</v>
          </cell>
        </row>
        <row r="727">
          <cell r="B727" t="str">
            <v>K2TIPV50773309</v>
          </cell>
          <cell r="C727" t="str">
            <v>INST. NLG STEERING METERING VALVE</v>
          </cell>
          <cell r="D727">
            <v>1</v>
          </cell>
          <cell r="E727">
            <v>0</v>
          </cell>
          <cell r="F727">
            <v>10</v>
          </cell>
          <cell r="G727">
            <v>0</v>
          </cell>
          <cell r="H727">
            <v>0</v>
          </cell>
          <cell r="I727">
            <v>10</v>
          </cell>
          <cell r="J727">
            <v>0</v>
          </cell>
          <cell r="K727">
            <v>0</v>
          </cell>
          <cell r="L727">
            <v>0</v>
          </cell>
          <cell r="M727">
            <v>0</v>
          </cell>
        </row>
        <row r="728">
          <cell r="B728" t="str">
            <v>K2TIPV50773310</v>
          </cell>
          <cell r="C728" t="str">
            <v>INST. L/R LWR WING TRAILING EDGE PN</v>
          </cell>
          <cell r="D728">
            <v>2</v>
          </cell>
          <cell r="E728">
            <v>5</v>
          </cell>
          <cell r="F728">
            <v>20</v>
          </cell>
          <cell r="G728">
            <v>0</v>
          </cell>
          <cell r="H728">
            <v>5</v>
          </cell>
          <cell r="I728">
            <v>20</v>
          </cell>
          <cell r="J728">
            <v>0</v>
          </cell>
          <cell r="K728">
            <v>0</v>
          </cell>
          <cell r="L728">
            <v>0</v>
          </cell>
          <cell r="M728">
            <v>0</v>
          </cell>
        </row>
        <row r="729">
          <cell r="B729" t="str">
            <v>K2TIPV50773312</v>
          </cell>
          <cell r="C729" t="str">
            <v>(1B69AH) DIELECTRIC AFT OF 1440BH</v>
          </cell>
          <cell r="D729">
            <v>1</v>
          </cell>
          <cell r="E729">
            <v>4</v>
          </cell>
          <cell r="F729">
            <v>10</v>
          </cell>
          <cell r="G729">
            <v>0</v>
          </cell>
          <cell r="H729">
            <v>4</v>
          </cell>
          <cell r="I729">
            <v>10</v>
          </cell>
          <cell r="J729">
            <v>0</v>
          </cell>
          <cell r="K729">
            <v>0</v>
          </cell>
          <cell r="L729">
            <v>0</v>
          </cell>
          <cell r="M729">
            <v>0</v>
          </cell>
        </row>
        <row r="730">
          <cell r="B730" t="str">
            <v>K2TIPV50773313</v>
          </cell>
          <cell r="C730" t="str">
            <v>(1B69AB) FLOOR BOARDS, CABLE GUARD</v>
          </cell>
          <cell r="D730">
            <v>1</v>
          </cell>
          <cell r="E730">
            <v>2</v>
          </cell>
          <cell r="F730">
            <v>10</v>
          </cell>
          <cell r="G730">
            <v>0</v>
          </cell>
          <cell r="H730">
            <v>2</v>
          </cell>
          <cell r="I730">
            <v>10</v>
          </cell>
          <cell r="J730">
            <v>0</v>
          </cell>
          <cell r="K730">
            <v>0</v>
          </cell>
          <cell r="L730">
            <v>0</v>
          </cell>
          <cell r="M730">
            <v>0</v>
          </cell>
        </row>
        <row r="731">
          <cell r="B731" t="str">
            <v>K2TIPV50773314</v>
          </cell>
          <cell r="C731" t="str">
            <v>1B69 - LWR LOBE AFACS E26 PLENUM</v>
          </cell>
          <cell r="D731">
            <v>1</v>
          </cell>
          <cell r="E731">
            <v>0</v>
          </cell>
          <cell r="F731">
            <v>10</v>
          </cell>
          <cell r="G731">
            <v>0</v>
          </cell>
          <cell r="H731">
            <v>0</v>
          </cell>
          <cell r="I731">
            <v>10</v>
          </cell>
          <cell r="J731">
            <v>0</v>
          </cell>
          <cell r="K731">
            <v>0</v>
          </cell>
          <cell r="L731">
            <v>0</v>
          </cell>
          <cell r="M731">
            <v>0</v>
          </cell>
        </row>
        <row r="732">
          <cell r="B732" t="str">
            <v>K2TIPV50773315</v>
          </cell>
          <cell r="C732" t="str">
            <v>1B69 AFT LWR ROTODOME STRUT DUCTS</v>
          </cell>
          <cell r="D732">
            <v>1</v>
          </cell>
          <cell r="E732">
            <v>1</v>
          </cell>
          <cell r="F732">
            <v>10</v>
          </cell>
          <cell r="G732">
            <v>0</v>
          </cell>
          <cell r="H732">
            <v>1</v>
          </cell>
          <cell r="I732">
            <v>10</v>
          </cell>
          <cell r="J732">
            <v>0</v>
          </cell>
          <cell r="K732">
            <v>0</v>
          </cell>
          <cell r="L732">
            <v>0</v>
          </cell>
          <cell r="M732">
            <v>0</v>
          </cell>
        </row>
        <row r="733">
          <cell r="B733" t="str">
            <v>K2TIPV50773316</v>
          </cell>
          <cell r="C733" t="str">
            <v>1B69 - LWR LOBE AFACS E28 PLENUM</v>
          </cell>
          <cell r="D733">
            <v>1</v>
          </cell>
          <cell r="E733">
            <v>0</v>
          </cell>
          <cell r="F733">
            <v>10</v>
          </cell>
          <cell r="G733">
            <v>0</v>
          </cell>
          <cell r="H733">
            <v>0</v>
          </cell>
          <cell r="I733">
            <v>10</v>
          </cell>
          <cell r="J733">
            <v>0</v>
          </cell>
          <cell r="K733">
            <v>0</v>
          </cell>
          <cell r="L733">
            <v>0</v>
          </cell>
          <cell r="M733">
            <v>0</v>
          </cell>
        </row>
        <row r="734">
          <cell r="B734" t="str">
            <v>K2TIPV50773317</v>
          </cell>
          <cell r="C734" t="str">
            <v>PDM 1B47 LH - RH ARFP ANT INST</v>
          </cell>
          <cell r="D734">
            <v>2</v>
          </cell>
          <cell r="E734">
            <v>6</v>
          </cell>
          <cell r="F734">
            <v>20</v>
          </cell>
          <cell r="G734">
            <v>0</v>
          </cell>
          <cell r="H734">
            <v>6</v>
          </cell>
          <cell r="I734">
            <v>20</v>
          </cell>
          <cell r="J734">
            <v>0</v>
          </cell>
          <cell r="K734">
            <v>0</v>
          </cell>
          <cell r="L734">
            <v>0</v>
          </cell>
          <cell r="M734">
            <v>0</v>
          </cell>
        </row>
        <row r="735">
          <cell r="B735" t="str">
            <v>K2TIPV50773318</v>
          </cell>
          <cell r="C735" t="str">
            <v>PDM 1B47 AFT ARFP ANT INST</v>
          </cell>
          <cell r="D735">
            <v>2</v>
          </cell>
          <cell r="E735">
            <v>3</v>
          </cell>
          <cell r="F735">
            <v>10</v>
          </cell>
          <cell r="G735">
            <v>0</v>
          </cell>
          <cell r="H735">
            <v>3</v>
          </cell>
          <cell r="I735">
            <v>10</v>
          </cell>
          <cell r="J735">
            <v>0</v>
          </cell>
          <cell r="K735">
            <v>0</v>
          </cell>
          <cell r="L735">
            <v>0</v>
          </cell>
          <cell r="M735">
            <v>0</v>
          </cell>
        </row>
        <row r="736">
          <cell r="B736" t="str">
            <v>K2TIPV50773319</v>
          </cell>
          <cell r="C736" t="str">
            <v>PDM 1B47 FWD ARFP ANT INST</v>
          </cell>
          <cell r="D736">
            <v>2</v>
          </cell>
          <cell r="E736">
            <v>3</v>
          </cell>
          <cell r="F736">
            <v>10</v>
          </cell>
          <cell r="G736">
            <v>0</v>
          </cell>
          <cell r="H736">
            <v>3</v>
          </cell>
          <cell r="I736">
            <v>10</v>
          </cell>
          <cell r="J736">
            <v>0</v>
          </cell>
          <cell r="K736">
            <v>0</v>
          </cell>
          <cell r="L736">
            <v>0</v>
          </cell>
          <cell r="M736">
            <v>0</v>
          </cell>
        </row>
        <row r="737">
          <cell r="B737" t="str">
            <v>K2TIPV50773320</v>
          </cell>
          <cell r="C737" t="str">
            <v>L/H-R/H UPR PROD. BREAK COVER PNL</v>
          </cell>
          <cell r="D737">
            <v>2</v>
          </cell>
          <cell r="E737">
            <v>1</v>
          </cell>
          <cell r="F737">
            <v>20</v>
          </cell>
          <cell r="G737">
            <v>0</v>
          </cell>
          <cell r="H737">
            <v>1</v>
          </cell>
          <cell r="I737">
            <v>20</v>
          </cell>
          <cell r="J737">
            <v>0</v>
          </cell>
          <cell r="K737">
            <v>0</v>
          </cell>
          <cell r="L737">
            <v>0</v>
          </cell>
          <cell r="M737">
            <v>0</v>
          </cell>
        </row>
        <row r="738">
          <cell r="B738" t="str">
            <v>K2TIPV50773321</v>
          </cell>
          <cell r="C738" t="str">
            <v>(1B3 AH) R/L MLG ACTUATOR</v>
          </cell>
          <cell r="D738">
            <v>2</v>
          </cell>
          <cell r="E738">
            <v>3</v>
          </cell>
          <cell r="F738">
            <v>21</v>
          </cell>
          <cell r="G738">
            <v>0</v>
          </cell>
          <cell r="H738">
            <v>3</v>
          </cell>
          <cell r="I738">
            <v>21</v>
          </cell>
          <cell r="J738">
            <v>0</v>
          </cell>
          <cell r="K738">
            <v>0</v>
          </cell>
          <cell r="L738">
            <v>0</v>
          </cell>
          <cell r="M738">
            <v>0</v>
          </cell>
        </row>
        <row r="739">
          <cell r="B739" t="str">
            <v>K2TIPV50775237</v>
          </cell>
          <cell r="C739" t="str">
            <v>NO1 - 4 MAIN EMER SHUTOFF VALVE KIT</v>
          </cell>
          <cell r="D739">
            <v>4</v>
          </cell>
          <cell r="E739">
            <v>2</v>
          </cell>
          <cell r="F739">
            <v>154</v>
          </cell>
          <cell r="G739">
            <v>20</v>
          </cell>
          <cell r="H739">
            <v>0</v>
          </cell>
          <cell r="I739">
            <v>148</v>
          </cell>
          <cell r="J739">
            <v>20</v>
          </cell>
          <cell r="K739">
            <v>6</v>
          </cell>
          <cell r="L739">
            <v>8</v>
          </cell>
          <cell r="M739">
            <v>0</v>
          </cell>
        </row>
        <row r="740">
          <cell r="B740" t="str">
            <v>K2TIPV50775238</v>
          </cell>
          <cell r="C740" t="str">
            <v>IDG FILTERS</v>
          </cell>
          <cell r="D740">
            <v>5</v>
          </cell>
          <cell r="E740">
            <v>6</v>
          </cell>
          <cell r="F740">
            <v>23</v>
          </cell>
          <cell r="G740">
            <v>0</v>
          </cell>
          <cell r="H740">
            <v>9</v>
          </cell>
          <cell r="I740">
            <v>20</v>
          </cell>
          <cell r="J740">
            <v>0</v>
          </cell>
          <cell r="K740">
            <v>3</v>
          </cell>
          <cell r="L740">
            <v>0</v>
          </cell>
          <cell r="M740">
            <v>0</v>
          </cell>
        </row>
        <row r="741">
          <cell r="B741" t="str">
            <v>K2TIPV50842211</v>
          </cell>
          <cell r="C741" t="str">
            <v>DOOR ASSY TE L/H WING</v>
          </cell>
          <cell r="D741">
            <v>3</v>
          </cell>
          <cell r="E741">
            <v>3</v>
          </cell>
          <cell r="F741">
            <v>0</v>
          </cell>
          <cell r="G741">
            <v>0</v>
          </cell>
          <cell r="H741">
            <v>3</v>
          </cell>
          <cell r="I741">
            <v>0</v>
          </cell>
          <cell r="J741">
            <v>0</v>
          </cell>
          <cell r="K741">
            <v>0</v>
          </cell>
          <cell r="L741">
            <v>0</v>
          </cell>
          <cell r="M741">
            <v>0</v>
          </cell>
        </row>
        <row r="742">
          <cell r="B742" t="str">
            <v>K2TIPV50842212</v>
          </cell>
          <cell r="C742" t="str">
            <v>DOOR ASSY WING TE R/H</v>
          </cell>
          <cell r="D742">
            <v>3</v>
          </cell>
          <cell r="E742">
            <v>4</v>
          </cell>
          <cell r="F742">
            <v>0</v>
          </cell>
          <cell r="G742">
            <v>0</v>
          </cell>
          <cell r="H742">
            <v>4</v>
          </cell>
          <cell r="I742">
            <v>0</v>
          </cell>
          <cell r="J742">
            <v>0</v>
          </cell>
          <cell r="K742">
            <v>0</v>
          </cell>
          <cell r="L742">
            <v>0</v>
          </cell>
          <cell r="M742">
            <v>0</v>
          </cell>
        </row>
        <row r="743">
          <cell r="B743" t="str">
            <v>K2TIPV50842213</v>
          </cell>
          <cell r="C743" t="str">
            <v>FLOOR BOARDS - RUDDER PEDAL COVERS</v>
          </cell>
          <cell r="D743">
            <v>3</v>
          </cell>
          <cell r="E743">
            <v>1</v>
          </cell>
          <cell r="F743">
            <v>5</v>
          </cell>
          <cell r="G743">
            <v>0</v>
          </cell>
          <cell r="H743">
            <v>2</v>
          </cell>
          <cell r="I743">
            <v>4</v>
          </cell>
          <cell r="J743">
            <v>0</v>
          </cell>
          <cell r="K743">
            <v>1</v>
          </cell>
          <cell r="L743">
            <v>0</v>
          </cell>
          <cell r="M743">
            <v>0</v>
          </cell>
        </row>
        <row r="744">
          <cell r="B744" t="str">
            <v>K2TIPV50842214</v>
          </cell>
          <cell r="C744" t="str">
            <v>EXTERNAL DOORS</v>
          </cell>
          <cell r="D744">
            <v>3</v>
          </cell>
          <cell r="E744">
            <v>2</v>
          </cell>
          <cell r="F744">
            <v>4</v>
          </cell>
          <cell r="G744">
            <v>0</v>
          </cell>
          <cell r="H744">
            <v>2</v>
          </cell>
          <cell r="I744">
            <v>4</v>
          </cell>
          <cell r="J744">
            <v>0</v>
          </cell>
          <cell r="K744">
            <v>0</v>
          </cell>
          <cell r="L744">
            <v>0</v>
          </cell>
          <cell r="M744">
            <v>0</v>
          </cell>
        </row>
        <row r="745">
          <cell r="B745" t="str">
            <v>K2TIPV50842215</v>
          </cell>
          <cell r="C745" t="str">
            <v>PANEL ASSY EXTERNAL STRUT OUTBD L/H</v>
          </cell>
          <cell r="D745">
            <v>3</v>
          </cell>
          <cell r="E745">
            <v>1</v>
          </cell>
          <cell r="F745">
            <v>4</v>
          </cell>
          <cell r="G745">
            <v>0</v>
          </cell>
          <cell r="H745">
            <v>1</v>
          </cell>
          <cell r="I745">
            <v>4</v>
          </cell>
          <cell r="J745">
            <v>0</v>
          </cell>
          <cell r="K745">
            <v>0</v>
          </cell>
          <cell r="L745">
            <v>0</v>
          </cell>
          <cell r="M745">
            <v>0</v>
          </cell>
        </row>
        <row r="746">
          <cell r="B746" t="str">
            <v>K2TIPV50842216</v>
          </cell>
          <cell r="C746" t="str">
            <v>PANEL ASSY EXTENAL STRUT OUTBD R/H</v>
          </cell>
          <cell r="D746">
            <v>3</v>
          </cell>
          <cell r="E746">
            <v>0</v>
          </cell>
          <cell r="F746">
            <v>3</v>
          </cell>
          <cell r="G746">
            <v>0</v>
          </cell>
          <cell r="H746">
            <v>0</v>
          </cell>
          <cell r="I746">
            <v>3</v>
          </cell>
          <cell r="J746">
            <v>0</v>
          </cell>
          <cell r="K746">
            <v>0</v>
          </cell>
          <cell r="L746">
            <v>0</v>
          </cell>
          <cell r="M746">
            <v>0</v>
          </cell>
        </row>
        <row r="747">
          <cell r="B747" t="str">
            <v>K2TIPV50842217</v>
          </cell>
          <cell r="C747" t="str">
            <v>T-DUCT AFT OF WATERMELON</v>
          </cell>
          <cell r="D747">
            <v>3</v>
          </cell>
          <cell r="E747">
            <v>3</v>
          </cell>
          <cell r="F747">
            <v>2</v>
          </cell>
          <cell r="G747">
            <v>0</v>
          </cell>
          <cell r="H747">
            <v>3</v>
          </cell>
          <cell r="I747">
            <v>2</v>
          </cell>
          <cell r="J747">
            <v>0</v>
          </cell>
          <cell r="K747">
            <v>0</v>
          </cell>
          <cell r="L747">
            <v>0</v>
          </cell>
          <cell r="M747">
            <v>0</v>
          </cell>
        </row>
        <row r="748">
          <cell r="B748" t="str">
            <v>K2TIPV50842218</v>
          </cell>
          <cell r="C748" t="str">
            <v>INSTALL SAILBOAT #1 - #4 STRUT</v>
          </cell>
          <cell r="D748">
            <v>6</v>
          </cell>
          <cell r="E748">
            <v>0</v>
          </cell>
          <cell r="F748">
            <v>17</v>
          </cell>
          <cell r="G748">
            <v>0</v>
          </cell>
          <cell r="H748">
            <v>2</v>
          </cell>
          <cell r="I748">
            <v>15</v>
          </cell>
          <cell r="J748">
            <v>0</v>
          </cell>
          <cell r="K748">
            <v>2</v>
          </cell>
          <cell r="L748">
            <v>0</v>
          </cell>
          <cell r="M748">
            <v>0</v>
          </cell>
        </row>
        <row r="749">
          <cell r="B749" t="str">
            <v>K2TIPV50842219</v>
          </cell>
          <cell r="C749" t="str">
            <v>INSTALL SAILBOAT #2 - #3 STRUT</v>
          </cell>
          <cell r="D749">
            <v>6</v>
          </cell>
          <cell r="E749">
            <v>0</v>
          </cell>
          <cell r="F749">
            <v>20</v>
          </cell>
          <cell r="G749">
            <v>0</v>
          </cell>
          <cell r="H749">
            <v>1</v>
          </cell>
          <cell r="I749">
            <v>18</v>
          </cell>
          <cell r="J749">
            <v>0</v>
          </cell>
          <cell r="K749">
            <v>2</v>
          </cell>
          <cell r="L749">
            <v>1</v>
          </cell>
          <cell r="M749">
            <v>0</v>
          </cell>
        </row>
        <row r="750">
          <cell r="B750" t="str">
            <v>K2TIPV50842222</v>
          </cell>
          <cell r="C750" t="str">
            <v>DOOR ASSY TE LB64 TOWS 254 L/H</v>
          </cell>
          <cell r="D750">
            <v>3</v>
          </cell>
          <cell r="E750">
            <v>5</v>
          </cell>
          <cell r="F750">
            <v>2</v>
          </cell>
          <cell r="G750">
            <v>0</v>
          </cell>
          <cell r="H750">
            <v>5</v>
          </cell>
          <cell r="I750">
            <v>2</v>
          </cell>
          <cell r="J750">
            <v>0</v>
          </cell>
          <cell r="K750">
            <v>0</v>
          </cell>
          <cell r="L750">
            <v>0</v>
          </cell>
          <cell r="M750">
            <v>0</v>
          </cell>
        </row>
        <row r="751">
          <cell r="B751" t="str">
            <v>K2TIPV50842223</v>
          </cell>
          <cell r="C751" t="str">
            <v>RH IB TE ACC PANELS</v>
          </cell>
          <cell r="D751">
            <v>3</v>
          </cell>
          <cell r="E751">
            <v>1</v>
          </cell>
          <cell r="F751">
            <v>3</v>
          </cell>
          <cell r="G751">
            <v>0</v>
          </cell>
          <cell r="H751">
            <v>1</v>
          </cell>
          <cell r="I751">
            <v>3</v>
          </cell>
          <cell r="J751">
            <v>0</v>
          </cell>
          <cell r="K751">
            <v>0</v>
          </cell>
          <cell r="L751">
            <v>0</v>
          </cell>
          <cell r="M751">
            <v>0</v>
          </cell>
        </row>
        <row r="752">
          <cell r="B752" t="str">
            <v>K2TIPV50842224</v>
          </cell>
          <cell r="C752" t="str">
            <v>WINDSHIELD WIPER INSTALL</v>
          </cell>
          <cell r="D752">
            <v>3</v>
          </cell>
          <cell r="E752">
            <v>2</v>
          </cell>
          <cell r="F752">
            <v>1</v>
          </cell>
          <cell r="G752">
            <v>0</v>
          </cell>
          <cell r="H752">
            <v>2</v>
          </cell>
          <cell r="I752">
            <v>1</v>
          </cell>
          <cell r="J752">
            <v>0</v>
          </cell>
          <cell r="K752">
            <v>0</v>
          </cell>
          <cell r="L752">
            <v>0</v>
          </cell>
          <cell r="M752">
            <v>0</v>
          </cell>
        </row>
        <row r="753">
          <cell r="B753" t="str">
            <v>K2TIPV50842225</v>
          </cell>
          <cell r="C753" t="str">
            <v>NOSE RADOME REINSTALL</v>
          </cell>
          <cell r="D753">
            <v>3</v>
          </cell>
          <cell r="E753">
            <v>3</v>
          </cell>
          <cell r="F753">
            <v>1</v>
          </cell>
          <cell r="G753">
            <v>0</v>
          </cell>
          <cell r="H753">
            <v>3</v>
          </cell>
          <cell r="I753">
            <v>1</v>
          </cell>
          <cell r="J753">
            <v>0</v>
          </cell>
          <cell r="K753">
            <v>0</v>
          </cell>
          <cell r="L753">
            <v>0</v>
          </cell>
          <cell r="M753">
            <v>0</v>
          </cell>
        </row>
        <row r="754">
          <cell r="B754" t="str">
            <v>K2TIPV50842226</v>
          </cell>
          <cell r="C754" t="str">
            <v>INSTALL HEAT EXCHANGER</v>
          </cell>
          <cell r="D754">
            <v>3</v>
          </cell>
          <cell r="E754">
            <v>2</v>
          </cell>
          <cell r="F754">
            <v>16</v>
          </cell>
          <cell r="G754">
            <v>1</v>
          </cell>
          <cell r="H754">
            <v>3</v>
          </cell>
          <cell r="I754">
            <v>15</v>
          </cell>
          <cell r="J754">
            <v>1</v>
          </cell>
          <cell r="K754">
            <v>1</v>
          </cell>
          <cell r="L754">
            <v>0</v>
          </cell>
          <cell r="M754">
            <v>0</v>
          </cell>
        </row>
        <row r="755">
          <cell r="B755" t="str">
            <v>K2TIPV50842232</v>
          </cell>
          <cell r="C755" t="str">
            <v>THROTTLE SYS-TENSION REG OB 1&amp;4</v>
          </cell>
          <cell r="D755">
            <v>6</v>
          </cell>
          <cell r="E755">
            <v>12</v>
          </cell>
          <cell r="F755">
            <v>8</v>
          </cell>
          <cell r="G755">
            <v>0</v>
          </cell>
          <cell r="H755">
            <v>12</v>
          </cell>
          <cell r="I755">
            <v>8</v>
          </cell>
          <cell r="J755">
            <v>0</v>
          </cell>
          <cell r="K755">
            <v>0</v>
          </cell>
          <cell r="L755">
            <v>0</v>
          </cell>
          <cell r="M755">
            <v>0</v>
          </cell>
        </row>
        <row r="756">
          <cell r="B756" t="str">
            <v>K2TIPV50843322</v>
          </cell>
          <cell r="C756" t="str">
            <v>INST. L/R UPPER AFT OLEO DOOR</v>
          </cell>
          <cell r="D756">
            <v>2</v>
          </cell>
          <cell r="E756">
            <v>4</v>
          </cell>
          <cell r="F756">
            <v>18</v>
          </cell>
          <cell r="G756">
            <v>0</v>
          </cell>
          <cell r="H756">
            <v>4</v>
          </cell>
          <cell r="I756">
            <v>18</v>
          </cell>
          <cell r="J756">
            <v>0</v>
          </cell>
          <cell r="K756">
            <v>0</v>
          </cell>
          <cell r="L756">
            <v>0</v>
          </cell>
          <cell r="M756">
            <v>0</v>
          </cell>
        </row>
        <row r="757">
          <cell r="B757" t="str">
            <v>K2TIPV50843323</v>
          </cell>
          <cell r="C757" t="str">
            <v>(1B3AH) BOLTS MLG TE OLEO DOOR</v>
          </cell>
          <cell r="D757">
            <v>1</v>
          </cell>
          <cell r="E757">
            <v>0</v>
          </cell>
          <cell r="F757">
            <v>19</v>
          </cell>
          <cell r="G757">
            <v>0</v>
          </cell>
          <cell r="H757">
            <v>0</v>
          </cell>
          <cell r="I757">
            <v>19</v>
          </cell>
          <cell r="J757">
            <v>0</v>
          </cell>
          <cell r="K757">
            <v>0</v>
          </cell>
          <cell r="L757">
            <v>0</v>
          </cell>
          <cell r="M757">
            <v>0</v>
          </cell>
        </row>
        <row r="758">
          <cell r="B758" t="str">
            <v>K2TIPV50901125</v>
          </cell>
          <cell r="C758" t="str">
            <v>UPPER FLOATING FAIRING</v>
          </cell>
          <cell r="D758">
            <v>4</v>
          </cell>
          <cell r="E758">
            <v>0</v>
          </cell>
          <cell r="F758">
            <v>37</v>
          </cell>
          <cell r="G758">
            <v>0</v>
          </cell>
          <cell r="H758">
            <v>2</v>
          </cell>
          <cell r="I758">
            <v>35</v>
          </cell>
          <cell r="J758">
            <v>0</v>
          </cell>
          <cell r="K758">
            <v>2</v>
          </cell>
          <cell r="L758">
            <v>0</v>
          </cell>
          <cell r="M758">
            <v>0</v>
          </cell>
        </row>
        <row r="759">
          <cell r="B759" t="str">
            <v>K2TIPV50901126</v>
          </cell>
          <cell r="C759" t="str">
            <v>GENERAL 1 REPL./INSTALL BOOT SEAL</v>
          </cell>
          <cell r="D759">
            <v>6</v>
          </cell>
          <cell r="E759">
            <v>0</v>
          </cell>
          <cell r="F759">
            <v>66</v>
          </cell>
          <cell r="G759">
            <v>0</v>
          </cell>
          <cell r="H759">
            <v>1</v>
          </cell>
          <cell r="I759">
            <v>63</v>
          </cell>
          <cell r="J759">
            <v>0</v>
          </cell>
          <cell r="K759">
            <v>3</v>
          </cell>
          <cell r="L759">
            <v>2</v>
          </cell>
          <cell r="M759">
            <v>0</v>
          </cell>
        </row>
        <row r="760">
          <cell r="B760" t="str">
            <v>K2TIPV50903325</v>
          </cell>
          <cell r="C760" t="str">
            <v>ELEVATOR STABILITY AND CONTROL TABS</v>
          </cell>
          <cell r="D760">
            <v>2</v>
          </cell>
          <cell r="E760">
            <v>1</v>
          </cell>
          <cell r="F760">
            <v>22</v>
          </cell>
          <cell r="G760">
            <v>0</v>
          </cell>
          <cell r="H760">
            <v>1</v>
          </cell>
          <cell r="I760">
            <v>22</v>
          </cell>
          <cell r="J760">
            <v>0</v>
          </cell>
          <cell r="K760">
            <v>0</v>
          </cell>
          <cell r="L760">
            <v>0</v>
          </cell>
          <cell r="M760">
            <v>0</v>
          </cell>
        </row>
        <row r="761">
          <cell r="B761" t="str">
            <v>K2TIPV50903326</v>
          </cell>
          <cell r="C761" t="str">
            <v>(1B98AB) STAB. TRIM ACTUATOR</v>
          </cell>
          <cell r="D761">
            <v>1</v>
          </cell>
          <cell r="E761">
            <v>7</v>
          </cell>
          <cell r="F761">
            <v>15</v>
          </cell>
          <cell r="G761">
            <v>0</v>
          </cell>
          <cell r="H761">
            <v>7</v>
          </cell>
          <cell r="I761">
            <v>15</v>
          </cell>
          <cell r="J761">
            <v>0</v>
          </cell>
          <cell r="K761">
            <v>0</v>
          </cell>
          <cell r="L761">
            <v>0</v>
          </cell>
          <cell r="M761">
            <v>0</v>
          </cell>
        </row>
        <row r="762">
          <cell r="B762" t="str">
            <v>K2TIPV50903327</v>
          </cell>
          <cell r="C762" t="str">
            <v>INST. L/R OTBD AILERON BAL. PANELS</v>
          </cell>
          <cell r="D762">
            <v>2</v>
          </cell>
          <cell r="E762">
            <v>6</v>
          </cell>
          <cell r="F762">
            <v>20</v>
          </cell>
          <cell r="G762">
            <v>0</v>
          </cell>
          <cell r="H762">
            <v>5</v>
          </cell>
          <cell r="I762">
            <v>20</v>
          </cell>
          <cell r="J762">
            <v>0</v>
          </cell>
          <cell r="K762">
            <v>0</v>
          </cell>
          <cell r="L762">
            <v>1</v>
          </cell>
          <cell r="M762">
            <v>0</v>
          </cell>
        </row>
        <row r="763">
          <cell r="B763" t="str">
            <v>K2TIPV50903328</v>
          </cell>
          <cell r="C763" t="str">
            <v>INST. L/R OTBD AILERON BAL. PANELS</v>
          </cell>
          <cell r="D763">
            <v>2</v>
          </cell>
          <cell r="E763">
            <v>4</v>
          </cell>
          <cell r="F763">
            <v>22</v>
          </cell>
          <cell r="G763">
            <v>0</v>
          </cell>
          <cell r="H763">
            <v>3</v>
          </cell>
          <cell r="I763">
            <v>22</v>
          </cell>
          <cell r="J763">
            <v>0</v>
          </cell>
          <cell r="K763">
            <v>0</v>
          </cell>
          <cell r="L763">
            <v>1</v>
          </cell>
          <cell r="M763">
            <v>0</v>
          </cell>
        </row>
        <row r="764">
          <cell r="B764" t="str">
            <v>K2TIPV50903329</v>
          </cell>
          <cell r="C764" t="str">
            <v>INST. L/R OTBD AILERON BAL. PANELS</v>
          </cell>
          <cell r="D764">
            <v>2</v>
          </cell>
          <cell r="E764">
            <v>3</v>
          </cell>
          <cell r="F764">
            <v>20</v>
          </cell>
          <cell r="G764">
            <v>0</v>
          </cell>
          <cell r="H764">
            <v>2</v>
          </cell>
          <cell r="I764">
            <v>20</v>
          </cell>
          <cell r="J764">
            <v>0</v>
          </cell>
          <cell r="K764">
            <v>0</v>
          </cell>
          <cell r="L764">
            <v>1</v>
          </cell>
          <cell r="M764">
            <v>0</v>
          </cell>
        </row>
        <row r="765">
          <cell r="B765" t="str">
            <v>K2TIPV50903330</v>
          </cell>
          <cell r="C765" t="str">
            <v>INST. L/R OTBD AILERON BAL. PANELS</v>
          </cell>
          <cell r="D765">
            <v>2</v>
          </cell>
          <cell r="E765">
            <v>4</v>
          </cell>
          <cell r="F765">
            <v>20</v>
          </cell>
          <cell r="G765">
            <v>0</v>
          </cell>
          <cell r="H765">
            <v>3</v>
          </cell>
          <cell r="I765">
            <v>20</v>
          </cell>
          <cell r="J765">
            <v>0</v>
          </cell>
          <cell r="K765">
            <v>0</v>
          </cell>
          <cell r="L765">
            <v>1</v>
          </cell>
          <cell r="M765">
            <v>0</v>
          </cell>
        </row>
        <row r="766">
          <cell r="B766" t="str">
            <v>K2TIPV50903331</v>
          </cell>
          <cell r="C766" t="str">
            <v>L/R OTBD AILERON CONTROL QUADRANT</v>
          </cell>
          <cell r="D766">
            <v>2</v>
          </cell>
          <cell r="E766">
            <v>2</v>
          </cell>
          <cell r="F766">
            <v>20</v>
          </cell>
          <cell r="G766">
            <v>0</v>
          </cell>
          <cell r="H766">
            <v>2</v>
          </cell>
          <cell r="I766">
            <v>20</v>
          </cell>
          <cell r="J766">
            <v>0</v>
          </cell>
          <cell r="K766">
            <v>0</v>
          </cell>
          <cell r="L766">
            <v>0</v>
          </cell>
          <cell r="M766">
            <v>0</v>
          </cell>
        </row>
        <row r="767">
          <cell r="B767" t="str">
            <v>K2TIPV50903332</v>
          </cell>
          <cell r="C767" t="str">
            <v>L/R INBD AILERON CONTROL QUADRANT</v>
          </cell>
          <cell r="D767">
            <v>2</v>
          </cell>
          <cell r="E767">
            <v>13</v>
          </cell>
          <cell r="F767">
            <v>20</v>
          </cell>
          <cell r="G767">
            <v>0</v>
          </cell>
          <cell r="H767">
            <v>13</v>
          </cell>
          <cell r="I767">
            <v>20</v>
          </cell>
          <cell r="J767">
            <v>0</v>
          </cell>
          <cell r="K767">
            <v>0</v>
          </cell>
          <cell r="L767">
            <v>0</v>
          </cell>
          <cell r="M767">
            <v>0</v>
          </cell>
        </row>
        <row r="768">
          <cell r="B768" t="str">
            <v>K2TIPV50903333</v>
          </cell>
          <cell r="C768" t="str">
            <v>R/L MLG HOOK SHAFT ON LOCK HOOK</v>
          </cell>
          <cell r="D768">
            <v>2</v>
          </cell>
          <cell r="E768">
            <v>2</v>
          </cell>
          <cell r="F768">
            <v>20</v>
          </cell>
          <cell r="G768">
            <v>0</v>
          </cell>
          <cell r="H768">
            <v>2</v>
          </cell>
          <cell r="I768">
            <v>20</v>
          </cell>
          <cell r="J768">
            <v>0</v>
          </cell>
          <cell r="K768">
            <v>0</v>
          </cell>
          <cell r="L768">
            <v>0</v>
          </cell>
          <cell r="M768">
            <v>0</v>
          </cell>
        </row>
        <row r="769">
          <cell r="B769" t="str">
            <v>K2TIPV50903334</v>
          </cell>
          <cell r="C769" t="str">
            <v>INST. R/L INBD WING FLAP</v>
          </cell>
          <cell r="D769">
            <v>2</v>
          </cell>
          <cell r="E769">
            <v>5</v>
          </cell>
          <cell r="F769">
            <v>20</v>
          </cell>
          <cell r="G769">
            <v>0</v>
          </cell>
          <cell r="H769">
            <v>5</v>
          </cell>
          <cell r="I769">
            <v>20</v>
          </cell>
          <cell r="J769">
            <v>0</v>
          </cell>
          <cell r="K769">
            <v>0</v>
          </cell>
          <cell r="L769">
            <v>0</v>
          </cell>
          <cell r="M769">
            <v>0</v>
          </cell>
        </row>
        <row r="770">
          <cell r="B770" t="str">
            <v>K2TIPV50903335</v>
          </cell>
          <cell r="C770" t="str">
            <v>INST. L/R OTBD WING FLAP</v>
          </cell>
          <cell r="D770">
            <v>2</v>
          </cell>
          <cell r="E770">
            <v>11</v>
          </cell>
          <cell r="F770">
            <v>20</v>
          </cell>
          <cell r="G770">
            <v>0</v>
          </cell>
          <cell r="H770">
            <v>11</v>
          </cell>
          <cell r="I770">
            <v>20</v>
          </cell>
          <cell r="J770">
            <v>0</v>
          </cell>
          <cell r="K770">
            <v>0</v>
          </cell>
          <cell r="L770">
            <v>0</v>
          </cell>
          <cell r="M770">
            <v>0</v>
          </cell>
        </row>
        <row r="771">
          <cell r="B771" t="str">
            <v>K2TIPV50903336</v>
          </cell>
          <cell r="C771" t="str">
            <v>R/L WING TE LWR FIXED PANEL</v>
          </cell>
          <cell r="D771">
            <v>2</v>
          </cell>
          <cell r="E771">
            <v>3</v>
          </cell>
          <cell r="F771">
            <v>20</v>
          </cell>
          <cell r="G771">
            <v>0</v>
          </cell>
          <cell r="H771">
            <v>3</v>
          </cell>
          <cell r="I771">
            <v>20</v>
          </cell>
          <cell r="J771">
            <v>0</v>
          </cell>
          <cell r="K771">
            <v>0</v>
          </cell>
          <cell r="L771">
            <v>0</v>
          </cell>
          <cell r="M771">
            <v>0</v>
          </cell>
        </row>
        <row r="772">
          <cell r="B772" t="str">
            <v>K2TIPV50903337</v>
          </cell>
          <cell r="C772" t="str">
            <v>(1B94AH) MLG EMERG RELS SYS BEARING</v>
          </cell>
          <cell r="D772">
            <v>2</v>
          </cell>
          <cell r="E772">
            <v>8</v>
          </cell>
          <cell r="F772">
            <v>30</v>
          </cell>
          <cell r="G772">
            <v>0</v>
          </cell>
          <cell r="H772">
            <v>8</v>
          </cell>
          <cell r="I772">
            <v>30</v>
          </cell>
          <cell r="J772">
            <v>0</v>
          </cell>
          <cell r="K772">
            <v>0</v>
          </cell>
          <cell r="L772">
            <v>0</v>
          </cell>
          <cell r="M772">
            <v>0</v>
          </cell>
        </row>
        <row r="773">
          <cell r="B773" t="str">
            <v>K2TIPV50903338</v>
          </cell>
          <cell r="C773" t="str">
            <v>INST. NLG TORSION LINK ASSY</v>
          </cell>
          <cell r="D773">
            <v>1</v>
          </cell>
          <cell r="E773">
            <v>2</v>
          </cell>
          <cell r="F773">
            <v>10</v>
          </cell>
          <cell r="G773">
            <v>0</v>
          </cell>
          <cell r="H773">
            <v>2</v>
          </cell>
          <cell r="I773">
            <v>10</v>
          </cell>
          <cell r="J773">
            <v>0</v>
          </cell>
          <cell r="K773">
            <v>0</v>
          </cell>
          <cell r="L773">
            <v>0</v>
          </cell>
          <cell r="M773">
            <v>0</v>
          </cell>
        </row>
        <row r="774">
          <cell r="B774" t="str">
            <v>K2TIPV50903339</v>
          </cell>
          <cell r="C774" t="str">
            <v>(1B3AH) L/R UPPER AFT OLEO DOOR</v>
          </cell>
          <cell r="D774">
            <v>2</v>
          </cell>
          <cell r="E774">
            <v>7</v>
          </cell>
          <cell r="F774">
            <v>18</v>
          </cell>
          <cell r="G774">
            <v>0</v>
          </cell>
          <cell r="H774">
            <v>7</v>
          </cell>
          <cell r="I774">
            <v>18</v>
          </cell>
          <cell r="J774">
            <v>0</v>
          </cell>
          <cell r="K774">
            <v>0</v>
          </cell>
          <cell r="L774">
            <v>0</v>
          </cell>
          <cell r="M774">
            <v>0</v>
          </cell>
        </row>
        <row r="775">
          <cell r="B775" t="str">
            <v>K2TIPV50903340</v>
          </cell>
          <cell r="C775" t="str">
            <v>1F* LOW REPLACE PITOT TUBE</v>
          </cell>
          <cell r="D775">
            <v>1</v>
          </cell>
          <cell r="E775">
            <v>1</v>
          </cell>
          <cell r="F775">
            <v>22</v>
          </cell>
          <cell r="G775">
            <v>0</v>
          </cell>
          <cell r="H775">
            <v>1</v>
          </cell>
          <cell r="I775">
            <v>22</v>
          </cell>
          <cell r="J775">
            <v>0</v>
          </cell>
          <cell r="K775">
            <v>0</v>
          </cell>
          <cell r="L775">
            <v>0</v>
          </cell>
          <cell r="M775">
            <v>0</v>
          </cell>
        </row>
        <row r="776">
          <cell r="B776" t="str">
            <v>K2TIPV50905239</v>
          </cell>
          <cell r="C776" t="str">
            <v>R-MODEL ENGINE HOOK UP</v>
          </cell>
          <cell r="D776">
            <v>14</v>
          </cell>
          <cell r="E776">
            <v>0</v>
          </cell>
          <cell r="F776">
            <v>374</v>
          </cell>
          <cell r="G776">
            <v>61</v>
          </cell>
          <cell r="H776">
            <v>2</v>
          </cell>
          <cell r="I776">
            <v>361</v>
          </cell>
          <cell r="J776">
            <v>61</v>
          </cell>
          <cell r="K776">
            <v>13</v>
          </cell>
          <cell r="L776">
            <v>11</v>
          </cell>
          <cell r="M776">
            <v>0</v>
          </cell>
        </row>
        <row r="777">
          <cell r="B777" t="str">
            <v>K2TIPV50912234</v>
          </cell>
          <cell r="C777" t="str">
            <v>FIREWALL FUEL TUBING</v>
          </cell>
          <cell r="D777">
            <v>12</v>
          </cell>
          <cell r="E777">
            <v>10</v>
          </cell>
          <cell r="F777">
            <v>6</v>
          </cell>
          <cell r="G777">
            <v>0</v>
          </cell>
          <cell r="H777">
            <v>11</v>
          </cell>
          <cell r="I777">
            <v>5</v>
          </cell>
          <cell r="J777">
            <v>0</v>
          </cell>
          <cell r="K777">
            <v>1</v>
          </cell>
          <cell r="L777">
            <v>0</v>
          </cell>
          <cell r="M777">
            <v>0</v>
          </cell>
        </row>
        <row r="778">
          <cell r="B778" t="str">
            <v>K2TIPV50912236</v>
          </cell>
          <cell r="C778" t="str">
            <v>FLAP MOTOR</v>
          </cell>
          <cell r="D778">
            <v>3</v>
          </cell>
          <cell r="E778">
            <v>3</v>
          </cell>
          <cell r="F778">
            <v>16</v>
          </cell>
          <cell r="G778">
            <v>0</v>
          </cell>
          <cell r="H778">
            <v>4</v>
          </cell>
          <cell r="I778">
            <v>15</v>
          </cell>
          <cell r="J778">
            <v>0</v>
          </cell>
          <cell r="K778">
            <v>1</v>
          </cell>
          <cell r="L778">
            <v>0</v>
          </cell>
          <cell r="M778">
            <v>0</v>
          </cell>
        </row>
        <row r="779">
          <cell r="B779" t="str">
            <v>K2TIPV50912238</v>
          </cell>
          <cell r="C779" t="str">
            <v>OVERSPEED BRAKE</v>
          </cell>
          <cell r="D779">
            <v>4</v>
          </cell>
          <cell r="E779">
            <v>2</v>
          </cell>
          <cell r="F779">
            <v>29</v>
          </cell>
          <cell r="G779">
            <v>1</v>
          </cell>
          <cell r="H779">
            <v>2</v>
          </cell>
          <cell r="I779">
            <v>29</v>
          </cell>
          <cell r="J779">
            <v>1</v>
          </cell>
          <cell r="K779">
            <v>0</v>
          </cell>
          <cell r="L779">
            <v>0</v>
          </cell>
          <cell r="M779">
            <v>0</v>
          </cell>
        </row>
        <row r="780">
          <cell r="B780" t="str">
            <v>K2TIPV50912242</v>
          </cell>
          <cell r="C780" t="str">
            <v>FWD TERMINAL PINS</v>
          </cell>
          <cell r="D780">
            <v>6</v>
          </cell>
          <cell r="E780">
            <v>2</v>
          </cell>
          <cell r="F780">
            <v>29</v>
          </cell>
          <cell r="G780">
            <v>0</v>
          </cell>
          <cell r="H780">
            <v>4</v>
          </cell>
          <cell r="I780">
            <v>27</v>
          </cell>
          <cell r="J780">
            <v>0</v>
          </cell>
          <cell r="K780">
            <v>2</v>
          </cell>
          <cell r="L780">
            <v>0</v>
          </cell>
          <cell r="M780">
            <v>0</v>
          </cell>
        </row>
        <row r="781">
          <cell r="B781" t="str">
            <v>K2TIPV50912244</v>
          </cell>
          <cell r="C781" t="str">
            <v>AFT TERMINAL PINS</v>
          </cell>
          <cell r="D781">
            <v>6</v>
          </cell>
          <cell r="E781">
            <v>0</v>
          </cell>
          <cell r="F781">
            <v>24</v>
          </cell>
          <cell r="G781">
            <v>0</v>
          </cell>
          <cell r="H781">
            <v>2</v>
          </cell>
          <cell r="I781">
            <v>22</v>
          </cell>
          <cell r="J781">
            <v>0</v>
          </cell>
          <cell r="K781">
            <v>2</v>
          </cell>
          <cell r="L781">
            <v>0</v>
          </cell>
          <cell r="M781">
            <v>0</v>
          </cell>
        </row>
        <row r="782">
          <cell r="B782" t="str">
            <v>K2TIPV50912245</v>
          </cell>
          <cell r="C782" t="str">
            <v>EJECTOR VALVE</v>
          </cell>
          <cell r="D782">
            <v>3</v>
          </cell>
          <cell r="E782">
            <v>0</v>
          </cell>
          <cell r="F782">
            <v>11</v>
          </cell>
          <cell r="G782">
            <v>1</v>
          </cell>
          <cell r="H782">
            <v>1</v>
          </cell>
          <cell r="I782">
            <v>10</v>
          </cell>
          <cell r="J782">
            <v>1</v>
          </cell>
          <cell r="K782">
            <v>1</v>
          </cell>
          <cell r="L782">
            <v>0</v>
          </cell>
          <cell r="M782">
            <v>0</v>
          </cell>
        </row>
        <row r="783">
          <cell r="B783" t="str">
            <v>K2TIPV50912248</v>
          </cell>
          <cell r="C783" t="str">
            <v>#1-#4 STRUT ELECTRICAL ACC DOORS</v>
          </cell>
          <cell r="D783">
            <v>6</v>
          </cell>
          <cell r="E783">
            <v>8</v>
          </cell>
          <cell r="F783">
            <v>3</v>
          </cell>
          <cell r="G783">
            <v>0</v>
          </cell>
          <cell r="H783">
            <v>8</v>
          </cell>
          <cell r="I783">
            <v>3</v>
          </cell>
          <cell r="J783">
            <v>0</v>
          </cell>
          <cell r="K783">
            <v>0</v>
          </cell>
          <cell r="L783">
            <v>0</v>
          </cell>
          <cell r="M783">
            <v>0</v>
          </cell>
        </row>
        <row r="784">
          <cell r="B784" t="str">
            <v>K2TIPV50912249</v>
          </cell>
          <cell r="C784" t="str">
            <v>#2-#3 STRUT ELECTRICAL ACC DOORS</v>
          </cell>
          <cell r="D784">
            <v>6</v>
          </cell>
          <cell r="E784">
            <v>6</v>
          </cell>
          <cell r="F784">
            <v>3</v>
          </cell>
          <cell r="G784">
            <v>0</v>
          </cell>
          <cell r="H784">
            <v>6</v>
          </cell>
          <cell r="I784">
            <v>3</v>
          </cell>
          <cell r="J784">
            <v>0</v>
          </cell>
          <cell r="K784">
            <v>0</v>
          </cell>
          <cell r="L784">
            <v>0</v>
          </cell>
          <cell r="M784">
            <v>0</v>
          </cell>
        </row>
        <row r="785">
          <cell r="B785" t="str">
            <v>K2TIPV50912251</v>
          </cell>
          <cell r="C785" t="str">
            <v>FUEL HOSE L/H OUTBD TANK</v>
          </cell>
          <cell r="D785">
            <v>3</v>
          </cell>
          <cell r="E785">
            <v>3</v>
          </cell>
          <cell r="F785">
            <v>0</v>
          </cell>
          <cell r="G785">
            <v>0</v>
          </cell>
          <cell r="H785">
            <v>3</v>
          </cell>
          <cell r="I785">
            <v>0</v>
          </cell>
          <cell r="J785">
            <v>0</v>
          </cell>
          <cell r="K785">
            <v>0</v>
          </cell>
          <cell r="L785">
            <v>0</v>
          </cell>
          <cell r="M785">
            <v>0</v>
          </cell>
        </row>
        <row r="786">
          <cell r="B786" t="str">
            <v>K2TIPV50912252</v>
          </cell>
          <cell r="C786" t="str">
            <v>NO2 MAIN TANK FUEL HOSE</v>
          </cell>
          <cell r="D786">
            <v>3</v>
          </cell>
          <cell r="E786">
            <v>3</v>
          </cell>
          <cell r="F786">
            <v>1</v>
          </cell>
          <cell r="G786">
            <v>0</v>
          </cell>
          <cell r="H786">
            <v>3</v>
          </cell>
          <cell r="I786">
            <v>1</v>
          </cell>
          <cell r="J786">
            <v>0</v>
          </cell>
          <cell r="K786">
            <v>0</v>
          </cell>
          <cell r="L786">
            <v>0</v>
          </cell>
          <cell r="M786">
            <v>0</v>
          </cell>
        </row>
        <row r="787">
          <cell r="B787" t="str">
            <v>K2TIPV50912253</v>
          </cell>
          <cell r="C787" t="str">
            <v>NO3 MAIN TANK FUEL HOSE</v>
          </cell>
          <cell r="D787">
            <v>3</v>
          </cell>
          <cell r="E787">
            <v>2</v>
          </cell>
          <cell r="F787">
            <v>1</v>
          </cell>
          <cell r="G787">
            <v>0</v>
          </cell>
          <cell r="H787">
            <v>2</v>
          </cell>
          <cell r="I787">
            <v>1</v>
          </cell>
          <cell r="J787">
            <v>0</v>
          </cell>
          <cell r="K787">
            <v>0</v>
          </cell>
          <cell r="L787">
            <v>0</v>
          </cell>
          <cell r="M787">
            <v>0</v>
          </cell>
        </row>
        <row r="788">
          <cell r="B788" t="str">
            <v>K2TIPV50912254</v>
          </cell>
          <cell r="C788" t="str">
            <v>33 MAI TANK FUEL HOSE</v>
          </cell>
          <cell r="D788">
            <v>3</v>
          </cell>
          <cell r="E788">
            <v>3</v>
          </cell>
          <cell r="F788">
            <v>1</v>
          </cell>
          <cell r="G788">
            <v>0</v>
          </cell>
          <cell r="H788">
            <v>3</v>
          </cell>
          <cell r="I788">
            <v>1</v>
          </cell>
          <cell r="J788">
            <v>0</v>
          </cell>
          <cell r="K788">
            <v>0</v>
          </cell>
          <cell r="L788">
            <v>0</v>
          </cell>
          <cell r="M788">
            <v>0</v>
          </cell>
        </row>
        <row r="789">
          <cell r="B789" t="str">
            <v>K2TIPV50912255</v>
          </cell>
          <cell r="C789" t="str">
            <v>NO2 MAIN TANK FUEL HOSE</v>
          </cell>
          <cell r="D789">
            <v>3</v>
          </cell>
          <cell r="E789">
            <v>5</v>
          </cell>
          <cell r="F789">
            <v>0</v>
          </cell>
          <cell r="G789">
            <v>0</v>
          </cell>
          <cell r="H789">
            <v>5</v>
          </cell>
          <cell r="I789">
            <v>0</v>
          </cell>
          <cell r="J789">
            <v>0</v>
          </cell>
          <cell r="K789">
            <v>0</v>
          </cell>
          <cell r="L789">
            <v>0</v>
          </cell>
          <cell r="M789">
            <v>0</v>
          </cell>
        </row>
        <row r="790">
          <cell r="B790" t="str">
            <v>K2TIPV50912256</v>
          </cell>
          <cell r="C790" t="str">
            <v>NO3 MAIN TANK FUEL HOSE</v>
          </cell>
          <cell r="D790">
            <v>3</v>
          </cell>
          <cell r="E790">
            <v>4</v>
          </cell>
          <cell r="F790">
            <v>0</v>
          </cell>
          <cell r="G790">
            <v>0</v>
          </cell>
          <cell r="H790">
            <v>4</v>
          </cell>
          <cell r="I790">
            <v>0</v>
          </cell>
          <cell r="J790">
            <v>0</v>
          </cell>
          <cell r="K790">
            <v>0</v>
          </cell>
          <cell r="L790">
            <v>0</v>
          </cell>
          <cell r="M790">
            <v>0</v>
          </cell>
        </row>
        <row r="791">
          <cell r="B791" t="str">
            <v>K2TIPV50912257</v>
          </cell>
          <cell r="C791" t="str">
            <v>NO2 MAIN TANK FUEL HOSE</v>
          </cell>
          <cell r="D791">
            <v>3</v>
          </cell>
          <cell r="E791">
            <v>5</v>
          </cell>
          <cell r="F791">
            <v>0</v>
          </cell>
          <cell r="G791">
            <v>0</v>
          </cell>
          <cell r="H791">
            <v>5</v>
          </cell>
          <cell r="I791">
            <v>0</v>
          </cell>
          <cell r="J791">
            <v>0</v>
          </cell>
          <cell r="K791">
            <v>0</v>
          </cell>
          <cell r="L791">
            <v>0</v>
          </cell>
          <cell r="M791">
            <v>0</v>
          </cell>
        </row>
        <row r="792">
          <cell r="B792" t="str">
            <v>K2TIPV50912258</v>
          </cell>
          <cell r="C792" t="str">
            <v>NO3 MAIN TANK FUEL HOSE</v>
          </cell>
          <cell r="D792">
            <v>3</v>
          </cell>
          <cell r="E792">
            <v>4</v>
          </cell>
          <cell r="F792">
            <v>0</v>
          </cell>
          <cell r="G792">
            <v>0</v>
          </cell>
          <cell r="H792">
            <v>4</v>
          </cell>
          <cell r="I792">
            <v>0</v>
          </cell>
          <cell r="J792">
            <v>0</v>
          </cell>
          <cell r="K792">
            <v>0</v>
          </cell>
          <cell r="L792">
            <v>0</v>
          </cell>
          <cell r="M792">
            <v>0</v>
          </cell>
        </row>
        <row r="793">
          <cell r="B793" t="str">
            <v>K2TIPV50912259</v>
          </cell>
          <cell r="C793" t="str">
            <v>NO2 MAIN TANK FUEL HOSE</v>
          </cell>
          <cell r="D793">
            <v>3</v>
          </cell>
          <cell r="E793">
            <v>3</v>
          </cell>
          <cell r="F793">
            <v>0</v>
          </cell>
          <cell r="G793">
            <v>0</v>
          </cell>
          <cell r="H793">
            <v>3</v>
          </cell>
          <cell r="I793">
            <v>0</v>
          </cell>
          <cell r="J793">
            <v>0</v>
          </cell>
          <cell r="K793">
            <v>0</v>
          </cell>
          <cell r="L793">
            <v>0</v>
          </cell>
          <cell r="M793">
            <v>0</v>
          </cell>
        </row>
        <row r="794">
          <cell r="B794" t="str">
            <v>K2TIPV50912260</v>
          </cell>
          <cell r="C794" t="str">
            <v>NO2 MAIN TANK FUEL HOSE</v>
          </cell>
          <cell r="D794">
            <v>3</v>
          </cell>
          <cell r="E794">
            <v>3</v>
          </cell>
          <cell r="F794">
            <v>0</v>
          </cell>
          <cell r="G794">
            <v>0</v>
          </cell>
          <cell r="H794">
            <v>3</v>
          </cell>
          <cell r="I794">
            <v>0</v>
          </cell>
          <cell r="J794">
            <v>0</v>
          </cell>
          <cell r="K794">
            <v>0</v>
          </cell>
          <cell r="L794">
            <v>0</v>
          </cell>
          <cell r="M794">
            <v>0</v>
          </cell>
        </row>
        <row r="795">
          <cell r="B795" t="str">
            <v>K2TIPV50912261</v>
          </cell>
          <cell r="C795" t="str">
            <v>NO3 MAIN TANK FUEL HOSE</v>
          </cell>
          <cell r="D795">
            <v>3</v>
          </cell>
          <cell r="E795">
            <v>4</v>
          </cell>
          <cell r="F795">
            <v>0</v>
          </cell>
          <cell r="G795">
            <v>0</v>
          </cell>
          <cell r="H795">
            <v>4</v>
          </cell>
          <cell r="I795">
            <v>0</v>
          </cell>
          <cell r="J795">
            <v>0</v>
          </cell>
          <cell r="K795">
            <v>0</v>
          </cell>
          <cell r="L795">
            <v>0</v>
          </cell>
          <cell r="M795">
            <v>0</v>
          </cell>
        </row>
        <row r="796">
          <cell r="B796" t="str">
            <v>K2TIPV50912262</v>
          </cell>
          <cell r="C796" t="str">
            <v>NO2 MAIN TANK FUEL HOSE</v>
          </cell>
          <cell r="D796">
            <v>2</v>
          </cell>
          <cell r="E796">
            <v>3</v>
          </cell>
          <cell r="F796">
            <v>0</v>
          </cell>
          <cell r="G796">
            <v>0</v>
          </cell>
          <cell r="H796">
            <v>3</v>
          </cell>
          <cell r="I796">
            <v>0</v>
          </cell>
          <cell r="J796">
            <v>0</v>
          </cell>
          <cell r="K796">
            <v>0</v>
          </cell>
          <cell r="L796">
            <v>0</v>
          </cell>
          <cell r="M796">
            <v>0</v>
          </cell>
        </row>
        <row r="797">
          <cell r="B797" t="str">
            <v>K2TIPV50912263</v>
          </cell>
          <cell r="C797" t="str">
            <v>NO3 MAIN TANK FUEL HOSE</v>
          </cell>
          <cell r="D797">
            <v>3</v>
          </cell>
          <cell r="E797">
            <v>5</v>
          </cell>
          <cell r="F797">
            <v>0</v>
          </cell>
          <cell r="G797">
            <v>0</v>
          </cell>
          <cell r="H797">
            <v>5</v>
          </cell>
          <cell r="I797">
            <v>0</v>
          </cell>
          <cell r="J797">
            <v>0</v>
          </cell>
          <cell r="K797">
            <v>0</v>
          </cell>
          <cell r="L797">
            <v>0</v>
          </cell>
          <cell r="M797">
            <v>0</v>
          </cell>
        </row>
        <row r="798">
          <cell r="B798" t="str">
            <v>K2TIPV50912264</v>
          </cell>
          <cell r="C798" t="str">
            <v>FUEL HOSE R/H OUTBD TANK</v>
          </cell>
          <cell r="D798">
            <v>3</v>
          </cell>
          <cell r="E798">
            <v>3</v>
          </cell>
          <cell r="F798">
            <v>0</v>
          </cell>
          <cell r="G798">
            <v>0</v>
          </cell>
          <cell r="H798">
            <v>3</v>
          </cell>
          <cell r="I798">
            <v>0</v>
          </cell>
          <cell r="J798">
            <v>0</v>
          </cell>
          <cell r="K798">
            <v>0</v>
          </cell>
          <cell r="L798">
            <v>0</v>
          </cell>
          <cell r="M798">
            <v>0</v>
          </cell>
        </row>
        <row r="799">
          <cell r="B799" t="str">
            <v>K2TIPV50912265</v>
          </cell>
          <cell r="C799" t="str">
            <v>FUEL HOSE L/H OUTBD TANK</v>
          </cell>
          <cell r="D799">
            <v>3</v>
          </cell>
          <cell r="E799">
            <v>3</v>
          </cell>
          <cell r="F799">
            <v>0</v>
          </cell>
          <cell r="G799">
            <v>0</v>
          </cell>
          <cell r="H799">
            <v>3</v>
          </cell>
          <cell r="I799">
            <v>0</v>
          </cell>
          <cell r="J799">
            <v>0</v>
          </cell>
          <cell r="K799">
            <v>0</v>
          </cell>
          <cell r="L799">
            <v>0</v>
          </cell>
          <cell r="M799">
            <v>0</v>
          </cell>
        </row>
        <row r="800">
          <cell r="B800" t="str">
            <v>K2TIPV50912266</v>
          </cell>
          <cell r="C800" t="str">
            <v>FUEL HOSE R/H OUTBD TANK</v>
          </cell>
          <cell r="D800">
            <v>3</v>
          </cell>
          <cell r="E800">
            <v>3</v>
          </cell>
          <cell r="F800">
            <v>0</v>
          </cell>
          <cell r="G800">
            <v>0</v>
          </cell>
          <cell r="H800">
            <v>3</v>
          </cell>
          <cell r="I800">
            <v>0</v>
          </cell>
          <cell r="J800">
            <v>0</v>
          </cell>
          <cell r="K800">
            <v>0</v>
          </cell>
          <cell r="L800">
            <v>0</v>
          </cell>
          <cell r="M800">
            <v>0</v>
          </cell>
        </row>
        <row r="801">
          <cell r="B801" t="str">
            <v>K2TIPV50912267</v>
          </cell>
          <cell r="C801" t="str">
            <v>FUEL HOSE L/H OUTBD TANK</v>
          </cell>
          <cell r="D801">
            <v>3</v>
          </cell>
          <cell r="E801">
            <v>3</v>
          </cell>
          <cell r="F801">
            <v>0</v>
          </cell>
          <cell r="G801">
            <v>0</v>
          </cell>
          <cell r="H801">
            <v>3</v>
          </cell>
          <cell r="I801">
            <v>0</v>
          </cell>
          <cell r="J801">
            <v>0</v>
          </cell>
          <cell r="K801">
            <v>0</v>
          </cell>
          <cell r="L801">
            <v>0</v>
          </cell>
          <cell r="M801">
            <v>0</v>
          </cell>
        </row>
        <row r="802">
          <cell r="B802" t="str">
            <v>K2TIPV50912268</v>
          </cell>
          <cell r="C802" t="str">
            <v>FUEL HOSE R/H OUTBD TANK</v>
          </cell>
          <cell r="D802">
            <v>3</v>
          </cell>
          <cell r="E802">
            <v>4</v>
          </cell>
          <cell r="F802">
            <v>0</v>
          </cell>
          <cell r="G802">
            <v>0</v>
          </cell>
          <cell r="H802">
            <v>4</v>
          </cell>
          <cell r="I802">
            <v>0</v>
          </cell>
          <cell r="J802">
            <v>0</v>
          </cell>
          <cell r="K802">
            <v>0</v>
          </cell>
          <cell r="L802">
            <v>0</v>
          </cell>
          <cell r="M802">
            <v>0</v>
          </cell>
        </row>
        <row r="803">
          <cell r="B803" t="str">
            <v>K2TIPV50912269</v>
          </cell>
          <cell r="C803" t="str">
            <v>FUEL HOSE L/H EXT TANK</v>
          </cell>
          <cell r="D803">
            <v>3</v>
          </cell>
          <cell r="E803">
            <v>2</v>
          </cell>
          <cell r="F803">
            <v>1</v>
          </cell>
          <cell r="G803">
            <v>0</v>
          </cell>
          <cell r="H803">
            <v>2</v>
          </cell>
          <cell r="I803">
            <v>1</v>
          </cell>
          <cell r="J803">
            <v>0</v>
          </cell>
          <cell r="K803">
            <v>0</v>
          </cell>
          <cell r="L803">
            <v>0</v>
          </cell>
          <cell r="M803">
            <v>0</v>
          </cell>
        </row>
        <row r="804">
          <cell r="B804" t="str">
            <v>K2TIPV50912270</v>
          </cell>
          <cell r="C804" t="str">
            <v>FUEL HOSE R/H EXT TANK</v>
          </cell>
          <cell r="D804">
            <v>3</v>
          </cell>
          <cell r="E804">
            <v>2</v>
          </cell>
          <cell r="F804">
            <v>1</v>
          </cell>
          <cell r="G804">
            <v>0</v>
          </cell>
          <cell r="H804">
            <v>2</v>
          </cell>
          <cell r="I804">
            <v>1</v>
          </cell>
          <cell r="J804">
            <v>0</v>
          </cell>
          <cell r="K804">
            <v>0</v>
          </cell>
          <cell r="L804">
            <v>0</v>
          </cell>
          <cell r="M804">
            <v>0</v>
          </cell>
        </row>
        <row r="805">
          <cell r="B805" t="str">
            <v>K2TIPV50912271</v>
          </cell>
          <cell r="C805" t="str">
            <v>FUEL HOSE FWD BODY</v>
          </cell>
          <cell r="D805">
            <v>3</v>
          </cell>
          <cell r="E805">
            <v>2</v>
          </cell>
          <cell r="F805">
            <v>3</v>
          </cell>
          <cell r="G805">
            <v>0</v>
          </cell>
          <cell r="H805">
            <v>2</v>
          </cell>
          <cell r="I805">
            <v>3</v>
          </cell>
          <cell r="J805">
            <v>0</v>
          </cell>
          <cell r="K805">
            <v>0</v>
          </cell>
          <cell r="L805">
            <v>0</v>
          </cell>
          <cell r="M805">
            <v>0</v>
          </cell>
        </row>
        <row r="806">
          <cell r="B806" t="str">
            <v>K2TIPV50912272</v>
          </cell>
          <cell r="C806" t="str">
            <v>FUEL HOSE FWD BODY</v>
          </cell>
          <cell r="D806">
            <v>3</v>
          </cell>
          <cell r="E806">
            <v>3</v>
          </cell>
          <cell r="F806">
            <v>4</v>
          </cell>
          <cell r="G806">
            <v>0</v>
          </cell>
          <cell r="H806">
            <v>3</v>
          </cell>
          <cell r="I806">
            <v>4</v>
          </cell>
          <cell r="J806">
            <v>0</v>
          </cell>
          <cell r="K806">
            <v>0</v>
          </cell>
          <cell r="L806">
            <v>0</v>
          </cell>
          <cell r="M806">
            <v>0</v>
          </cell>
        </row>
        <row r="807">
          <cell r="B807" t="str">
            <v>K2TIPV50912275</v>
          </cell>
          <cell r="C807" t="str">
            <v>VALVE ASSY NO1 STRUT</v>
          </cell>
          <cell r="D807">
            <v>3</v>
          </cell>
          <cell r="E807">
            <v>0</v>
          </cell>
          <cell r="F807">
            <v>3</v>
          </cell>
          <cell r="G807">
            <v>0</v>
          </cell>
          <cell r="H807">
            <v>1</v>
          </cell>
          <cell r="I807">
            <v>2</v>
          </cell>
          <cell r="J807">
            <v>0</v>
          </cell>
          <cell r="K807">
            <v>1</v>
          </cell>
          <cell r="L807">
            <v>0</v>
          </cell>
          <cell r="M807">
            <v>0</v>
          </cell>
        </row>
        <row r="808">
          <cell r="B808" t="str">
            <v>K2TIPV50912276</v>
          </cell>
          <cell r="C808" t="str">
            <v>FAIRLEAD ASSY R/H NO4 STRUT</v>
          </cell>
          <cell r="D808">
            <v>3</v>
          </cell>
          <cell r="E808">
            <v>2</v>
          </cell>
          <cell r="F808">
            <v>4</v>
          </cell>
          <cell r="G808">
            <v>0</v>
          </cell>
          <cell r="H808">
            <v>2</v>
          </cell>
          <cell r="I808">
            <v>4</v>
          </cell>
          <cell r="J808">
            <v>0</v>
          </cell>
          <cell r="K808">
            <v>0</v>
          </cell>
          <cell r="L808">
            <v>0</v>
          </cell>
          <cell r="M808">
            <v>0</v>
          </cell>
        </row>
        <row r="809">
          <cell r="B809" t="str">
            <v>K2TIPV50912277</v>
          </cell>
          <cell r="C809" t="str">
            <v>NO3 MAIN TANK FUEL HOSE</v>
          </cell>
          <cell r="D809">
            <v>3</v>
          </cell>
          <cell r="E809">
            <v>5</v>
          </cell>
          <cell r="F809">
            <v>0</v>
          </cell>
          <cell r="G809">
            <v>0</v>
          </cell>
          <cell r="H809">
            <v>5</v>
          </cell>
          <cell r="I809">
            <v>0</v>
          </cell>
          <cell r="J809">
            <v>0</v>
          </cell>
          <cell r="K809">
            <v>0</v>
          </cell>
          <cell r="L809">
            <v>0</v>
          </cell>
          <cell r="M809">
            <v>0</v>
          </cell>
        </row>
        <row r="810">
          <cell r="B810" t="str">
            <v>K2TIPV50912278</v>
          </cell>
          <cell r="C810" t="str">
            <v>NO3 MAIN TANK FUEL HOSE</v>
          </cell>
          <cell r="D810">
            <v>3</v>
          </cell>
          <cell r="E810">
            <v>3</v>
          </cell>
          <cell r="F810">
            <v>0</v>
          </cell>
          <cell r="G810">
            <v>0</v>
          </cell>
          <cell r="H810">
            <v>3</v>
          </cell>
          <cell r="I810">
            <v>0</v>
          </cell>
          <cell r="J810">
            <v>0</v>
          </cell>
          <cell r="K810">
            <v>0</v>
          </cell>
          <cell r="L810">
            <v>0</v>
          </cell>
          <cell r="M810">
            <v>0</v>
          </cell>
        </row>
        <row r="811">
          <cell r="B811" t="str">
            <v>K2TIPV50953341</v>
          </cell>
          <cell r="C811" t="str">
            <v>INST. (NEW) NLG OLEO ASSY.</v>
          </cell>
          <cell r="D811">
            <v>1</v>
          </cell>
          <cell r="E811">
            <v>2</v>
          </cell>
          <cell r="F811">
            <v>10</v>
          </cell>
          <cell r="G811">
            <v>0</v>
          </cell>
          <cell r="H811">
            <v>2</v>
          </cell>
          <cell r="I811">
            <v>10</v>
          </cell>
          <cell r="J811">
            <v>0</v>
          </cell>
          <cell r="K811">
            <v>0</v>
          </cell>
          <cell r="L811">
            <v>0</v>
          </cell>
          <cell r="M811">
            <v>0</v>
          </cell>
        </row>
        <row r="812">
          <cell r="B812" t="str">
            <v>K2TIPV50953342</v>
          </cell>
          <cell r="C812" t="str">
            <v>INST. R/L AFT NLG WHEEL WELL DOOR</v>
          </cell>
          <cell r="D812">
            <v>2</v>
          </cell>
          <cell r="E812">
            <v>4</v>
          </cell>
          <cell r="F812">
            <v>20</v>
          </cell>
          <cell r="G812">
            <v>0</v>
          </cell>
          <cell r="H812">
            <v>4</v>
          </cell>
          <cell r="I812">
            <v>20</v>
          </cell>
          <cell r="J812">
            <v>0</v>
          </cell>
          <cell r="K812">
            <v>0</v>
          </cell>
          <cell r="L812">
            <v>0</v>
          </cell>
          <cell r="M812">
            <v>0</v>
          </cell>
        </row>
        <row r="813">
          <cell r="B813" t="str">
            <v>K2TIPV50953343</v>
          </cell>
          <cell r="C813" t="str">
            <v>FINAL INSTALLATION OF NEW TAIL CONE</v>
          </cell>
          <cell r="D813">
            <v>1</v>
          </cell>
          <cell r="E813">
            <v>2</v>
          </cell>
          <cell r="F813">
            <v>9</v>
          </cell>
          <cell r="G813">
            <v>0</v>
          </cell>
          <cell r="H813">
            <v>2</v>
          </cell>
          <cell r="I813">
            <v>9</v>
          </cell>
          <cell r="J813">
            <v>0</v>
          </cell>
          <cell r="K813">
            <v>0</v>
          </cell>
          <cell r="L813">
            <v>0</v>
          </cell>
          <cell r="M813">
            <v>0</v>
          </cell>
        </row>
        <row r="814">
          <cell r="B814" t="str">
            <v>K2TIPV50953344</v>
          </cell>
          <cell r="C814" t="str">
            <v>1B7 - L/R OTBD FLAP TRACKS DET II</v>
          </cell>
          <cell r="D814">
            <v>2</v>
          </cell>
          <cell r="E814">
            <v>8</v>
          </cell>
          <cell r="F814">
            <v>20</v>
          </cell>
          <cell r="G814">
            <v>0</v>
          </cell>
          <cell r="H814">
            <v>8</v>
          </cell>
          <cell r="I814">
            <v>20</v>
          </cell>
          <cell r="J814">
            <v>0</v>
          </cell>
          <cell r="K814">
            <v>0</v>
          </cell>
          <cell r="L814">
            <v>0</v>
          </cell>
          <cell r="M814">
            <v>0</v>
          </cell>
        </row>
        <row r="815">
          <cell r="B815" t="str">
            <v>K2TIPV50953345</v>
          </cell>
          <cell r="C815" t="str">
            <v>1B7 - L/R INBD FLAP TRACKS DET VII</v>
          </cell>
          <cell r="D815">
            <v>2</v>
          </cell>
          <cell r="E815">
            <v>0</v>
          </cell>
          <cell r="F815">
            <v>21</v>
          </cell>
          <cell r="G815">
            <v>0</v>
          </cell>
          <cell r="H815">
            <v>0</v>
          </cell>
          <cell r="I815">
            <v>21</v>
          </cell>
          <cell r="J815">
            <v>0</v>
          </cell>
          <cell r="K815">
            <v>0</v>
          </cell>
          <cell r="L815">
            <v>0</v>
          </cell>
          <cell r="M815">
            <v>0</v>
          </cell>
        </row>
        <row r="816">
          <cell r="B816" t="str">
            <v>K2TIPV50982279</v>
          </cell>
          <cell r="C816" t="str">
            <v>I/B FLAP CARRIAGE INSTALL</v>
          </cell>
          <cell r="D816">
            <v>3</v>
          </cell>
          <cell r="E816">
            <v>6</v>
          </cell>
          <cell r="F816">
            <v>16</v>
          </cell>
          <cell r="G816">
            <v>1</v>
          </cell>
          <cell r="H816">
            <v>6</v>
          </cell>
          <cell r="I816">
            <v>16</v>
          </cell>
          <cell r="J816">
            <v>1</v>
          </cell>
          <cell r="K816">
            <v>0</v>
          </cell>
          <cell r="L816">
            <v>0</v>
          </cell>
          <cell r="M816">
            <v>0</v>
          </cell>
        </row>
        <row r="817">
          <cell r="B817" t="str">
            <v>K2TIPV50982280</v>
          </cell>
          <cell r="C817" t="str">
            <v>NO2 MAIN TANK FUEL HOSE</v>
          </cell>
          <cell r="D817">
            <v>3</v>
          </cell>
          <cell r="E817">
            <v>4</v>
          </cell>
          <cell r="F817">
            <v>0</v>
          </cell>
          <cell r="G817">
            <v>0</v>
          </cell>
          <cell r="H817">
            <v>4</v>
          </cell>
          <cell r="I817">
            <v>0</v>
          </cell>
          <cell r="J817">
            <v>0</v>
          </cell>
          <cell r="K817">
            <v>0</v>
          </cell>
          <cell r="L817">
            <v>0</v>
          </cell>
          <cell r="M817">
            <v>0</v>
          </cell>
        </row>
        <row r="818">
          <cell r="B818" t="str">
            <v>K2TIPV50982281</v>
          </cell>
          <cell r="C818" t="str">
            <v>NO3 MAIN TANK FUEL HOSE</v>
          </cell>
          <cell r="D818">
            <v>3</v>
          </cell>
          <cell r="E818">
            <v>3</v>
          </cell>
          <cell r="F818">
            <v>0</v>
          </cell>
          <cell r="G818">
            <v>0</v>
          </cell>
          <cell r="H818">
            <v>3</v>
          </cell>
          <cell r="I818">
            <v>0</v>
          </cell>
          <cell r="J818">
            <v>0</v>
          </cell>
          <cell r="K818">
            <v>0</v>
          </cell>
          <cell r="L818">
            <v>0</v>
          </cell>
          <cell r="M818">
            <v>0</v>
          </cell>
        </row>
        <row r="819">
          <cell r="B819" t="str">
            <v>K2TIPV50982282</v>
          </cell>
          <cell r="C819" t="str">
            <v>NO2 MAIN TANK FUEL HOSE</v>
          </cell>
          <cell r="D819">
            <v>3</v>
          </cell>
          <cell r="E819">
            <v>3</v>
          </cell>
          <cell r="F819">
            <v>0</v>
          </cell>
          <cell r="G819">
            <v>0</v>
          </cell>
          <cell r="H819">
            <v>3</v>
          </cell>
          <cell r="I819">
            <v>0</v>
          </cell>
          <cell r="J819">
            <v>0</v>
          </cell>
          <cell r="K819">
            <v>0</v>
          </cell>
          <cell r="L819">
            <v>0</v>
          </cell>
          <cell r="M819">
            <v>0</v>
          </cell>
        </row>
        <row r="820">
          <cell r="B820" t="str">
            <v>K2TIPV50982283</v>
          </cell>
          <cell r="C820" t="str">
            <v>NO3 MAIN TANK FUEL HOSE</v>
          </cell>
          <cell r="D820">
            <v>3</v>
          </cell>
          <cell r="E820">
            <v>3</v>
          </cell>
          <cell r="F820">
            <v>0</v>
          </cell>
          <cell r="G820">
            <v>0</v>
          </cell>
          <cell r="H820">
            <v>3</v>
          </cell>
          <cell r="I820">
            <v>0</v>
          </cell>
          <cell r="J820">
            <v>0</v>
          </cell>
          <cell r="K820">
            <v>0</v>
          </cell>
          <cell r="L820">
            <v>0</v>
          </cell>
          <cell r="M820">
            <v>0</v>
          </cell>
        </row>
        <row r="821">
          <cell r="B821" t="str">
            <v>K2TIPV50982284</v>
          </cell>
          <cell r="C821" t="str">
            <v>2 MAIN TANK FUEL HOSE</v>
          </cell>
          <cell r="D821">
            <v>3</v>
          </cell>
          <cell r="E821">
            <v>3</v>
          </cell>
          <cell r="F821">
            <v>0</v>
          </cell>
          <cell r="G821">
            <v>0</v>
          </cell>
          <cell r="H821">
            <v>3</v>
          </cell>
          <cell r="I821">
            <v>0</v>
          </cell>
          <cell r="J821">
            <v>0</v>
          </cell>
          <cell r="K821">
            <v>0</v>
          </cell>
          <cell r="L821">
            <v>0</v>
          </cell>
          <cell r="M821">
            <v>0</v>
          </cell>
        </row>
        <row r="822">
          <cell r="B822" t="str">
            <v>K2TIPV50982285</v>
          </cell>
          <cell r="C822" t="str">
            <v>NO2 MAIN TANK FUEL HOSE</v>
          </cell>
          <cell r="D822">
            <v>3</v>
          </cell>
          <cell r="E822">
            <v>3</v>
          </cell>
          <cell r="F822">
            <v>0</v>
          </cell>
          <cell r="G822">
            <v>0</v>
          </cell>
          <cell r="H822">
            <v>3</v>
          </cell>
          <cell r="I822">
            <v>0</v>
          </cell>
          <cell r="J822">
            <v>0</v>
          </cell>
          <cell r="K822">
            <v>0</v>
          </cell>
          <cell r="L822">
            <v>0</v>
          </cell>
          <cell r="M822">
            <v>0</v>
          </cell>
        </row>
        <row r="823">
          <cell r="B823" t="str">
            <v>K2TIPV50982286</v>
          </cell>
          <cell r="C823" t="str">
            <v>NO3 MAIN TANK FUEL HOSE</v>
          </cell>
          <cell r="D823">
            <v>3</v>
          </cell>
          <cell r="E823">
            <v>3</v>
          </cell>
          <cell r="F823">
            <v>0</v>
          </cell>
          <cell r="G823">
            <v>0</v>
          </cell>
          <cell r="H823">
            <v>3</v>
          </cell>
          <cell r="I823">
            <v>0</v>
          </cell>
          <cell r="J823">
            <v>0</v>
          </cell>
          <cell r="K823">
            <v>0</v>
          </cell>
          <cell r="L823">
            <v>0</v>
          </cell>
          <cell r="M823">
            <v>0</v>
          </cell>
        </row>
        <row r="824">
          <cell r="B824" t="str">
            <v>K2TIPV50982287</v>
          </cell>
          <cell r="C824" t="str">
            <v>NO2 MAIN TANK FUEL HOSE</v>
          </cell>
          <cell r="D824">
            <v>3</v>
          </cell>
          <cell r="E824">
            <v>3</v>
          </cell>
          <cell r="F824">
            <v>0</v>
          </cell>
          <cell r="G824">
            <v>0</v>
          </cell>
          <cell r="H824">
            <v>3</v>
          </cell>
          <cell r="I824">
            <v>0</v>
          </cell>
          <cell r="J824">
            <v>0</v>
          </cell>
          <cell r="K824">
            <v>0</v>
          </cell>
          <cell r="L824">
            <v>0</v>
          </cell>
          <cell r="M824">
            <v>0</v>
          </cell>
        </row>
        <row r="825">
          <cell r="B825" t="str">
            <v>K2TIPV50982288</v>
          </cell>
          <cell r="C825" t="str">
            <v>2 MAIN TANK FUEL HOSE</v>
          </cell>
          <cell r="D825">
            <v>3</v>
          </cell>
          <cell r="E825">
            <v>3</v>
          </cell>
          <cell r="F825">
            <v>0</v>
          </cell>
          <cell r="G825">
            <v>0</v>
          </cell>
          <cell r="H825">
            <v>3</v>
          </cell>
          <cell r="I825">
            <v>0</v>
          </cell>
          <cell r="J825">
            <v>0</v>
          </cell>
          <cell r="K825">
            <v>0</v>
          </cell>
          <cell r="L825">
            <v>0</v>
          </cell>
          <cell r="M825">
            <v>0</v>
          </cell>
        </row>
        <row r="826">
          <cell r="B826" t="str">
            <v>K2TIPV50982289</v>
          </cell>
          <cell r="C826" t="str">
            <v>NO2 MAIN TANK FUEL HOSE</v>
          </cell>
          <cell r="D826">
            <v>3</v>
          </cell>
          <cell r="E826">
            <v>6</v>
          </cell>
          <cell r="F826">
            <v>0</v>
          </cell>
          <cell r="G826">
            <v>0</v>
          </cell>
          <cell r="H826">
            <v>6</v>
          </cell>
          <cell r="I826">
            <v>0</v>
          </cell>
          <cell r="J826">
            <v>0</v>
          </cell>
          <cell r="K826">
            <v>0</v>
          </cell>
          <cell r="L826">
            <v>0</v>
          </cell>
          <cell r="M826">
            <v>0</v>
          </cell>
        </row>
        <row r="827">
          <cell r="B827" t="str">
            <v>K2TIPV50982290</v>
          </cell>
          <cell r="C827" t="str">
            <v>NO3 MAIN TANK FUEL HOSE</v>
          </cell>
          <cell r="D827">
            <v>3</v>
          </cell>
          <cell r="E827">
            <v>3</v>
          </cell>
          <cell r="F827">
            <v>0</v>
          </cell>
          <cell r="G827">
            <v>0</v>
          </cell>
          <cell r="H827">
            <v>3</v>
          </cell>
          <cell r="I827">
            <v>0</v>
          </cell>
          <cell r="J827">
            <v>0</v>
          </cell>
          <cell r="K827">
            <v>0</v>
          </cell>
          <cell r="L827">
            <v>0</v>
          </cell>
          <cell r="M827">
            <v>0</v>
          </cell>
        </row>
        <row r="828">
          <cell r="B828" t="str">
            <v>K2TIPV50982291</v>
          </cell>
          <cell r="C828" t="str">
            <v>NO2 MAIN TANK FUEL HOSE</v>
          </cell>
          <cell r="D828">
            <v>3</v>
          </cell>
          <cell r="E828">
            <v>3</v>
          </cell>
          <cell r="F828">
            <v>0</v>
          </cell>
          <cell r="G828">
            <v>0</v>
          </cell>
          <cell r="H828">
            <v>3</v>
          </cell>
          <cell r="I828">
            <v>0</v>
          </cell>
          <cell r="J828">
            <v>0</v>
          </cell>
          <cell r="K828">
            <v>0</v>
          </cell>
          <cell r="L828">
            <v>0</v>
          </cell>
          <cell r="M828">
            <v>0</v>
          </cell>
        </row>
        <row r="829">
          <cell r="B829" t="str">
            <v>K2TIPV50982292</v>
          </cell>
          <cell r="C829" t="str">
            <v>NO3 MAIN TANK FUEL HOSE</v>
          </cell>
          <cell r="D829">
            <v>3</v>
          </cell>
          <cell r="E829">
            <v>3</v>
          </cell>
          <cell r="F829">
            <v>0</v>
          </cell>
          <cell r="G829">
            <v>0</v>
          </cell>
          <cell r="H829">
            <v>3</v>
          </cell>
          <cell r="I829">
            <v>0</v>
          </cell>
          <cell r="J829">
            <v>0</v>
          </cell>
          <cell r="K829">
            <v>0</v>
          </cell>
          <cell r="L829">
            <v>0</v>
          </cell>
          <cell r="M829">
            <v>0</v>
          </cell>
        </row>
        <row r="830">
          <cell r="B830" t="str">
            <v>K2TIPV50982293</v>
          </cell>
          <cell r="C830" t="str">
            <v>NO2 MAIN TANK FUEL HOSE</v>
          </cell>
          <cell r="D830">
            <v>3</v>
          </cell>
          <cell r="E830">
            <v>4</v>
          </cell>
          <cell r="F830">
            <v>0</v>
          </cell>
          <cell r="G830">
            <v>0</v>
          </cell>
          <cell r="H830">
            <v>4</v>
          </cell>
          <cell r="I830">
            <v>0</v>
          </cell>
          <cell r="J830">
            <v>0</v>
          </cell>
          <cell r="K830">
            <v>0</v>
          </cell>
          <cell r="L830">
            <v>0</v>
          </cell>
          <cell r="M830">
            <v>0</v>
          </cell>
        </row>
        <row r="831">
          <cell r="B831" t="str">
            <v>K2TIPV50982294</v>
          </cell>
          <cell r="C831" t="str">
            <v>NO3 MAIN TANK FUEL HOSE</v>
          </cell>
          <cell r="D831">
            <v>3</v>
          </cell>
          <cell r="E831">
            <v>3</v>
          </cell>
          <cell r="F831">
            <v>1</v>
          </cell>
          <cell r="G831">
            <v>0</v>
          </cell>
          <cell r="H831">
            <v>3</v>
          </cell>
          <cell r="I831">
            <v>1</v>
          </cell>
          <cell r="J831">
            <v>0</v>
          </cell>
          <cell r="K831">
            <v>0</v>
          </cell>
          <cell r="L831">
            <v>0</v>
          </cell>
          <cell r="M831">
            <v>0</v>
          </cell>
        </row>
        <row r="832">
          <cell r="B832" t="str">
            <v>K2TIPV50982295</v>
          </cell>
          <cell r="C832" t="str">
            <v>NO2 MAIN TANK FUEL HOSE</v>
          </cell>
          <cell r="D832">
            <v>3</v>
          </cell>
          <cell r="E832">
            <v>3</v>
          </cell>
          <cell r="F832">
            <v>1</v>
          </cell>
          <cell r="G832">
            <v>0</v>
          </cell>
          <cell r="H832">
            <v>3</v>
          </cell>
          <cell r="I832">
            <v>1</v>
          </cell>
          <cell r="J832">
            <v>0</v>
          </cell>
          <cell r="K832">
            <v>0</v>
          </cell>
          <cell r="L832">
            <v>0</v>
          </cell>
          <cell r="M832">
            <v>0</v>
          </cell>
        </row>
        <row r="833">
          <cell r="B833" t="str">
            <v>K2TIPV50982296</v>
          </cell>
          <cell r="C833" t="str">
            <v>NO2 MAIN TANK FUEL HOSE</v>
          </cell>
          <cell r="D833">
            <v>3</v>
          </cell>
          <cell r="E833">
            <v>4</v>
          </cell>
          <cell r="F833">
            <v>0</v>
          </cell>
          <cell r="G833">
            <v>0</v>
          </cell>
          <cell r="H833">
            <v>4</v>
          </cell>
          <cell r="I833">
            <v>0</v>
          </cell>
          <cell r="J833">
            <v>0</v>
          </cell>
          <cell r="K833">
            <v>0</v>
          </cell>
          <cell r="L833">
            <v>0</v>
          </cell>
          <cell r="M833">
            <v>0</v>
          </cell>
        </row>
        <row r="834">
          <cell r="B834" t="str">
            <v>K2TIPV50982297</v>
          </cell>
          <cell r="C834" t="str">
            <v>O/B FLAP CARRIAGE INSTALL</v>
          </cell>
          <cell r="D834">
            <v>3</v>
          </cell>
          <cell r="E834">
            <v>4</v>
          </cell>
          <cell r="F834">
            <v>15</v>
          </cell>
          <cell r="G834">
            <v>0</v>
          </cell>
          <cell r="H834">
            <v>4</v>
          </cell>
          <cell r="I834">
            <v>15</v>
          </cell>
          <cell r="J834">
            <v>0</v>
          </cell>
          <cell r="K834">
            <v>0</v>
          </cell>
          <cell r="L834">
            <v>0</v>
          </cell>
          <cell r="M834">
            <v>0</v>
          </cell>
        </row>
        <row r="835">
          <cell r="B835" t="str">
            <v>K2TIPV50982298</v>
          </cell>
          <cell r="C835" t="str">
            <v>NO4 MAIN TANK FUEL HOSE</v>
          </cell>
          <cell r="D835">
            <v>3</v>
          </cell>
          <cell r="E835">
            <v>4</v>
          </cell>
          <cell r="F835">
            <v>0</v>
          </cell>
          <cell r="G835">
            <v>0</v>
          </cell>
          <cell r="H835">
            <v>4</v>
          </cell>
          <cell r="I835">
            <v>0</v>
          </cell>
          <cell r="J835">
            <v>0</v>
          </cell>
          <cell r="K835">
            <v>0</v>
          </cell>
          <cell r="L835">
            <v>0</v>
          </cell>
          <cell r="M835">
            <v>0</v>
          </cell>
        </row>
        <row r="836">
          <cell r="B836" t="str">
            <v>K2TIPV50982299</v>
          </cell>
          <cell r="C836" t="str">
            <v>NO2 MAIN TANK FUEL HOSE</v>
          </cell>
          <cell r="D836">
            <v>3</v>
          </cell>
          <cell r="E836">
            <v>3</v>
          </cell>
          <cell r="F836">
            <v>0</v>
          </cell>
          <cell r="G836">
            <v>0</v>
          </cell>
          <cell r="H836">
            <v>3</v>
          </cell>
          <cell r="I836">
            <v>0</v>
          </cell>
          <cell r="J836">
            <v>0</v>
          </cell>
          <cell r="K836">
            <v>0</v>
          </cell>
          <cell r="L836">
            <v>0</v>
          </cell>
          <cell r="M836">
            <v>0</v>
          </cell>
        </row>
        <row r="837">
          <cell r="B837" t="str">
            <v>K2TIPV50982300</v>
          </cell>
          <cell r="C837" t="str">
            <v>NO3 MAIN TANK FUEL HOSE</v>
          </cell>
          <cell r="D837">
            <v>3</v>
          </cell>
          <cell r="E837">
            <v>4</v>
          </cell>
          <cell r="F837">
            <v>0</v>
          </cell>
          <cell r="G837">
            <v>0</v>
          </cell>
          <cell r="H837">
            <v>4</v>
          </cell>
          <cell r="I837">
            <v>0</v>
          </cell>
          <cell r="J837">
            <v>0</v>
          </cell>
          <cell r="K837">
            <v>0</v>
          </cell>
          <cell r="L837">
            <v>0</v>
          </cell>
          <cell r="M837">
            <v>0</v>
          </cell>
        </row>
        <row r="838">
          <cell r="B838" t="str">
            <v>K2TIPV50982301</v>
          </cell>
          <cell r="C838" t="str">
            <v>FUEL HOSE L/H OUTBD TANK</v>
          </cell>
          <cell r="D838">
            <v>3</v>
          </cell>
          <cell r="E838">
            <v>3</v>
          </cell>
          <cell r="F838">
            <v>0</v>
          </cell>
          <cell r="G838">
            <v>0</v>
          </cell>
          <cell r="H838">
            <v>3</v>
          </cell>
          <cell r="I838">
            <v>0</v>
          </cell>
          <cell r="J838">
            <v>0</v>
          </cell>
          <cell r="K838">
            <v>0</v>
          </cell>
          <cell r="L838">
            <v>0</v>
          </cell>
          <cell r="M838">
            <v>0</v>
          </cell>
        </row>
        <row r="839">
          <cell r="B839" t="str">
            <v>K2TIPV50982302</v>
          </cell>
          <cell r="C839" t="str">
            <v>FUEL HOSE R/H OUTBD TANK</v>
          </cell>
          <cell r="D839">
            <v>3</v>
          </cell>
          <cell r="E839">
            <v>4</v>
          </cell>
          <cell r="F839">
            <v>0</v>
          </cell>
          <cell r="G839">
            <v>0</v>
          </cell>
          <cell r="H839">
            <v>4</v>
          </cell>
          <cell r="I839">
            <v>0</v>
          </cell>
          <cell r="J839">
            <v>0</v>
          </cell>
          <cell r="K839">
            <v>0</v>
          </cell>
          <cell r="L839">
            <v>0</v>
          </cell>
          <cell r="M839">
            <v>0</v>
          </cell>
        </row>
        <row r="840">
          <cell r="B840" t="str">
            <v>K2TIPV50982304</v>
          </cell>
          <cell r="C840" t="str">
            <v>NO2 MAIN TANK FUEL HOSE</v>
          </cell>
          <cell r="D840">
            <v>3</v>
          </cell>
          <cell r="E840">
            <v>5</v>
          </cell>
          <cell r="F840">
            <v>0</v>
          </cell>
          <cell r="G840">
            <v>0</v>
          </cell>
          <cell r="H840">
            <v>5</v>
          </cell>
          <cell r="I840">
            <v>0</v>
          </cell>
          <cell r="J840">
            <v>0</v>
          </cell>
          <cell r="K840">
            <v>0</v>
          </cell>
          <cell r="L840">
            <v>0</v>
          </cell>
          <cell r="M840">
            <v>0</v>
          </cell>
        </row>
        <row r="841">
          <cell r="B841" t="str">
            <v>K2TIPV50982305</v>
          </cell>
          <cell r="C841" t="str">
            <v>NO3 MAIN TANK FUEL HOSE</v>
          </cell>
          <cell r="D841">
            <v>3</v>
          </cell>
          <cell r="E841">
            <v>3</v>
          </cell>
          <cell r="F841">
            <v>0</v>
          </cell>
          <cell r="G841">
            <v>0</v>
          </cell>
          <cell r="H841">
            <v>3</v>
          </cell>
          <cell r="I841">
            <v>0</v>
          </cell>
          <cell r="J841">
            <v>0</v>
          </cell>
          <cell r="K841">
            <v>0</v>
          </cell>
          <cell r="L841">
            <v>0</v>
          </cell>
          <cell r="M841">
            <v>0</v>
          </cell>
        </row>
        <row r="842">
          <cell r="B842" t="str">
            <v>K2TIPV50982306</v>
          </cell>
          <cell r="C842" t="str">
            <v>NO3 MAIN TANK FUEL HOSE</v>
          </cell>
          <cell r="D842">
            <v>3</v>
          </cell>
          <cell r="E842">
            <v>6</v>
          </cell>
          <cell r="F842">
            <v>0</v>
          </cell>
          <cell r="G842">
            <v>0</v>
          </cell>
          <cell r="H842">
            <v>6</v>
          </cell>
          <cell r="I842">
            <v>0</v>
          </cell>
          <cell r="J842">
            <v>0</v>
          </cell>
          <cell r="K842">
            <v>0</v>
          </cell>
          <cell r="L842">
            <v>0</v>
          </cell>
          <cell r="M842">
            <v>0</v>
          </cell>
        </row>
        <row r="843">
          <cell r="B843" t="str">
            <v>K2TIPV50982307</v>
          </cell>
          <cell r="C843" t="str">
            <v>NO2 MAIN TANK FUEL HOSE</v>
          </cell>
          <cell r="D843">
            <v>3</v>
          </cell>
          <cell r="E843">
            <v>4</v>
          </cell>
          <cell r="F843">
            <v>0</v>
          </cell>
          <cell r="G843">
            <v>0</v>
          </cell>
          <cell r="H843">
            <v>4</v>
          </cell>
          <cell r="I843">
            <v>0</v>
          </cell>
          <cell r="J843">
            <v>0</v>
          </cell>
          <cell r="K843">
            <v>0</v>
          </cell>
          <cell r="L843">
            <v>0</v>
          </cell>
          <cell r="M843">
            <v>0</v>
          </cell>
        </row>
        <row r="844">
          <cell r="B844" t="str">
            <v>K2TIPV50982308</v>
          </cell>
          <cell r="C844" t="str">
            <v>FUEL HOSE L/H OUTBD TANK</v>
          </cell>
          <cell r="D844">
            <v>3</v>
          </cell>
          <cell r="E844">
            <v>5</v>
          </cell>
          <cell r="F844">
            <v>0</v>
          </cell>
          <cell r="G844">
            <v>0</v>
          </cell>
          <cell r="H844">
            <v>5</v>
          </cell>
          <cell r="I844">
            <v>0</v>
          </cell>
          <cell r="J844">
            <v>0</v>
          </cell>
          <cell r="K844">
            <v>0</v>
          </cell>
          <cell r="L844">
            <v>0</v>
          </cell>
          <cell r="M844">
            <v>0</v>
          </cell>
        </row>
        <row r="845">
          <cell r="B845" t="str">
            <v>K2TIPV50982309</v>
          </cell>
          <cell r="C845" t="str">
            <v>FUEL HOSE FWD BODY</v>
          </cell>
          <cell r="D845">
            <v>3</v>
          </cell>
          <cell r="E845">
            <v>5</v>
          </cell>
          <cell r="F845">
            <v>1</v>
          </cell>
          <cell r="G845">
            <v>0</v>
          </cell>
          <cell r="H845">
            <v>5</v>
          </cell>
          <cell r="I845">
            <v>1</v>
          </cell>
          <cell r="J845">
            <v>0</v>
          </cell>
          <cell r="K845">
            <v>0</v>
          </cell>
          <cell r="L845">
            <v>0</v>
          </cell>
          <cell r="M845">
            <v>0</v>
          </cell>
        </row>
        <row r="846">
          <cell r="B846" t="str">
            <v>K2TIPV50982310</v>
          </cell>
          <cell r="C846" t="str">
            <v>FUEL HOSE FWD BODY</v>
          </cell>
          <cell r="D846">
            <v>3</v>
          </cell>
          <cell r="E846">
            <v>2</v>
          </cell>
          <cell r="F846">
            <v>2</v>
          </cell>
          <cell r="G846">
            <v>0</v>
          </cell>
          <cell r="H846">
            <v>2</v>
          </cell>
          <cell r="I846">
            <v>2</v>
          </cell>
          <cell r="J846">
            <v>0</v>
          </cell>
          <cell r="K846">
            <v>0</v>
          </cell>
          <cell r="L846">
            <v>0</v>
          </cell>
          <cell r="M846">
            <v>0</v>
          </cell>
        </row>
        <row r="847">
          <cell r="B847" t="str">
            <v>K2TIPV50982311</v>
          </cell>
          <cell r="C847" t="str">
            <v>FAIRLEAD ASSY R/H NO3 STRUT</v>
          </cell>
          <cell r="D847">
            <v>3</v>
          </cell>
          <cell r="E847">
            <v>3</v>
          </cell>
          <cell r="F847">
            <v>1</v>
          </cell>
          <cell r="G847">
            <v>0</v>
          </cell>
          <cell r="H847">
            <v>3</v>
          </cell>
          <cell r="I847">
            <v>1</v>
          </cell>
          <cell r="J847">
            <v>0</v>
          </cell>
          <cell r="K847">
            <v>0</v>
          </cell>
          <cell r="L847">
            <v>0</v>
          </cell>
          <cell r="M847">
            <v>0</v>
          </cell>
        </row>
        <row r="848">
          <cell r="B848" t="str">
            <v>K2TIPV50982312</v>
          </cell>
          <cell r="C848" t="str">
            <v>FAIRLEAD ASSY L/H NO2 STRUT</v>
          </cell>
          <cell r="D848">
            <v>3</v>
          </cell>
          <cell r="E848">
            <v>4</v>
          </cell>
          <cell r="F848">
            <v>0</v>
          </cell>
          <cell r="G848">
            <v>0</v>
          </cell>
          <cell r="H848">
            <v>4</v>
          </cell>
          <cell r="I848">
            <v>0</v>
          </cell>
          <cell r="J848">
            <v>0</v>
          </cell>
          <cell r="K848">
            <v>0</v>
          </cell>
          <cell r="L848">
            <v>0</v>
          </cell>
          <cell r="M848">
            <v>0</v>
          </cell>
        </row>
        <row r="849">
          <cell r="B849" t="str">
            <v>K2TIPV50982313</v>
          </cell>
          <cell r="C849" t="str">
            <v>FAIRLEAD ASSY L/H NO1 STRUT</v>
          </cell>
          <cell r="D849">
            <v>3</v>
          </cell>
          <cell r="E849">
            <v>0</v>
          </cell>
          <cell r="F849">
            <v>1</v>
          </cell>
          <cell r="G849">
            <v>0</v>
          </cell>
          <cell r="H849">
            <v>0</v>
          </cell>
          <cell r="I849">
            <v>1</v>
          </cell>
          <cell r="J849">
            <v>0</v>
          </cell>
          <cell r="K849">
            <v>0</v>
          </cell>
          <cell r="L849">
            <v>0</v>
          </cell>
          <cell r="M849">
            <v>0</v>
          </cell>
        </row>
        <row r="850">
          <cell r="B850" t="str">
            <v>K2TIPV50982314</v>
          </cell>
          <cell r="C850" t="str">
            <v>FUEL HOSE R/H OUTBD TANK</v>
          </cell>
          <cell r="D850">
            <v>3</v>
          </cell>
          <cell r="E850">
            <v>3</v>
          </cell>
          <cell r="F850">
            <v>0</v>
          </cell>
          <cell r="G850">
            <v>0</v>
          </cell>
          <cell r="H850">
            <v>3</v>
          </cell>
          <cell r="I850">
            <v>0</v>
          </cell>
          <cell r="J850">
            <v>0</v>
          </cell>
          <cell r="K850">
            <v>0</v>
          </cell>
          <cell r="L850">
            <v>0</v>
          </cell>
          <cell r="M850">
            <v>0</v>
          </cell>
        </row>
        <row r="851">
          <cell r="B851" t="str">
            <v>K2TIPV50982315</v>
          </cell>
          <cell r="C851" t="str">
            <v>FUEL HOSE L/H OUTBD TANK</v>
          </cell>
          <cell r="D851">
            <v>3</v>
          </cell>
          <cell r="E851">
            <v>5</v>
          </cell>
          <cell r="F851">
            <v>0</v>
          </cell>
          <cell r="G851">
            <v>0</v>
          </cell>
          <cell r="H851">
            <v>5</v>
          </cell>
          <cell r="I851">
            <v>0</v>
          </cell>
          <cell r="J851">
            <v>0</v>
          </cell>
          <cell r="K851">
            <v>0</v>
          </cell>
          <cell r="L851">
            <v>0</v>
          </cell>
          <cell r="M851">
            <v>0</v>
          </cell>
        </row>
        <row r="852">
          <cell r="B852" t="str">
            <v>K2TIPV50982316</v>
          </cell>
          <cell r="C852" t="str">
            <v>FUEL HOSE R/H OUTBD TANK</v>
          </cell>
          <cell r="D852">
            <v>3</v>
          </cell>
          <cell r="E852">
            <v>3</v>
          </cell>
          <cell r="F852">
            <v>0</v>
          </cell>
          <cell r="G852">
            <v>0</v>
          </cell>
          <cell r="H852">
            <v>3</v>
          </cell>
          <cell r="I852">
            <v>0</v>
          </cell>
          <cell r="J852">
            <v>0</v>
          </cell>
          <cell r="K852">
            <v>0</v>
          </cell>
          <cell r="L852">
            <v>0</v>
          </cell>
          <cell r="M852">
            <v>0</v>
          </cell>
        </row>
        <row r="853">
          <cell r="B853" t="str">
            <v>K2TIPV50982317</v>
          </cell>
          <cell r="C853" t="str">
            <v>FUEL HOSE L/H OUTBD TANK</v>
          </cell>
          <cell r="D853">
            <v>3</v>
          </cell>
          <cell r="E853">
            <v>3</v>
          </cell>
          <cell r="F853">
            <v>0</v>
          </cell>
          <cell r="G853">
            <v>0</v>
          </cell>
          <cell r="H853">
            <v>3</v>
          </cell>
          <cell r="I853">
            <v>0</v>
          </cell>
          <cell r="J853">
            <v>0</v>
          </cell>
          <cell r="K853">
            <v>0</v>
          </cell>
          <cell r="L853">
            <v>0</v>
          </cell>
          <cell r="M853">
            <v>0</v>
          </cell>
        </row>
        <row r="854">
          <cell r="B854" t="str">
            <v>K2TIPV50982318</v>
          </cell>
          <cell r="C854" t="str">
            <v>VALVE ASSY NO1 STRUT</v>
          </cell>
          <cell r="D854">
            <v>3</v>
          </cell>
          <cell r="E854">
            <v>0</v>
          </cell>
          <cell r="F854">
            <v>7</v>
          </cell>
          <cell r="G854">
            <v>0</v>
          </cell>
          <cell r="H854">
            <v>1</v>
          </cell>
          <cell r="I854">
            <v>6</v>
          </cell>
          <cell r="J854">
            <v>0</v>
          </cell>
          <cell r="K854">
            <v>1</v>
          </cell>
          <cell r="L854">
            <v>0</v>
          </cell>
          <cell r="M854">
            <v>0</v>
          </cell>
        </row>
        <row r="855">
          <cell r="B855" t="str">
            <v>K2TIPV50982319</v>
          </cell>
          <cell r="C855" t="str">
            <v>VALVE ASSY NO3 STRUT</v>
          </cell>
          <cell r="D855">
            <v>2</v>
          </cell>
          <cell r="E855">
            <v>2</v>
          </cell>
          <cell r="F855">
            <v>1</v>
          </cell>
          <cell r="G855">
            <v>0</v>
          </cell>
          <cell r="H855">
            <v>2</v>
          </cell>
          <cell r="I855">
            <v>1</v>
          </cell>
          <cell r="J855">
            <v>0</v>
          </cell>
          <cell r="K855">
            <v>0</v>
          </cell>
          <cell r="L855">
            <v>0</v>
          </cell>
          <cell r="M855">
            <v>0</v>
          </cell>
        </row>
        <row r="856">
          <cell r="B856" t="str">
            <v>K2TIPV50982320</v>
          </cell>
          <cell r="C856" t="str">
            <v>VALVE ASSY NO4 STRUT</v>
          </cell>
          <cell r="D856">
            <v>3</v>
          </cell>
          <cell r="E856">
            <v>3</v>
          </cell>
          <cell r="F856">
            <v>4</v>
          </cell>
          <cell r="G856">
            <v>0</v>
          </cell>
          <cell r="H856">
            <v>3</v>
          </cell>
          <cell r="I856">
            <v>4</v>
          </cell>
          <cell r="J856">
            <v>0</v>
          </cell>
          <cell r="K856">
            <v>0</v>
          </cell>
          <cell r="L856">
            <v>0</v>
          </cell>
          <cell r="M856">
            <v>0</v>
          </cell>
        </row>
        <row r="857">
          <cell r="B857" t="str">
            <v>K2TIPV50982321</v>
          </cell>
          <cell r="C857" t="str">
            <v>VALVE ASSY NO2 STRUT</v>
          </cell>
          <cell r="D857">
            <v>3</v>
          </cell>
          <cell r="E857">
            <v>2</v>
          </cell>
          <cell r="F857">
            <v>2</v>
          </cell>
          <cell r="G857">
            <v>0</v>
          </cell>
          <cell r="H857">
            <v>3</v>
          </cell>
          <cell r="I857">
            <v>1</v>
          </cell>
          <cell r="J857">
            <v>0</v>
          </cell>
          <cell r="K857">
            <v>1</v>
          </cell>
          <cell r="L857">
            <v>0</v>
          </cell>
          <cell r="M857">
            <v>0</v>
          </cell>
        </row>
        <row r="858">
          <cell r="B858" t="str">
            <v>K2TIPV50982322</v>
          </cell>
          <cell r="C858" t="str">
            <v>FIREWALL 3 &amp; 5 PRESS LINES /FTNGS</v>
          </cell>
          <cell r="D858">
            <v>6</v>
          </cell>
          <cell r="E858">
            <v>2</v>
          </cell>
          <cell r="F858">
            <v>19</v>
          </cell>
          <cell r="G858">
            <v>0</v>
          </cell>
          <cell r="H858">
            <v>3</v>
          </cell>
          <cell r="I858">
            <v>18</v>
          </cell>
          <cell r="J858">
            <v>0</v>
          </cell>
          <cell r="K858">
            <v>1</v>
          </cell>
          <cell r="L858">
            <v>0</v>
          </cell>
          <cell r="M858">
            <v>0</v>
          </cell>
        </row>
        <row r="859">
          <cell r="B859" t="str">
            <v>K2TIPV50982324</v>
          </cell>
          <cell r="C859" t="str">
            <v>FIREWALL 1 &amp; 7 HYD LINES/FTNGS</v>
          </cell>
          <cell r="D859">
            <v>6</v>
          </cell>
          <cell r="E859">
            <v>3</v>
          </cell>
          <cell r="F859">
            <v>19</v>
          </cell>
          <cell r="G859">
            <v>0</v>
          </cell>
          <cell r="H859">
            <v>4</v>
          </cell>
          <cell r="I859">
            <v>18</v>
          </cell>
          <cell r="J859">
            <v>0</v>
          </cell>
          <cell r="K859">
            <v>1</v>
          </cell>
          <cell r="L859">
            <v>0</v>
          </cell>
          <cell r="M859">
            <v>0</v>
          </cell>
        </row>
        <row r="860">
          <cell r="B860" t="str">
            <v>K2TIPV50982325</v>
          </cell>
          <cell r="C860" t="str">
            <v>VALVE ASSYNO3</v>
          </cell>
          <cell r="D860">
            <v>3</v>
          </cell>
          <cell r="E860">
            <v>2</v>
          </cell>
          <cell r="F860">
            <v>3</v>
          </cell>
          <cell r="G860">
            <v>0</v>
          </cell>
          <cell r="H860">
            <v>2</v>
          </cell>
          <cell r="I860">
            <v>3</v>
          </cell>
          <cell r="J860">
            <v>0</v>
          </cell>
          <cell r="K860">
            <v>0</v>
          </cell>
          <cell r="L860">
            <v>0</v>
          </cell>
          <cell r="M860">
            <v>0</v>
          </cell>
        </row>
        <row r="861">
          <cell r="B861" t="str">
            <v>K2TIPV50982326</v>
          </cell>
          <cell r="C861" t="str">
            <v>VALVE ASSY NO2 STRUT</v>
          </cell>
          <cell r="D861">
            <v>3</v>
          </cell>
          <cell r="E861">
            <v>1</v>
          </cell>
          <cell r="F861">
            <v>3</v>
          </cell>
          <cell r="G861">
            <v>0</v>
          </cell>
          <cell r="H861">
            <v>1</v>
          </cell>
          <cell r="I861">
            <v>3</v>
          </cell>
          <cell r="J861">
            <v>0</v>
          </cell>
          <cell r="K861">
            <v>0</v>
          </cell>
          <cell r="L861">
            <v>0</v>
          </cell>
          <cell r="M861">
            <v>0</v>
          </cell>
        </row>
        <row r="862">
          <cell r="B862" t="str">
            <v>K2TIPV50982327</v>
          </cell>
          <cell r="C862" t="str">
            <v>VALVE ASSY NO4 STRUT</v>
          </cell>
          <cell r="D862">
            <v>3</v>
          </cell>
          <cell r="E862">
            <v>3</v>
          </cell>
          <cell r="F862">
            <v>4</v>
          </cell>
          <cell r="G862">
            <v>0</v>
          </cell>
          <cell r="H862">
            <v>3</v>
          </cell>
          <cell r="I862">
            <v>4</v>
          </cell>
          <cell r="J862">
            <v>0</v>
          </cell>
          <cell r="K862">
            <v>0</v>
          </cell>
          <cell r="L862">
            <v>0</v>
          </cell>
          <cell r="M862">
            <v>0</v>
          </cell>
        </row>
        <row r="863">
          <cell r="B863" t="str">
            <v>K2TIPV50982328</v>
          </cell>
          <cell r="C863" t="str">
            <v>DUCT ASSY BLEED AIR FIREWALL</v>
          </cell>
          <cell r="D863">
            <v>3</v>
          </cell>
          <cell r="E863">
            <v>3</v>
          </cell>
          <cell r="F863">
            <v>5</v>
          </cell>
          <cell r="G863">
            <v>0</v>
          </cell>
          <cell r="H863">
            <v>3</v>
          </cell>
          <cell r="I863">
            <v>5</v>
          </cell>
          <cell r="J863">
            <v>0</v>
          </cell>
          <cell r="K863">
            <v>0</v>
          </cell>
          <cell r="L863">
            <v>0</v>
          </cell>
          <cell r="M863">
            <v>0</v>
          </cell>
        </row>
        <row r="864">
          <cell r="B864" t="str">
            <v>K2TIPV50982336</v>
          </cell>
          <cell r="C864" t="str">
            <v>DUCTS BLEED AIR FIRE WALLS</v>
          </cell>
          <cell r="D864">
            <v>3</v>
          </cell>
          <cell r="E864">
            <v>0</v>
          </cell>
          <cell r="F864">
            <v>9</v>
          </cell>
          <cell r="G864">
            <v>0</v>
          </cell>
          <cell r="H864">
            <v>1</v>
          </cell>
          <cell r="I864">
            <v>8</v>
          </cell>
          <cell r="J864">
            <v>0</v>
          </cell>
          <cell r="K864">
            <v>1</v>
          </cell>
          <cell r="L864">
            <v>0</v>
          </cell>
          <cell r="M864">
            <v>0</v>
          </cell>
        </row>
        <row r="865">
          <cell r="B865" t="str">
            <v>K2TIPV50982338</v>
          </cell>
          <cell r="C865" t="str">
            <v>BLEED AIR DUCT FROM FIRE WALLS</v>
          </cell>
          <cell r="D865">
            <v>3</v>
          </cell>
          <cell r="E865">
            <v>1</v>
          </cell>
          <cell r="F865">
            <v>11</v>
          </cell>
          <cell r="G865">
            <v>0</v>
          </cell>
          <cell r="H865">
            <v>1</v>
          </cell>
          <cell r="I865">
            <v>11</v>
          </cell>
          <cell r="J865">
            <v>0</v>
          </cell>
          <cell r="K865">
            <v>0</v>
          </cell>
          <cell r="L865">
            <v>0</v>
          </cell>
          <cell r="M865">
            <v>0</v>
          </cell>
        </row>
        <row r="866">
          <cell r="B866" t="str">
            <v>K2TIPV50982340</v>
          </cell>
          <cell r="C866" t="str">
            <v>THROTTLE BRAKE SYS</v>
          </cell>
          <cell r="D866">
            <v>3</v>
          </cell>
          <cell r="E866">
            <v>4</v>
          </cell>
          <cell r="F866">
            <v>1</v>
          </cell>
          <cell r="G866">
            <v>0</v>
          </cell>
          <cell r="H866">
            <v>4</v>
          </cell>
          <cell r="I866">
            <v>1</v>
          </cell>
          <cell r="J866">
            <v>0</v>
          </cell>
          <cell r="K866">
            <v>0</v>
          </cell>
          <cell r="L866">
            <v>0</v>
          </cell>
          <cell r="M866">
            <v>0</v>
          </cell>
        </row>
        <row r="867">
          <cell r="B867" t="str">
            <v>K2TIPV50982343</v>
          </cell>
          <cell r="C867" t="str">
            <v>PILOT OXYGEN CYLINDER</v>
          </cell>
          <cell r="D867">
            <v>3</v>
          </cell>
          <cell r="E867">
            <v>2</v>
          </cell>
          <cell r="F867">
            <v>1</v>
          </cell>
          <cell r="G867">
            <v>0</v>
          </cell>
          <cell r="H867">
            <v>2</v>
          </cell>
          <cell r="I867">
            <v>1</v>
          </cell>
          <cell r="J867">
            <v>0</v>
          </cell>
          <cell r="K867">
            <v>0</v>
          </cell>
          <cell r="L867">
            <v>0</v>
          </cell>
          <cell r="M867">
            <v>0</v>
          </cell>
        </row>
        <row r="868">
          <cell r="B868" t="str">
            <v>K2TIPV50982344</v>
          </cell>
          <cell r="C868" t="str">
            <v>CO-PILOT OXYGEN CYLINDER</v>
          </cell>
          <cell r="D868">
            <v>3</v>
          </cell>
          <cell r="E868">
            <v>2</v>
          </cell>
          <cell r="F868">
            <v>1</v>
          </cell>
          <cell r="G868">
            <v>0</v>
          </cell>
          <cell r="H868">
            <v>2</v>
          </cell>
          <cell r="I868">
            <v>1</v>
          </cell>
          <cell r="J868">
            <v>0</v>
          </cell>
          <cell r="K868">
            <v>0</v>
          </cell>
          <cell r="L868">
            <v>0</v>
          </cell>
          <cell r="M868">
            <v>0</v>
          </cell>
        </row>
        <row r="869">
          <cell r="B869" t="str">
            <v>K2TIPV50982345</v>
          </cell>
          <cell r="C869" t="str">
            <v>OXYGEN HOSE ASSY AREA 01</v>
          </cell>
          <cell r="D869">
            <v>3</v>
          </cell>
          <cell r="E869">
            <v>3</v>
          </cell>
          <cell r="F869">
            <v>0</v>
          </cell>
          <cell r="G869">
            <v>0</v>
          </cell>
          <cell r="H869">
            <v>3</v>
          </cell>
          <cell r="I869">
            <v>0</v>
          </cell>
          <cell r="J869">
            <v>0</v>
          </cell>
          <cell r="K869">
            <v>0</v>
          </cell>
          <cell r="L869">
            <v>0</v>
          </cell>
          <cell r="M869">
            <v>0</v>
          </cell>
        </row>
        <row r="870">
          <cell r="B870" t="str">
            <v>K2TIPV50982346</v>
          </cell>
          <cell r="C870" t="str">
            <v>OXYGEN HOSE ASSY AREA 02</v>
          </cell>
          <cell r="D870">
            <v>3</v>
          </cell>
          <cell r="E870">
            <v>2</v>
          </cell>
          <cell r="F870">
            <v>4</v>
          </cell>
          <cell r="G870">
            <v>0</v>
          </cell>
          <cell r="H870">
            <v>2</v>
          </cell>
          <cell r="I870">
            <v>4</v>
          </cell>
          <cell r="J870">
            <v>0</v>
          </cell>
          <cell r="K870">
            <v>0</v>
          </cell>
          <cell r="L870">
            <v>0</v>
          </cell>
          <cell r="M870">
            <v>0</v>
          </cell>
        </row>
        <row r="871">
          <cell r="B871" t="str">
            <v>K2TIPV50982347</v>
          </cell>
          <cell r="C871" t="str">
            <v>OXYGEN HOSE ASSY AREA03</v>
          </cell>
          <cell r="D871">
            <v>3</v>
          </cell>
          <cell r="E871">
            <v>3</v>
          </cell>
          <cell r="F871">
            <v>1</v>
          </cell>
          <cell r="G871">
            <v>0</v>
          </cell>
          <cell r="H871">
            <v>3</v>
          </cell>
          <cell r="I871">
            <v>1</v>
          </cell>
          <cell r="J871">
            <v>0</v>
          </cell>
          <cell r="K871">
            <v>0</v>
          </cell>
          <cell r="L871">
            <v>0</v>
          </cell>
          <cell r="M871">
            <v>0</v>
          </cell>
        </row>
        <row r="872">
          <cell r="B872" t="str">
            <v>K2TIPV50982349</v>
          </cell>
          <cell r="C872" t="str">
            <v>FLAP CARRIAGE BUILD UP</v>
          </cell>
          <cell r="D872">
            <v>3</v>
          </cell>
          <cell r="E872">
            <v>2</v>
          </cell>
          <cell r="F872">
            <v>15</v>
          </cell>
          <cell r="G872">
            <v>0</v>
          </cell>
          <cell r="H872">
            <v>3</v>
          </cell>
          <cell r="I872">
            <v>14</v>
          </cell>
          <cell r="J872">
            <v>0</v>
          </cell>
          <cell r="K872">
            <v>1</v>
          </cell>
          <cell r="L872">
            <v>0</v>
          </cell>
          <cell r="M872">
            <v>0</v>
          </cell>
        </row>
        <row r="873">
          <cell r="B873" t="str">
            <v>K2TIPV51051127</v>
          </cell>
          <cell r="C873" t="str">
            <v>LWR ACCESS PNLS P/N 6175-15 - -14</v>
          </cell>
          <cell r="D873">
            <v>4</v>
          </cell>
          <cell r="E873">
            <v>2</v>
          </cell>
          <cell r="F873">
            <v>26</v>
          </cell>
          <cell r="G873">
            <v>0</v>
          </cell>
          <cell r="H873">
            <v>4</v>
          </cell>
          <cell r="I873">
            <v>24</v>
          </cell>
          <cell r="J873">
            <v>0</v>
          </cell>
          <cell r="K873">
            <v>2</v>
          </cell>
          <cell r="L873">
            <v>0</v>
          </cell>
          <cell r="M873">
            <v>0</v>
          </cell>
        </row>
        <row r="874">
          <cell r="B874" t="str">
            <v>K2TIPV51051128</v>
          </cell>
          <cell r="C874" t="str">
            <v>PN`S TA70000012 - TA70000011</v>
          </cell>
          <cell r="D874">
            <v>2</v>
          </cell>
          <cell r="E874">
            <v>0</v>
          </cell>
          <cell r="F874">
            <v>12</v>
          </cell>
          <cell r="G874">
            <v>0</v>
          </cell>
          <cell r="H874">
            <v>1</v>
          </cell>
          <cell r="I874">
            <v>11</v>
          </cell>
          <cell r="J874">
            <v>0</v>
          </cell>
          <cell r="K874">
            <v>1</v>
          </cell>
          <cell r="L874">
            <v>0</v>
          </cell>
          <cell r="M874">
            <v>0</v>
          </cell>
        </row>
        <row r="875">
          <cell r="B875" t="str">
            <v>K2TIPV51051129</v>
          </cell>
          <cell r="C875" t="str">
            <v>INSTALL BRACKETS (PN L5417342-003)</v>
          </cell>
          <cell r="D875">
            <v>2</v>
          </cell>
          <cell r="E875">
            <v>2</v>
          </cell>
          <cell r="F875">
            <v>13</v>
          </cell>
          <cell r="G875">
            <v>0</v>
          </cell>
          <cell r="H875">
            <v>3</v>
          </cell>
          <cell r="I875">
            <v>12</v>
          </cell>
          <cell r="J875">
            <v>0</v>
          </cell>
          <cell r="K875">
            <v>1</v>
          </cell>
          <cell r="L875">
            <v>0</v>
          </cell>
          <cell r="M875">
            <v>0</v>
          </cell>
        </row>
        <row r="876">
          <cell r="B876" t="str">
            <v>K2TIPV51051130</v>
          </cell>
          <cell r="C876" t="str">
            <v>LH LANDING GEAR WIRING HARNESS ASSY</v>
          </cell>
          <cell r="D876">
            <v>4</v>
          </cell>
          <cell r="E876">
            <v>0</v>
          </cell>
          <cell r="F876">
            <v>28</v>
          </cell>
          <cell r="G876">
            <v>0</v>
          </cell>
          <cell r="H876">
            <v>1</v>
          </cell>
          <cell r="I876">
            <v>26</v>
          </cell>
          <cell r="J876">
            <v>0</v>
          </cell>
          <cell r="K876">
            <v>2</v>
          </cell>
          <cell r="L876">
            <v>1</v>
          </cell>
          <cell r="M876">
            <v>0</v>
          </cell>
        </row>
        <row r="877">
          <cell r="B877" t="str">
            <v>K2TIPV51051131</v>
          </cell>
          <cell r="C877" t="str">
            <v>CONDUIT CLAMPS - BULKHEAD RETAINERS</v>
          </cell>
          <cell r="D877">
            <v>2</v>
          </cell>
          <cell r="E877">
            <v>1</v>
          </cell>
          <cell r="F877">
            <v>14</v>
          </cell>
          <cell r="G877">
            <v>0</v>
          </cell>
          <cell r="H877">
            <v>2</v>
          </cell>
          <cell r="I877">
            <v>13</v>
          </cell>
          <cell r="J877">
            <v>0</v>
          </cell>
          <cell r="K877">
            <v>1</v>
          </cell>
          <cell r="L877">
            <v>0</v>
          </cell>
          <cell r="M877">
            <v>0</v>
          </cell>
        </row>
        <row r="878">
          <cell r="B878" t="str">
            <v>K2TIPV51052353</v>
          </cell>
          <cell r="C878" t="str">
            <v>FLAP ASSY</v>
          </cell>
          <cell r="D878">
            <v>12</v>
          </cell>
          <cell r="E878">
            <v>6</v>
          </cell>
          <cell r="F878">
            <v>68</v>
          </cell>
          <cell r="G878">
            <v>8</v>
          </cell>
          <cell r="H878">
            <v>10</v>
          </cell>
          <cell r="I878">
            <v>64</v>
          </cell>
          <cell r="J878">
            <v>8</v>
          </cell>
          <cell r="K878">
            <v>4</v>
          </cell>
          <cell r="L878">
            <v>0</v>
          </cell>
          <cell r="M878">
            <v>0</v>
          </cell>
        </row>
        <row r="879">
          <cell r="B879" t="str">
            <v>K2TIPV51052356</v>
          </cell>
          <cell r="C879" t="str">
            <v>BLEED AIR DUCTS ENG NO3</v>
          </cell>
          <cell r="D879">
            <v>3</v>
          </cell>
          <cell r="E879">
            <v>3</v>
          </cell>
          <cell r="F879">
            <v>19</v>
          </cell>
          <cell r="G879">
            <v>0</v>
          </cell>
          <cell r="H879">
            <v>1</v>
          </cell>
          <cell r="I879">
            <v>19</v>
          </cell>
          <cell r="J879">
            <v>0</v>
          </cell>
          <cell r="K879">
            <v>0</v>
          </cell>
          <cell r="L879">
            <v>2</v>
          </cell>
          <cell r="M879">
            <v>0</v>
          </cell>
        </row>
        <row r="880">
          <cell r="B880" t="str">
            <v>K2TIPV51052357</v>
          </cell>
          <cell r="C880" t="str">
            <v>BLEED AIR DUCTS ENG NO2</v>
          </cell>
          <cell r="D880">
            <v>3</v>
          </cell>
          <cell r="E880">
            <v>3</v>
          </cell>
          <cell r="F880">
            <v>20</v>
          </cell>
          <cell r="G880">
            <v>0</v>
          </cell>
          <cell r="H880">
            <v>2</v>
          </cell>
          <cell r="I880">
            <v>20</v>
          </cell>
          <cell r="J880">
            <v>0</v>
          </cell>
          <cell r="K880">
            <v>0</v>
          </cell>
          <cell r="L880">
            <v>1</v>
          </cell>
          <cell r="M880">
            <v>0</v>
          </cell>
        </row>
        <row r="881">
          <cell r="B881" t="str">
            <v>K2TIPV51052358</v>
          </cell>
          <cell r="C881" t="str">
            <v>BLEED AIR DUCTS ENG NO1</v>
          </cell>
          <cell r="D881">
            <v>3</v>
          </cell>
          <cell r="E881">
            <v>3</v>
          </cell>
          <cell r="F881">
            <v>19</v>
          </cell>
          <cell r="G881">
            <v>0</v>
          </cell>
          <cell r="H881">
            <v>3</v>
          </cell>
          <cell r="I881">
            <v>19</v>
          </cell>
          <cell r="J881">
            <v>0</v>
          </cell>
          <cell r="K881">
            <v>0</v>
          </cell>
          <cell r="L881">
            <v>0</v>
          </cell>
          <cell r="M881">
            <v>0</v>
          </cell>
        </row>
        <row r="882">
          <cell r="B882" t="str">
            <v>K2TIPV51052363</v>
          </cell>
          <cell r="C882" t="str">
            <v>RH-LH SPOILER SEGMENTS</v>
          </cell>
          <cell r="D882">
            <v>5</v>
          </cell>
          <cell r="E882">
            <v>5</v>
          </cell>
          <cell r="F882">
            <v>19</v>
          </cell>
          <cell r="G882">
            <v>0</v>
          </cell>
          <cell r="H882">
            <v>6</v>
          </cell>
          <cell r="I882">
            <v>18</v>
          </cell>
          <cell r="J882">
            <v>0</v>
          </cell>
          <cell r="K882">
            <v>1</v>
          </cell>
          <cell r="L882">
            <v>0</v>
          </cell>
          <cell r="M882">
            <v>0</v>
          </cell>
        </row>
        <row r="883">
          <cell r="B883" t="str">
            <v>K2TIPV51052366</v>
          </cell>
          <cell r="C883" t="str">
            <v>BLEED AIR DUCTS ENGNO4</v>
          </cell>
          <cell r="D883">
            <v>3</v>
          </cell>
          <cell r="E883">
            <v>3</v>
          </cell>
          <cell r="F883">
            <v>19</v>
          </cell>
          <cell r="G883">
            <v>0</v>
          </cell>
          <cell r="H883">
            <v>3</v>
          </cell>
          <cell r="I883">
            <v>19</v>
          </cell>
          <cell r="J883">
            <v>0</v>
          </cell>
          <cell r="K883">
            <v>0</v>
          </cell>
          <cell r="L883">
            <v>0</v>
          </cell>
          <cell r="M883">
            <v>0</v>
          </cell>
        </row>
        <row r="884">
          <cell r="B884" t="str">
            <v>K2TIPV51052367</v>
          </cell>
          <cell r="C884" t="str">
            <v>BLEED AIR DUCT ENG NO5</v>
          </cell>
          <cell r="D884">
            <v>3</v>
          </cell>
          <cell r="E884">
            <v>2</v>
          </cell>
          <cell r="F884">
            <v>19</v>
          </cell>
          <cell r="G884">
            <v>0</v>
          </cell>
          <cell r="H884">
            <v>2</v>
          </cell>
          <cell r="I884">
            <v>19</v>
          </cell>
          <cell r="J884">
            <v>0</v>
          </cell>
          <cell r="K884">
            <v>0</v>
          </cell>
          <cell r="L884">
            <v>0</v>
          </cell>
          <cell r="M884">
            <v>0</v>
          </cell>
        </row>
        <row r="885">
          <cell r="B885" t="str">
            <v>K2TIPV51052368</v>
          </cell>
          <cell r="C885" t="str">
            <v>BLEED AIR DUCT ENG NO7</v>
          </cell>
          <cell r="D885">
            <v>3</v>
          </cell>
          <cell r="E885">
            <v>4</v>
          </cell>
          <cell r="F885">
            <v>20</v>
          </cell>
          <cell r="G885">
            <v>0</v>
          </cell>
          <cell r="H885">
            <v>4</v>
          </cell>
          <cell r="I885">
            <v>20</v>
          </cell>
          <cell r="J885">
            <v>0</v>
          </cell>
          <cell r="K885">
            <v>0</v>
          </cell>
          <cell r="L885">
            <v>0</v>
          </cell>
          <cell r="M885">
            <v>0</v>
          </cell>
        </row>
        <row r="886">
          <cell r="B886" t="str">
            <v>K2TIPV51052369</v>
          </cell>
          <cell r="C886" t="str">
            <v>#2-#3 STRUT UPPER SHEAR PINS</v>
          </cell>
          <cell r="D886">
            <v>5</v>
          </cell>
          <cell r="E886">
            <v>5</v>
          </cell>
          <cell r="F886">
            <v>26</v>
          </cell>
          <cell r="G886">
            <v>0</v>
          </cell>
          <cell r="H886">
            <v>5</v>
          </cell>
          <cell r="I886">
            <v>26</v>
          </cell>
          <cell r="J886">
            <v>0</v>
          </cell>
          <cell r="K886">
            <v>0</v>
          </cell>
          <cell r="L886">
            <v>0</v>
          </cell>
          <cell r="M886">
            <v>0</v>
          </cell>
        </row>
        <row r="887">
          <cell r="B887" t="str">
            <v>K2TIPV51052371</v>
          </cell>
          <cell r="C887" t="str">
            <v>NOSE COWL INSTALL</v>
          </cell>
          <cell r="D887">
            <v>8</v>
          </cell>
          <cell r="E887">
            <v>0</v>
          </cell>
          <cell r="F887">
            <v>39</v>
          </cell>
          <cell r="G887">
            <v>0</v>
          </cell>
          <cell r="H887">
            <v>0</v>
          </cell>
          <cell r="I887">
            <v>39</v>
          </cell>
          <cell r="J887">
            <v>0</v>
          </cell>
          <cell r="K887">
            <v>0</v>
          </cell>
          <cell r="L887">
            <v>0</v>
          </cell>
          <cell r="M887">
            <v>0</v>
          </cell>
        </row>
        <row r="888">
          <cell r="B888" t="str">
            <v>K2TIPV51052373</v>
          </cell>
          <cell r="C888" t="str">
            <v>MISSILE CIRCUIT FAN</v>
          </cell>
          <cell r="D888">
            <v>3</v>
          </cell>
          <cell r="E888">
            <v>0</v>
          </cell>
          <cell r="F888">
            <v>7</v>
          </cell>
          <cell r="G888">
            <v>0</v>
          </cell>
          <cell r="H888">
            <v>0</v>
          </cell>
          <cell r="I888">
            <v>7</v>
          </cell>
          <cell r="J888">
            <v>0</v>
          </cell>
          <cell r="K888">
            <v>0</v>
          </cell>
          <cell r="L888">
            <v>0</v>
          </cell>
          <cell r="M888">
            <v>0</v>
          </cell>
        </row>
        <row r="889">
          <cell r="B889" t="str">
            <v>K2TIPV51052374</v>
          </cell>
          <cell r="C889" t="str">
            <v>PRESSURE TRANSMITER</v>
          </cell>
          <cell r="D889">
            <v>3</v>
          </cell>
          <cell r="E889">
            <v>3</v>
          </cell>
          <cell r="F889">
            <v>1</v>
          </cell>
          <cell r="G889">
            <v>0</v>
          </cell>
          <cell r="H889">
            <v>3</v>
          </cell>
          <cell r="I889">
            <v>1</v>
          </cell>
          <cell r="J889">
            <v>0</v>
          </cell>
          <cell r="K889">
            <v>0</v>
          </cell>
          <cell r="L889">
            <v>0</v>
          </cell>
          <cell r="M889">
            <v>0</v>
          </cell>
        </row>
        <row r="890">
          <cell r="B890" t="str">
            <v>K2TIPV51052375</v>
          </cell>
          <cell r="C890" t="str">
            <v>PRESSURE TRANSMITER</v>
          </cell>
          <cell r="D890">
            <v>3</v>
          </cell>
          <cell r="E890">
            <v>2</v>
          </cell>
          <cell r="F890">
            <v>1</v>
          </cell>
          <cell r="G890">
            <v>0</v>
          </cell>
          <cell r="H890">
            <v>2</v>
          </cell>
          <cell r="I890">
            <v>1</v>
          </cell>
          <cell r="J890">
            <v>0</v>
          </cell>
          <cell r="K890">
            <v>0</v>
          </cell>
          <cell r="L890">
            <v>0</v>
          </cell>
          <cell r="M890">
            <v>0</v>
          </cell>
        </row>
        <row r="891">
          <cell r="B891" t="str">
            <v>K2TIPV51052377</v>
          </cell>
          <cell r="C891" t="str">
            <v>KNEECAP BRACKET INSTALL</v>
          </cell>
          <cell r="D891">
            <v>6</v>
          </cell>
          <cell r="E891">
            <v>2</v>
          </cell>
          <cell r="F891">
            <v>15</v>
          </cell>
          <cell r="G891">
            <v>0</v>
          </cell>
          <cell r="H891">
            <v>2</v>
          </cell>
          <cell r="I891">
            <v>15</v>
          </cell>
          <cell r="J891">
            <v>0</v>
          </cell>
          <cell r="K891">
            <v>0</v>
          </cell>
          <cell r="L891">
            <v>0</v>
          </cell>
          <cell r="M891">
            <v>0</v>
          </cell>
        </row>
        <row r="892">
          <cell r="B892" t="str">
            <v>K2TIPV51052379</v>
          </cell>
          <cell r="C892" t="str">
            <v>BLEED AIR DUCT ENGNO8</v>
          </cell>
          <cell r="D892">
            <v>3</v>
          </cell>
          <cell r="E892">
            <v>3</v>
          </cell>
          <cell r="F892">
            <v>20</v>
          </cell>
          <cell r="G892">
            <v>0</v>
          </cell>
          <cell r="H892">
            <v>3</v>
          </cell>
          <cell r="I892">
            <v>20</v>
          </cell>
          <cell r="J892">
            <v>0</v>
          </cell>
          <cell r="K892">
            <v>0</v>
          </cell>
          <cell r="L892">
            <v>0</v>
          </cell>
          <cell r="M892">
            <v>0</v>
          </cell>
        </row>
        <row r="893">
          <cell r="B893" t="str">
            <v>K2TIPV51052380</v>
          </cell>
          <cell r="C893" t="str">
            <v>BLEED AIR DUCT ENGNO6</v>
          </cell>
          <cell r="D893">
            <v>3</v>
          </cell>
          <cell r="E893">
            <v>3</v>
          </cell>
          <cell r="F893">
            <v>20</v>
          </cell>
          <cell r="G893">
            <v>0</v>
          </cell>
          <cell r="H893">
            <v>3</v>
          </cell>
          <cell r="I893">
            <v>20</v>
          </cell>
          <cell r="J893">
            <v>0</v>
          </cell>
          <cell r="K893">
            <v>0</v>
          </cell>
          <cell r="L893">
            <v>0</v>
          </cell>
          <cell r="M893">
            <v>0</v>
          </cell>
        </row>
        <row r="894">
          <cell r="B894" t="str">
            <v>K2TIPV51052381</v>
          </cell>
          <cell r="C894" t="str">
            <v>#1-#4 STRUT UPPER SHEAR PINS</v>
          </cell>
          <cell r="D894">
            <v>5</v>
          </cell>
          <cell r="E894">
            <v>5</v>
          </cell>
          <cell r="F894">
            <v>26</v>
          </cell>
          <cell r="G894">
            <v>0</v>
          </cell>
          <cell r="H894">
            <v>5</v>
          </cell>
          <cell r="I894">
            <v>26</v>
          </cell>
          <cell r="J894">
            <v>0</v>
          </cell>
          <cell r="K894">
            <v>0</v>
          </cell>
          <cell r="L894">
            <v>0</v>
          </cell>
          <cell r="M894">
            <v>0</v>
          </cell>
        </row>
        <row r="895">
          <cell r="B895" t="str">
            <v>K2TIPV51052382</v>
          </cell>
          <cell r="C895" t="str">
            <v>ALQ-172 SYS 15 EQUIP MOUNTS</v>
          </cell>
          <cell r="D895">
            <v>3</v>
          </cell>
          <cell r="E895">
            <v>2</v>
          </cell>
          <cell r="F895">
            <v>5</v>
          </cell>
          <cell r="G895">
            <v>0</v>
          </cell>
          <cell r="H895">
            <v>2</v>
          </cell>
          <cell r="I895">
            <v>5</v>
          </cell>
          <cell r="J895">
            <v>0</v>
          </cell>
          <cell r="K895">
            <v>0</v>
          </cell>
          <cell r="L895">
            <v>0</v>
          </cell>
          <cell r="M895">
            <v>0</v>
          </cell>
        </row>
        <row r="896">
          <cell r="B896" t="str">
            <v>K2TIPV51052383</v>
          </cell>
          <cell r="C896" t="str">
            <v>ALQ172 SYS15 WAVEGUIDE</v>
          </cell>
          <cell r="D896">
            <v>3</v>
          </cell>
          <cell r="E896">
            <v>2</v>
          </cell>
          <cell r="F896">
            <v>5</v>
          </cell>
          <cell r="G896">
            <v>0</v>
          </cell>
          <cell r="H896">
            <v>2</v>
          </cell>
          <cell r="I896">
            <v>5</v>
          </cell>
          <cell r="J896">
            <v>0</v>
          </cell>
          <cell r="K896">
            <v>0</v>
          </cell>
          <cell r="L896">
            <v>0</v>
          </cell>
          <cell r="M896">
            <v>0</v>
          </cell>
        </row>
        <row r="897">
          <cell r="B897" t="str">
            <v>K2TIPV51052384</v>
          </cell>
          <cell r="C897" t="str">
            <v>MID BODY 1 INSTALL/CLOSEOUT</v>
          </cell>
          <cell r="D897">
            <v>3</v>
          </cell>
          <cell r="E897">
            <v>0</v>
          </cell>
          <cell r="F897">
            <v>17</v>
          </cell>
          <cell r="G897">
            <v>0</v>
          </cell>
          <cell r="H897">
            <v>0</v>
          </cell>
          <cell r="I897">
            <v>17</v>
          </cell>
          <cell r="J897">
            <v>0</v>
          </cell>
          <cell r="K897">
            <v>0</v>
          </cell>
          <cell r="L897">
            <v>0</v>
          </cell>
          <cell r="M897">
            <v>0</v>
          </cell>
        </row>
        <row r="898">
          <cell r="B898" t="str">
            <v>K2TIPV51052385</v>
          </cell>
          <cell r="C898" t="str">
            <v>BACKING BOARD NO1 MID BODY</v>
          </cell>
          <cell r="D898">
            <v>3</v>
          </cell>
          <cell r="E898">
            <v>3</v>
          </cell>
          <cell r="F898">
            <v>1</v>
          </cell>
          <cell r="G898">
            <v>0</v>
          </cell>
          <cell r="H898">
            <v>3</v>
          </cell>
          <cell r="I898">
            <v>1</v>
          </cell>
          <cell r="J898">
            <v>0</v>
          </cell>
          <cell r="K898">
            <v>0</v>
          </cell>
          <cell r="L898">
            <v>0</v>
          </cell>
          <cell r="M898">
            <v>0</v>
          </cell>
        </row>
        <row r="899">
          <cell r="B899" t="str">
            <v>K2TIPV51052387</v>
          </cell>
          <cell r="C899" t="str">
            <v>NO2 MID BODY CELL</v>
          </cell>
          <cell r="D899">
            <v>3</v>
          </cell>
          <cell r="E899">
            <v>1</v>
          </cell>
          <cell r="F899">
            <v>16</v>
          </cell>
          <cell r="G899">
            <v>0</v>
          </cell>
          <cell r="H899">
            <v>1</v>
          </cell>
          <cell r="I899">
            <v>16</v>
          </cell>
          <cell r="J899">
            <v>0</v>
          </cell>
          <cell r="K899">
            <v>0</v>
          </cell>
          <cell r="L899">
            <v>0</v>
          </cell>
          <cell r="M899">
            <v>0</v>
          </cell>
        </row>
        <row r="900">
          <cell r="B900" t="str">
            <v>K2TIPV51052388</v>
          </cell>
          <cell r="C900" t="str">
            <v>NO2 MIDBODY CELL DOOR ASSY</v>
          </cell>
          <cell r="D900">
            <v>3</v>
          </cell>
          <cell r="E900">
            <v>0</v>
          </cell>
          <cell r="F900">
            <v>7</v>
          </cell>
          <cell r="G900">
            <v>0</v>
          </cell>
          <cell r="H900">
            <v>0</v>
          </cell>
          <cell r="I900">
            <v>7</v>
          </cell>
          <cell r="J900">
            <v>0</v>
          </cell>
          <cell r="K900">
            <v>0</v>
          </cell>
          <cell r="L900">
            <v>0</v>
          </cell>
          <cell r="M900">
            <v>0</v>
          </cell>
        </row>
        <row r="901">
          <cell r="B901" t="str">
            <v>K2TIPV51052389</v>
          </cell>
          <cell r="C901" t="str">
            <v>BACKING BOARDS NO2 MID BODY CELL</v>
          </cell>
          <cell r="D901">
            <v>3</v>
          </cell>
          <cell r="E901">
            <v>4</v>
          </cell>
          <cell r="F901">
            <v>1</v>
          </cell>
          <cell r="G901">
            <v>0</v>
          </cell>
          <cell r="H901">
            <v>4</v>
          </cell>
          <cell r="I901">
            <v>1</v>
          </cell>
          <cell r="J901">
            <v>0</v>
          </cell>
          <cell r="K901">
            <v>0</v>
          </cell>
          <cell r="L901">
            <v>0</v>
          </cell>
          <cell r="M901">
            <v>0</v>
          </cell>
        </row>
        <row r="902">
          <cell r="B902" t="str">
            <v>K2TIPV51052390</v>
          </cell>
          <cell r="C902" t="str">
            <v>MID BODY 3 INSTALL/CLOSEOUT</v>
          </cell>
          <cell r="D902">
            <v>3</v>
          </cell>
          <cell r="E902">
            <v>2</v>
          </cell>
          <cell r="F902">
            <v>14</v>
          </cell>
          <cell r="G902">
            <v>0</v>
          </cell>
          <cell r="H902">
            <v>2</v>
          </cell>
          <cell r="I902">
            <v>14</v>
          </cell>
          <cell r="J902">
            <v>0</v>
          </cell>
          <cell r="K902">
            <v>0</v>
          </cell>
          <cell r="L902">
            <v>0</v>
          </cell>
          <cell r="M902">
            <v>0</v>
          </cell>
        </row>
        <row r="903">
          <cell r="B903" t="str">
            <v>K2TIPV51052391</v>
          </cell>
          <cell r="C903" t="str">
            <v>BACKING BOARD ASSY AFT BODY NO2</v>
          </cell>
          <cell r="D903">
            <v>3</v>
          </cell>
          <cell r="E903">
            <v>4</v>
          </cell>
          <cell r="F903">
            <v>0</v>
          </cell>
          <cell r="G903">
            <v>0</v>
          </cell>
          <cell r="H903">
            <v>4</v>
          </cell>
          <cell r="I903">
            <v>0</v>
          </cell>
          <cell r="J903">
            <v>0</v>
          </cell>
          <cell r="K903">
            <v>0</v>
          </cell>
          <cell r="L903">
            <v>0</v>
          </cell>
          <cell r="M903">
            <v>0</v>
          </cell>
        </row>
        <row r="904">
          <cell r="B904" t="str">
            <v>K2TIPV51052392</v>
          </cell>
          <cell r="C904" t="str">
            <v>BACKING BOARD ASSY MIDBODY NO3</v>
          </cell>
          <cell r="D904">
            <v>3</v>
          </cell>
          <cell r="E904">
            <v>8</v>
          </cell>
          <cell r="F904">
            <v>0</v>
          </cell>
          <cell r="G904">
            <v>0</v>
          </cell>
          <cell r="H904">
            <v>8</v>
          </cell>
          <cell r="I904">
            <v>0</v>
          </cell>
          <cell r="J904">
            <v>0</v>
          </cell>
          <cell r="K904">
            <v>0</v>
          </cell>
          <cell r="L904">
            <v>0</v>
          </cell>
          <cell r="M904">
            <v>0</v>
          </cell>
        </row>
        <row r="905">
          <cell r="B905" t="str">
            <v>K2TIPV51052394</v>
          </cell>
          <cell r="C905" t="str">
            <v>FUEL VALVE CONTROL</v>
          </cell>
          <cell r="D905">
            <v>3</v>
          </cell>
          <cell r="E905">
            <v>3</v>
          </cell>
          <cell r="F905">
            <v>0</v>
          </cell>
          <cell r="G905">
            <v>0</v>
          </cell>
          <cell r="H905">
            <v>3</v>
          </cell>
          <cell r="I905">
            <v>0</v>
          </cell>
          <cell r="J905">
            <v>0</v>
          </cell>
          <cell r="K905">
            <v>0</v>
          </cell>
          <cell r="L905">
            <v>0</v>
          </cell>
          <cell r="M905">
            <v>0</v>
          </cell>
        </row>
        <row r="906">
          <cell r="B906" t="str">
            <v>K2TIPV51052395</v>
          </cell>
          <cell r="C906" t="str">
            <v>DOOR ASSY FUEL PUMP -SUMP</v>
          </cell>
          <cell r="D906">
            <v>3</v>
          </cell>
          <cell r="E906">
            <v>1</v>
          </cell>
          <cell r="F906">
            <v>2</v>
          </cell>
          <cell r="G906">
            <v>0</v>
          </cell>
          <cell r="H906">
            <v>1</v>
          </cell>
          <cell r="I906">
            <v>2</v>
          </cell>
          <cell r="J906">
            <v>0</v>
          </cell>
          <cell r="K906">
            <v>0</v>
          </cell>
          <cell r="L906">
            <v>0</v>
          </cell>
          <cell r="M906">
            <v>0</v>
          </cell>
        </row>
        <row r="907">
          <cell r="B907" t="str">
            <v>K2TIPV51052396</v>
          </cell>
          <cell r="C907" t="str">
            <v>BACKING BOARDS NO1 AFT BODY CELL</v>
          </cell>
          <cell r="D907">
            <v>3</v>
          </cell>
          <cell r="E907">
            <v>4</v>
          </cell>
          <cell r="F907">
            <v>0</v>
          </cell>
          <cell r="G907">
            <v>0</v>
          </cell>
          <cell r="H907">
            <v>4</v>
          </cell>
          <cell r="I907">
            <v>0</v>
          </cell>
          <cell r="J907">
            <v>0</v>
          </cell>
          <cell r="K907">
            <v>0</v>
          </cell>
          <cell r="L907">
            <v>0</v>
          </cell>
          <cell r="M907">
            <v>0</v>
          </cell>
        </row>
        <row r="908">
          <cell r="B908" t="str">
            <v>K2TIPV51052397</v>
          </cell>
          <cell r="C908" t="str">
            <v>VALVE AFT BODY NO2</v>
          </cell>
          <cell r="D908">
            <v>3</v>
          </cell>
          <cell r="E908">
            <v>3</v>
          </cell>
          <cell r="F908">
            <v>1</v>
          </cell>
          <cell r="G908">
            <v>0</v>
          </cell>
          <cell r="H908">
            <v>3</v>
          </cell>
          <cell r="I908">
            <v>1</v>
          </cell>
          <cell r="J908">
            <v>0</v>
          </cell>
          <cell r="K908">
            <v>0</v>
          </cell>
          <cell r="L908">
            <v>0</v>
          </cell>
          <cell r="M908">
            <v>0</v>
          </cell>
        </row>
        <row r="909">
          <cell r="B909" t="str">
            <v>K2TIPV51052398</v>
          </cell>
          <cell r="C909" t="str">
            <v>AFT BODY 2 INSTALL/CLOSEOUT</v>
          </cell>
          <cell r="D909">
            <v>3</v>
          </cell>
          <cell r="E909">
            <v>1</v>
          </cell>
          <cell r="F909">
            <v>17</v>
          </cell>
          <cell r="G909">
            <v>1</v>
          </cell>
          <cell r="H909">
            <v>1</v>
          </cell>
          <cell r="I909">
            <v>17</v>
          </cell>
          <cell r="J909">
            <v>1</v>
          </cell>
          <cell r="K909">
            <v>0</v>
          </cell>
          <cell r="L909">
            <v>0</v>
          </cell>
          <cell r="M909">
            <v>0</v>
          </cell>
        </row>
        <row r="910">
          <cell r="B910" t="str">
            <v>K2TIPV51052400</v>
          </cell>
          <cell r="C910" t="str">
            <v>3 AFT BODY CELL</v>
          </cell>
          <cell r="D910">
            <v>3</v>
          </cell>
          <cell r="E910">
            <v>2</v>
          </cell>
          <cell r="F910">
            <v>12</v>
          </cell>
          <cell r="G910">
            <v>0</v>
          </cell>
          <cell r="H910">
            <v>2</v>
          </cell>
          <cell r="I910">
            <v>12</v>
          </cell>
          <cell r="J910">
            <v>0</v>
          </cell>
          <cell r="K910">
            <v>0</v>
          </cell>
          <cell r="L910">
            <v>0</v>
          </cell>
          <cell r="M910">
            <v>0</v>
          </cell>
        </row>
        <row r="911">
          <cell r="B911" t="str">
            <v>K2TIPV51052401</v>
          </cell>
          <cell r="C911" t="str">
            <v>CAVITYACCESS DOOR</v>
          </cell>
          <cell r="D911">
            <v>3</v>
          </cell>
          <cell r="E911">
            <v>4</v>
          </cell>
          <cell r="F911">
            <v>6</v>
          </cell>
          <cell r="G911">
            <v>0</v>
          </cell>
          <cell r="H911">
            <v>4</v>
          </cell>
          <cell r="I911">
            <v>6</v>
          </cell>
          <cell r="J911">
            <v>0</v>
          </cell>
          <cell r="K911">
            <v>0</v>
          </cell>
          <cell r="L911">
            <v>0</v>
          </cell>
          <cell r="M911">
            <v>0</v>
          </cell>
        </row>
        <row r="912">
          <cell r="B912" t="str">
            <v>K2TIPV51052402</v>
          </cell>
          <cell r="C912" t="str">
            <v>L/H - R/H BRIEFCASE PANELS</v>
          </cell>
          <cell r="D912">
            <v>3</v>
          </cell>
          <cell r="E912">
            <v>3</v>
          </cell>
          <cell r="F912">
            <v>0</v>
          </cell>
          <cell r="G912">
            <v>0</v>
          </cell>
          <cell r="H912">
            <v>3</v>
          </cell>
          <cell r="I912">
            <v>0</v>
          </cell>
          <cell r="J912">
            <v>0</v>
          </cell>
          <cell r="K912">
            <v>0</v>
          </cell>
          <cell r="L912">
            <v>0</v>
          </cell>
          <cell r="M912">
            <v>0</v>
          </cell>
        </row>
        <row r="913">
          <cell r="B913" t="str">
            <v>K2TIPV51052404</v>
          </cell>
          <cell r="C913" t="str">
            <v>AREA 3 LWR DECK HATCH</v>
          </cell>
          <cell r="D913">
            <v>3</v>
          </cell>
          <cell r="E913">
            <v>2</v>
          </cell>
          <cell r="F913">
            <v>4</v>
          </cell>
          <cell r="G913">
            <v>0</v>
          </cell>
          <cell r="H913">
            <v>2</v>
          </cell>
          <cell r="I913">
            <v>4</v>
          </cell>
          <cell r="J913">
            <v>0</v>
          </cell>
          <cell r="K913">
            <v>0</v>
          </cell>
          <cell r="L913">
            <v>0</v>
          </cell>
          <cell r="M913">
            <v>0</v>
          </cell>
        </row>
        <row r="914">
          <cell r="B914" t="str">
            <v>K2TIPV51052408</v>
          </cell>
          <cell r="C914" t="str">
            <v>AN/ASG RADOME</v>
          </cell>
          <cell r="D914">
            <v>3</v>
          </cell>
          <cell r="E914">
            <v>3</v>
          </cell>
          <cell r="F914">
            <v>1</v>
          </cell>
          <cell r="G914">
            <v>0</v>
          </cell>
          <cell r="H914">
            <v>3</v>
          </cell>
          <cell r="I914">
            <v>1</v>
          </cell>
          <cell r="J914">
            <v>0</v>
          </cell>
          <cell r="K914">
            <v>0</v>
          </cell>
          <cell r="L914">
            <v>0</v>
          </cell>
          <cell r="M914">
            <v>0</v>
          </cell>
        </row>
        <row r="915">
          <cell r="B915" t="str">
            <v>K2TIPV51052413</v>
          </cell>
          <cell r="C915" t="str">
            <v>FWD BODY CELL</v>
          </cell>
          <cell r="D915">
            <v>3</v>
          </cell>
          <cell r="E915">
            <v>0</v>
          </cell>
          <cell r="F915">
            <v>14</v>
          </cell>
          <cell r="G915">
            <v>0</v>
          </cell>
          <cell r="H915">
            <v>0</v>
          </cell>
          <cell r="I915">
            <v>13</v>
          </cell>
          <cell r="J915">
            <v>0</v>
          </cell>
          <cell r="K915">
            <v>1</v>
          </cell>
          <cell r="L915">
            <v>1</v>
          </cell>
          <cell r="M915">
            <v>0</v>
          </cell>
        </row>
        <row r="916">
          <cell r="B916" t="str">
            <v>K2TIPV51052414</v>
          </cell>
          <cell r="C916" t="str">
            <v>FUEL HOSES LH - RH 6B</v>
          </cell>
          <cell r="D916">
            <v>5</v>
          </cell>
          <cell r="E916">
            <v>2</v>
          </cell>
          <cell r="F916">
            <v>22</v>
          </cell>
          <cell r="G916">
            <v>2</v>
          </cell>
          <cell r="H916">
            <v>2</v>
          </cell>
          <cell r="I916">
            <v>22</v>
          </cell>
          <cell r="J916">
            <v>2</v>
          </cell>
          <cell r="K916">
            <v>0</v>
          </cell>
          <cell r="L916">
            <v>0</v>
          </cell>
          <cell r="M916">
            <v>0</v>
          </cell>
        </row>
        <row r="917">
          <cell r="B917" t="str">
            <v>K2TIPV51052416</v>
          </cell>
          <cell r="C917" t="str">
            <v>WATER TANK ACCESS PANEL</v>
          </cell>
          <cell r="D917">
            <v>3</v>
          </cell>
          <cell r="E917">
            <v>0</v>
          </cell>
          <cell r="F917">
            <v>5</v>
          </cell>
          <cell r="G917">
            <v>0</v>
          </cell>
          <cell r="H917">
            <v>0</v>
          </cell>
          <cell r="I917">
            <v>5</v>
          </cell>
          <cell r="J917">
            <v>0</v>
          </cell>
          <cell r="K917">
            <v>0</v>
          </cell>
          <cell r="L917">
            <v>0</v>
          </cell>
          <cell r="M917">
            <v>0</v>
          </cell>
        </row>
        <row r="918">
          <cell r="B918" t="str">
            <v>K2TIPV51052417</v>
          </cell>
          <cell r="C918" t="str">
            <v>REFUEL COUPLING</v>
          </cell>
          <cell r="D918">
            <v>3</v>
          </cell>
          <cell r="E918">
            <v>1</v>
          </cell>
          <cell r="F918">
            <v>4</v>
          </cell>
          <cell r="G918">
            <v>0</v>
          </cell>
          <cell r="H918">
            <v>1</v>
          </cell>
          <cell r="I918">
            <v>4</v>
          </cell>
          <cell r="J918">
            <v>0</v>
          </cell>
          <cell r="K918">
            <v>0</v>
          </cell>
          <cell r="L918">
            <v>0</v>
          </cell>
          <cell r="M918">
            <v>0</v>
          </cell>
        </row>
        <row r="919">
          <cell r="B919" t="str">
            <v>K2TIPV51052418</v>
          </cell>
          <cell r="C919" t="str">
            <v>CENTER WING TANK ACESS DOOR</v>
          </cell>
          <cell r="D919">
            <v>3</v>
          </cell>
          <cell r="E919">
            <v>1</v>
          </cell>
          <cell r="F919">
            <v>16</v>
          </cell>
          <cell r="G919">
            <v>0</v>
          </cell>
          <cell r="H919">
            <v>1</v>
          </cell>
          <cell r="I919">
            <v>16</v>
          </cell>
          <cell r="J919">
            <v>0</v>
          </cell>
          <cell r="K919">
            <v>0</v>
          </cell>
          <cell r="L919">
            <v>0</v>
          </cell>
          <cell r="M919">
            <v>0</v>
          </cell>
        </row>
        <row r="920">
          <cell r="B920" t="str">
            <v>K2TIPV51052420</v>
          </cell>
          <cell r="C920" t="str">
            <v>UPPER - LOWER ACTUATOR</v>
          </cell>
          <cell r="D920">
            <v>3</v>
          </cell>
          <cell r="E920">
            <v>3</v>
          </cell>
          <cell r="F920">
            <v>4</v>
          </cell>
          <cell r="G920">
            <v>0</v>
          </cell>
          <cell r="H920">
            <v>3</v>
          </cell>
          <cell r="I920">
            <v>4</v>
          </cell>
          <cell r="J920">
            <v>0</v>
          </cell>
          <cell r="K920">
            <v>0</v>
          </cell>
          <cell r="L920">
            <v>0</v>
          </cell>
          <cell r="M920">
            <v>0</v>
          </cell>
        </row>
        <row r="921">
          <cell r="B921" t="str">
            <v>K2TIPV51052421</v>
          </cell>
          <cell r="C921" t="str">
            <v>FIN FOLDING FITTINGS</v>
          </cell>
          <cell r="D921">
            <v>3</v>
          </cell>
          <cell r="E921">
            <v>1</v>
          </cell>
          <cell r="F921">
            <v>7</v>
          </cell>
          <cell r="G921">
            <v>0</v>
          </cell>
          <cell r="H921">
            <v>1</v>
          </cell>
          <cell r="I921">
            <v>7</v>
          </cell>
          <cell r="J921">
            <v>0</v>
          </cell>
          <cell r="K921">
            <v>0</v>
          </cell>
          <cell r="L921">
            <v>0</v>
          </cell>
          <cell r="M921">
            <v>0</v>
          </cell>
        </row>
        <row r="922">
          <cell r="B922" t="str">
            <v>K2TIPV51052422</v>
          </cell>
          <cell r="C922" t="str">
            <v>FWD BODY PUMPING</v>
          </cell>
          <cell r="D922">
            <v>3</v>
          </cell>
          <cell r="E922">
            <v>3</v>
          </cell>
          <cell r="F922">
            <v>14</v>
          </cell>
          <cell r="G922">
            <v>0</v>
          </cell>
          <cell r="H922">
            <v>3</v>
          </cell>
          <cell r="I922">
            <v>14</v>
          </cell>
          <cell r="J922">
            <v>0</v>
          </cell>
          <cell r="K922">
            <v>0</v>
          </cell>
          <cell r="L922">
            <v>0</v>
          </cell>
          <cell r="M922">
            <v>0</v>
          </cell>
        </row>
        <row r="923">
          <cell r="B923" t="str">
            <v>K2TIPV51052423</v>
          </cell>
          <cell r="C923" t="str">
            <v>UPPER - LOWER ACTUATOR SUPPORT</v>
          </cell>
          <cell r="D923">
            <v>3</v>
          </cell>
          <cell r="E923">
            <v>4</v>
          </cell>
          <cell r="F923">
            <v>4</v>
          </cell>
          <cell r="G923">
            <v>0</v>
          </cell>
          <cell r="H923">
            <v>4</v>
          </cell>
          <cell r="I923">
            <v>4</v>
          </cell>
          <cell r="J923">
            <v>0</v>
          </cell>
          <cell r="K923">
            <v>0</v>
          </cell>
          <cell r="L923">
            <v>0</v>
          </cell>
          <cell r="M923">
            <v>0</v>
          </cell>
        </row>
        <row r="924">
          <cell r="B924" t="str">
            <v>K2TIPV51052424</v>
          </cell>
          <cell r="C924" t="str">
            <v>ACCESS PROBE DOORS</v>
          </cell>
          <cell r="D924">
            <v>3</v>
          </cell>
          <cell r="E924">
            <v>3</v>
          </cell>
          <cell r="F924">
            <v>6</v>
          </cell>
          <cell r="G924">
            <v>0</v>
          </cell>
          <cell r="H924">
            <v>3</v>
          </cell>
          <cell r="I924">
            <v>6</v>
          </cell>
          <cell r="J924">
            <v>0</v>
          </cell>
          <cell r="K924">
            <v>0</v>
          </cell>
          <cell r="L924">
            <v>0</v>
          </cell>
          <cell r="M924">
            <v>0</v>
          </cell>
        </row>
        <row r="925">
          <cell r="B925" t="str">
            <v>K2TIPV51052425</v>
          </cell>
          <cell r="C925" t="str">
            <v>LH-RH AFT SWINGOUT RADOME</v>
          </cell>
          <cell r="D925">
            <v>4</v>
          </cell>
          <cell r="E925">
            <v>4</v>
          </cell>
          <cell r="F925">
            <v>3</v>
          </cell>
          <cell r="G925">
            <v>0</v>
          </cell>
          <cell r="H925">
            <v>5</v>
          </cell>
          <cell r="I925">
            <v>2</v>
          </cell>
          <cell r="J925">
            <v>0</v>
          </cell>
          <cell r="K925">
            <v>1</v>
          </cell>
          <cell r="L925">
            <v>0</v>
          </cell>
          <cell r="M925">
            <v>0</v>
          </cell>
        </row>
        <row r="926">
          <cell r="B926" t="str">
            <v>K2TIPV51052431</v>
          </cell>
          <cell r="C926" t="str">
            <v>L/H LWR SPOILER SUPPORTS</v>
          </cell>
          <cell r="D926">
            <v>3</v>
          </cell>
          <cell r="E926">
            <v>5</v>
          </cell>
          <cell r="F926">
            <v>11</v>
          </cell>
          <cell r="G926">
            <v>0</v>
          </cell>
          <cell r="H926">
            <v>6</v>
          </cell>
          <cell r="I926">
            <v>10</v>
          </cell>
          <cell r="J926">
            <v>0</v>
          </cell>
          <cell r="K926">
            <v>1</v>
          </cell>
          <cell r="L926">
            <v>0</v>
          </cell>
          <cell r="M926">
            <v>0</v>
          </cell>
        </row>
        <row r="927">
          <cell r="B927" t="str">
            <v>K2TIPV51052438</v>
          </cell>
          <cell r="C927" t="str">
            <v>R/H LWR SPOILER SUPPORTS</v>
          </cell>
          <cell r="D927">
            <v>3</v>
          </cell>
          <cell r="E927">
            <v>2</v>
          </cell>
          <cell r="F927">
            <v>10</v>
          </cell>
          <cell r="G927">
            <v>0</v>
          </cell>
          <cell r="H927">
            <v>3</v>
          </cell>
          <cell r="I927">
            <v>9</v>
          </cell>
          <cell r="J927">
            <v>0</v>
          </cell>
          <cell r="K927">
            <v>1</v>
          </cell>
          <cell r="L927">
            <v>0</v>
          </cell>
          <cell r="M927">
            <v>0</v>
          </cell>
        </row>
        <row r="928">
          <cell r="B928" t="str">
            <v>K2TIPV51121132</v>
          </cell>
          <cell r="C928" t="str">
            <v>LH AND RH KEVLAR (CURTAIN) SHROUD</v>
          </cell>
          <cell r="D928">
            <v>4</v>
          </cell>
          <cell r="E928">
            <v>5</v>
          </cell>
          <cell r="F928">
            <v>8</v>
          </cell>
          <cell r="G928">
            <v>4</v>
          </cell>
          <cell r="H928">
            <v>5</v>
          </cell>
          <cell r="I928">
            <v>8</v>
          </cell>
          <cell r="J928">
            <v>4</v>
          </cell>
          <cell r="K928">
            <v>0</v>
          </cell>
          <cell r="L928">
            <v>0</v>
          </cell>
          <cell r="M928">
            <v>0</v>
          </cell>
        </row>
        <row r="929">
          <cell r="B929" t="str">
            <v>K2TIPV51121133</v>
          </cell>
          <cell r="C929" t="str">
            <v>NLG RPL/PREP/INST WIRING AT TB</v>
          </cell>
          <cell r="D929">
            <v>2</v>
          </cell>
          <cell r="E929">
            <v>3</v>
          </cell>
          <cell r="F929">
            <v>21</v>
          </cell>
          <cell r="G929">
            <v>0</v>
          </cell>
          <cell r="H929">
            <v>4</v>
          </cell>
          <cell r="I929">
            <v>20</v>
          </cell>
          <cell r="J929">
            <v>0</v>
          </cell>
          <cell r="K929">
            <v>1</v>
          </cell>
          <cell r="L929">
            <v>0</v>
          </cell>
          <cell r="M929">
            <v>0</v>
          </cell>
        </row>
        <row r="930">
          <cell r="B930" t="str">
            <v>K2TIPV51121134</v>
          </cell>
          <cell r="C930" t="str">
            <v>INST CONTAINER ASSY-COMBAT MISSION</v>
          </cell>
          <cell r="D930">
            <v>2</v>
          </cell>
          <cell r="E930">
            <v>3</v>
          </cell>
          <cell r="F930">
            <v>23</v>
          </cell>
          <cell r="G930">
            <v>0</v>
          </cell>
          <cell r="H930">
            <v>3</v>
          </cell>
          <cell r="I930">
            <v>23</v>
          </cell>
          <cell r="J930">
            <v>0</v>
          </cell>
          <cell r="K930">
            <v>0</v>
          </cell>
          <cell r="L930">
            <v>0</v>
          </cell>
          <cell r="M930">
            <v>0</v>
          </cell>
        </row>
        <row r="931">
          <cell r="B931" t="str">
            <v>K2TIPV51121135</v>
          </cell>
          <cell r="C931" t="str">
            <v>GENERATOR HARNESS LUG INSTALLATION</v>
          </cell>
          <cell r="D931">
            <v>6</v>
          </cell>
          <cell r="E931">
            <v>4</v>
          </cell>
          <cell r="F931">
            <v>61</v>
          </cell>
          <cell r="G931">
            <v>0</v>
          </cell>
          <cell r="H931">
            <v>7</v>
          </cell>
          <cell r="I931">
            <v>58</v>
          </cell>
          <cell r="J931">
            <v>0</v>
          </cell>
          <cell r="K931">
            <v>3</v>
          </cell>
          <cell r="L931">
            <v>0</v>
          </cell>
          <cell r="M931">
            <v>0</v>
          </cell>
        </row>
        <row r="932">
          <cell r="B932" t="str">
            <v>K2TIPV51121136</v>
          </cell>
          <cell r="C932" t="str">
            <v>INST PILOTS THROTTLE QUADRANT</v>
          </cell>
          <cell r="D932">
            <v>2</v>
          </cell>
          <cell r="E932">
            <v>1</v>
          </cell>
          <cell r="F932">
            <v>10</v>
          </cell>
          <cell r="G932">
            <v>0</v>
          </cell>
          <cell r="H932">
            <v>1</v>
          </cell>
          <cell r="I932">
            <v>10</v>
          </cell>
          <cell r="J932">
            <v>0</v>
          </cell>
          <cell r="K932">
            <v>0</v>
          </cell>
          <cell r="L932">
            <v>0</v>
          </cell>
          <cell r="M932">
            <v>0</v>
          </cell>
        </row>
        <row r="933">
          <cell r="B933" t="str">
            <v>K2TIPV51121137</v>
          </cell>
          <cell r="C933" t="str">
            <v>INST BOTH LWR WING PIVOT FAIRINGS</v>
          </cell>
          <cell r="D933">
            <v>4</v>
          </cell>
          <cell r="E933">
            <v>6</v>
          </cell>
          <cell r="F933">
            <v>43</v>
          </cell>
          <cell r="G933">
            <v>2</v>
          </cell>
          <cell r="H933">
            <v>8</v>
          </cell>
          <cell r="I933">
            <v>41</v>
          </cell>
          <cell r="J933">
            <v>2</v>
          </cell>
          <cell r="K933">
            <v>2</v>
          </cell>
          <cell r="L933">
            <v>0</v>
          </cell>
          <cell r="M933">
            <v>0</v>
          </cell>
        </row>
        <row r="934">
          <cell r="B934" t="str">
            <v>K2TIPV51121138</v>
          </cell>
          <cell r="C934" t="str">
            <v>INST UPR FWD WING PIVOT FAIRINGS</v>
          </cell>
          <cell r="D934">
            <v>4</v>
          </cell>
          <cell r="E934">
            <v>3</v>
          </cell>
          <cell r="F934">
            <v>43</v>
          </cell>
          <cell r="G934">
            <v>2</v>
          </cell>
          <cell r="H934">
            <v>5</v>
          </cell>
          <cell r="I934">
            <v>41</v>
          </cell>
          <cell r="J934">
            <v>2</v>
          </cell>
          <cell r="K934">
            <v>2</v>
          </cell>
          <cell r="L934">
            <v>0</v>
          </cell>
          <cell r="M934">
            <v>0</v>
          </cell>
        </row>
        <row r="935">
          <cell r="B935" t="str">
            <v>K2TIPV51122482</v>
          </cell>
          <cell r="C935" t="str">
            <v>MAIN ENTRY DOOR</v>
          </cell>
          <cell r="D935">
            <v>3</v>
          </cell>
          <cell r="E935">
            <v>3</v>
          </cell>
          <cell r="F935">
            <v>4</v>
          </cell>
          <cell r="G935">
            <v>0</v>
          </cell>
          <cell r="H935">
            <v>3</v>
          </cell>
          <cell r="I935">
            <v>4</v>
          </cell>
          <cell r="J935">
            <v>0</v>
          </cell>
          <cell r="K935">
            <v>0</v>
          </cell>
          <cell r="L935">
            <v>0</v>
          </cell>
          <cell r="M935">
            <v>0</v>
          </cell>
        </row>
        <row r="936">
          <cell r="B936" t="str">
            <v>K2TIPV51122489</v>
          </cell>
          <cell r="C936" t="str">
            <v>RH AFT STRUT HANG</v>
          </cell>
          <cell r="D936">
            <v>3</v>
          </cell>
          <cell r="E936">
            <v>3</v>
          </cell>
          <cell r="F936">
            <v>6</v>
          </cell>
          <cell r="G936">
            <v>0</v>
          </cell>
          <cell r="H936">
            <v>4</v>
          </cell>
          <cell r="I936">
            <v>5</v>
          </cell>
          <cell r="J936">
            <v>0</v>
          </cell>
          <cell r="K936">
            <v>1</v>
          </cell>
          <cell r="L936">
            <v>0</v>
          </cell>
          <cell r="M936">
            <v>0</v>
          </cell>
        </row>
        <row r="937">
          <cell r="B937" t="str">
            <v>K2TIPV51122490</v>
          </cell>
          <cell r="C937" t="str">
            <v>RH AFT MLG HOOKUP</v>
          </cell>
          <cell r="D937">
            <v>3</v>
          </cell>
          <cell r="E937">
            <v>1</v>
          </cell>
          <cell r="F937">
            <v>14</v>
          </cell>
          <cell r="G937">
            <v>0</v>
          </cell>
          <cell r="H937">
            <v>2</v>
          </cell>
          <cell r="I937">
            <v>13</v>
          </cell>
          <cell r="J937">
            <v>0</v>
          </cell>
          <cell r="K937">
            <v>1</v>
          </cell>
          <cell r="L937">
            <v>0</v>
          </cell>
          <cell r="M937">
            <v>0</v>
          </cell>
        </row>
        <row r="938">
          <cell r="B938" t="str">
            <v>K2TIPV51192496</v>
          </cell>
          <cell r="C938" t="str">
            <v>LH AFT STRUT HANG</v>
          </cell>
          <cell r="D938">
            <v>3</v>
          </cell>
          <cell r="E938">
            <v>0</v>
          </cell>
          <cell r="F938">
            <v>6</v>
          </cell>
          <cell r="G938">
            <v>0</v>
          </cell>
          <cell r="H938">
            <v>0</v>
          </cell>
          <cell r="I938">
            <v>6</v>
          </cell>
          <cell r="J938">
            <v>0</v>
          </cell>
          <cell r="K938">
            <v>0</v>
          </cell>
          <cell r="L938">
            <v>0</v>
          </cell>
          <cell r="M938">
            <v>0</v>
          </cell>
        </row>
        <row r="939">
          <cell r="B939" t="str">
            <v>K2TIPV51192497</v>
          </cell>
          <cell r="C939" t="str">
            <v>LH AFT MLG HOOKUP</v>
          </cell>
          <cell r="D939">
            <v>3</v>
          </cell>
          <cell r="E939">
            <v>0</v>
          </cell>
          <cell r="F939">
            <v>13</v>
          </cell>
          <cell r="G939">
            <v>1</v>
          </cell>
          <cell r="H939">
            <v>1</v>
          </cell>
          <cell r="I939">
            <v>12</v>
          </cell>
          <cell r="J939">
            <v>1</v>
          </cell>
          <cell r="K939">
            <v>1</v>
          </cell>
          <cell r="L939">
            <v>0</v>
          </cell>
          <cell r="M939">
            <v>0</v>
          </cell>
        </row>
        <row r="940">
          <cell r="B940" t="str">
            <v>K2TIPV51192500</v>
          </cell>
          <cell r="C940" t="str">
            <v>RUDDER ASSY</v>
          </cell>
          <cell r="D940">
            <v>3</v>
          </cell>
          <cell r="E940">
            <v>0</v>
          </cell>
          <cell r="F940">
            <v>14</v>
          </cell>
          <cell r="G940">
            <v>1</v>
          </cell>
          <cell r="H940">
            <v>0</v>
          </cell>
          <cell r="I940">
            <v>13</v>
          </cell>
          <cell r="J940">
            <v>1</v>
          </cell>
          <cell r="K940">
            <v>1</v>
          </cell>
          <cell r="L940">
            <v>1</v>
          </cell>
          <cell r="M940">
            <v>0</v>
          </cell>
        </row>
        <row r="941">
          <cell r="B941" t="str">
            <v>K2TIPV51192503</v>
          </cell>
          <cell r="C941" t="str">
            <v>WARNING HORN</v>
          </cell>
          <cell r="D941">
            <v>3</v>
          </cell>
          <cell r="E941">
            <v>3</v>
          </cell>
          <cell r="F941">
            <v>3</v>
          </cell>
          <cell r="G941">
            <v>0</v>
          </cell>
          <cell r="H941">
            <v>4</v>
          </cell>
          <cell r="I941">
            <v>2</v>
          </cell>
          <cell r="J941">
            <v>0</v>
          </cell>
          <cell r="K941">
            <v>1</v>
          </cell>
          <cell r="L941">
            <v>0</v>
          </cell>
          <cell r="M941">
            <v>0</v>
          </cell>
        </row>
        <row r="942">
          <cell r="B942" t="str">
            <v>K2TIPV51192505</v>
          </cell>
          <cell r="C942" t="str">
            <v>NO 2/3 POD KNEECAP FAIRING</v>
          </cell>
          <cell r="D942">
            <v>6</v>
          </cell>
          <cell r="E942">
            <v>5</v>
          </cell>
          <cell r="F942">
            <v>12</v>
          </cell>
          <cell r="G942">
            <v>0</v>
          </cell>
          <cell r="H942">
            <v>6</v>
          </cell>
          <cell r="I942">
            <v>10</v>
          </cell>
          <cell r="J942">
            <v>0</v>
          </cell>
          <cell r="K942">
            <v>2</v>
          </cell>
          <cell r="L942">
            <v>1</v>
          </cell>
          <cell r="M942">
            <v>0</v>
          </cell>
        </row>
        <row r="943">
          <cell r="B943" t="str">
            <v>K2TIPV51192506</v>
          </cell>
          <cell r="C943" t="str">
            <v>BONNET ASSY</v>
          </cell>
          <cell r="D943">
            <v>3</v>
          </cell>
          <cell r="E943">
            <v>0</v>
          </cell>
          <cell r="F943">
            <v>12</v>
          </cell>
          <cell r="G943">
            <v>0</v>
          </cell>
          <cell r="H943">
            <v>0</v>
          </cell>
          <cell r="I943">
            <v>11</v>
          </cell>
          <cell r="J943">
            <v>0</v>
          </cell>
          <cell r="K943">
            <v>1</v>
          </cell>
          <cell r="L943">
            <v>1</v>
          </cell>
          <cell r="M943">
            <v>0</v>
          </cell>
        </row>
        <row r="944">
          <cell r="B944" t="str">
            <v>K2TIPV51192508</v>
          </cell>
          <cell r="C944" t="str">
            <v>L/H-R/H ELEVATOR</v>
          </cell>
          <cell r="D944">
            <v>6</v>
          </cell>
          <cell r="E944">
            <v>0</v>
          </cell>
          <cell r="F944">
            <v>26</v>
          </cell>
          <cell r="G944">
            <v>2</v>
          </cell>
          <cell r="H944">
            <v>0</v>
          </cell>
          <cell r="I944">
            <v>24</v>
          </cell>
          <cell r="J944">
            <v>2</v>
          </cell>
          <cell r="K944">
            <v>2</v>
          </cell>
          <cell r="L944">
            <v>2</v>
          </cell>
          <cell r="M944">
            <v>0</v>
          </cell>
        </row>
        <row r="945">
          <cell r="B945" t="str">
            <v>K2TIPV51192509</v>
          </cell>
          <cell r="C945" t="str">
            <v>NO1/4 POD KNEECAP FAIRING</v>
          </cell>
          <cell r="D945">
            <v>6</v>
          </cell>
          <cell r="E945">
            <v>4</v>
          </cell>
          <cell r="F945">
            <v>8</v>
          </cell>
          <cell r="G945">
            <v>0</v>
          </cell>
          <cell r="H945">
            <v>5</v>
          </cell>
          <cell r="I945">
            <v>6</v>
          </cell>
          <cell r="J945">
            <v>0</v>
          </cell>
          <cell r="K945">
            <v>2</v>
          </cell>
          <cell r="L945">
            <v>1</v>
          </cell>
          <cell r="M945">
            <v>0</v>
          </cell>
        </row>
        <row r="946">
          <cell r="B946" t="str">
            <v>K2TIPV51192512</v>
          </cell>
          <cell r="C946" t="str">
            <v>TM ANTENNA FAIRING</v>
          </cell>
          <cell r="D946">
            <v>3</v>
          </cell>
          <cell r="E946">
            <v>1</v>
          </cell>
          <cell r="F946">
            <v>2</v>
          </cell>
          <cell r="G946">
            <v>0</v>
          </cell>
          <cell r="H946">
            <v>1</v>
          </cell>
          <cell r="I946">
            <v>2</v>
          </cell>
          <cell r="J946">
            <v>0</v>
          </cell>
          <cell r="K946">
            <v>0</v>
          </cell>
          <cell r="L946">
            <v>0</v>
          </cell>
          <cell r="M946">
            <v>0</v>
          </cell>
        </row>
        <row r="947">
          <cell r="B947" t="str">
            <v>K2TIPV51192513</v>
          </cell>
          <cell r="C947" t="str">
            <v>LH SPOILERS-BONDING STRAPS</v>
          </cell>
          <cell r="D947">
            <v>3</v>
          </cell>
          <cell r="E947">
            <v>2</v>
          </cell>
          <cell r="F947">
            <v>1</v>
          </cell>
          <cell r="G947">
            <v>0</v>
          </cell>
          <cell r="H947">
            <v>2</v>
          </cell>
          <cell r="I947">
            <v>1</v>
          </cell>
          <cell r="J947">
            <v>0</v>
          </cell>
          <cell r="K947">
            <v>0</v>
          </cell>
          <cell r="L947">
            <v>0</v>
          </cell>
          <cell r="M947">
            <v>0</v>
          </cell>
        </row>
        <row r="948">
          <cell r="B948" t="str">
            <v>K2TIPV51192514</v>
          </cell>
          <cell r="C948" t="str">
            <v>FIN HOIST FITTING</v>
          </cell>
          <cell r="D948">
            <v>3</v>
          </cell>
          <cell r="E948">
            <v>1</v>
          </cell>
          <cell r="F948">
            <v>5</v>
          </cell>
          <cell r="G948">
            <v>0</v>
          </cell>
          <cell r="H948">
            <v>2</v>
          </cell>
          <cell r="I948">
            <v>4</v>
          </cell>
          <cell r="J948">
            <v>0</v>
          </cell>
          <cell r="K948">
            <v>1</v>
          </cell>
          <cell r="L948">
            <v>0</v>
          </cell>
          <cell r="M948">
            <v>0</v>
          </cell>
        </row>
        <row r="949">
          <cell r="B949" t="str">
            <v>K2TIPV51192517</v>
          </cell>
          <cell r="C949" t="str">
            <v>RH SPOILERS-BONDING STRAPS</v>
          </cell>
          <cell r="D949">
            <v>3</v>
          </cell>
          <cell r="E949">
            <v>3</v>
          </cell>
          <cell r="F949">
            <v>3</v>
          </cell>
          <cell r="G949">
            <v>0</v>
          </cell>
          <cell r="H949">
            <v>3</v>
          </cell>
          <cell r="I949">
            <v>3</v>
          </cell>
          <cell r="J949">
            <v>0</v>
          </cell>
          <cell r="K949">
            <v>0</v>
          </cell>
          <cell r="L949">
            <v>0</v>
          </cell>
          <cell r="M949">
            <v>0</v>
          </cell>
        </row>
        <row r="950">
          <cell r="B950" t="str">
            <v>K2TIPV51262519</v>
          </cell>
          <cell r="C950" t="str">
            <v>TUBE ASSY PRESS REG VALVE</v>
          </cell>
          <cell r="D950">
            <v>3</v>
          </cell>
          <cell r="E950">
            <v>4</v>
          </cell>
          <cell r="F950">
            <v>0</v>
          </cell>
          <cell r="G950">
            <v>0</v>
          </cell>
          <cell r="H950">
            <v>4</v>
          </cell>
          <cell r="I950">
            <v>0</v>
          </cell>
          <cell r="J950">
            <v>0</v>
          </cell>
          <cell r="K950">
            <v>0</v>
          </cell>
          <cell r="L950">
            <v>0</v>
          </cell>
          <cell r="M950">
            <v>0</v>
          </cell>
        </row>
        <row r="951">
          <cell r="B951" t="str">
            <v>K2TIPV51262524</v>
          </cell>
          <cell r="C951" t="str">
            <v>STAB CABLE STA 5</v>
          </cell>
          <cell r="D951">
            <v>3</v>
          </cell>
          <cell r="E951">
            <v>5</v>
          </cell>
          <cell r="F951">
            <v>0</v>
          </cell>
          <cell r="G951">
            <v>0</v>
          </cell>
          <cell r="H951">
            <v>5</v>
          </cell>
          <cell r="I951">
            <v>0</v>
          </cell>
          <cell r="J951">
            <v>0</v>
          </cell>
          <cell r="K951">
            <v>0</v>
          </cell>
          <cell r="L951">
            <v>0</v>
          </cell>
          <cell r="M951">
            <v>0</v>
          </cell>
        </row>
        <row r="952">
          <cell r="B952" t="str">
            <v>K2TIPV51262525</v>
          </cell>
          <cell r="C952" t="str">
            <v>CROSSWIND CRAB CHART</v>
          </cell>
          <cell r="D952">
            <v>3</v>
          </cell>
          <cell r="E952">
            <v>3</v>
          </cell>
          <cell r="F952">
            <v>4</v>
          </cell>
          <cell r="G952">
            <v>0</v>
          </cell>
          <cell r="H952">
            <v>3</v>
          </cell>
          <cell r="I952">
            <v>4</v>
          </cell>
          <cell r="J952">
            <v>0</v>
          </cell>
          <cell r="K952">
            <v>0</v>
          </cell>
          <cell r="L952">
            <v>0</v>
          </cell>
          <cell r="M952">
            <v>0</v>
          </cell>
        </row>
        <row r="953">
          <cell r="B953" t="str">
            <v>K2TIPV51262532</v>
          </cell>
          <cell r="C953" t="str">
            <v>RUDDER FLEX DUCT</v>
          </cell>
          <cell r="D953">
            <v>2</v>
          </cell>
          <cell r="E953">
            <v>2</v>
          </cell>
          <cell r="F953">
            <v>4</v>
          </cell>
          <cell r="G953">
            <v>0</v>
          </cell>
          <cell r="H953">
            <v>2</v>
          </cell>
          <cell r="I953">
            <v>4</v>
          </cell>
          <cell r="J953">
            <v>0</v>
          </cell>
          <cell r="K953">
            <v>0</v>
          </cell>
          <cell r="L953">
            <v>0</v>
          </cell>
          <cell r="M953">
            <v>0</v>
          </cell>
        </row>
        <row r="954">
          <cell r="B954" t="str">
            <v>K2TIPV51262533</v>
          </cell>
          <cell r="C954" t="str">
            <v>REM TUBE ASSY FILTER PRESSURE REGUL</v>
          </cell>
          <cell r="D954">
            <v>3</v>
          </cell>
          <cell r="E954">
            <v>4</v>
          </cell>
          <cell r="F954">
            <v>1</v>
          </cell>
          <cell r="G954">
            <v>0</v>
          </cell>
          <cell r="H954">
            <v>4</v>
          </cell>
          <cell r="I954">
            <v>1</v>
          </cell>
          <cell r="J954">
            <v>0</v>
          </cell>
          <cell r="K954">
            <v>0</v>
          </cell>
          <cell r="L954">
            <v>0</v>
          </cell>
          <cell r="M954">
            <v>0</v>
          </cell>
        </row>
        <row r="955">
          <cell r="B955" t="str">
            <v>K2TIPV51262534</v>
          </cell>
          <cell r="C955" t="str">
            <v>STAB CABLE STB-5</v>
          </cell>
          <cell r="D955">
            <v>3</v>
          </cell>
          <cell r="E955">
            <v>3</v>
          </cell>
          <cell r="F955">
            <v>4</v>
          </cell>
          <cell r="G955">
            <v>0</v>
          </cell>
          <cell r="H955">
            <v>3</v>
          </cell>
          <cell r="I955">
            <v>4</v>
          </cell>
          <cell r="J955">
            <v>0</v>
          </cell>
          <cell r="K955">
            <v>0</v>
          </cell>
          <cell r="L955">
            <v>0</v>
          </cell>
          <cell r="M955">
            <v>0</v>
          </cell>
        </row>
        <row r="956">
          <cell r="B956" t="str">
            <v>K2TIPV51262537</v>
          </cell>
          <cell r="C956" t="str">
            <v>R/H SLIDING WINDOW</v>
          </cell>
          <cell r="D956">
            <v>3</v>
          </cell>
          <cell r="E956">
            <v>0</v>
          </cell>
          <cell r="F956">
            <v>5</v>
          </cell>
          <cell r="G956">
            <v>0</v>
          </cell>
          <cell r="H956">
            <v>1</v>
          </cell>
          <cell r="I956">
            <v>4</v>
          </cell>
          <cell r="J956">
            <v>0</v>
          </cell>
          <cell r="K956">
            <v>1</v>
          </cell>
          <cell r="L956">
            <v>0</v>
          </cell>
          <cell r="M956">
            <v>0</v>
          </cell>
        </row>
        <row r="957">
          <cell r="B957" t="str">
            <v>K2TIPV51262538</v>
          </cell>
          <cell r="C957" t="str">
            <v>R/H FWD MLG DOOR SEAL</v>
          </cell>
          <cell r="D957">
            <v>3</v>
          </cell>
          <cell r="E957">
            <v>2</v>
          </cell>
          <cell r="F957">
            <v>1</v>
          </cell>
          <cell r="G957">
            <v>0</v>
          </cell>
          <cell r="H957">
            <v>2</v>
          </cell>
          <cell r="I957">
            <v>1</v>
          </cell>
          <cell r="J957">
            <v>0</v>
          </cell>
          <cell r="K957">
            <v>0</v>
          </cell>
          <cell r="L957">
            <v>0</v>
          </cell>
          <cell r="M957">
            <v>0</v>
          </cell>
        </row>
        <row r="958">
          <cell r="B958" t="str">
            <v>K2TIPV51262539</v>
          </cell>
          <cell r="C958" t="str">
            <v>L/H FWD MLG DOOR SEALS</v>
          </cell>
          <cell r="D958">
            <v>3</v>
          </cell>
          <cell r="E958">
            <v>2</v>
          </cell>
          <cell r="F958">
            <v>4</v>
          </cell>
          <cell r="G958">
            <v>0</v>
          </cell>
          <cell r="H958">
            <v>2</v>
          </cell>
          <cell r="I958">
            <v>4</v>
          </cell>
          <cell r="J958">
            <v>0</v>
          </cell>
          <cell r="K958">
            <v>0</v>
          </cell>
          <cell r="L958">
            <v>0</v>
          </cell>
          <cell r="M958">
            <v>0</v>
          </cell>
        </row>
        <row r="959">
          <cell r="B959" t="str">
            <v>K2TIPV51262541</v>
          </cell>
          <cell r="C959" t="str">
            <v>L/H SLIDING WINDOW</v>
          </cell>
          <cell r="D959">
            <v>3</v>
          </cell>
          <cell r="E959">
            <v>0</v>
          </cell>
          <cell r="F959">
            <v>5</v>
          </cell>
          <cell r="G959">
            <v>0</v>
          </cell>
          <cell r="H959">
            <v>0</v>
          </cell>
          <cell r="I959">
            <v>4</v>
          </cell>
          <cell r="J959">
            <v>0</v>
          </cell>
          <cell r="K959">
            <v>1</v>
          </cell>
          <cell r="L959">
            <v>1</v>
          </cell>
          <cell r="M959">
            <v>0</v>
          </cell>
        </row>
        <row r="960">
          <cell r="B960" t="str">
            <v>K2TIPV51262544</v>
          </cell>
          <cell r="C960" t="str">
            <v>RH FWD STRUT HANG</v>
          </cell>
          <cell r="D960">
            <v>3</v>
          </cell>
          <cell r="E960">
            <v>2</v>
          </cell>
          <cell r="F960">
            <v>6</v>
          </cell>
          <cell r="G960">
            <v>0</v>
          </cell>
          <cell r="H960">
            <v>2</v>
          </cell>
          <cell r="I960">
            <v>6</v>
          </cell>
          <cell r="J960">
            <v>0</v>
          </cell>
          <cell r="K960">
            <v>0</v>
          </cell>
          <cell r="L960">
            <v>0</v>
          </cell>
          <cell r="M960">
            <v>0</v>
          </cell>
        </row>
        <row r="961">
          <cell r="B961" t="str">
            <v>K2TIPV51262545</v>
          </cell>
          <cell r="C961" t="str">
            <v>L/H AFT MLG DOOR SEALS</v>
          </cell>
          <cell r="D961">
            <v>3</v>
          </cell>
          <cell r="E961">
            <v>4</v>
          </cell>
          <cell r="F961">
            <v>4</v>
          </cell>
          <cell r="G961">
            <v>0</v>
          </cell>
          <cell r="H961">
            <v>4</v>
          </cell>
          <cell r="I961">
            <v>4</v>
          </cell>
          <cell r="J961">
            <v>0</v>
          </cell>
          <cell r="K961">
            <v>0</v>
          </cell>
          <cell r="L961">
            <v>0</v>
          </cell>
          <cell r="M961">
            <v>0</v>
          </cell>
        </row>
        <row r="962">
          <cell r="B962" t="str">
            <v>K2TIPV51262546</v>
          </cell>
          <cell r="C962" t="str">
            <v>LATERAL CABLE ASSY (LCA-6L)</v>
          </cell>
          <cell r="D962">
            <v>3</v>
          </cell>
          <cell r="E962">
            <v>2</v>
          </cell>
          <cell r="F962">
            <v>6</v>
          </cell>
          <cell r="G962">
            <v>0</v>
          </cell>
          <cell r="H962">
            <v>2</v>
          </cell>
          <cell r="I962">
            <v>6</v>
          </cell>
          <cell r="J962">
            <v>0</v>
          </cell>
          <cell r="K962">
            <v>0</v>
          </cell>
          <cell r="L962">
            <v>0</v>
          </cell>
          <cell r="M962">
            <v>0</v>
          </cell>
        </row>
        <row r="963">
          <cell r="B963" t="str">
            <v>K2TIPV51262547</v>
          </cell>
          <cell r="C963" t="str">
            <v>LATERAL CABLE ASSY (LCB-6R)</v>
          </cell>
          <cell r="D963">
            <v>3</v>
          </cell>
          <cell r="E963">
            <v>3</v>
          </cell>
          <cell r="F963">
            <v>6</v>
          </cell>
          <cell r="G963">
            <v>0</v>
          </cell>
          <cell r="H963">
            <v>3</v>
          </cell>
          <cell r="I963">
            <v>6</v>
          </cell>
          <cell r="J963">
            <v>0</v>
          </cell>
          <cell r="K963">
            <v>0</v>
          </cell>
          <cell r="L963">
            <v>0</v>
          </cell>
          <cell r="M963">
            <v>0</v>
          </cell>
        </row>
        <row r="964">
          <cell r="B964" t="str">
            <v>K2TIPV51333346</v>
          </cell>
          <cell r="C964" t="str">
            <v>INST. L/R INBD FLAP TRACKS DET VI</v>
          </cell>
          <cell r="D964">
            <v>2</v>
          </cell>
          <cell r="E964">
            <v>3</v>
          </cell>
          <cell r="F964">
            <v>33</v>
          </cell>
          <cell r="G964">
            <v>3</v>
          </cell>
          <cell r="H964">
            <v>3</v>
          </cell>
          <cell r="I964">
            <v>33</v>
          </cell>
          <cell r="J964">
            <v>3</v>
          </cell>
          <cell r="K964">
            <v>0</v>
          </cell>
          <cell r="L964">
            <v>0</v>
          </cell>
          <cell r="M964">
            <v>0</v>
          </cell>
        </row>
        <row r="965">
          <cell r="B965" t="str">
            <v>K2TIPV51361139</v>
          </cell>
          <cell r="C965" t="str">
            <v>R/H - L/H LWR FLOATING FAIRINGS</v>
          </cell>
          <cell r="D965">
            <v>4</v>
          </cell>
          <cell r="E965">
            <v>6</v>
          </cell>
          <cell r="F965">
            <v>43</v>
          </cell>
          <cell r="G965">
            <v>0</v>
          </cell>
          <cell r="H965">
            <v>8</v>
          </cell>
          <cell r="I965">
            <v>41</v>
          </cell>
          <cell r="J965">
            <v>0</v>
          </cell>
          <cell r="K965">
            <v>2</v>
          </cell>
          <cell r="L965">
            <v>0</v>
          </cell>
          <cell r="M965">
            <v>0</v>
          </cell>
        </row>
        <row r="966">
          <cell r="B966" t="str">
            <v>K2TIPV51361140</v>
          </cell>
          <cell r="C966" t="str">
            <v>INST LH /RH TE ANTENNAS SIDE ACC PN</v>
          </cell>
          <cell r="D966">
            <v>4</v>
          </cell>
          <cell r="E966">
            <v>0</v>
          </cell>
          <cell r="F966">
            <v>43</v>
          </cell>
          <cell r="G966">
            <v>0</v>
          </cell>
          <cell r="H966">
            <v>0</v>
          </cell>
          <cell r="I966">
            <v>43</v>
          </cell>
          <cell r="J966">
            <v>0</v>
          </cell>
          <cell r="K966">
            <v>0</v>
          </cell>
          <cell r="L966">
            <v>0</v>
          </cell>
          <cell r="M966">
            <v>0</v>
          </cell>
        </row>
        <row r="967">
          <cell r="B967" t="str">
            <v>K2TIPV51361141</v>
          </cell>
          <cell r="C967" t="str">
            <v>INST BOTH WING SWEEP LEXAN PNLS</v>
          </cell>
          <cell r="D967">
            <v>4</v>
          </cell>
          <cell r="E967">
            <v>0</v>
          </cell>
          <cell r="F967">
            <v>40</v>
          </cell>
          <cell r="G967">
            <v>0</v>
          </cell>
          <cell r="H967">
            <v>0</v>
          </cell>
          <cell r="I967">
            <v>40</v>
          </cell>
          <cell r="J967">
            <v>0</v>
          </cell>
          <cell r="K967">
            <v>0</v>
          </cell>
          <cell r="L967">
            <v>0</v>
          </cell>
          <cell r="M967">
            <v>0</v>
          </cell>
        </row>
        <row r="968">
          <cell r="B968" t="str">
            <v>K2TIPV51361142</v>
          </cell>
          <cell r="C968" t="str">
            <v>INST NGS WIRE HARNESS CLAMPS</v>
          </cell>
          <cell r="D968">
            <v>2</v>
          </cell>
          <cell r="E968">
            <v>1</v>
          </cell>
          <cell r="F968">
            <v>13</v>
          </cell>
          <cell r="G968">
            <v>0</v>
          </cell>
          <cell r="H968">
            <v>2</v>
          </cell>
          <cell r="I968">
            <v>12</v>
          </cell>
          <cell r="J968">
            <v>0</v>
          </cell>
          <cell r="K968">
            <v>1</v>
          </cell>
          <cell r="L968">
            <v>0</v>
          </cell>
          <cell r="M968">
            <v>0</v>
          </cell>
        </row>
        <row r="969">
          <cell r="B969" t="str">
            <v>K2TIPV51361143</v>
          </cell>
          <cell r="C969" t="str">
            <v>INST L/H UPR AIF TUNNEL SYS PNL</v>
          </cell>
          <cell r="D969">
            <v>2</v>
          </cell>
          <cell r="E969">
            <v>0</v>
          </cell>
          <cell r="F969">
            <v>16</v>
          </cell>
          <cell r="G969">
            <v>0</v>
          </cell>
          <cell r="H969">
            <v>0</v>
          </cell>
          <cell r="I969">
            <v>15</v>
          </cell>
          <cell r="J969">
            <v>0</v>
          </cell>
          <cell r="K969">
            <v>1</v>
          </cell>
          <cell r="L969">
            <v>1</v>
          </cell>
          <cell r="M969">
            <v>0</v>
          </cell>
        </row>
        <row r="970">
          <cell r="B970" t="str">
            <v>K2TIPV51361144</v>
          </cell>
          <cell r="C970" t="str">
            <v>LH-RH LG WIRE HARNESS</v>
          </cell>
          <cell r="D970">
            <v>4</v>
          </cell>
          <cell r="E970">
            <v>1</v>
          </cell>
          <cell r="F970">
            <v>42</v>
          </cell>
          <cell r="G970">
            <v>0</v>
          </cell>
          <cell r="H970">
            <v>3</v>
          </cell>
          <cell r="I970">
            <v>40</v>
          </cell>
          <cell r="J970">
            <v>0</v>
          </cell>
          <cell r="K970">
            <v>2</v>
          </cell>
          <cell r="L970">
            <v>0</v>
          </cell>
          <cell r="M970">
            <v>0</v>
          </cell>
        </row>
        <row r="971">
          <cell r="B971" t="str">
            <v>K2TIPV51361145</v>
          </cell>
          <cell r="C971" t="str">
            <v>CLAMPING MLG WIRE HARNESS ASSY</v>
          </cell>
          <cell r="D971">
            <v>4</v>
          </cell>
          <cell r="E971">
            <v>0</v>
          </cell>
          <cell r="F971">
            <v>42</v>
          </cell>
          <cell r="G971">
            <v>0</v>
          </cell>
          <cell r="H971">
            <v>2</v>
          </cell>
          <cell r="I971">
            <v>40</v>
          </cell>
          <cell r="J971">
            <v>0</v>
          </cell>
          <cell r="K971">
            <v>2</v>
          </cell>
          <cell r="L971">
            <v>0</v>
          </cell>
          <cell r="M971">
            <v>0</v>
          </cell>
        </row>
        <row r="972">
          <cell r="B972" t="str">
            <v>K2TIPV51361146</v>
          </cell>
          <cell r="C972" t="str">
            <v>PILOT/CO-PILOT`S FWD ESCAPE HATCH</v>
          </cell>
          <cell r="D972">
            <v>6</v>
          </cell>
          <cell r="E972">
            <v>0</v>
          </cell>
          <cell r="F972">
            <v>32</v>
          </cell>
          <cell r="G972">
            <v>0</v>
          </cell>
          <cell r="H972">
            <v>0</v>
          </cell>
          <cell r="I972">
            <v>32</v>
          </cell>
          <cell r="J972">
            <v>0</v>
          </cell>
          <cell r="K972">
            <v>0</v>
          </cell>
          <cell r="L972">
            <v>0</v>
          </cell>
          <cell r="M972">
            <v>0</v>
          </cell>
        </row>
        <row r="973">
          <cell r="B973" t="str">
            <v>K2TIPV51401147</v>
          </cell>
          <cell r="C973" t="str">
            <v>INST LWR FUSE ANTENNA RADOME PNL</v>
          </cell>
          <cell r="D973">
            <v>2</v>
          </cell>
          <cell r="E973">
            <v>3</v>
          </cell>
          <cell r="F973">
            <v>19</v>
          </cell>
          <cell r="G973">
            <v>0</v>
          </cell>
          <cell r="H973">
            <v>3</v>
          </cell>
          <cell r="I973">
            <v>19</v>
          </cell>
          <cell r="J973">
            <v>0</v>
          </cell>
          <cell r="K973">
            <v>0</v>
          </cell>
          <cell r="L973">
            <v>0</v>
          </cell>
          <cell r="M973">
            <v>0</v>
          </cell>
        </row>
        <row r="974">
          <cell r="B974" t="str">
            <v>K2TIPV51401148</v>
          </cell>
          <cell r="C974" t="str">
            <v>INST LEXAN PNLS BY TOILET AREA</v>
          </cell>
          <cell r="D974">
            <v>2</v>
          </cell>
          <cell r="E974">
            <v>0</v>
          </cell>
          <cell r="F974">
            <v>20</v>
          </cell>
          <cell r="G974">
            <v>0</v>
          </cell>
          <cell r="H974">
            <v>0</v>
          </cell>
          <cell r="I974">
            <v>20</v>
          </cell>
          <cell r="J974">
            <v>0</v>
          </cell>
          <cell r="K974">
            <v>0</v>
          </cell>
          <cell r="L974">
            <v>0</v>
          </cell>
          <cell r="M974">
            <v>0</v>
          </cell>
        </row>
        <row r="975">
          <cell r="B975" t="str">
            <v>K2TIPV51402549</v>
          </cell>
          <cell r="C975" t="str">
            <v>RH FWD MLG HOOKUP</v>
          </cell>
          <cell r="D975">
            <v>3</v>
          </cell>
          <cell r="E975">
            <v>2</v>
          </cell>
          <cell r="F975">
            <v>14</v>
          </cell>
          <cell r="G975">
            <v>0</v>
          </cell>
          <cell r="H975">
            <v>3</v>
          </cell>
          <cell r="I975">
            <v>13</v>
          </cell>
          <cell r="J975">
            <v>0</v>
          </cell>
          <cell r="K975">
            <v>1</v>
          </cell>
          <cell r="L975">
            <v>0</v>
          </cell>
          <cell r="M975">
            <v>0</v>
          </cell>
        </row>
        <row r="976">
          <cell r="B976" t="str">
            <v>K2TIPV51402550</v>
          </cell>
          <cell r="C976" t="str">
            <v>CYLINDER ASSY PARACHUTE DOOR</v>
          </cell>
          <cell r="D976">
            <v>2</v>
          </cell>
          <cell r="E976">
            <v>2</v>
          </cell>
          <cell r="F976">
            <v>4</v>
          </cell>
          <cell r="G976">
            <v>0</v>
          </cell>
          <cell r="H976">
            <v>2</v>
          </cell>
          <cell r="I976">
            <v>4</v>
          </cell>
          <cell r="J976">
            <v>0</v>
          </cell>
          <cell r="K976">
            <v>0</v>
          </cell>
          <cell r="L976">
            <v>0</v>
          </cell>
          <cell r="M976">
            <v>0</v>
          </cell>
        </row>
        <row r="977">
          <cell r="B977" t="str">
            <v>K2TIPV51402551</v>
          </cell>
          <cell r="C977" t="str">
            <v>LH FWD MLG HOOKUP</v>
          </cell>
          <cell r="D977">
            <v>3</v>
          </cell>
          <cell r="E977">
            <v>0</v>
          </cell>
          <cell r="F977">
            <v>14</v>
          </cell>
          <cell r="G977">
            <v>0</v>
          </cell>
          <cell r="H977">
            <v>0</v>
          </cell>
          <cell r="I977">
            <v>13</v>
          </cell>
          <cell r="J977">
            <v>0</v>
          </cell>
          <cell r="K977">
            <v>1</v>
          </cell>
          <cell r="L977">
            <v>1</v>
          </cell>
          <cell r="M977">
            <v>0</v>
          </cell>
        </row>
        <row r="978">
          <cell r="B978" t="str">
            <v>K2TIPV51402552</v>
          </cell>
          <cell r="C978" t="str">
            <v>EA-7R CABLE ASSY</v>
          </cell>
          <cell r="D978">
            <v>3</v>
          </cell>
          <cell r="E978">
            <v>6</v>
          </cell>
          <cell r="F978">
            <v>2</v>
          </cell>
          <cell r="G978">
            <v>0</v>
          </cell>
          <cell r="H978">
            <v>6</v>
          </cell>
          <cell r="I978">
            <v>2</v>
          </cell>
          <cell r="J978">
            <v>0</v>
          </cell>
          <cell r="K978">
            <v>0</v>
          </cell>
          <cell r="L978">
            <v>0</v>
          </cell>
          <cell r="M978">
            <v>0</v>
          </cell>
        </row>
        <row r="979">
          <cell r="B979" t="str">
            <v>K2TIPV51402553</v>
          </cell>
          <cell r="C979" t="str">
            <v>CABLE ASSY</v>
          </cell>
          <cell r="D979">
            <v>3</v>
          </cell>
          <cell r="E979">
            <v>5</v>
          </cell>
          <cell r="F979">
            <v>0</v>
          </cell>
          <cell r="G979">
            <v>0</v>
          </cell>
          <cell r="H979">
            <v>5</v>
          </cell>
          <cell r="I979">
            <v>0</v>
          </cell>
          <cell r="J979">
            <v>0</v>
          </cell>
          <cell r="K979">
            <v>0</v>
          </cell>
          <cell r="L979">
            <v>0</v>
          </cell>
          <cell r="M979">
            <v>0</v>
          </cell>
        </row>
        <row r="980">
          <cell r="B980" t="str">
            <v>K2TIPV51402554</v>
          </cell>
          <cell r="C980" t="str">
            <v>CABLE ASSY LATERAL CONTROL</v>
          </cell>
          <cell r="D980">
            <v>3</v>
          </cell>
          <cell r="E980">
            <v>3</v>
          </cell>
          <cell r="F980">
            <v>1</v>
          </cell>
          <cell r="G980">
            <v>0</v>
          </cell>
          <cell r="H980">
            <v>3</v>
          </cell>
          <cell r="I980">
            <v>1</v>
          </cell>
          <cell r="J980">
            <v>0</v>
          </cell>
          <cell r="K980">
            <v>0</v>
          </cell>
          <cell r="L980">
            <v>0</v>
          </cell>
          <cell r="M980">
            <v>0</v>
          </cell>
        </row>
        <row r="981">
          <cell r="B981" t="str">
            <v>K2TIPV51402555</v>
          </cell>
          <cell r="C981" t="str">
            <v>CABLE ASSY LATERAL CONTROL</v>
          </cell>
          <cell r="D981">
            <v>3</v>
          </cell>
          <cell r="E981">
            <v>4</v>
          </cell>
          <cell r="F981">
            <v>1</v>
          </cell>
          <cell r="G981">
            <v>0</v>
          </cell>
          <cell r="H981">
            <v>4</v>
          </cell>
          <cell r="I981">
            <v>1</v>
          </cell>
          <cell r="J981">
            <v>0</v>
          </cell>
          <cell r="K981">
            <v>0</v>
          </cell>
          <cell r="L981">
            <v>0</v>
          </cell>
          <cell r="M981">
            <v>0</v>
          </cell>
        </row>
        <row r="982">
          <cell r="B982" t="str">
            <v>K2TIPV51402556</v>
          </cell>
          <cell r="C982" t="str">
            <v>R/H AFT MLG DOOR SEAL</v>
          </cell>
          <cell r="D982">
            <v>3</v>
          </cell>
          <cell r="E982">
            <v>4</v>
          </cell>
          <cell r="F982">
            <v>1</v>
          </cell>
          <cell r="G982">
            <v>0</v>
          </cell>
          <cell r="H982">
            <v>4</v>
          </cell>
          <cell r="I982">
            <v>1</v>
          </cell>
          <cell r="J982">
            <v>0</v>
          </cell>
          <cell r="K982">
            <v>0</v>
          </cell>
          <cell r="L982">
            <v>0</v>
          </cell>
          <cell r="M982">
            <v>0</v>
          </cell>
        </row>
        <row r="983">
          <cell r="B983" t="str">
            <v>K2TIPV51402557</v>
          </cell>
          <cell r="C983" t="str">
            <v>RUDDER CABLE ASSY RA-6</v>
          </cell>
          <cell r="D983">
            <v>2</v>
          </cell>
          <cell r="E983">
            <v>0</v>
          </cell>
          <cell r="F983">
            <v>3</v>
          </cell>
          <cell r="G983">
            <v>0</v>
          </cell>
          <cell r="H983">
            <v>0</v>
          </cell>
          <cell r="I983">
            <v>2</v>
          </cell>
          <cell r="J983">
            <v>0</v>
          </cell>
          <cell r="K983">
            <v>1</v>
          </cell>
          <cell r="L983">
            <v>1</v>
          </cell>
          <cell r="M983">
            <v>0</v>
          </cell>
        </row>
        <row r="984">
          <cell r="B984" t="str">
            <v>K2TIPV51402558</v>
          </cell>
          <cell r="C984" t="str">
            <v>#1 THRU #4 UPPER KNEECAP/BEAVERTAIL</v>
          </cell>
          <cell r="D984">
            <v>10</v>
          </cell>
          <cell r="E984">
            <v>5</v>
          </cell>
          <cell r="F984">
            <v>17</v>
          </cell>
          <cell r="G984">
            <v>0</v>
          </cell>
          <cell r="H984">
            <v>9</v>
          </cell>
          <cell r="I984">
            <v>13</v>
          </cell>
          <cell r="J984">
            <v>0</v>
          </cell>
          <cell r="K984">
            <v>4</v>
          </cell>
          <cell r="L984">
            <v>0</v>
          </cell>
          <cell r="M984">
            <v>0</v>
          </cell>
        </row>
        <row r="985">
          <cell r="B985" t="str">
            <v>K2TIPV51402560</v>
          </cell>
          <cell r="C985" t="str">
            <v>ELEVATOR CABLE</v>
          </cell>
          <cell r="D985">
            <v>3</v>
          </cell>
          <cell r="E985">
            <v>3</v>
          </cell>
          <cell r="F985">
            <v>0</v>
          </cell>
          <cell r="G985">
            <v>0</v>
          </cell>
          <cell r="H985">
            <v>3</v>
          </cell>
          <cell r="I985">
            <v>0</v>
          </cell>
          <cell r="J985">
            <v>0</v>
          </cell>
          <cell r="K985">
            <v>0</v>
          </cell>
          <cell r="L985">
            <v>0</v>
          </cell>
          <cell r="M985">
            <v>0</v>
          </cell>
        </row>
        <row r="986">
          <cell r="B986" t="str">
            <v>K2TIPV51402561</v>
          </cell>
          <cell r="C986" t="str">
            <v>LH FWD STRUT-HANG</v>
          </cell>
          <cell r="D986">
            <v>3</v>
          </cell>
          <cell r="E986">
            <v>0</v>
          </cell>
          <cell r="F986">
            <v>5</v>
          </cell>
          <cell r="G986">
            <v>0</v>
          </cell>
          <cell r="H986">
            <v>0</v>
          </cell>
          <cell r="I986">
            <v>5</v>
          </cell>
          <cell r="J986">
            <v>0</v>
          </cell>
          <cell r="K986">
            <v>0</v>
          </cell>
          <cell r="L986">
            <v>0</v>
          </cell>
          <cell r="M986">
            <v>0</v>
          </cell>
        </row>
        <row r="987">
          <cell r="B987" t="str">
            <v>K2TIPV51402562</v>
          </cell>
          <cell r="C987" t="str">
            <v>I/B MIDSPAR FITTING NO4</v>
          </cell>
          <cell r="D987">
            <v>3</v>
          </cell>
          <cell r="E987">
            <v>2</v>
          </cell>
          <cell r="F987">
            <v>4</v>
          </cell>
          <cell r="G987">
            <v>0</v>
          </cell>
          <cell r="H987">
            <v>2</v>
          </cell>
          <cell r="I987">
            <v>4</v>
          </cell>
          <cell r="J987">
            <v>0</v>
          </cell>
          <cell r="K987">
            <v>0</v>
          </cell>
          <cell r="L987">
            <v>0</v>
          </cell>
          <cell r="M987">
            <v>0</v>
          </cell>
        </row>
        <row r="988">
          <cell r="B988" t="str">
            <v>K2TIPV51402563</v>
          </cell>
          <cell r="C988" t="str">
            <v>CABLE ASSY</v>
          </cell>
          <cell r="D988">
            <v>2</v>
          </cell>
          <cell r="E988">
            <v>1</v>
          </cell>
          <cell r="F988">
            <v>2</v>
          </cell>
          <cell r="G988">
            <v>0</v>
          </cell>
          <cell r="H988">
            <v>2</v>
          </cell>
          <cell r="I988">
            <v>1</v>
          </cell>
          <cell r="J988">
            <v>0</v>
          </cell>
          <cell r="K988">
            <v>1</v>
          </cell>
          <cell r="L988">
            <v>0</v>
          </cell>
          <cell r="M988">
            <v>0</v>
          </cell>
        </row>
        <row r="989">
          <cell r="B989" t="str">
            <v>K2TIPV51402564</v>
          </cell>
          <cell r="C989" t="str">
            <v>CABLE ASSY</v>
          </cell>
          <cell r="D989">
            <v>3</v>
          </cell>
          <cell r="E989">
            <v>3</v>
          </cell>
          <cell r="F989">
            <v>0</v>
          </cell>
          <cell r="G989">
            <v>0</v>
          </cell>
          <cell r="H989">
            <v>3</v>
          </cell>
          <cell r="I989">
            <v>0</v>
          </cell>
          <cell r="J989">
            <v>0</v>
          </cell>
          <cell r="K989">
            <v>0</v>
          </cell>
          <cell r="L989">
            <v>0</v>
          </cell>
          <cell r="M989">
            <v>0</v>
          </cell>
        </row>
        <row r="990">
          <cell r="B990" t="str">
            <v>K2TIPV51402565</v>
          </cell>
          <cell r="C990" t="str">
            <v>CABLE ASSY</v>
          </cell>
          <cell r="D990">
            <v>2</v>
          </cell>
          <cell r="E990">
            <v>0</v>
          </cell>
          <cell r="F990">
            <v>2</v>
          </cell>
          <cell r="G990">
            <v>0</v>
          </cell>
          <cell r="H990">
            <v>0</v>
          </cell>
          <cell r="I990">
            <v>1</v>
          </cell>
          <cell r="J990">
            <v>0</v>
          </cell>
          <cell r="K990">
            <v>1</v>
          </cell>
          <cell r="L990">
            <v>1</v>
          </cell>
          <cell r="M990">
            <v>0</v>
          </cell>
        </row>
        <row r="991">
          <cell r="B991" t="str">
            <v>K2TIPV51402566</v>
          </cell>
          <cell r="C991" t="str">
            <v>CABLE ASSY</v>
          </cell>
          <cell r="D991">
            <v>1</v>
          </cell>
          <cell r="E991">
            <v>0</v>
          </cell>
          <cell r="F991">
            <v>2</v>
          </cell>
          <cell r="G991">
            <v>0</v>
          </cell>
          <cell r="H991">
            <v>1</v>
          </cell>
          <cell r="I991">
            <v>1</v>
          </cell>
          <cell r="J991">
            <v>0</v>
          </cell>
          <cell r="K991">
            <v>1</v>
          </cell>
          <cell r="L991">
            <v>0</v>
          </cell>
          <cell r="M991">
            <v>0</v>
          </cell>
        </row>
        <row r="992">
          <cell r="B992" t="str">
            <v>K2TIPV51402568</v>
          </cell>
          <cell r="C992" t="str">
            <v>SWING OUT RADOME - RH FWD</v>
          </cell>
          <cell r="D992">
            <v>2</v>
          </cell>
          <cell r="E992">
            <v>2</v>
          </cell>
          <cell r="F992">
            <v>7</v>
          </cell>
          <cell r="G992">
            <v>0</v>
          </cell>
          <cell r="H992">
            <v>2</v>
          </cell>
          <cell r="I992">
            <v>7</v>
          </cell>
          <cell r="J992">
            <v>0</v>
          </cell>
          <cell r="K992">
            <v>0</v>
          </cell>
          <cell r="L992">
            <v>0</v>
          </cell>
          <cell r="M992">
            <v>0</v>
          </cell>
        </row>
        <row r="993">
          <cell r="B993" t="str">
            <v>K2TIPV51402569</v>
          </cell>
          <cell r="C993" t="str">
            <v>STAB TRIM CHAIN COVER</v>
          </cell>
          <cell r="D993">
            <v>2</v>
          </cell>
          <cell r="E993">
            <v>2</v>
          </cell>
          <cell r="F993">
            <v>4</v>
          </cell>
          <cell r="G993">
            <v>0</v>
          </cell>
          <cell r="H993">
            <v>2</v>
          </cell>
          <cell r="I993">
            <v>4</v>
          </cell>
          <cell r="J993">
            <v>0</v>
          </cell>
          <cell r="K993">
            <v>0</v>
          </cell>
          <cell r="L993">
            <v>0</v>
          </cell>
          <cell r="M993">
            <v>0</v>
          </cell>
        </row>
        <row r="994">
          <cell r="B994" t="str">
            <v>K2TIPV51402570</v>
          </cell>
          <cell r="C994" t="str">
            <v>FWD ECM TUB DOOR SEALS</v>
          </cell>
          <cell r="D994">
            <v>4</v>
          </cell>
          <cell r="E994">
            <v>3</v>
          </cell>
          <cell r="F994">
            <v>4</v>
          </cell>
          <cell r="G994">
            <v>0</v>
          </cell>
          <cell r="H994">
            <v>3</v>
          </cell>
          <cell r="I994">
            <v>4</v>
          </cell>
          <cell r="J994">
            <v>0</v>
          </cell>
          <cell r="K994">
            <v>0</v>
          </cell>
          <cell r="L994">
            <v>0</v>
          </cell>
          <cell r="M994">
            <v>0</v>
          </cell>
        </row>
        <row r="995">
          <cell r="B995" t="str">
            <v>K2TIPV51402573</v>
          </cell>
          <cell r="C995" t="str">
            <v>CABLE ASSY</v>
          </cell>
          <cell r="D995">
            <v>2</v>
          </cell>
          <cell r="E995">
            <v>4</v>
          </cell>
          <cell r="F995">
            <v>0</v>
          </cell>
          <cell r="G995">
            <v>0</v>
          </cell>
          <cell r="H995">
            <v>4</v>
          </cell>
          <cell r="I995">
            <v>0</v>
          </cell>
          <cell r="J995">
            <v>0</v>
          </cell>
          <cell r="K995">
            <v>0</v>
          </cell>
          <cell r="L995">
            <v>0</v>
          </cell>
          <cell r="M995">
            <v>0</v>
          </cell>
        </row>
        <row r="996">
          <cell r="B996" t="str">
            <v>K2TIPV51402574</v>
          </cell>
          <cell r="C996" t="str">
            <v>WIPER ASSY ELE BAL SEAL</v>
          </cell>
          <cell r="D996">
            <v>2</v>
          </cell>
          <cell r="E996">
            <v>3</v>
          </cell>
          <cell r="F996">
            <v>1</v>
          </cell>
          <cell r="G996">
            <v>0</v>
          </cell>
          <cell r="H996">
            <v>3</v>
          </cell>
          <cell r="I996">
            <v>1</v>
          </cell>
          <cell r="J996">
            <v>0</v>
          </cell>
          <cell r="K996">
            <v>0</v>
          </cell>
          <cell r="L996">
            <v>0</v>
          </cell>
          <cell r="M996">
            <v>0</v>
          </cell>
        </row>
        <row r="997">
          <cell r="B997" t="str">
            <v>K2TIPV51402575</v>
          </cell>
          <cell r="C997" t="str">
            <v>BONDING STRAPS</v>
          </cell>
          <cell r="D997">
            <v>2</v>
          </cell>
          <cell r="E997">
            <v>2</v>
          </cell>
          <cell r="F997">
            <v>4</v>
          </cell>
          <cell r="G997">
            <v>0</v>
          </cell>
          <cell r="H997">
            <v>2</v>
          </cell>
          <cell r="I997">
            <v>4</v>
          </cell>
          <cell r="J997">
            <v>0</v>
          </cell>
          <cell r="K997">
            <v>0</v>
          </cell>
          <cell r="L997">
            <v>0</v>
          </cell>
          <cell r="M997">
            <v>0</v>
          </cell>
        </row>
        <row r="998">
          <cell r="B998" t="str">
            <v>K2TIPV51402576</v>
          </cell>
          <cell r="C998" t="str">
            <v>CABLE ASSY DRAG CHUTE DOOR</v>
          </cell>
          <cell r="D998">
            <v>2</v>
          </cell>
          <cell r="E998">
            <v>2</v>
          </cell>
          <cell r="F998">
            <v>4</v>
          </cell>
          <cell r="G998">
            <v>0</v>
          </cell>
          <cell r="H998">
            <v>2</v>
          </cell>
          <cell r="I998">
            <v>4</v>
          </cell>
          <cell r="J998">
            <v>0</v>
          </cell>
          <cell r="K998">
            <v>0</v>
          </cell>
          <cell r="L998">
            <v>0</v>
          </cell>
          <cell r="M998">
            <v>0</v>
          </cell>
        </row>
        <row r="999">
          <cell r="B999" t="str">
            <v>K2TIPV51402577</v>
          </cell>
          <cell r="C999" t="str">
            <v>SPOLIER HINGE</v>
          </cell>
          <cell r="D999">
            <v>2</v>
          </cell>
          <cell r="E999">
            <v>3</v>
          </cell>
          <cell r="F999">
            <v>6</v>
          </cell>
          <cell r="G999">
            <v>0</v>
          </cell>
          <cell r="H999">
            <v>3</v>
          </cell>
          <cell r="I999">
            <v>6</v>
          </cell>
          <cell r="J999">
            <v>0</v>
          </cell>
          <cell r="K999">
            <v>0</v>
          </cell>
          <cell r="L999">
            <v>0</v>
          </cell>
          <cell r="M999">
            <v>0</v>
          </cell>
        </row>
        <row r="1000">
          <cell r="B1000" t="str">
            <v>K2TIPV51402578</v>
          </cell>
          <cell r="C1000" t="str">
            <v>SPOILER HINGE</v>
          </cell>
          <cell r="D1000">
            <v>2</v>
          </cell>
          <cell r="E1000">
            <v>2</v>
          </cell>
          <cell r="F1000">
            <v>5</v>
          </cell>
          <cell r="G1000">
            <v>0</v>
          </cell>
          <cell r="H1000">
            <v>2</v>
          </cell>
          <cell r="I1000">
            <v>5</v>
          </cell>
          <cell r="J1000">
            <v>0</v>
          </cell>
          <cell r="K1000">
            <v>0</v>
          </cell>
          <cell r="L1000">
            <v>0</v>
          </cell>
          <cell r="M1000">
            <v>0</v>
          </cell>
        </row>
        <row r="1001">
          <cell r="B1001" t="str">
            <v>K2TIPV51402579</v>
          </cell>
          <cell r="C1001" t="str">
            <v>SPOILER HINGE</v>
          </cell>
          <cell r="D1001">
            <v>2</v>
          </cell>
          <cell r="E1001">
            <v>2</v>
          </cell>
          <cell r="F1001">
            <v>5</v>
          </cell>
          <cell r="G1001">
            <v>0</v>
          </cell>
          <cell r="H1001">
            <v>2</v>
          </cell>
          <cell r="I1001">
            <v>5</v>
          </cell>
          <cell r="J1001">
            <v>0</v>
          </cell>
          <cell r="K1001">
            <v>0</v>
          </cell>
          <cell r="L1001">
            <v>0</v>
          </cell>
          <cell r="M1001">
            <v>0</v>
          </cell>
        </row>
        <row r="1002">
          <cell r="B1002" t="str">
            <v>K2TIPV51402581</v>
          </cell>
          <cell r="C1002" t="str">
            <v>SPOILER HINGE</v>
          </cell>
          <cell r="D1002">
            <v>2</v>
          </cell>
          <cell r="E1002">
            <v>1</v>
          </cell>
          <cell r="F1002">
            <v>4</v>
          </cell>
          <cell r="G1002">
            <v>0</v>
          </cell>
          <cell r="H1002">
            <v>1</v>
          </cell>
          <cell r="I1002">
            <v>4</v>
          </cell>
          <cell r="J1002">
            <v>0</v>
          </cell>
          <cell r="K1002">
            <v>0</v>
          </cell>
          <cell r="L1002">
            <v>0</v>
          </cell>
          <cell r="M1002">
            <v>0</v>
          </cell>
        </row>
        <row r="1003">
          <cell r="B1003" t="str">
            <v>K2TIPV51402582</v>
          </cell>
          <cell r="C1003" t="str">
            <v>SPOILER HINGE</v>
          </cell>
          <cell r="D1003">
            <v>2</v>
          </cell>
          <cell r="E1003">
            <v>2</v>
          </cell>
          <cell r="F1003">
            <v>4</v>
          </cell>
          <cell r="G1003">
            <v>0</v>
          </cell>
          <cell r="H1003">
            <v>2</v>
          </cell>
          <cell r="I1003">
            <v>4</v>
          </cell>
          <cell r="J1003">
            <v>0</v>
          </cell>
          <cell r="K1003">
            <v>0</v>
          </cell>
          <cell r="L1003">
            <v>0</v>
          </cell>
          <cell r="M1003">
            <v>0</v>
          </cell>
        </row>
        <row r="1004">
          <cell r="B1004" t="str">
            <v>K2TIPV51402583</v>
          </cell>
          <cell r="C1004" t="str">
            <v>SPOILER HINGE</v>
          </cell>
          <cell r="D1004">
            <v>2</v>
          </cell>
          <cell r="E1004">
            <v>2</v>
          </cell>
          <cell r="F1004">
            <v>4</v>
          </cell>
          <cell r="G1004">
            <v>0</v>
          </cell>
          <cell r="H1004">
            <v>2</v>
          </cell>
          <cell r="I1004">
            <v>4</v>
          </cell>
          <cell r="J1004">
            <v>0</v>
          </cell>
          <cell r="K1004">
            <v>0</v>
          </cell>
          <cell r="L1004">
            <v>0</v>
          </cell>
          <cell r="M1004">
            <v>0</v>
          </cell>
        </row>
        <row r="1005">
          <cell r="B1005" t="str">
            <v>K2TIPV51402584</v>
          </cell>
          <cell r="C1005" t="str">
            <v>SPOILER HINGE</v>
          </cell>
          <cell r="D1005">
            <v>2</v>
          </cell>
          <cell r="E1005">
            <v>2</v>
          </cell>
          <cell r="F1005">
            <v>5</v>
          </cell>
          <cell r="G1005">
            <v>0</v>
          </cell>
          <cell r="H1005">
            <v>2</v>
          </cell>
          <cell r="I1005">
            <v>5</v>
          </cell>
          <cell r="J1005">
            <v>0</v>
          </cell>
          <cell r="K1005">
            <v>0</v>
          </cell>
          <cell r="L1005">
            <v>0</v>
          </cell>
          <cell r="M1005">
            <v>0</v>
          </cell>
        </row>
        <row r="1006">
          <cell r="B1006" t="str">
            <v>K2TIPV51402585</v>
          </cell>
          <cell r="C1006" t="str">
            <v>SPOILER HINGE</v>
          </cell>
          <cell r="D1006">
            <v>2</v>
          </cell>
          <cell r="E1006">
            <v>2</v>
          </cell>
          <cell r="F1006">
            <v>5</v>
          </cell>
          <cell r="G1006">
            <v>0</v>
          </cell>
          <cell r="H1006">
            <v>2</v>
          </cell>
          <cell r="I1006">
            <v>5</v>
          </cell>
          <cell r="J1006">
            <v>0</v>
          </cell>
          <cell r="K1006">
            <v>0</v>
          </cell>
          <cell r="L1006">
            <v>0</v>
          </cell>
          <cell r="M1006">
            <v>0</v>
          </cell>
        </row>
        <row r="1007">
          <cell r="B1007" t="str">
            <v>K2TIPV51402586</v>
          </cell>
          <cell r="C1007" t="str">
            <v>SPOILER HINGE</v>
          </cell>
          <cell r="D1007">
            <v>2</v>
          </cell>
          <cell r="E1007">
            <v>2</v>
          </cell>
          <cell r="F1007">
            <v>5</v>
          </cell>
          <cell r="G1007">
            <v>0</v>
          </cell>
          <cell r="H1007">
            <v>2</v>
          </cell>
          <cell r="I1007">
            <v>5</v>
          </cell>
          <cell r="J1007">
            <v>0</v>
          </cell>
          <cell r="K1007">
            <v>0</v>
          </cell>
          <cell r="L1007">
            <v>0</v>
          </cell>
          <cell r="M1007">
            <v>0</v>
          </cell>
        </row>
        <row r="1008">
          <cell r="B1008" t="str">
            <v>K2TIPV51402587</v>
          </cell>
          <cell r="C1008" t="str">
            <v>SPOILER HINGE</v>
          </cell>
          <cell r="D1008">
            <v>2</v>
          </cell>
          <cell r="E1008">
            <v>2</v>
          </cell>
          <cell r="F1008">
            <v>5</v>
          </cell>
          <cell r="G1008">
            <v>0</v>
          </cell>
          <cell r="H1008">
            <v>2</v>
          </cell>
          <cell r="I1008">
            <v>5</v>
          </cell>
          <cell r="J1008">
            <v>0</v>
          </cell>
          <cell r="K1008">
            <v>0</v>
          </cell>
          <cell r="L1008">
            <v>0</v>
          </cell>
          <cell r="M1008">
            <v>0</v>
          </cell>
        </row>
        <row r="1009">
          <cell r="B1009" t="str">
            <v>K2TIPV51402588</v>
          </cell>
          <cell r="C1009" t="str">
            <v>DRAG CHUTE CABLE</v>
          </cell>
          <cell r="D1009">
            <v>2</v>
          </cell>
          <cell r="E1009">
            <v>3</v>
          </cell>
          <cell r="F1009">
            <v>4</v>
          </cell>
          <cell r="G1009">
            <v>0</v>
          </cell>
          <cell r="H1009">
            <v>3</v>
          </cell>
          <cell r="I1009">
            <v>4</v>
          </cell>
          <cell r="J1009">
            <v>0</v>
          </cell>
          <cell r="K1009">
            <v>0</v>
          </cell>
          <cell r="L1009">
            <v>0</v>
          </cell>
          <cell r="M1009">
            <v>0</v>
          </cell>
        </row>
        <row r="1010">
          <cell r="B1010" t="str">
            <v>K2TIPV51402589</v>
          </cell>
          <cell r="C1010" t="str">
            <v>SPOILER HINGE</v>
          </cell>
          <cell r="D1010">
            <v>2</v>
          </cell>
          <cell r="E1010">
            <v>2</v>
          </cell>
          <cell r="F1010">
            <v>5</v>
          </cell>
          <cell r="G1010">
            <v>0</v>
          </cell>
          <cell r="H1010">
            <v>2</v>
          </cell>
          <cell r="I1010">
            <v>5</v>
          </cell>
          <cell r="J1010">
            <v>0</v>
          </cell>
          <cell r="K1010">
            <v>0</v>
          </cell>
          <cell r="L1010">
            <v>0</v>
          </cell>
          <cell r="M1010">
            <v>0</v>
          </cell>
        </row>
        <row r="1011">
          <cell r="B1011" t="str">
            <v>K2TIPV51402590</v>
          </cell>
          <cell r="C1011" t="str">
            <v>DRAG CHUTE CABLE DCD-1</v>
          </cell>
          <cell r="D1011">
            <v>2</v>
          </cell>
          <cell r="E1011">
            <v>2</v>
          </cell>
          <cell r="F1011">
            <v>4</v>
          </cell>
          <cell r="G1011">
            <v>0</v>
          </cell>
          <cell r="H1011">
            <v>2</v>
          </cell>
          <cell r="I1011">
            <v>4</v>
          </cell>
          <cell r="J1011">
            <v>0</v>
          </cell>
          <cell r="K1011">
            <v>0</v>
          </cell>
          <cell r="L1011">
            <v>0</v>
          </cell>
          <cell r="M1011">
            <v>0</v>
          </cell>
        </row>
        <row r="1012">
          <cell r="B1012" t="str">
            <v>K2TIPV51402591</v>
          </cell>
          <cell r="C1012" t="str">
            <v>A/C WATER SEPARATOR COND SCREEN</v>
          </cell>
          <cell r="D1012">
            <v>2</v>
          </cell>
          <cell r="E1012">
            <v>0</v>
          </cell>
          <cell r="F1012">
            <v>13</v>
          </cell>
          <cell r="G1012">
            <v>1</v>
          </cell>
          <cell r="H1012">
            <v>0</v>
          </cell>
          <cell r="I1012">
            <v>13</v>
          </cell>
          <cell r="J1012">
            <v>1</v>
          </cell>
          <cell r="K1012">
            <v>0</v>
          </cell>
          <cell r="L1012">
            <v>0</v>
          </cell>
          <cell r="M1012">
            <v>0</v>
          </cell>
        </row>
        <row r="1013">
          <cell r="B1013" t="str">
            <v>K2TIPV51402597</v>
          </cell>
          <cell r="C1013" t="str">
            <v>SPOILER HINGE</v>
          </cell>
          <cell r="D1013">
            <v>2</v>
          </cell>
          <cell r="E1013">
            <v>2</v>
          </cell>
          <cell r="F1013">
            <v>5</v>
          </cell>
          <cell r="G1013">
            <v>0</v>
          </cell>
          <cell r="H1013">
            <v>2</v>
          </cell>
          <cell r="I1013">
            <v>5</v>
          </cell>
          <cell r="J1013">
            <v>0</v>
          </cell>
          <cell r="K1013">
            <v>0</v>
          </cell>
          <cell r="L1013">
            <v>0</v>
          </cell>
          <cell r="M1013">
            <v>0</v>
          </cell>
        </row>
        <row r="1014">
          <cell r="B1014" t="str">
            <v>K2TIPV51402598</v>
          </cell>
          <cell r="C1014" t="str">
            <v>CABLE ASSY</v>
          </cell>
          <cell r="D1014">
            <v>2</v>
          </cell>
          <cell r="E1014">
            <v>2</v>
          </cell>
          <cell r="F1014">
            <v>0</v>
          </cell>
          <cell r="G1014">
            <v>0</v>
          </cell>
          <cell r="H1014">
            <v>2</v>
          </cell>
          <cell r="I1014">
            <v>0</v>
          </cell>
          <cell r="J1014">
            <v>0</v>
          </cell>
          <cell r="K1014">
            <v>0</v>
          </cell>
          <cell r="L1014">
            <v>0</v>
          </cell>
          <cell r="M1014">
            <v>0</v>
          </cell>
        </row>
        <row r="1015">
          <cell r="B1015" t="str">
            <v>K2TIPV51402599</v>
          </cell>
          <cell r="C1015" t="str">
            <v>CABLE ASSY</v>
          </cell>
          <cell r="D1015">
            <v>2</v>
          </cell>
          <cell r="E1015">
            <v>3</v>
          </cell>
          <cell r="F1015">
            <v>0</v>
          </cell>
          <cell r="G1015">
            <v>0</v>
          </cell>
          <cell r="H1015">
            <v>3</v>
          </cell>
          <cell r="I1015">
            <v>0</v>
          </cell>
          <cell r="J1015">
            <v>0</v>
          </cell>
          <cell r="K1015">
            <v>0</v>
          </cell>
          <cell r="L1015">
            <v>0</v>
          </cell>
          <cell r="M1015">
            <v>0</v>
          </cell>
        </row>
        <row r="1016">
          <cell r="B1016" t="str">
            <v>K2TIPV51402600</v>
          </cell>
          <cell r="C1016" t="str">
            <v>CABLE ASSY</v>
          </cell>
          <cell r="D1016">
            <v>2</v>
          </cell>
          <cell r="E1016">
            <v>3</v>
          </cell>
          <cell r="F1016">
            <v>0</v>
          </cell>
          <cell r="G1016">
            <v>0</v>
          </cell>
          <cell r="H1016">
            <v>3</v>
          </cell>
          <cell r="I1016">
            <v>0</v>
          </cell>
          <cell r="J1016">
            <v>0</v>
          </cell>
          <cell r="K1016">
            <v>0</v>
          </cell>
          <cell r="L1016">
            <v>0</v>
          </cell>
          <cell r="M1016">
            <v>0</v>
          </cell>
        </row>
        <row r="1017">
          <cell r="B1017" t="str">
            <v>K2TIPV51402601</v>
          </cell>
          <cell r="C1017" t="str">
            <v>CABLE ASSY</v>
          </cell>
          <cell r="D1017">
            <v>1</v>
          </cell>
          <cell r="E1017">
            <v>3</v>
          </cell>
          <cell r="F1017">
            <v>0</v>
          </cell>
          <cell r="G1017">
            <v>0</v>
          </cell>
          <cell r="H1017">
            <v>3</v>
          </cell>
          <cell r="I1017">
            <v>0</v>
          </cell>
          <cell r="J1017">
            <v>0</v>
          </cell>
          <cell r="K1017">
            <v>0</v>
          </cell>
          <cell r="L1017">
            <v>0</v>
          </cell>
          <cell r="M1017">
            <v>0</v>
          </cell>
        </row>
        <row r="1018">
          <cell r="B1018" t="str">
            <v>K2TIPV51402602</v>
          </cell>
          <cell r="C1018" t="str">
            <v>CABLE ASSY</v>
          </cell>
          <cell r="D1018">
            <v>2</v>
          </cell>
          <cell r="E1018">
            <v>3</v>
          </cell>
          <cell r="F1018">
            <v>0</v>
          </cell>
          <cell r="G1018">
            <v>0</v>
          </cell>
          <cell r="H1018">
            <v>3</v>
          </cell>
          <cell r="I1018">
            <v>0</v>
          </cell>
          <cell r="J1018">
            <v>0</v>
          </cell>
          <cell r="K1018">
            <v>0</v>
          </cell>
          <cell r="L1018">
            <v>0</v>
          </cell>
          <cell r="M1018">
            <v>0</v>
          </cell>
        </row>
        <row r="1019">
          <cell r="B1019" t="str">
            <v>K2TIPV51402603</v>
          </cell>
          <cell r="C1019" t="str">
            <v>LATERAL CABLE ASSY</v>
          </cell>
          <cell r="D1019">
            <v>2</v>
          </cell>
          <cell r="E1019">
            <v>1</v>
          </cell>
          <cell r="F1019">
            <v>3</v>
          </cell>
          <cell r="G1019">
            <v>0</v>
          </cell>
          <cell r="H1019">
            <v>1</v>
          </cell>
          <cell r="I1019">
            <v>3</v>
          </cell>
          <cell r="J1019">
            <v>0</v>
          </cell>
          <cell r="K1019">
            <v>0</v>
          </cell>
          <cell r="L1019">
            <v>0</v>
          </cell>
          <cell r="M1019">
            <v>0</v>
          </cell>
        </row>
        <row r="1020">
          <cell r="B1020" t="str">
            <v>K2TIPV51402604</v>
          </cell>
          <cell r="C1020" t="str">
            <v>LATERAL CABLE ASSY</v>
          </cell>
          <cell r="D1020">
            <v>2</v>
          </cell>
          <cell r="E1020">
            <v>1</v>
          </cell>
          <cell r="F1020">
            <v>3</v>
          </cell>
          <cell r="G1020">
            <v>0</v>
          </cell>
          <cell r="H1020">
            <v>1</v>
          </cell>
          <cell r="I1020">
            <v>3</v>
          </cell>
          <cell r="J1020">
            <v>0</v>
          </cell>
          <cell r="K1020">
            <v>0</v>
          </cell>
          <cell r="L1020">
            <v>0</v>
          </cell>
          <cell r="M1020">
            <v>0</v>
          </cell>
        </row>
        <row r="1021">
          <cell r="B1021" t="str">
            <v>K2TIPV51402608</v>
          </cell>
          <cell r="C1021" t="str">
            <v>RUDDER CABLE ASSY RB-3</v>
          </cell>
          <cell r="D1021">
            <v>2</v>
          </cell>
          <cell r="E1021">
            <v>2</v>
          </cell>
          <cell r="F1021">
            <v>6</v>
          </cell>
          <cell r="G1021">
            <v>0</v>
          </cell>
          <cell r="H1021">
            <v>3</v>
          </cell>
          <cell r="I1021">
            <v>5</v>
          </cell>
          <cell r="J1021">
            <v>0</v>
          </cell>
          <cell r="K1021">
            <v>1</v>
          </cell>
          <cell r="L1021">
            <v>0</v>
          </cell>
          <cell r="M1021">
            <v>0</v>
          </cell>
        </row>
        <row r="1022">
          <cell r="B1022" t="str">
            <v>K2TIPV51402609</v>
          </cell>
          <cell r="C1022" t="str">
            <v>CABLE ASSY</v>
          </cell>
          <cell r="D1022">
            <v>2</v>
          </cell>
          <cell r="E1022">
            <v>2</v>
          </cell>
          <cell r="F1022">
            <v>0</v>
          </cell>
          <cell r="G1022">
            <v>0</v>
          </cell>
          <cell r="H1022">
            <v>2</v>
          </cell>
          <cell r="I1022">
            <v>0</v>
          </cell>
          <cell r="J1022">
            <v>0</v>
          </cell>
          <cell r="K1022">
            <v>0</v>
          </cell>
          <cell r="L1022">
            <v>0</v>
          </cell>
          <cell r="M1022">
            <v>0</v>
          </cell>
        </row>
        <row r="1023">
          <cell r="B1023" t="str">
            <v>K2TIPV51402610</v>
          </cell>
          <cell r="C1023" t="str">
            <v>CABLE ASSY TAIL</v>
          </cell>
          <cell r="D1023">
            <v>2</v>
          </cell>
          <cell r="E1023">
            <v>2</v>
          </cell>
          <cell r="F1023">
            <v>0</v>
          </cell>
          <cell r="G1023">
            <v>0</v>
          </cell>
          <cell r="H1023">
            <v>2</v>
          </cell>
          <cell r="I1023">
            <v>0</v>
          </cell>
          <cell r="J1023">
            <v>0</v>
          </cell>
          <cell r="K1023">
            <v>0</v>
          </cell>
          <cell r="L1023">
            <v>0</v>
          </cell>
          <cell r="M1023">
            <v>0</v>
          </cell>
        </row>
        <row r="1024">
          <cell r="B1024" t="str">
            <v>K2TIPV51402611</v>
          </cell>
          <cell r="C1024" t="str">
            <v>CABLE ASSY</v>
          </cell>
          <cell r="D1024">
            <v>2</v>
          </cell>
          <cell r="E1024">
            <v>3</v>
          </cell>
          <cell r="F1024">
            <v>0</v>
          </cell>
          <cell r="G1024">
            <v>0</v>
          </cell>
          <cell r="H1024">
            <v>3</v>
          </cell>
          <cell r="I1024">
            <v>0</v>
          </cell>
          <cell r="J1024">
            <v>0</v>
          </cell>
          <cell r="K1024">
            <v>0</v>
          </cell>
          <cell r="L1024">
            <v>0</v>
          </cell>
          <cell r="M1024">
            <v>0</v>
          </cell>
        </row>
        <row r="1025">
          <cell r="B1025" t="str">
            <v>K2TIPV51402612</v>
          </cell>
          <cell r="C1025" t="str">
            <v>SWING OUT RADOME - LH FWD</v>
          </cell>
          <cell r="D1025">
            <v>2</v>
          </cell>
          <cell r="E1025">
            <v>2</v>
          </cell>
          <cell r="F1025">
            <v>8</v>
          </cell>
          <cell r="G1025">
            <v>0</v>
          </cell>
          <cell r="H1025">
            <v>2</v>
          </cell>
          <cell r="I1025">
            <v>8</v>
          </cell>
          <cell r="J1025">
            <v>0</v>
          </cell>
          <cell r="K1025">
            <v>0</v>
          </cell>
          <cell r="L1025">
            <v>0</v>
          </cell>
          <cell r="M1025">
            <v>0</v>
          </cell>
        </row>
        <row r="1026">
          <cell r="B1026" t="str">
            <v>K2TIPV51402613</v>
          </cell>
          <cell r="C1026" t="str">
            <v>CABLE ASSY</v>
          </cell>
          <cell r="D1026">
            <v>2</v>
          </cell>
          <cell r="E1026">
            <v>3</v>
          </cell>
          <cell r="F1026">
            <v>0</v>
          </cell>
          <cell r="G1026">
            <v>0</v>
          </cell>
          <cell r="H1026">
            <v>3</v>
          </cell>
          <cell r="I1026">
            <v>0</v>
          </cell>
          <cell r="J1026">
            <v>0</v>
          </cell>
          <cell r="K1026">
            <v>0</v>
          </cell>
          <cell r="L1026">
            <v>0</v>
          </cell>
          <cell r="M1026">
            <v>0</v>
          </cell>
        </row>
        <row r="1027">
          <cell r="B1027" t="str">
            <v>K2TIPV51402614</v>
          </cell>
          <cell r="C1027" t="str">
            <v>SPOILER HINGE</v>
          </cell>
          <cell r="D1027">
            <v>2</v>
          </cell>
          <cell r="E1027">
            <v>6</v>
          </cell>
          <cell r="F1027">
            <v>5</v>
          </cell>
          <cell r="G1027">
            <v>0</v>
          </cell>
          <cell r="H1027">
            <v>6</v>
          </cell>
          <cell r="I1027">
            <v>5</v>
          </cell>
          <cell r="J1027">
            <v>0</v>
          </cell>
          <cell r="K1027">
            <v>0</v>
          </cell>
          <cell r="L1027">
            <v>0</v>
          </cell>
          <cell r="M1027">
            <v>0</v>
          </cell>
        </row>
        <row r="1028">
          <cell r="B1028" t="str">
            <v>K2TIPV51402615</v>
          </cell>
          <cell r="C1028" t="str">
            <v>SPOILER HINGE</v>
          </cell>
          <cell r="D1028">
            <v>2</v>
          </cell>
          <cell r="E1028">
            <v>6</v>
          </cell>
          <cell r="F1028">
            <v>5</v>
          </cell>
          <cell r="G1028">
            <v>0</v>
          </cell>
          <cell r="H1028">
            <v>6</v>
          </cell>
          <cell r="I1028">
            <v>5</v>
          </cell>
          <cell r="J1028">
            <v>0</v>
          </cell>
          <cell r="K1028">
            <v>0</v>
          </cell>
          <cell r="L1028">
            <v>0</v>
          </cell>
          <cell r="M1028">
            <v>0</v>
          </cell>
        </row>
        <row r="1029">
          <cell r="B1029" t="str">
            <v>K2TIPV51402616</v>
          </cell>
          <cell r="C1029">
            <v>26040</v>
          </cell>
          <cell r="D1029">
            <v>2</v>
          </cell>
          <cell r="E1029">
            <v>6</v>
          </cell>
          <cell r="F1029">
            <v>5</v>
          </cell>
          <cell r="G1029">
            <v>0</v>
          </cell>
          <cell r="H1029">
            <v>6</v>
          </cell>
          <cell r="I1029">
            <v>5</v>
          </cell>
          <cell r="J1029">
            <v>0</v>
          </cell>
          <cell r="K1029">
            <v>0</v>
          </cell>
          <cell r="L1029">
            <v>0</v>
          </cell>
          <cell r="M1029">
            <v>0</v>
          </cell>
        </row>
        <row r="1030">
          <cell r="B1030" t="str">
            <v>K2TIPV51402617</v>
          </cell>
          <cell r="C1030" t="str">
            <v>SPOILER HINGE</v>
          </cell>
          <cell r="D1030">
            <v>2</v>
          </cell>
          <cell r="E1030">
            <v>3</v>
          </cell>
          <cell r="F1030">
            <v>4</v>
          </cell>
          <cell r="G1030">
            <v>0</v>
          </cell>
          <cell r="H1030">
            <v>3</v>
          </cell>
          <cell r="I1030">
            <v>4</v>
          </cell>
          <cell r="J1030">
            <v>0</v>
          </cell>
          <cell r="K1030">
            <v>0</v>
          </cell>
          <cell r="L1030">
            <v>0</v>
          </cell>
          <cell r="M1030">
            <v>0</v>
          </cell>
        </row>
        <row r="1031">
          <cell r="B1031" t="str">
            <v>K2TIPV51402618</v>
          </cell>
          <cell r="C1031" t="str">
            <v>SPOILER HINGE</v>
          </cell>
          <cell r="D1031">
            <v>2</v>
          </cell>
          <cell r="E1031">
            <v>1</v>
          </cell>
          <cell r="F1031">
            <v>4</v>
          </cell>
          <cell r="G1031">
            <v>0</v>
          </cell>
          <cell r="H1031">
            <v>1</v>
          </cell>
          <cell r="I1031">
            <v>4</v>
          </cell>
          <cell r="J1031">
            <v>0</v>
          </cell>
          <cell r="K1031">
            <v>0</v>
          </cell>
          <cell r="L1031">
            <v>0</v>
          </cell>
          <cell r="M1031">
            <v>0</v>
          </cell>
        </row>
        <row r="1032">
          <cell r="B1032" t="str">
            <v>K2TIPV51402619</v>
          </cell>
          <cell r="C1032" t="str">
            <v>SPOILER HINGE</v>
          </cell>
          <cell r="D1032">
            <v>2</v>
          </cell>
          <cell r="E1032">
            <v>2</v>
          </cell>
          <cell r="F1032">
            <v>5</v>
          </cell>
          <cell r="G1032">
            <v>0</v>
          </cell>
          <cell r="H1032">
            <v>2</v>
          </cell>
          <cell r="I1032">
            <v>5</v>
          </cell>
          <cell r="J1032">
            <v>0</v>
          </cell>
          <cell r="K1032">
            <v>0</v>
          </cell>
          <cell r="L1032">
            <v>0</v>
          </cell>
          <cell r="M1032">
            <v>0</v>
          </cell>
        </row>
        <row r="1033">
          <cell r="B1033" t="str">
            <v>K2TIPV51402620</v>
          </cell>
          <cell r="C1033" t="str">
            <v>SPOILER HINGE</v>
          </cell>
          <cell r="D1033">
            <v>2</v>
          </cell>
          <cell r="E1033">
            <v>2</v>
          </cell>
          <cell r="F1033">
            <v>5</v>
          </cell>
          <cell r="G1033">
            <v>0</v>
          </cell>
          <cell r="H1033">
            <v>2</v>
          </cell>
          <cell r="I1033">
            <v>5</v>
          </cell>
          <cell r="J1033">
            <v>0</v>
          </cell>
          <cell r="K1033">
            <v>0</v>
          </cell>
          <cell r="L1033">
            <v>0</v>
          </cell>
          <cell r="M1033">
            <v>0</v>
          </cell>
        </row>
        <row r="1034">
          <cell r="B1034" t="str">
            <v>K2TIPV51402622</v>
          </cell>
          <cell r="C1034" t="str">
            <v>SPOILER HINGE</v>
          </cell>
          <cell r="D1034">
            <v>2</v>
          </cell>
          <cell r="E1034">
            <v>3</v>
          </cell>
          <cell r="F1034">
            <v>2</v>
          </cell>
          <cell r="G1034">
            <v>0</v>
          </cell>
          <cell r="H1034">
            <v>3</v>
          </cell>
          <cell r="I1034">
            <v>2</v>
          </cell>
          <cell r="J1034">
            <v>0</v>
          </cell>
          <cell r="K1034">
            <v>0</v>
          </cell>
          <cell r="L1034">
            <v>0</v>
          </cell>
          <cell r="M1034">
            <v>0</v>
          </cell>
        </row>
        <row r="1035">
          <cell r="B1035" t="str">
            <v>K2TIPV51402623</v>
          </cell>
          <cell r="C1035" t="str">
            <v>SPOILER HINGE</v>
          </cell>
          <cell r="D1035">
            <v>2</v>
          </cell>
          <cell r="E1035">
            <v>2</v>
          </cell>
          <cell r="F1035">
            <v>2</v>
          </cell>
          <cell r="G1035">
            <v>0</v>
          </cell>
          <cell r="H1035">
            <v>2</v>
          </cell>
          <cell r="I1035">
            <v>2</v>
          </cell>
          <cell r="J1035">
            <v>0</v>
          </cell>
          <cell r="K1035">
            <v>0</v>
          </cell>
          <cell r="L1035">
            <v>0</v>
          </cell>
          <cell r="M1035">
            <v>0</v>
          </cell>
        </row>
        <row r="1036">
          <cell r="B1036" t="str">
            <v>K2TIPV51402624</v>
          </cell>
          <cell r="C1036" t="str">
            <v>SPOILER HINGE</v>
          </cell>
          <cell r="D1036">
            <v>2</v>
          </cell>
          <cell r="E1036">
            <v>2</v>
          </cell>
          <cell r="F1036">
            <v>2</v>
          </cell>
          <cell r="G1036">
            <v>0</v>
          </cell>
          <cell r="H1036">
            <v>2</v>
          </cell>
          <cell r="I1036">
            <v>2</v>
          </cell>
          <cell r="J1036">
            <v>0</v>
          </cell>
          <cell r="K1036">
            <v>0</v>
          </cell>
          <cell r="L1036">
            <v>0</v>
          </cell>
          <cell r="M1036">
            <v>0</v>
          </cell>
        </row>
        <row r="1037">
          <cell r="B1037" t="str">
            <v>K2TIPV51402626</v>
          </cell>
          <cell r="C1037" t="str">
            <v>STAB CABLE ASSY</v>
          </cell>
          <cell r="D1037">
            <v>2</v>
          </cell>
          <cell r="E1037">
            <v>2</v>
          </cell>
          <cell r="F1037">
            <v>0</v>
          </cell>
          <cell r="G1037">
            <v>0</v>
          </cell>
          <cell r="H1037">
            <v>2</v>
          </cell>
          <cell r="I1037">
            <v>0</v>
          </cell>
          <cell r="J1037">
            <v>0</v>
          </cell>
          <cell r="K1037">
            <v>0</v>
          </cell>
          <cell r="L1037">
            <v>0</v>
          </cell>
          <cell r="M1037">
            <v>0</v>
          </cell>
        </row>
        <row r="1038">
          <cell r="B1038" t="str">
            <v>K2TIPV51402627</v>
          </cell>
          <cell r="C1038" t="str">
            <v>STAB CABLE ASSY</v>
          </cell>
          <cell r="D1038">
            <v>2</v>
          </cell>
          <cell r="E1038">
            <v>2</v>
          </cell>
          <cell r="F1038">
            <v>2</v>
          </cell>
          <cell r="G1038">
            <v>0</v>
          </cell>
          <cell r="H1038">
            <v>2</v>
          </cell>
          <cell r="I1038">
            <v>2</v>
          </cell>
          <cell r="J1038">
            <v>0</v>
          </cell>
          <cell r="K1038">
            <v>0</v>
          </cell>
          <cell r="L1038">
            <v>0</v>
          </cell>
          <cell r="M1038">
            <v>0</v>
          </cell>
        </row>
        <row r="1039">
          <cell r="B1039" t="str">
            <v>K2TIPV51402628</v>
          </cell>
          <cell r="C1039" t="str">
            <v>SPOILER HINGE</v>
          </cell>
          <cell r="D1039">
            <v>2</v>
          </cell>
          <cell r="E1039">
            <v>2</v>
          </cell>
          <cell r="F1039">
            <v>5</v>
          </cell>
          <cell r="G1039">
            <v>0</v>
          </cell>
          <cell r="H1039">
            <v>2</v>
          </cell>
          <cell r="I1039">
            <v>5</v>
          </cell>
          <cell r="J1039">
            <v>0</v>
          </cell>
          <cell r="K1039">
            <v>0</v>
          </cell>
          <cell r="L1039">
            <v>0</v>
          </cell>
          <cell r="M1039">
            <v>0</v>
          </cell>
        </row>
        <row r="1040">
          <cell r="B1040" t="str">
            <v>K2TIPV51402629</v>
          </cell>
          <cell r="C1040" t="str">
            <v>SPOILER HINGE</v>
          </cell>
          <cell r="D1040">
            <v>2</v>
          </cell>
          <cell r="E1040">
            <v>2</v>
          </cell>
          <cell r="F1040">
            <v>5</v>
          </cell>
          <cell r="G1040">
            <v>0</v>
          </cell>
          <cell r="H1040">
            <v>2</v>
          </cell>
          <cell r="I1040">
            <v>5</v>
          </cell>
          <cell r="J1040">
            <v>0</v>
          </cell>
          <cell r="K1040">
            <v>0</v>
          </cell>
          <cell r="L1040">
            <v>0</v>
          </cell>
          <cell r="M1040">
            <v>0</v>
          </cell>
        </row>
        <row r="1041">
          <cell r="B1041" t="str">
            <v>K2TIPV51402630</v>
          </cell>
          <cell r="C1041" t="str">
            <v>SPOILER HINGE</v>
          </cell>
          <cell r="D1041">
            <v>2</v>
          </cell>
          <cell r="E1041">
            <v>3</v>
          </cell>
          <cell r="F1041">
            <v>5</v>
          </cell>
          <cell r="G1041">
            <v>0</v>
          </cell>
          <cell r="H1041">
            <v>3</v>
          </cell>
          <cell r="I1041">
            <v>5</v>
          </cell>
          <cell r="J1041">
            <v>0</v>
          </cell>
          <cell r="K1041">
            <v>0</v>
          </cell>
          <cell r="L1041">
            <v>0</v>
          </cell>
          <cell r="M1041">
            <v>0</v>
          </cell>
        </row>
        <row r="1042">
          <cell r="B1042" t="str">
            <v>K2TIPV51402631</v>
          </cell>
          <cell r="C1042" t="str">
            <v>SPOILER HINGE</v>
          </cell>
          <cell r="D1042">
            <v>2</v>
          </cell>
          <cell r="E1042">
            <v>2</v>
          </cell>
          <cell r="F1042">
            <v>5</v>
          </cell>
          <cell r="G1042">
            <v>0</v>
          </cell>
          <cell r="H1042">
            <v>2</v>
          </cell>
          <cell r="I1042">
            <v>5</v>
          </cell>
          <cell r="J1042">
            <v>0</v>
          </cell>
          <cell r="K1042">
            <v>0</v>
          </cell>
          <cell r="L1042">
            <v>0</v>
          </cell>
          <cell r="M1042">
            <v>0</v>
          </cell>
        </row>
        <row r="1043">
          <cell r="B1043" t="str">
            <v>K2TIPV51402633</v>
          </cell>
          <cell r="C1043" t="str">
            <v>RUDDER CABLE RB-5</v>
          </cell>
          <cell r="D1043">
            <v>2</v>
          </cell>
          <cell r="E1043">
            <v>2</v>
          </cell>
          <cell r="F1043">
            <v>4</v>
          </cell>
          <cell r="G1043">
            <v>0</v>
          </cell>
          <cell r="H1043">
            <v>2</v>
          </cell>
          <cell r="I1043">
            <v>4</v>
          </cell>
          <cell r="J1043">
            <v>0</v>
          </cell>
          <cell r="K1043">
            <v>0</v>
          </cell>
          <cell r="L1043">
            <v>0</v>
          </cell>
          <cell r="M1043">
            <v>0</v>
          </cell>
        </row>
        <row r="1044">
          <cell r="B1044" t="str">
            <v>K2TIPV51402634</v>
          </cell>
          <cell r="C1044" t="str">
            <v>STAB CABLE ASSY</v>
          </cell>
          <cell r="D1044">
            <v>2</v>
          </cell>
          <cell r="E1044">
            <v>2</v>
          </cell>
          <cell r="F1044">
            <v>0</v>
          </cell>
          <cell r="G1044">
            <v>0</v>
          </cell>
          <cell r="H1044">
            <v>2</v>
          </cell>
          <cell r="I1044">
            <v>0</v>
          </cell>
          <cell r="J1044">
            <v>0</v>
          </cell>
          <cell r="K1044">
            <v>0</v>
          </cell>
          <cell r="L1044">
            <v>0</v>
          </cell>
          <cell r="M1044">
            <v>0</v>
          </cell>
        </row>
        <row r="1045">
          <cell r="B1045" t="str">
            <v>K2TIPV51402635</v>
          </cell>
          <cell r="C1045" t="str">
            <v>RUDD CABLE ASSY</v>
          </cell>
          <cell r="D1045">
            <v>2</v>
          </cell>
          <cell r="E1045">
            <v>2</v>
          </cell>
          <cell r="F1045">
            <v>0</v>
          </cell>
          <cell r="G1045">
            <v>0</v>
          </cell>
          <cell r="H1045">
            <v>2</v>
          </cell>
          <cell r="I1045">
            <v>0</v>
          </cell>
          <cell r="J1045">
            <v>0</v>
          </cell>
          <cell r="K1045">
            <v>0</v>
          </cell>
          <cell r="L1045">
            <v>0</v>
          </cell>
          <cell r="M1045">
            <v>0</v>
          </cell>
        </row>
        <row r="1046">
          <cell r="B1046" t="str">
            <v>K2TIPV51402636</v>
          </cell>
          <cell r="C1046" t="str">
            <v>RUDD CABLE ASSY</v>
          </cell>
          <cell r="D1046">
            <v>2</v>
          </cell>
          <cell r="E1046">
            <v>2</v>
          </cell>
          <cell r="F1046">
            <v>0</v>
          </cell>
          <cell r="G1046">
            <v>0</v>
          </cell>
          <cell r="H1046">
            <v>2</v>
          </cell>
          <cell r="I1046">
            <v>0</v>
          </cell>
          <cell r="J1046">
            <v>0</v>
          </cell>
          <cell r="K1046">
            <v>0</v>
          </cell>
          <cell r="L1046">
            <v>0</v>
          </cell>
          <cell r="M1046">
            <v>0</v>
          </cell>
        </row>
        <row r="1047">
          <cell r="B1047" t="str">
            <v>K2TIPV51402637</v>
          </cell>
          <cell r="C1047" t="str">
            <v>STAB CABLE ASSY</v>
          </cell>
          <cell r="D1047">
            <v>2</v>
          </cell>
          <cell r="E1047">
            <v>2</v>
          </cell>
          <cell r="F1047">
            <v>0</v>
          </cell>
          <cell r="G1047">
            <v>0</v>
          </cell>
          <cell r="H1047">
            <v>2</v>
          </cell>
          <cell r="I1047">
            <v>0</v>
          </cell>
          <cell r="J1047">
            <v>0</v>
          </cell>
          <cell r="K1047">
            <v>0</v>
          </cell>
          <cell r="L1047">
            <v>0</v>
          </cell>
          <cell r="M1047">
            <v>0</v>
          </cell>
        </row>
        <row r="1048">
          <cell r="B1048" t="str">
            <v>K2TIPV51402638</v>
          </cell>
          <cell r="C1048" t="str">
            <v>RUDD CABLE ASSY</v>
          </cell>
          <cell r="D1048">
            <v>2</v>
          </cell>
          <cell r="E1048">
            <v>3</v>
          </cell>
          <cell r="F1048">
            <v>0</v>
          </cell>
          <cell r="G1048">
            <v>0</v>
          </cell>
          <cell r="H1048">
            <v>3</v>
          </cell>
          <cell r="I1048">
            <v>0</v>
          </cell>
          <cell r="J1048">
            <v>0</v>
          </cell>
          <cell r="K1048">
            <v>0</v>
          </cell>
          <cell r="L1048">
            <v>0</v>
          </cell>
          <cell r="M1048">
            <v>0</v>
          </cell>
        </row>
        <row r="1049">
          <cell r="B1049" t="str">
            <v>K2TIPV51402639</v>
          </cell>
          <cell r="C1049" t="str">
            <v>STAB CABLE ASSY</v>
          </cell>
          <cell r="D1049">
            <v>2</v>
          </cell>
          <cell r="E1049">
            <v>4</v>
          </cell>
          <cell r="F1049">
            <v>0</v>
          </cell>
          <cell r="G1049">
            <v>0</v>
          </cell>
          <cell r="H1049">
            <v>4</v>
          </cell>
          <cell r="I1049">
            <v>0</v>
          </cell>
          <cell r="J1049">
            <v>0</v>
          </cell>
          <cell r="K1049">
            <v>0</v>
          </cell>
          <cell r="L1049">
            <v>0</v>
          </cell>
          <cell r="M1049">
            <v>0</v>
          </cell>
        </row>
        <row r="1050">
          <cell r="B1050" t="str">
            <v>K2TIPV51402640</v>
          </cell>
          <cell r="C1050" t="str">
            <v>STAB CABLE ASSY</v>
          </cell>
          <cell r="D1050">
            <v>2</v>
          </cell>
          <cell r="E1050">
            <v>3</v>
          </cell>
          <cell r="F1050">
            <v>0</v>
          </cell>
          <cell r="G1050">
            <v>0</v>
          </cell>
          <cell r="H1050">
            <v>3</v>
          </cell>
          <cell r="I1050">
            <v>0</v>
          </cell>
          <cell r="J1050">
            <v>0</v>
          </cell>
          <cell r="K1050">
            <v>0</v>
          </cell>
          <cell r="L1050">
            <v>0</v>
          </cell>
          <cell r="M1050">
            <v>0</v>
          </cell>
        </row>
        <row r="1051">
          <cell r="B1051" t="str">
            <v>K2TIPV51405240</v>
          </cell>
          <cell r="C1051" t="str">
            <v>TF-33 PERIODIC</v>
          </cell>
          <cell r="D1051">
            <v>4</v>
          </cell>
          <cell r="E1051">
            <v>4</v>
          </cell>
          <cell r="F1051">
            <v>0</v>
          </cell>
          <cell r="G1051">
            <v>0</v>
          </cell>
          <cell r="H1051">
            <v>4</v>
          </cell>
          <cell r="I1051">
            <v>0</v>
          </cell>
          <cell r="J1051">
            <v>0</v>
          </cell>
          <cell r="K1051">
            <v>0</v>
          </cell>
          <cell r="L1051">
            <v>0</v>
          </cell>
          <cell r="M1051">
            <v>0</v>
          </cell>
        </row>
        <row r="1052">
          <cell r="B1052" t="str">
            <v>K2TIPV51405241</v>
          </cell>
          <cell r="C1052" t="str">
            <v>ROLLER FOR BOOM SLIDING GLAND SEAL</v>
          </cell>
          <cell r="D1052">
            <v>6</v>
          </cell>
          <cell r="E1052">
            <v>5</v>
          </cell>
          <cell r="F1052">
            <v>63</v>
          </cell>
          <cell r="G1052">
            <v>2</v>
          </cell>
          <cell r="H1052">
            <v>6</v>
          </cell>
          <cell r="I1052">
            <v>62</v>
          </cell>
          <cell r="J1052">
            <v>2</v>
          </cell>
          <cell r="K1052">
            <v>1</v>
          </cell>
          <cell r="L1052">
            <v>0</v>
          </cell>
          <cell r="M1052">
            <v>0</v>
          </cell>
        </row>
        <row r="1053">
          <cell r="B1053" t="str">
            <v>K2TIPV51472641</v>
          </cell>
          <cell r="C1053" t="str">
            <v>RUDDER CABLE ASSY (RA-2)</v>
          </cell>
          <cell r="D1053">
            <v>2</v>
          </cell>
          <cell r="E1053">
            <v>2</v>
          </cell>
          <cell r="F1053">
            <v>1</v>
          </cell>
          <cell r="G1053">
            <v>0</v>
          </cell>
          <cell r="H1053">
            <v>3</v>
          </cell>
          <cell r="I1053">
            <v>1</v>
          </cell>
          <cell r="J1053">
            <v>0</v>
          </cell>
          <cell r="K1053">
            <v>0</v>
          </cell>
          <cell r="L1053">
            <v>0</v>
          </cell>
          <cell r="M1053">
            <v>0</v>
          </cell>
        </row>
        <row r="1054">
          <cell r="B1054" t="str">
            <v>K2TIPV51472642</v>
          </cell>
          <cell r="C1054" t="str">
            <v>RUDDER CABLE RB-7</v>
          </cell>
          <cell r="D1054">
            <v>1</v>
          </cell>
          <cell r="E1054">
            <v>1</v>
          </cell>
          <cell r="F1054">
            <v>4</v>
          </cell>
          <cell r="G1054">
            <v>0</v>
          </cell>
          <cell r="H1054">
            <v>1</v>
          </cell>
          <cell r="I1054">
            <v>4</v>
          </cell>
          <cell r="J1054">
            <v>0</v>
          </cell>
          <cell r="K1054">
            <v>0</v>
          </cell>
          <cell r="L1054">
            <v>0</v>
          </cell>
          <cell r="M1054">
            <v>0</v>
          </cell>
        </row>
        <row r="1055">
          <cell r="B1055" t="str">
            <v>K2TIPV51472643</v>
          </cell>
          <cell r="C1055" t="str">
            <v>LATERAL CABLE ASSY (LCB-5R)</v>
          </cell>
          <cell r="D1055">
            <v>2</v>
          </cell>
          <cell r="E1055">
            <v>2</v>
          </cell>
          <cell r="F1055">
            <v>4</v>
          </cell>
          <cell r="G1055">
            <v>0</v>
          </cell>
          <cell r="H1055">
            <v>2</v>
          </cell>
          <cell r="I1055">
            <v>4</v>
          </cell>
          <cell r="J1055">
            <v>0</v>
          </cell>
          <cell r="K1055">
            <v>0</v>
          </cell>
          <cell r="L1055">
            <v>0</v>
          </cell>
          <cell r="M1055">
            <v>0</v>
          </cell>
        </row>
        <row r="1056">
          <cell r="B1056" t="str">
            <v>K2TIPV51472644</v>
          </cell>
          <cell r="C1056" t="str">
            <v>LATERAL CABLE ASSY (LCA-5L)</v>
          </cell>
          <cell r="D1056">
            <v>2</v>
          </cell>
          <cell r="E1056">
            <v>2</v>
          </cell>
          <cell r="F1056">
            <v>4</v>
          </cell>
          <cell r="G1056">
            <v>0</v>
          </cell>
          <cell r="H1056">
            <v>2</v>
          </cell>
          <cell r="I1056">
            <v>4</v>
          </cell>
          <cell r="J1056">
            <v>0</v>
          </cell>
          <cell r="K1056">
            <v>0</v>
          </cell>
          <cell r="L1056">
            <v>0</v>
          </cell>
          <cell r="M1056">
            <v>0</v>
          </cell>
        </row>
        <row r="1057">
          <cell r="B1057" t="str">
            <v>K2TIPV51472645</v>
          </cell>
          <cell r="C1057" t="str">
            <v>RUDDER CABLE ASSY</v>
          </cell>
          <cell r="D1057">
            <v>2</v>
          </cell>
          <cell r="E1057">
            <v>2</v>
          </cell>
          <cell r="F1057">
            <v>4</v>
          </cell>
          <cell r="G1057">
            <v>0</v>
          </cell>
          <cell r="H1057">
            <v>3</v>
          </cell>
          <cell r="I1057">
            <v>3</v>
          </cell>
          <cell r="J1057">
            <v>0</v>
          </cell>
          <cell r="K1057">
            <v>1</v>
          </cell>
          <cell r="L1057">
            <v>0</v>
          </cell>
          <cell r="M1057">
            <v>0</v>
          </cell>
        </row>
        <row r="1058">
          <cell r="B1058" t="str">
            <v>K2TIPV51472646</v>
          </cell>
          <cell r="C1058" t="str">
            <v>RUDDER CABLE ASSY</v>
          </cell>
          <cell r="D1058">
            <v>2</v>
          </cell>
          <cell r="E1058">
            <v>2</v>
          </cell>
          <cell r="F1058">
            <v>0</v>
          </cell>
          <cell r="G1058">
            <v>0</v>
          </cell>
          <cell r="H1058">
            <v>2</v>
          </cell>
          <cell r="I1058">
            <v>0</v>
          </cell>
          <cell r="J1058">
            <v>0</v>
          </cell>
          <cell r="K1058">
            <v>0</v>
          </cell>
          <cell r="L1058">
            <v>0</v>
          </cell>
          <cell r="M1058">
            <v>0</v>
          </cell>
        </row>
        <row r="1059">
          <cell r="B1059" t="str">
            <v>K2TIPV51472647</v>
          </cell>
          <cell r="C1059" t="str">
            <v>STAB CABLE ASSY</v>
          </cell>
          <cell r="D1059">
            <v>2</v>
          </cell>
          <cell r="E1059">
            <v>4</v>
          </cell>
          <cell r="F1059">
            <v>0</v>
          </cell>
          <cell r="G1059">
            <v>0</v>
          </cell>
          <cell r="H1059">
            <v>4</v>
          </cell>
          <cell r="I1059">
            <v>0</v>
          </cell>
          <cell r="J1059">
            <v>0</v>
          </cell>
          <cell r="K1059">
            <v>0</v>
          </cell>
          <cell r="L1059">
            <v>0</v>
          </cell>
          <cell r="M1059">
            <v>0</v>
          </cell>
        </row>
        <row r="1060">
          <cell r="B1060" t="str">
            <v>K2TIPV51472648</v>
          </cell>
          <cell r="C1060" t="str">
            <v>ELEC. EQUIP. ACCESS DR. SEAL</v>
          </cell>
          <cell r="D1060">
            <v>3</v>
          </cell>
          <cell r="E1060">
            <v>4</v>
          </cell>
          <cell r="F1060">
            <v>0</v>
          </cell>
          <cell r="G1060">
            <v>0</v>
          </cell>
          <cell r="H1060">
            <v>4</v>
          </cell>
          <cell r="I1060">
            <v>0</v>
          </cell>
          <cell r="J1060">
            <v>0</v>
          </cell>
          <cell r="K1060">
            <v>0</v>
          </cell>
          <cell r="L1060">
            <v>0</v>
          </cell>
          <cell r="M1060">
            <v>0</v>
          </cell>
        </row>
        <row r="1061">
          <cell r="B1061" t="str">
            <v>K2TIPV51472649</v>
          </cell>
          <cell r="C1061" t="str">
            <v>RUDDER-LH LWR DOOR</v>
          </cell>
          <cell r="D1061">
            <v>3</v>
          </cell>
          <cell r="E1061">
            <v>3</v>
          </cell>
          <cell r="F1061">
            <v>4</v>
          </cell>
          <cell r="G1061">
            <v>0</v>
          </cell>
          <cell r="H1061">
            <v>3</v>
          </cell>
          <cell r="I1061">
            <v>4</v>
          </cell>
          <cell r="J1061">
            <v>0</v>
          </cell>
          <cell r="K1061">
            <v>0</v>
          </cell>
          <cell r="L1061">
            <v>0</v>
          </cell>
          <cell r="M1061">
            <v>0</v>
          </cell>
        </row>
        <row r="1062">
          <cell r="B1062" t="str">
            <v>K2TIPV51472651</v>
          </cell>
          <cell r="C1062" t="str">
            <v>RUDDER CABLE ASSY</v>
          </cell>
          <cell r="D1062">
            <v>2</v>
          </cell>
          <cell r="E1062">
            <v>3</v>
          </cell>
          <cell r="F1062">
            <v>1</v>
          </cell>
          <cell r="G1062">
            <v>0</v>
          </cell>
          <cell r="H1062">
            <v>3</v>
          </cell>
          <cell r="I1062">
            <v>1</v>
          </cell>
          <cell r="J1062">
            <v>0</v>
          </cell>
          <cell r="K1062">
            <v>0</v>
          </cell>
          <cell r="L1062">
            <v>0</v>
          </cell>
          <cell r="M1062">
            <v>0</v>
          </cell>
        </row>
        <row r="1063">
          <cell r="B1063" t="str">
            <v>K2TIPV51472652</v>
          </cell>
          <cell r="C1063" t="str">
            <v>RUDDER CABLE ASSY</v>
          </cell>
          <cell r="D1063">
            <v>2</v>
          </cell>
          <cell r="E1063">
            <v>1</v>
          </cell>
          <cell r="F1063">
            <v>2</v>
          </cell>
          <cell r="G1063">
            <v>0</v>
          </cell>
          <cell r="H1063">
            <v>1</v>
          </cell>
          <cell r="I1063">
            <v>2</v>
          </cell>
          <cell r="J1063">
            <v>0</v>
          </cell>
          <cell r="K1063">
            <v>0</v>
          </cell>
          <cell r="L1063">
            <v>0</v>
          </cell>
          <cell r="M1063">
            <v>0</v>
          </cell>
        </row>
        <row r="1064">
          <cell r="B1064" t="str">
            <v>K2TIPV51472653</v>
          </cell>
          <cell r="C1064" t="str">
            <v>L/H ACTUATOR ACCESS PANEL</v>
          </cell>
          <cell r="D1064">
            <v>3</v>
          </cell>
          <cell r="E1064">
            <v>3</v>
          </cell>
          <cell r="F1064">
            <v>3</v>
          </cell>
          <cell r="G1064">
            <v>0</v>
          </cell>
          <cell r="H1064">
            <v>3</v>
          </cell>
          <cell r="I1064">
            <v>3</v>
          </cell>
          <cell r="J1064">
            <v>0</v>
          </cell>
          <cell r="K1064">
            <v>0</v>
          </cell>
          <cell r="L1064">
            <v>0</v>
          </cell>
          <cell r="M1064">
            <v>0</v>
          </cell>
        </row>
        <row r="1065">
          <cell r="B1065" t="str">
            <v>K2TIPV51472654</v>
          </cell>
          <cell r="C1065" t="str">
            <v>CABLE ASSY</v>
          </cell>
          <cell r="D1065">
            <v>2</v>
          </cell>
          <cell r="E1065">
            <v>3</v>
          </cell>
          <cell r="F1065">
            <v>0</v>
          </cell>
          <cell r="G1065">
            <v>0</v>
          </cell>
          <cell r="H1065">
            <v>3</v>
          </cell>
          <cell r="I1065">
            <v>0</v>
          </cell>
          <cell r="J1065">
            <v>0</v>
          </cell>
          <cell r="K1065">
            <v>0</v>
          </cell>
          <cell r="L1065">
            <v>0</v>
          </cell>
          <cell r="M1065">
            <v>0</v>
          </cell>
        </row>
        <row r="1066">
          <cell r="B1066" t="str">
            <v>K2TIPV51472655</v>
          </cell>
          <cell r="C1066" t="str">
            <v>CABLE ASSY</v>
          </cell>
          <cell r="D1066">
            <v>2</v>
          </cell>
          <cell r="E1066">
            <v>4</v>
          </cell>
          <cell r="F1066">
            <v>0</v>
          </cell>
          <cell r="G1066">
            <v>0</v>
          </cell>
          <cell r="H1066">
            <v>4</v>
          </cell>
          <cell r="I1066">
            <v>0</v>
          </cell>
          <cell r="J1066">
            <v>0</v>
          </cell>
          <cell r="K1066">
            <v>0</v>
          </cell>
          <cell r="L1066">
            <v>0</v>
          </cell>
          <cell r="M1066">
            <v>0</v>
          </cell>
        </row>
        <row r="1067">
          <cell r="B1067" t="str">
            <v>K2TIPV51472656</v>
          </cell>
          <cell r="C1067" t="str">
            <v>CABLE ASSY</v>
          </cell>
          <cell r="D1067">
            <v>2</v>
          </cell>
          <cell r="E1067">
            <v>0</v>
          </cell>
          <cell r="F1067">
            <v>2</v>
          </cell>
          <cell r="G1067">
            <v>0</v>
          </cell>
          <cell r="H1067">
            <v>1</v>
          </cell>
          <cell r="I1067">
            <v>1</v>
          </cell>
          <cell r="J1067">
            <v>0</v>
          </cell>
          <cell r="K1067">
            <v>1</v>
          </cell>
          <cell r="L1067">
            <v>0</v>
          </cell>
          <cell r="M1067">
            <v>0</v>
          </cell>
        </row>
        <row r="1068">
          <cell r="B1068" t="str">
            <v>K2TIPV51472658</v>
          </cell>
          <cell r="C1068" t="str">
            <v>CABLE ASSY</v>
          </cell>
          <cell r="D1068">
            <v>2</v>
          </cell>
          <cell r="E1068">
            <v>2</v>
          </cell>
          <cell r="F1068">
            <v>1</v>
          </cell>
          <cell r="G1068">
            <v>0</v>
          </cell>
          <cell r="H1068">
            <v>3</v>
          </cell>
          <cell r="I1068">
            <v>0</v>
          </cell>
          <cell r="J1068">
            <v>0</v>
          </cell>
          <cell r="K1068">
            <v>1</v>
          </cell>
          <cell r="L1068">
            <v>0</v>
          </cell>
          <cell r="M1068">
            <v>0</v>
          </cell>
        </row>
        <row r="1069">
          <cell r="B1069" t="str">
            <v>K2TIPV51472659</v>
          </cell>
          <cell r="C1069" t="str">
            <v>VERTICAL FIN BODY FAIRINGS L/H R/H</v>
          </cell>
          <cell r="D1069">
            <v>3</v>
          </cell>
          <cell r="E1069">
            <v>2</v>
          </cell>
          <cell r="F1069">
            <v>4</v>
          </cell>
          <cell r="G1069">
            <v>0</v>
          </cell>
          <cell r="H1069">
            <v>2</v>
          </cell>
          <cell r="I1069">
            <v>4</v>
          </cell>
          <cell r="J1069">
            <v>0</v>
          </cell>
          <cell r="K1069">
            <v>0</v>
          </cell>
          <cell r="L1069">
            <v>0</v>
          </cell>
          <cell r="M1069">
            <v>0</v>
          </cell>
        </row>
        <row r="1070">
          <cell r="B1070" t="str">
            <v>K2TIPV51472661</v>
          </cell>
          <cell r="C1070" t="str">
            <v>ELE HINGE BEARING</v>
          </cell>
          <cell r="D1070">
            <v>2</v>
          </cell>
          <cell r="E1070">
            <v>2</v>
          </cell>
          <cell r="F1070">
            <v>4</v>
          </cell>
          <cell r="G1070">
            <v>0</v>
          </cell>
          <cell r="H1070">
            <v>2</v>
          </cell>
          <cell r="I1070">
            <v>4</v>
          </cell>
          <cell r="J1070">
            <v>0</v>
          </cell>
          <cell r="K1070">
            <v>0</v>
          </cell>
          <cell r="L1070">
            <v>0</v>
          </cell>
          <cell r="M1070">
            <v>0</v>
          </cell>
        </row>
        <row r="1071">
          <cell r="B1071" t="str">
            <v>K2TIPV51472662</v>
          </cell>
          <cell r="C1071" t="str">
            <v>RUDDER HINGE BEARINGS</v>
          </cell>
          <cell r="D1071">
            <v>2</v>
          </cell>
          <cell r="E1071">
            <v>2</v>
          </cell>
          <cell r="F1071">
            <v>4</v>
          </cell>
          <cell r="G1071">
            <v>0</v>
          </cell>
          <cell r="H1071">
            <v>2</v>
          </cell>
          <cell r="I1071">
            <v>4</v>
          </cell>
          <cell r="J1071">
            <v>0</v>
          </cell>
          <cell r="K1071">
            <v>0</v>
          </cell>
          <cell r="L1071">
            <v>0</v>
          </cell>
          <cell r="M1071">
            <v>0</v>
          </cell>
        </row>
        <row r="1072">
          <cell r="B1072" t="str">
            <v>K2TIPV51472663</v>
          </cell>
          <cell r="C1072" t="str">
            <v>DUCT ASSY</v>
          </cell>
          <cell r="D1072">
            <v>2</v>
          </cell>
          <cell r="E1072">
            <v>8</v>
          </cell>
          <cell r="F1072">
            <v>3</v>
          </cell>
          <cell r="G1072">
            <v>0</v>
          </cell>
          <cell r="H1072">
            <v>8</v>
          </cell>
          <cell r="I1072">
            <v>3</v>
          </cell>
          <cell r="J1072">
            <v>0</v>
          </cell>
          <cell r="K1072">
            <v>0</v>
          </cell>
          <cell r="L1072">
            <v>0</v>
          </cell>
          <cell r="M1072">
            <v>0</v>
          </cell>
        </row>
        <row r="1073">
          <cell r="B1073" t="str">
            <v>K2TIPV51472664</v>
          </cell>
          <cell r="C1073" t="str">
            <v>SEAL AMMO ACCESS DOOR</v>
          </cell>
          <cell r="D1073">
            <v>2</v>
          </cell>
          <cell r="E1073">
            <v>3</v>
          </cell>
          <cell r="F1073">
            <v>1</v>
          </cell>
          <cell r="G1073">
            <v>0</v>
          </cell>
          <cell r="H1073">
            <v>3</v>
          </cell>
          <cell r="I1073">
            <v>1</v>
          </cell>
          <cell r="J1073">
            <v>0</v>
          </cell>
          <cell r="K1073">
            <v>0</v>
          </cell>
          <cell r="L1073">
            <v>0</v>
          </cell>
          <cell r="M1073">
            <v>0</v>
          </cell>
        </row>
        <row r="1074">
          <cell r="B1074" t="str">
            <v>K2TIPV51472666</v>
          </cell>
          <cell r="C1074" t="str">
            <v>REPLACE LCB-2L CABLE</v>
          </cell>
          <cell r="D1074">
            <v>2</v>
          </cell>
          <cell r="E1074">
            <v>1</v>
          </cell>
          <cell r="F1074">
            <v>5</v>
          </cell>
          <cell r="G1074">
            <v>0</v>
          </cell>
          <cell r="H1074">
            <v>1</v>
          </cell>
          <cell r="I1074">
            <v>5</v>
          </cell>
          <cell r="J1074">
            <v>0</v>
          </cell>
          <cell r="K1074">
            <v>0</v>
          </cell>
          <cell r="L1074">
            <v>0</v>
          </cell>
          <cell r="M1074">
            <v>0</v>
          </cell>
        </row>
        <row r="1075">
          <cell r="B1075" t="str">
            <v>K2TIPV51472667</v>
          </cell>
          <cell r="C1075" t="str">
            <v>BUNK ASSY</v>
          </cell>
          <cell r="D1075">
            <v>2</v>
          </cell>
          <cell r="E1075">
            <v>2</v>
          </cell>
          <cell r="F1075">
            <v>4</v>
          </cell>
          <cell r="G1075">
            <v>0</v>
          </cell>
          <cell r="H1075">
            <v>2</v>
          </cell>
          <cell r="I1075">
            <v>4</v>
          </cell>
          <cell r="J1075">
            <v>0</v>
          </cell>
          <cell r="K1075">
            <v>0</v>
          </cell>
          <cell r="L1075">
            <v>0</v>
          </cell>
          <cell r="M1075">
            <v>0</v>
          </cell>
        </row>
        <row r="1076">
          <cell r="B1076" t="str">
            <v>K2TIPV51472671</v>
          </cell>
          <cell r="C1076" t="str">
            <v>WINDOW #3 LH-RH</v>
          </cell>
          <cell r="D1076">
            <v>3</v>
          </cell>
          <cell r="E1076">
            <v>2</v>
          </cell>
          <cell r="F1076">
            <v>12</v>
          </cell>
          <cell r="G1076">
            <v>0</v>
          </cell>
          <cell r="H1076">
            <v>4</v>
          </cell>
          <cell r="I1076">
            <v>10</v>
          </cell>
          <cell r="J1076">
            <v>0</v>
          </cell>
          <cell r="K1076">
            <v>2</v>
          </cell>
          <cell r="L1076">
            <v>0</v>
          </cell>
          <cell r="M1076">
            <v>0</v>
          </cell>
        </row>
        <row r="1077">
          <cell r="B1077" t="str">
            <v>K2TIPV51472672</v>
          </cell>
          <cell r="C1077" t="str">
            <v>WINDOW #4 LH-RH</v>
          </cell>
          <cell r="D1077">
            <v>3</v>
          </cell>
          <cell r="E1077">
            <v>3</v>
          </cell>
          <cell r="F1077">
            <v>8</v>
          </cell>
          <cell r="G1077">
            <v>0</v>
          </cell>
          <cell r="H1077">
            <v>3</v>
          </cell>
          <cell r="I1077">
            <v>8</v>
          </cell>
          <cell r="J1077">
            <v>0</v>
          </cell>
          <cell r="K1077">
            <v>0</v>
          </cell>
          <cell r="L1077">
            <v>0</v>
          </cell>
          <cell r="M1077">
            <v>0</v>
          </cell>
        </row>
        <row r="1078">
          <cell r="B1078" t="str">
            <v>K2TIPV51472673</v>
          </cell>
          <cell r="C1078" t="str">
            <v>WINDOW #2 LH-RH</v>
          </cell>
          <cell r="D1078">
            <v>3</v>
          </cell>
          <cell r="E1078">
            <v>3</v>
          </cell>
          <cell r="F1078">
            <v>8</v>
          </cell>
          <cell r="G1078">
            <v>0</v>
          </cell>
          <cell r="H1078">
            <v>3</v>
          </cell>
          <cell r="I1078">
            <v>8</v>
          </cell>
          <cell r="J1078">
            <v>0</v>
          </cell>
          <cell r="K1078">
            <v>0</v>
          </cell>
          <cell r="L1078">
            <v>0</v>
          </cell>
          <cell r="M1078">
            <v>0</v>
          </cell>
        </row>
        <row r="1079">
          <cell r="B1079" t="str">
            <v>K2TIPV51472674</v>
          </cell>
          <cell r="C1079" t="str">
            <v>WINDOW #1</v>
          </cell>
          <cell r="D1079">
            <v>1</v>
          </cell>
          <cell r="E1079">
            <v>1</v>
          </cell>
          <cell r="F1079">
            <v>4</v>
          </cell>
          <cell r="G1079">
            <v>0</v>
          </cell>
          <cell r="H1079">
            <v>1</v>
          </cell>
          <cell r="I1079">
            <v>4</v>
          </cell>
          <cell r="J1079">
            <v>0</v>
          </cell>
          <cell r="K1079">
            <v>0</v>
          </cell>
          <cell r="L1079">
            <v>0</v>
          </cell>
          <cell r="M1079">
            <v>0</v>
          </cell>
        </row>
        <row r="1080">
          <cell r="B1080" t="str">
            <v>K2TIPV51472675</v>
          </cell>
          <cell r="C1080" t="str">
            <v>WINDOW #5 RH-LH</v>
          </cell>
          <cell r="D1080">
            <v>3</v>
          </cell>
          <cell r="E1080">
            <v>0</v>
          </cell>
          <cell r="F1080">
            <v>8</v>
          </cell>
          <cell r="G1080">
            <v>0</v>
          </cell>
          <cell r="H1080">
            <v>1</v>
          </cell>
          <cell r="I1080">
            <v>6</v>
          </cell>
          <cell r="J1080">
            <v>0</v>
          </cell>
          <cell r="K1080">
            <v>2</v>
          </cell>
          <cell r="L1080">
            <v>1</v>
          </cell>
          <cell r="M1080">
            <v>0</v>
          </cell>
        </row>
        <row r="1081">
          <cell r="B1081" t="str">
            <v>K2TIPV51472676</v>
          </cell>
          <cell r="C1081" t="str">
            <v>THROTTLE SYS - TENSION REG IB 2&amp;3</v>
          </cell>
          <cell r="D1081">
            <v>6</v>
          </cell>
          <cell r="E1081">
            <v>5</v>
          </cell>
          <cell r="F1081">
            <v>10</v>
          </cell>
          <cell r="G1081">
            <v>0</v>
          </cell>
          <cell r="H1081">
            <v>5</v>
          </cell>
          <cell r="I1081">
            <v>10</v>
          </cell>
          <cell r="J1081">
            <v>0</v>
          </cell>
          <cell r="K1081">
            <v>0</v>
          </cell>
          <cell r="L1081">
            <v>0</v>
          </cell>
          <cell r="M1081">
            <v>0</v>
          </cell>
        </row>
        <row r="1082">
          <cell r="B1082" t="str">
            <v>K2TIPV51472677</v>
          </cell>
          <cell r="C1082" t="str">
            <v>QUICK DISCONNECTS ENG NO7</v>
          </cell>
          <cell r="D1082">
            <v>3</v>
          </cell>
          <cell r="E1082">
            <v>1</v>
          </cell>
          <cell r="F1082">
            <v>9</v>
          </cell>
          <cell r="G1082">
            <v>0</v>
          </cell>
          <cell r="H1082">
            <v>1</v>
          </cell>
          <cell r="I1082">
            <v>9</v>
          </cell>
          <cell r="J1082">
            <v>0</v>
          </cell>
          <cell r="K1082">
            <v>0</v>
          </cell>
          <cell r="L1082">
            <v>0</v>
          </cell>
          <cell r="M1082">
            <v>0</v>
          </cell>
        </row>
        <row r="1083">
          <cell r="B1083" t="str">
            <v>K2TIPV51472678</v>
          </cell>
          <cell r="C1083" t="str">
            <v>FUEL TUBING</v>
          </cell>
          <cell r="D1083">
            <v>2</v>
          </cell>
          <cell r="E1083">
            <v>2</v>
          </cell>
          <cell r="F1083">
            <v>2</v>
          </cell>
          <cell r="G1083">
            <v>0</v>
          </cell>
          <cell r="H1083">
            <v>2</v>
          </cell>
          <cell r="I1083">
            <v>2</v>
          </cell>
          <cell r="J1083">
            <v>0</v>
          </cell>
          <cell r="K1083">
            <v>0</v>
          </cell>
          <cell r="L1083">
            <v>0</v>
          </cell>
          <cell r="M1083">
            <v>0</v>
          </cell>
        </row>
        <row r="1084">
          <cell r="B1084" t="str">
            <v>K2TIPV51472679</v>
          </cell>
          <cell r="C1084" t="str">
            <v>FUEL TUBING</v>
          </cell>
          <cell r="D1084">
            <v>2</v>
          </cell>
          <cell r="E1084">
            <v>2</v>
          </cell>
          <cell r="F1084">
            <v>2</v>
          </cell>
          <cell r="G1084">
            <v>0</v>
          </cell>
          <cell r="H1084">
            <v>2</v>
          </cell>
          <cell r="I1084">
            <v>2</v>
          </cell>
          <cell r="J1084">
            <v>0</v>
          </cell>
          <cell r="K1084">
            <v>0</v>
          </cell>
          <cell r="L1084">
            <v>0</v>
          </cell>
          <cell r="M1084">
            <v>0</v>
          </cell>
        </row>
        <row r="1085">
          <cell r="B1085" t="str">
            <v>K2TIPV51472680</v>
          </cell>
          <cell r="C1085" t="str">
            <v>FUEL TUBING</v>
          </cell>
          <cell r="D1085">
            <v>2</v>
          </cell>
          <cell r="E1085">
            <v>2</v>
          </cell>
          <cell r="F1085">
            <v>2</v>
          </cell>
          <cell r="G1085">
            <v>0</v>
          </cell>
          <cell r="H1085">
            <v>2</v>
          </cell>
          <cell r="I1085">
            <v>2</v>
          </cell>
          <cell r="J1085">
            <v>0</v>
          </cell>
          <cell r="K1085">
            <v>0</v>
          </cell>
          <cell r="L1085">
            <v>0</v>
          </cell>
          <cell r="M1085">
            <v>0</v>
          </cell>
        </row>
        <row r="1086">
          <cell r="B1086" t="str">
            <v>K2TIPV51472681</v>
          </cell>
          <cell r="C1086" t="str">
            <v>FUEL TUBING #1 STRUT</v>
          </cell>
          <cell r="D1086">
            <v>2</v>
          </cell>
          <cell r="E1086">
            <v>3</v>
          </cell>
          <cell r="F1086">
            <v>4</v>
          </cell>
          <cell r="G1086">
            <v>0</v>
          </cell>
          <cell r="H1086">
            <v>3</v>
          </cell>
          <cell r="I1086">
            <v>4</v>
          </cell>
          <cell r="J1086">
            <v>0</v>
          </cell>
          <cell r="K1086">
            <v>0</v>
          </cell>
          <cell r="L1086">
            <v>0</v>
          </cell>
          <cell r="M1086">
            <v>0</v>
          </cell>
        </row>
        <row r="1087">
          <cell r="B1087" t="str">
            <v>K2TIPV51472682</v>
          </cell>
          <cell r="C1087" t="str">
            <v>RUBBER FIRESEALS</v>
          </cell>
          <cell r="D1087">
            <v>2</v>
          </cell>
          <cell r="E1087">
            <v>2</v>
          </cell>
          <cell r="F1087">
            <v>3</v>
          </cell>
          <cell r="G1087">
            <v>0</v>
          </cell>
          <cell r="H1087">
            <v>2</v>
          </cell>
          <cell r="I1087">
            <v>3</v>
          </cell>
          <cell r="J1087">
            <v>0</v>
          </cell>
          <cell r="K1087">
            <v>0</v>
          </cell>
          <cell r="L1087">
            <v>0</v>
          </cell>
          <cell r="M1087">
            <v>0</v>
          </cell>
        </row>
        <row r="1088">
          <cell r="B1088" t="str">
            <v>K2TIPV51472685</v>
          </cell>
          <cell r="C1088" t="str">
            <v>THROTTLE CABLE TENSION REG`S</v>
          </cell>
          <cell r="D1088">
            <v>8</v>
          </cell>
          <cell r="E1088">
            <v>3</v>
          </cell>
          <cell r="F1088">
            <v>21</v>
          </cell>
          <cell r="G1088">
            <v>0</v>
          </cell>
          <cell r="H1088">
            <v>3</v>
          </cell>
          <cell r="I1088">
            <v>21</v>
          </cell>
          <cell r="J1088">
            <v>0</v>
          </cell>
          <cell r="K1088">
            <v>0</v>
          </cell>
          <cell r="L1088">
            <v>0</v>
          </cell>
          <cell r="M1088">
            <v>0</v>
          </cell>
        </row>
        <row r="1089">
          <cell r="B1089" t="str">
            <v>K2TIPV51513347</v>
          </cell>
          <cell r="C1089" t="str">
            <v>ACI 1091 AFT GALLEY DOOR CNT NEEDLE</v>
          </cell>
          <cell r="D1089">
            <v>1</v>
          </cell>
          <cell r="E1089">
            <v>3</v>
          </cell>
          <cell r="F1089">
            <v>10</v>
          </cell>
          <cell r="G1089">
            <v>0</v>
          </cell>
          <cell r="H1089">
            <v>3</v>
          </cell>
          <cell r="I1089">
            <v>10</v>
          </cell>
          <cell r="J1089">
            <v>0</v>
          </cell>
          <cell r="K1089">
            <v>0</v>
          </cell>
          <cell r="L1089">
            <v>0</v>
          </cell>
          <cell r="M1089">
            <v>0</v>
          </cell>
        </row>
        <row r="1090">
          <cell r="B1090" t="str">
            <v>K2TIPV51542690</v>
          </cell>
          <cell r="C1090" t="str">
            <v>QUICK DISCONNECTS ENG NO1</v>
          </cell>
          <cell r="D1090">
            <v>3</v>
          </cell>
          <cell r="E1090">
            <v>3</v>
          </cell>
          <cell r="F1090">
            <v>8</v>
          </cell>
          <cell r="G1090">
            <v>0</v>
          </cell>
          <cell r="H1090">
            <v>3</v>
          </cell>
          <cell r="I1090">
            <v>8</v>
          </cell>
          <cell r="J1090">
            <v>0</v>
          </cell>
          <cell r="K1090">
            <v>0</v>
          </cell>
          <cell r="L1090">
            <v>0</v>
          </cell>
          <cell r="M1090">
            <v>0</v>
          </cell>
        </row>
        <row r="1091">
          <cell r="B1091" t="str">
            <v>K2TIPV51542691</v>
          </cell>
          <cell r="C1091" t="str">
            <v>REPLACE RUBBER FIRESEALS ON FIREWAL</v>
          </cell>
          <cell r="D1091">
            <v>2</v>
          </cell>
          <cell r="E1091">
            <v>3</v>
          </cell>
          <cell r="F1091">
            <v>3</v>
          </cell>
          <cell r="G1091">
            <v>0</v>
          </cell>
          <cell r="H1091">
            <v>3</v>
          </cell>
          <cell r="I1091">
            <v>3</v>
          </cell>
          <cell r="J1091">
            <v>0</v>
          </cell>
          <cell r="K1091">
            <v>0</v>
          </cell>
          <cell r="L1091">
            <v>0</v>
          </cell>
          <cell r="M1091">
            <v>0</v>
          </cell>
        </row>
        <row r="1092">
          <cell r="B1092" t="str">
            <v>K2TIPV51542693</v>
          </cell>
          <cell r="C1092" t="str">
            <v>RUBBER FIRESEALS</v>
          </cell>
          <cell r="D1092">
            <v>2</v>
          </cell>
          <cell r="E1092">
            <v>3</v>
          </cell>
          <cell r="F1092">
            <v>3</v>
          </cell>
          <cell r="G1092">
            <v>0</v>
          </cell>
          <cell r="H1092">
            <v>3</v>
          </cell>
          <cell r="I1092">
            <v>3</v>
          </cell>
          <cell r="J1092">
            <v>0</v>
          </cell>
          <cell r="K1092">
            <v>0</v>
          </cell>
          <cell r="L1092">
            <v>0</v>
          </cell>
          <cell r="M1092">
            <v>0</v>
          </cell>
        </row>
        <row r="1093">
          <cell r="B1093" t="str">
            <v>K2TIPV51542694</v>
          </cell>
          <cell r="C1093" t="str">
            <v>QUICK DISCONNECTS ENG 3-4 / 5-6</v>
          </cell>
          <cell r="D1093">
            <v>6</v>
          </cell>
          <cell r="E1093">
            <v>6</v>
          </cell>
          <cell r="F1093">
            <v>12</v>
          </cell>
          <cell r="G1093">
            <v>0</v>
          </cell>
          <cell r="H1093">
            <v>6</v>
          </cell>
          <cell r="I1093">
            <v>12</v>
          </cell>
          <cell r="J1093">
            <v>0</v>
          </cell>
          <cell r="K1093">
            <v>0</v>
          </cell>
          <cell r="L1093">
            <v>0</v>
          </cell>
          <cell r="M1093">
            <v>0</v>
          </cell>
        </row>
        <row r="1094">
          <cell r="B1094" t="str">
            <v>K2TIPV51542696</v>
          </cell>
          <cell r="C1094" t="str">
            <v>REPLACE RUBBER SEALS ON FIREWALL</v>
          </cell>
          <cell r="D1094">
            <v>2</v>
          </cell>
          <cell r="E1094">
            <v>2</v>
          </cell>
          <cell r="F1094">
            <v>2</v>
          </cell>
          <cell r="G1094">
            <v>0</v>
          </cell>
          <cell r="H1094">
            <v>2</v>
          </cell>
          <cell r="I1094">
            <v>2</v>
          </cell>
          <cell r="J1094">
            <v>0</v>
          </cell>
          <cell r="K1094">
            <v>0</v>
          </cell>
          <cell r="L1094">
            <v>0</v>
          </cell>
          <cell r="M1094">
            <v>0</v>
          </cell>
        </row>
        <row r="1095">
          <cell r="B1095" t="str">
            <v>K2TIPV51542699</v>
          </cell>
          <cell r="C1095" t="str">
            <v>FWD ENG THRUST LINK FTG`S</v>
          </cell>
          <cell r="D1095">
            <v>10</v>
          </cell>
          <cell r="E1095">
            <v>8</v>
          </cell>
          <cell r="F1095">
            <v>27</v>
          </cell>
          <cell r="G1095">
            <v>0</v>
          </cell>
          <cell r="H1095">
            <v>8</v>
          </cell>
          <cell r="I1095">
            <v>27</v>
          </cell>
          <cell r="J1095">
            <v>0</v>
          </cell>
          <cell r="K1095">
            <v>0</v>
          </cell>
          <cell r="L1095">
            <v>0</v>
          </cell>
          <cell r="M1095">
            <v>0</v>
          </cell>
        </row>
        <row r="1096">
          <cell r="B1096" t="str">
            <v>K2TIPV51542701</v>
          </cell>
          <cell r="C1096" t="str">
            <v>FIREWALL THROTTLE ROD</v>
          </cell>
          <cell r="D1096">
            <v>16</v>
          </cell>
          <cell r="E1096">
            <v>7</v>
          </cell>
          <cell r="F1096">
            <v>40</v>
          </cell>
          <cell r="G1096">
            <v>0</v>
          </cell>
          <cell r="H1096">
            <v>7</v>
          </cell>
          <cell r="I1096">
            <v>40</v>
          </cell>
          <cell r="J1096">
            <v>0</v>
          </cell>
          <cell r="K1096">
            <v>0</v>
          </cell>
          <cell r="L1096">
            <v>0</v>
          </cell>
          <cell r="M1096">
            <v>0</v>
          </cell>
        </row>
        <row r="1097">
          <cell r="B1097" t="str">
            <v>K2TIPV51542703</v>
          </cell>
          <cell r="C1097" t="str">
            <v>STARTER CONTROL VALVES</v>
          </cell>
          <cell r="D1097">
            <v>3</v>
          </cell>
          <cell r="E1097">
            <v>1</v>
          </cell>
          <cell r="F1097">
            <v>7</v>
          </cell>
          <cell r="G1097">
            <v>0</v>
          </cell>
          <cell r="H1097">
            <v>1</v>
          </cell>
          <cell r="I1097">
            <v>7</v>
          </cell>
          <cell r="J1097">
            <v>0</v>
          </cell>
          <cell r="K1097">
            <v>0</v>
          </cell>
          <cell r="L1097">
            <v>0</v>
          </cell>
          <cell r="M1097">
            <v>0</v>
          </cell>
        </row>
        <row r="1098">
          <cell r="B1098" t="str">
            <v>K2TIPV51542704</v>
          </cell>
          <cell r="C1098" t="str">
            <v>R/H HORIZ FRONT AIR SHIELD</v>
          </cell>
          <cell r="D1098">
            <v>2</v>
          </cell>
          <cell r="E1098">
            <v>2</v>
          </cell>
          <cell r="F1098">
            <v>1</v>
          </cell>
          <cell r="G1098">
            <v>0</v>
          </cell>
          <cell r="H1098">
            <v>2</v>
          </cell>
          <cell r="I1098">
            <v>1</v>
          </cell>
          <cell r="J1098">
            <v>0</v>
          </cell>
          <cell r="K1098">
            <v>0</v>
          </cell>
          <cell r="L1098">
            <v>0</v>
          </cell>
          <cell r="M1098">
            <v>0</v>
          </cell>
        </row>
        <row r="1099">
          <cell r="B1099" t="str">
            <v>K2TIPV51542705</v>
          </cell>
          <cell r="C1099" t="str">
            <v>L/H HORIZ FRONT AIR SHEILD</v>
          </cell>
          <cell r="D1099">
            <v>2</v>
          </cell>
          <cell r="E1099">
            <v>2</v>
          </cell>
          <cell r="F1099">
            <v>4</v>
          </cell>
          <cell r="G1099">
            <v>0</v>
          </cell>
          <cell r="H1099">
            <v>2</v>
          </cell>
          <cell r="I1099">
            <v>4</v>
          </cell>
          <cell r="J1099">
            <v>0</v>
          </cell>
          <cell r="K1099">
            <v>0</v>
          </cell>
          <cell r="L1099">
            <v>0</v>
          </cell>
          <cell r="M1099">
            <v>0</v>
          </cell>
        </row>
        <row r="1100">
          <cell r="B1100" t="str">
            <v>K2TIPV51542706</v>
          </cell>
          <cell r="C1100" t="str">
            <v>CABIN PRESSURE ALTIMETER</v>
          </cell>
          <cell r="D1100">
            <v>3</v>
          </cell>
          <cell r="E1100">
            <v>3</v>
          </cell>
          <cell r="F1100">
            <v>1</v>
          </cell>
          <cell r="G1100">
            <v>0</v>
          </cell>
          <cell r="H1100">
            <v>3</v>
          </cell>
          <cell r="I1100">
            <v>1</v>
          </cell>
          <cell r="J1100">
            <v>0</v>
          </cell>
          <cell r="K1100">
            <v>0</v>
          </cell>
          <cell r="L1100">
            <v>0</v>
          </cell>
          <cell r="M1100">
            <v>0</v>
          </cell>
        </row>
        <row r="1101">
          <cell r="B1101" t="str">
            <v>K2TIPV51612718</v>
          </cell>
          <cell r="C1101" t="str">
            <v>THROTTLE CABLE FIRESEALS</v>
          </cell>
          <cell r="D1101">
            <v>6</v>
          </cell>
          <cell r="E1101">
            <v>3</v>
          </cell>
          <cell r="F1101">
            <v>21</v>
          </cell>
          <cell r="G1101">
            <v>0</v>
          </cell>
          <cell r="H1101">
            <v>3</v>
          </cell>
          <cell r="I1101">
            <v>21</v>
          </cell>
          <cell r="J1101">
            <v>0</v>
          </cell>
          <cell r="K1101">
            <v>0</v>
          </cell>
          <cell r="L1101">
            <v>0</v>
          </cell>
          <cell r="M1101">
            <v>0</v>
          </cell>
        </row>
        <row r="1102">
          <cell r="B1102" t="str">
            <v>K2TIPV51612719</v>
          </cell>
          <cell r="C1102" t="str">
            <v>ELEVATOR Q SPRING</v>
          </cell>
          <cell r="D1102">
            <v>2</v>
          </cell>
          <cell r="E1102">
            <v>2</v>
          </cell>
          <cell r="F1102">
            <v>0</v>
          </cell>
          <cell r="G1102">
            <v>0</v>
          </cell>
          <cell r="H1102">
            <v>2</v>
          </cell>
          <cell r="I1102">
            <v>0</v>
          </cell>
          <cell r="J1102">
            <v>0</v>
          </cell>
          <cell r="K1102">
            <v>0</v>
          </cell>
          <cell r="L1102">
            <v>0</v>
          </cell>
          <cell r="M1102">
            <v>0</v>
          </cell>
        </row>
        <row r="1103">
          <cell r="B1103" t="str">
            <v>K2TIPV51612720</v>
          </cell>
          <cell r="C1103" t="str">
            <v>RUDDER Q SPRING</v>
          </cell>
          <cell r="D1103">
            <v>2</v>
          </cell>
          <cell r="E1103">
            <v>2</v>
          </cell>
          <cell r="F1103">
            <v>0</v>
          </cell>
          <cell r="G1103">
            <v>0</v>
          </cell>
          <cell r="H1103">
            <v>2</v>
          </cell>
          <cell r="I1103">
            <v>0</v>
          </cell>
          <cell r="J1103">
            <v>0</v>
          </cell>
          <cell r="K1103">
            <v>0</v>
          </cell>
          <cell r="L1103">
            <v>0</v>
          </cell>
          <cell r="M1103">
            <v>0</v>
          </cell>
        </row>
        <row r="1104">
          <cell r="B1104" t="str">
            <v>K2TIPV51612724</v>
          </cell>
          <cell r="C1104" t="str">
            <v>R/H GREEN WING POSITION LIGHT</v>
          </cell>
          <cell r="D1104">
            <v>2</v>
          </cell>
          <cell r="E1104">
            <v>1</v>
          </cell>
          <cell r="F1104">
            <v>1</v>
          </cell>
          <cell r="G1104">
            <v>0</v>
          </cell>
          <cell r="H1104">
            <v>1</v>
          </cell>
          <cell r="I1104">
            <v>1</v>
          </cell>
          <cell r="J1104">
            <v>0</v>
          </cell>
          <cell r="K1104">
            <v>0</v>
          </cell>
          <cell r="L1104">
            <v>0</v>
          </cell>
          <cell r="M1104">
            <v>0</v>
          </cell>
        </row>
        <row r="1105">
          <cell r="B1105" t="str">
            <v>K2TIPV51612725</v>
          </cell>
          <cell r="C1105" t="str">
            <v>RED WING POSITION LIGHT</v>
          </cell>
          <cell r="D1105">
            <v>2</v>
          </cell>
          <cell r="E1105">
            <v>2</v>
          </cell>
          <cell r="F1105">
            <v>1</v>
          </cell>
          <cell r="G1105">
            <v>0</v>
          </cell>
          <cell r="H1105">
            <v>2</v>
          </cell>
          <cell r="I1105">
            <v>1</v>
          </cell>
          <cell r="J1105">
            <v>0</v>
          </cell>
          <cell r="K1105">
            <v>0</v>
          </cell>
          <cell r="L1105">
            <v>0</v>
          </cell>
          <cell r="M1105">
            <v>0</v>
          </cell>
        </row>
        <row r="1106">
          <cell r="B1106" t="str">
            <v>K2TIPV51612729</v>
          </cell>
          <cell r="C1106" t="str">
            <v>MACH METER</v>
          </cell>
          <cell r="D1106">
            <v>2</v>
          </cell>
          <cell r="E1106">
            <v>2</v>
          </cell>
          <cell r="F1106">
            <v>2</v>
          </cell>
          <cell r="G1106">
            <v>0</v>
          </cell>
          <cell r="H1106">
            <v>2</v>
          </cell>
          <cell r="I1106">
            <v>2</v>
          </cell>
          <cell r="J1106">
            <v>0</v>
          </cell>
          <cell r="K1106">
            <v>0</v>
          </cell>
          <cell r="L1106">
            <v>0</v>
          </cell>
          <cell r="M1106">
            <v>0</v>
          </cell>
        </row>
        <row r="1107">
          <cell r="B1107" t="str">
            <v>K2TIPV51612730</v>
          </cell>
          <cell r="C1107" t="str">
            <v>RUDDER HYD ACTUATOR</v>
          </cell>
          <cell r="D1107">
            <v>2</v>
          </cell>
          <cell r="E1107">
            <v>0</v>
          </cell>
          <cell r="F1107">
            <v>7</v>
          </cell>
          <cell r="G1107">
            <v>0</v>
          </cell>
          <cell r="H1107">
            <v>0</v>
          </cell>
          <cell r="I1107">
            <v>7</v>
          </cell>
          <cell r="J1107">
            <v>0</v>
          </cell>
          <cell r="K1107">
            <v>0</v>
          </cell>
          <cell r="L1107">
            <v>0</v>
          </cell>
          <cell r="M1107">
            <v>0</v>
          </cell>
        </row>
        <row r="1108">
          <cell r="B1108" t="str">
            <v>K2TIPV51612731</v>
          </cell>
          <cell r="C1108" t="str">
            <v>#1-2-3-4 STRUT FOOT PANELS</v>
          </cell>
          <cell r="D1108">
            <v>10</v>
          </cell>
          <cell r="E1108">
            <v>5</v>
          </cell>
          <cell r="F1108">
            <v>17</v>
          </cell>
          <cell r="G1108">
            <v>0</v>
          </cell>
          <cell r="H1108">
            <v>6</v>
          </cell>
          <cell r="I1108">
            <v>16</v>
          </cell>
          <cell r="J1108">
            <v>0</v>
          </cell>
          <cell r="K1108">
            <v>1</v>
          </cell>
          <cell r="L1108">
            <v>0</v>
          </cell>
          <cell r="M1108">
            <v>0</v>
          </cell>
        </row>
        <row r="1109">
          <cell r="B1109" t="str">
            <v>K2TIPV51612738</v>
          </cell>
          <cell r="C1109" t="str">
            <v>HYD ACCUMULATOR/SASS SYS RH-LH</v>
          </cell>
          <cell r="D1109">
            <v>4</v>
          </cell>
          <cell r="E1109">
            <v>2</v>
          </cell>
          <cell r="F1109">
            <v>8</v>
          </cell>
          <cell r="G1109">
            <v>0</v>
          </cell>
          <cell r="H1109">
            <v>1</v>
          </cell>
          <cell r="I1109">
            <v>8</v>
          </cell>
          <cell r="J1109">
            <v>0</v>
          </cell>
          <cell r="K1109">
            <v>0</v>
          </cell>
          <cell r="L1109">
            <v>1</v>
          </cell>
          <cell r="M1109">
            <v>0</v>
          </cell>
        </row>
        <row r="1110">
          <cell r="B1110" t="str">
            <v>K2TIPV51612741</v>
          </cell>
          <cell r="C1110" t="str">
            <v>BRAKE HYD ACCUMULATORS RH-LH</v>
          </cell>
          <cell r="D1110">
            <v>6</v>
          </cell>
          <cell r="E1110">
            <v>2</v>
          </cell>
          <cell r="F1110">
            <v>17</v>
          </cell>
          <cell r="G1110">
            <v>0</v>
          </cell>
          <cell r="H1110">
            <v>2</v>
          </cell>
          <cell r="I1110">
            <v>17</v>
          </cell>
          <cell r="J1110">
            <v>0</v>
          </cell>
          <cell r="K1110">
            <v>0</v>
          </cell>
          <cell r="L1110">
            <v>0</v>
          </cell>
          <cell r="M1110">
            <v>0</v>
          </cell>
        </row>
        <row r="1111">
          <cell r="B1111" t="str">
            <v>K2TIPV51612746</v>
          </cell>
          <cell r="C1111" t="str">
            <v>L/H HYD RESERVIOR</v>
          </cell>
          <cell r="D1111">
            <v>2</v>
          </cell>
          <cell r="E1111">
            <v>3</v>
          </cell>
          <cell r="F1111">
            <v>1</v>
          </cell>
          <cell r="G1111">
            <v>0</v>
          </cell>
          <cell r="H1111">
            <v>3</v>
          </cell>
          <cell r="I1111">
            <v>1</v>
          </cell>
          <cell r="J1111">
            <v>0</v>
          </cell>
          <cell r="K1111">
            <v>0</v>
          </cell>
          <cell r="L1111">
            <v>0</v>
          </cell>
          <cell r="M1111">
            <v>0</v>
          </cell>
        </row>
        <row r="1112">
          <cell r="B1112" t="str">
            <v>K2TIPV51612747</v>
          </cell>
          <cell r="C1112" t="str">
            <v>RH/LH ELEVATOR ACTUATOR</v>
          </cell>
          <cell r="D1112">
            <v>4</v>
          </cell>
          <cell r="E1112">
            <v>3</v>
          </cell>
          <cell r="F1112">
            <v>12</v>
          </cell>
          <cell r="G1112">
            <v>0</v>
          </cell>
          <cell r="H1112">
            <v>3</v>
          </cell>
          <cell r="I1112">
            <v>12</v>
          </cell>
          <cell r="J1112">
            <v>0</v>
          </cell>
          <cell r="K1112">
            <v>0</v>
          </cell>
          <cell r="L1112">
            <v>0</v>
          </cell>
          <cell r="M1112">
            <v>0</v>
          </cell>
        </row>
        <row r="1113">
          <cell r="B1113" t="str">
            <v>K2TIPV51612748</v>
          </cell>
          <cell r="C1113" t="str">
            <v>HYD ORESS XMTR AT L/H WING</v>
          </cell>
          <cell r="D1113">
            <v>2</v>
          </cell>
          <cell r="E1113">
            <v>3</v>
          </cell>
          <cell r="F1113">
            <v>2</v>
          </cell>
          <cell r="G1113">
            <v>0</v>
          </cell>
          <cell r="H1113">
            <v>3</v>
          </cell>
          <cell r="I1113">
            <v>2</v>
          </cell>
          <cell r="J1113">
            <v>0</v>
          </cell>
          <cell r="K1113">
            <v>0</v>
          </cell>
          <cell r="L1113">
            <v>0</v>
          </cell>
          <cell r="M1113">
            <v>0</v>
          </cell>
        </row>
        <row r="1114">
          <cell r="B1114" t="str">
            <v>K2TIPV51612750</v>
          </cell>
          <cell r="C1114" t="str">
            <v>R/H HYD RESERVOIR</v>
          </cell>
          <cell r="D1114">
            <v>2</v>
          </cell>
          <cell r="E1114">
            <v>2</v>
          </cell>
          <cell r="F1114">
            <v>1</v>
          </cell>
          <cell r="G1114">
            <v>0</v>
          </cell>
          <cell r="H1114">
            <v>2</v>
          </cell>
          <cell r="I1114">
            <v>1</v>
          </cell>
          <cell r="J1114">
            <v>0</v>
          </cell>
          <cell r="K1114">
            <v>0</v>
          </cell>
          <cell r="L1114">
            <v>0</v>
          </cell>
          <cell r="M1114">
            <v>0</v>
          </cell>
        </row>
        <row r="1115">
          <cell r="B1115" t="str">
            <v>K2TIPV51612751</v>
          </cell>
          <cell r="C1115" t="str">
            <v>HYD PRESS XMTR AT R/H WING</v>
          </cell>
          <cell r="D1115">
            <v>2</v>
          </cell>
          <cell r="E1115">
            <v>2</v>
          </cell>
          <cell r="F1115">
            <v>2</v>
          </cell>
          <cell r="G1115">
            <v>0</v>
          </cell>
          <cell r="H1115">
            <v>2</v>
          </cell>
          <cell r="I1115">
            <v>2</v>
          </cell>
          <cell r="J1115">
            <v>0</v>
          </cell>
          <cell r="K1115">
            <v>0</v>
          </cell>
          <cell r="L1115">
            <v>0</v>
          </cell>
          <cell r="M1115">
            <v>0</v>
          </cell>
        </row>
        <row r="1116">
          <cell r="B1116" t="str">
            <v>K2TIPV51612752</v>
          </cell>
          <cell r="C1116" t="str">
            <v>VERT FIN FOLDING BODY FITTING</v>
          </cell>
          <cell r="D1116">
            <v>3</v>
          </cell>
          <cell r="E1116">
            <v>0</v>
          </cell>
          <cell r="F1116">
            <v>8</v>
          </cell>
          <cell r="G1116">
            <v>0</v>
          </cell>
          <cell r="H1116">
            <v>0</v>
          </cell>
          <cell r="I1116">
            <v>7</v>
          </cell>
          <cell r="J1116">
            <v>0</v>
          </cell>
          <cell r="K1116">
            <v>1</v>
          </cell>
          <cell r="L1116">
            <v>1</v>
          </cell>
          <cell r="M1116">
            <v>0</v>
          </cell>
        </row>
        <row r="1117">
          <cell r="B1117" t="str">
            <v>K2TIPV51612753</v>
          </cell>
          <cell r="C1117" t="str">
            <v>IFR SYS HYD ACCUMULATOR</v>
          </cell>
          <cell r="D1117">
            <v>2</v>
          </cell>
          <cell r="E1117">
            <v>3</v>
          </cell>
          <cell r="F1117">
            <v>4</v>
          </cell>
          <cell r="G1117">
            <v>0</v>
          </cell>
          <cell r="H1117">
            <v>3</v>
          </cell>
          <cell r="I1117">
            <v>4</v>
          </cell>
          <cell r="J1117">
            <v>0</v>
          </cell>
          <cell r="K1117">
            <v>0</v>
          </cell>
          <cell r="L1117">
            <v>0</v>
          </cell>
          <cell r="M1117">
            <v>0</v>
          </cell>
        </row>
        <row r="1118">
          <cell r="B1118" t="str">
            <v>K2TIPV51612754</v>
          </cell>
          <cell r="C1118" t="str">
            <v>PYLON FWD COVER</v>
          </cell>
          <cell r="D1118">
            <v>3</v>
          </cell>
          <cell r="E1118">
            <v>1</v>
          </cell>
          <cell r="F1118">
            <v>5</v>
          </cell>
          <cell r="G1118">
            <v>0</v>
          </cell>
          <cell r="H1118">
            <v>1</v>
          </cell>
          <cell r="I1118">
            <v>5</v>
          </cell>
          <cell r="J1118">
            <v>0</v>
          </cell>
          <cell r="K1118">
            <v>0</v>
          </cell>
          <cell r="L1118">
            <v>0</v>
          </cell>
          <cell r="M1118">
            <v>0</v>
          </cell>
        </row>
        <row r="1119">
          <cell r="B1119" t="str">
            <v>K2TIPV51612756</v>
          </cell>
          <cell r="C1119" t="str">
            <v>SHAFT IN AIR COND VALVE</v>
          </cell>
          <cell r="D1119">
            <v>2</v>
          </cell>
          <cell r="E1119">
            <v>2</v>
          </cell>
          <cell r="F1119">
            <v>4</v>
          </cell>
          <cell r="G1119">
            <v>0</v>
          </cell>
          <cell r="H1119">
            <v>2</v>
          </cell>
          <cell r="I1119">
            <v>4</v>
          </cell>
          <cell r="J1119">
            <v>0</v>
          </cell>
          <cell r="K1119">
            <v>0</v>
          </cell>
          <cell r="L1119">
            <v>0</v>
          </cell>
          <cell r="M1119">
            <v>0</v>
          </cell>
        </row>
        <row r="1120">
          <cell r="B1120" t="str">
            <v>K2TIPV51612757</v>
          </cell>
          <cell r="C1120" t="str">
            <v>LATCH ASSY NO3-4</v>
          </cell>
          <cell r="D1120">
            <v>2</v>
          </cell>
          <cell r="E1120">
            <v>1</v>
          </cell>
          <cell r="F1120">
            <v>1</v>
          </cell>
          <cell r="G1120">
            <v>0</v>
          </cell>
          <cell r="H1120">
            <v>1</v>
          </cell>
          <cell r="I1120">
            <v>1</v>
          </cell>
          <cell r="J1120">
            <v>0</v>
          </cell>
          <cell r="K1120">
            <v>0</v>
          </cell>
          <cell r="L1120">
            <v>0</v>
          </cell>
          <cell r="M1120">
            <v>0</v>
          </cell>
        </row>
        <row r="1121">
          <cell r="B1121" t="str">
            <v>K2TIPV51612758</v>
          </cell>
          <cell r="C1121" t="str">
            <v>PYLON FWD COVER</v>
          </cell>
          <cell r="D1121">
            <v>3</v>
          </cell>
          <cell r="E1121">
            <v>2</v>
          </cell>
          <cell r="F1121">
            <v>4</v>
          </cell>
          <cell r="G1121">
            <v>0</v>
          </cell>
          <cell r="H1121">
            <v>2</v>
          </cell>
          <cell r="I1121">
            <v>4</v>
          </cell>
          <cell r="J1121">
            <v>0</v>
          </cell>
          <cell r="K1121">
            <v>0</v>
          </cell>
          <cell r="L1121">
            <v>0</v>
          </cell>
          <cell r="M1121">
            <v>0</v>
          </cell>
        </row>
        <row r="1122">
          <cell r="B1122" t="str">
            <v>K2TIPV51612759</v>
          </cell>
          <cell r="C1122" t="str">
            <v>COVER ASSY NO 5-6</v>
          </cell>
          <cell r="D1122">
            <v>2</v>
          </cell>
          <cell r="E1122">
            <v>1</v>
          </cell>
          <cell r="F1122">
            <v>1</v>
          </cell>
          <cell r="G1122">
            <v>0</v>
          </cell>
          <cell r="H1122">
            <v>1</v>
          </cell>
          <cell r="I1122">
            <v>1</v>
          </cell>
          <cell r="J1122">
            <v>0</v>
          </cell>
          <cell r="K1122">
            <v>0</v>
          </cell>
          <cell r="L1122">
            <v>0</v>
          </cell>
          <cell r="M1122">
            <v>0</v>
          </cell>
        </row>
        <row r="1123">
          <cell r="B1123" t="str">
            <v>K2TIPV51612764</v>
          </cell>
          <cell r="C1123" t="str">
            <v>NO10 SPOILER DUST BOOT COVER</v>
          </cell>
          <cell r="D1123">
            <v>2</v>
          </cell>
          <cell r="E1123">
            <v>0</v>
          </cell>
          <cell r="F1123">
            <v>9</v>
          </cell>
          <cell r="G1123">
            <v>0</v>
          </cell>
          <cell r="H1123">
            <v>0</v>
          </cell>
          <cell r="I1123">
            <v>8</v>
          </cell>
          <cell r="J1123">
            <v>0</v>
          </cell>
          <cell r="K1123">
            <v>1</v>
          </cell>
          <cell r="L1123">
            <v>1</v>
          </cell>
          <cell r="M1123">
            <v>0</v>
          </cell>
        </row>
        <row r="1124">
          <cell r="B1124" t="str">
            <v>K2TIPV51612765</v>
          </cell>
          <cell r="C1124" t="str">
            <v>NO9 SPOILER DUSTR BOOT COVER</v>
          </cell>
          <cell r="D1124">
            <v>2</v>
          </cell>
          <cell r="E1124">
            <v>0</v>
          </cell>
          <cell r="F1124">
            <v>11</v>
          </cell>
          <cell r="G1124">
            <v>0</v>
          </cell>
          <cell r="H1124">
            <v>0</v>
          </cell>
          <cell r="I1124">
            <v>10</v>
          </cell>
          <cell r="J1124">
            <v>0</v>
          </cell>
          <cell r="K1124">
            <v>1</v>
          </cell>
          <cell r="L1124">
            <v>1</v>
          </cell>
          <cell r="M1124">
            <v>0</v>
          </cell>
        </row>
        <row r="1125">
          <cell r="B1125" t="str">
            <v>K2TIPV51612766</v>
          </cell>
          <cell r="C1125" t="str">
            <v>NO8 SPOILER DUST BOOT COVER</v>
          </cell>
          <cell r="D1125">
            <v>2</v>
          </cell>
          <cell r="E1125">
            <v>0</v>
          </cell>
          <cell r="F1125">
            <v>12</v>
          </cell>
          <cell r="G1125">
            <v>0</v>
          </cell>
          <cell r="H1125">
            <v>0</v>
          </cell>
          <cell r="I1125">
            <v>11</v>
          </cell>
          <cell r="J1125">
            <v>0</v>
          </cell>
          <cell r="K1125">
            <v>1</v>
          </cell>
          <cell r="L1125">
            <v>1</v>
          </cell>
          <cell r="M1125">
            <v>0</v>
          </cell>
        </row>
        <row r="1126">
          <cell r="B1126" t="str">
            <v>K2TIPV51612768</v>
          </cell>
          <cell r="C1126" t="str">
            <v>NO6 SPOILER DUST BOOT COVER</v>
          </cell>
          <cell r="D1126">
            <v>2</v>
          </cell>
          <cell r="E1126">
            <v>0</v>
          </cell>
          <cell r="F1126">
            <v>10</v>
          </cell>
          <cell r="G1126">
            <v>0</v>
          </cell>
          <cell r="H1126">
            <v>1</v>
          </cell>
          <cell r="I1126">
            <v>9</v>
          </cell>
          <cell r="J1126">
            <v>0</v>
          </cell>
          <cell r="K1126">
            <v>1</v>
          </cell>
          <cell r="L1126">
            <v>0</v>
          </cell>
          <cell r="M1126">
            <v>0</v>
          </cell>
        </row>
        <row r="1127">
          <cell r="B1127" t="str">
            <v>K2TIPV51612769</v>
          </cell>
          <cell r="C1127" t="str">
            <v>NO5 SPOILER DUST BOOT COVER</v>
          </cell>
          <cell r="D1127">
            <v>2</v>
          </cell>
          <cell r="E1127">
            <v>2</v>
          </cell>
          <cell r="F1127">
            <v>11</v>
          </cell>
          <cell r="G1127">
            <v>0</v>
          </cell>
          <cell r="H1127">
            <v>2</v>
          </cell>
          <cell r="I1127">
            <v>10</v>
          </cell>
          <cell r="J1127">
            <v>0</v>
          </cell>
          <cell r="K1127">
            <v>1</v>
          </cell>
          <cell r="L1127">
            <v>1</v>
          </cell>
          <cell r="M1127">
            <v>0</v>
          </cell>
        </row>
        <row r="1128">
          <cell r="B1128" t="str">
            <v>K2TIPV51612770</v>
          </cell>
          <cell r="C1128" t="str">
            <v>NO4 SPOILER DUST BOOT COVER</v>
          </cell>
          <cell r="D1128">
            <v>2</v>
          </cell>
          <cell r="E1128">
            <v>1</v>
          </cell>
          <cell r="F1128">
            <v>10</v>
          </cell>
          <cell r="G1128">
            <v>0</v>
          </cell>
          <cell r="H1128">
            <v>1</v>
          </cell>
          <cell r="I1128">
            <v>9</v>
          </cell>
          <cell r="J1128">
            <v>0</v>
          </cell>
          <cell r="K1128">
            <v>1</v>
          </cell>
          <cell r="L1128">
            <v>1</v>
          </cell>
          <cell r="M1128">
            <v>0</v>
          </cell>
        </row>
        <row r="1129">
          <cell r="B1129" t="str">
            <v>K2TIPV51612771</v>
          </cell>
          <cell r="C1129" t="str">
            <v>NO3 SPOILER DUST BOOT COVER</v>
          </cell>
          <cell r="D1129">
            <v>2</v>
          </cell>
          <cell r="E1129">
            <v>3</v>
          </cell>
          <cell r="F1129">
            <v>10</v>
          </cell>
          <cell r="G1129">
            <v>0</v>
          </cell>
          <cell r="H1129">
            <v>3</v>
          </cell>
          <cell r="I1129">
            <v>9</v>
          </cell>
          <cell r="J1129">
            <v>0</v>
          </cell>
          <cell r="K1129">
            <v>1</v>
          </cell>
          <cell r="L1129">
            <v>1</v>
          </cell>
          <cell r="M1129">
            <v>0</v>
          </cell>
        </row>
        <row r="1130">
          <cell r="B1130" t="str">
            <v>K2TIPV51612773</v>
          </cell>
          <cell r="C1130" t="str">
            <v>LATCH ASSY NO7-8</v>
          </cell>
          <cell r="D1130">
            <v>2</v>
          </cell>
          <cell r="E1130">
            <v>9</v>
          </cell>
          <cell r="F1130">
            <v>1</v>
          </cell>
          <cell r="G1130">
            <v>0</v>
          </cell>
          <cell r="H1130">
            <v>9</v>
          </cell>
          <cell r="I1130">
            <v>1</v>
          </cell>
          <cell r="J1130">
            <v>0</v>
          </cell>
          <cell r="K1130">
            <v>0</v>
          </cell>
          <cell r="L1130">
            <v>0</v>
          </cell>
          <cell r="M1130">
            <v>0</v>
          </cell>
        </row>
        <row r="1131">
          <cell r="B1131" t="str">
            <v>K2TIPV51612774</v>
          </cell>
          <cell r="C1131" t="str">
            <v>HYD ACCUMULATOR R/H SPOILER</v>
          </cell>
          <cell r="D1131">
            <v>2</v>
          </cell>
          <cell r="E1131">
            <v>2</v>
          </cell>
          <cell r="F1131">
            <v>1</v>
          </cell>
          <cell r="G1131">
            <v>0</v>
          </cell>
          <cell r="H1131">
            <v>2</v>
          </cell>
          <cell r="I1131">
            <v>1</v>
          </cell>
          <cell r="J1131">
            <v>0</v>
          </cell>
          <cell r="K1131">
            <v>0</v>
          </cell>
          <cell r="L1131">
            <v>0</v>
          </cell>
          <cell r="M1131">
            <v>0</v>
          </cell>
        </row>
        <row r="1132">
          <cell r="B1132" t="str">
            <v>K2TIPV51612775</v>
          </cell>
          <cell r="C1132" t="str">
            <v>HYD ACCUMULATOR L/ H SPOILER</v>
          </cell>
          <cell r="D1132">
            <v>2</v>
          </cell>
          <cell r="E1132">
            <v>3</v>
          </cell>
          <cell r="F1132">
            <v>1</v>
          </cell>
          <cell r="G1132">
            <v>0</v>
          </cell>
          <cell r="H1132">
            <v>3</v>
          </cell>
          <cell r="I1132">
            <v>1</v>
          </cell>
          <cell r="J1132">
            <v>0</v>
          </cell>
          <cell r="K1132">
            <v>0</v>
          </cell>
          <cell r="L1132">
            <v>0</v>
          </cell>
          <cell r="M1132">
            <v>0</v>
          </cell>
        </row>
        <row r="1133">
          <cell r="B1133" t="str">
            <v>K2TIPV51612778</v>
          </cell>
          <cell r="C1133" t="str">
            <v>RUDD CABLE ASSY</v>
          </cell>
          <cell r="D1133">
            <v>2</v>
          </cell>
          <cell r="E1133">
            <v>1</v>
          </cell>
          <cell r="F1133">
            <v>6</v>
          </cell>
          <cell r="G1133">
            <v>0</v>
          </cell>
          <cell r="H1133">
            <v>0</v>
          </cell>
          <cell r="I1133">
            <v>5</v>
          </cell>
          <cell r="J1133">
            <v>0</v>
          </cell>
          <cell r="K1133">
            <v>1</v>
          </cell>
          <cell r="L1133">
            <v>2</v>
          </cell>
          <cell r="M1133">
            <v>0</v>
          </cell>
        </row>
        <row r="1134">
          <cell r="B1134" t="str">
            <v>K2TIPV51612779</v>
          </cell>
          <cell r="C1134" t="str">
            <v>ACTUATOR ASSY MODULATED SPOILER</v>
          </cell>
          <cell r="D1134">
            <v>2</v>
          </cell>
          <cell r="E1134">
            <v>3</v>
          </cell>
          <cell r="F1134">
            <v>1</v>
          </cell>
          <cell r="G1134">
            <v>0</v>
          </cell>
          <cell r="H1134">
            <v>3</v>
          </cell>
          <cell r="I1134">
            <v>1</v>
          </cell>
          <cell r="J1134">
            <v>0</v>
          </cell>
          <cell r="K1134">
            <v>0</v>
          </cell>
          <cell r="L1134">
            <v>0</v>
          </cell>
          <cell r="M1134">
            <v>0</v>
          </cell>
        </row>
        <row r="1135">
          <cell r="B1135" t="str">
            <v>K2TIPV51612782</v>
          </cell>
          <cell r="C1135" t="str">
            <v>ACTUATOR ASSY MODULATED SPOILER</v>
          </cell>
          <cell r="D1135">
            <v>2</v>
          </cell>
          <cell r="E1135">
            <v>3</v>
          </cell>
          <cell r="F1135">
            <v>2</v>
          </cell>
          <cell r="G1135">
            <v>0</v>
          </cell>
          <cell r="H1135">
            <v>3</v>
          </cell>
          <cell r="I1135">
            <v>2</v>
          </cell>
          <cell r="J1135">
            <v>0</v>
          </cell>
          <cell r="K1135">
            <v>0</v>
          </cell>
          <cell r="L1135">
            <v>0</v>
          </cell>
          <cell r="M1135">
            <v>0</v>
          </cell>
        </row>
        <row r="1136">
          <cell r="B1136" t="str">
            <v>K2TIPV51612783</v>
          </cell>
          <cell r="C1136" t="str">
            <v>WALKWAY PANELS STA 1427 THRU 1655</v>
          </cell>
          <cell r="D1136">
            <v>3</v>
          </cell>
          <cell r="E1136">
            <v>0</v>
          </cell>
          <cell r="F1136">
            <v>4</v>
          </cell>
          <cell r="G1136">
            <v>0</v>
          </cell>
          <cell r="H1136">
            <v>0</v>
          </cell>
          <cell r="I1136">
            <v>4</v>
          </cell>
          <cell r="J1136">
            <v>0</v>
          </cell>
          <cell r="K1136">
            <v>0</v>
          </cell>
          <cell r="L1136">
            <v>0</v>
          </cell>
          <cell r="M1136">
            <v>0</v>
          </cell>
        </row>
        <row r="1137">
          <cell r="B1137" t="str">
            <v>K2TIPV51682788</v>
          </cell>
          <cell r="C1137" t="str">
            <v>LOWER AN/ASG 21 RADOME</v>
          </cell>
          <cell r="D1137">
            <v>2</v>
          </cell>
          <cell r="E1137">
            <v>7</v>
          </cell>
          <cell r="F1137">
            <v>4</v>
          </cell>
          <cell r="G1137">
            <v>0</v>
          </cell>
          <cell r="H1137">
            <v>7</v>
          </cell>
          <cell r="I1137">
            <v>4</v>
          </cell>
          <cell r="J1137">
            <v>0</v>
          </cell>
          <cell r="K1137">
            <v>0</v>
          </cell>
          <cell r="L1137">
            <v>0</v>
          </cell>
          <cell r="M1137">
            <v>0</v>
          </cell>
        </row>
        <row r="1138">
          <cell r="B1138" t="str">
            <v>K2TIPV51682792</v>
          </cell>
          <cell r="C1138" t="str">
            <v>IFR RECEPTACLE</v>
          </cell>
          <cell r="D1138">
            <v>3</v>
          </cell>
          <cell r="E1138">
            <v>7</v>
          </cell>
          <cell r="F1138">
            <v>7</v>
          </cell>
          <cell r="G1138">
            <v>0</v>
          </cell>
          <cell r="H1138">
            <v>7</v>
          </cell>
          <cell r="I1138">
            <v>7</v>
          </cell>
          <cell r="J1138">
            <v>0</v>
          </cell>
          <cell r="K1138">
            <v>0</v>
          </cell>
          <cell r="L1138">
            <v>0</v>
          </cell>
          <cell r="M1138">
            <v>0</v>
          </cell>
        </row>
        <row r="1139">
          <cell r="B1139" t="str">
            <v>K2TIPV51682822</v>
          </cell>
          <cell r="C1139" t="str">
            <v>PILOT TUBE COVERS</v>
          </cell>
          <cell r="D1139">
            <v>3</v>
          </cell>
          <cell r="E1139">
            <v>3</v>
          </cell>
          <cell r="F1139">
            <v>1</v>
          </cell>
          <cell r="G1139">
            <v>0</v>
          </cell>
          <cell r="H1139">
            <v>3</v>
          </cell>
          <cell r="I1139">
            <v>1</v>
          </cell>
          <cell r="J1139">
            <v>0</v>
          </cell>
          <cell r="K1139">
            <v>0</v>
          </cell>
          <cell r="L1139">
            <v>0</v>
          </cell>
          <cell r="M1139">
            <v>0</v>
          </cell>
        </row>
        <row r="1140">
          <cell r="B1140" t="str">
            <v>K2TIPV51682840</v>
          </cell>
          <cell r="C1140" t="str">
            <v>NO1 LOX CONVERTER</v>
          </cell>
          <cell r="D1140">
            <v>3</v>
          </cell>
          <cell r="E1140">
            <v>5</v>
          </cell>
          <cell r="F1140">
            <v>5</v>
          </cell>
          <cell r="G1140">
            <v>0</v>
          </cell>
          <cell r="H1140">
            <v>5</v>
          </cell>
          <cell r="I1140">
            <v>5</v>
          </cell>
          <cell r="J1140">
            <v>0</v>
          </cell>
          <cell r="K1140">
            <v>0</v>
          </cell>
          <cell r="L1140">
            <v>0</v>
          </cell>
          <cell r="M1140">
            <v>0</v>
          </cell>
        </row>
        <row r="1141">
          <cell r="B1141" t="str">
            <v>K2TIPV51682842</v>
          </cell>
          <cell r="C1141" t="str">
            <v>HYD QUICK DISCONNECTS</v>
          </cell>
          <cell r="D1141">
            <v>6</v>
          </cell>
          <cell r="E1141">
            <v>1</v>
          </cell>
          <cell r="F1141">
            <v>16</v>
          </cell>
          <cell r="G1141">
            <v>0</v>
          </cell>
          <cell r="H1141">
            <v>1</v>
          </cell>
          <cell r="I1141">
            <v>16</v>
          </cell>
          <cell r="J1141">
            <v>0</v>
          </cell>
          <cell r="K1141">
            <v>0</v>
          </cell>
          <cell r="L1141">
            <v>0</v>
          </cell>
          <cell r="M1141">
            <v>0</v>
          </cell>
        </row>
        <row r="1142">
          <cell r="B1142" t="str">
            <v>K2TIPV51752846</v>
          </cell>
          <cell r="C1142" t="str">
            <v>NO2 LOX CONVERTER</v>
          </cell>
          <cell r="D1142">
            <v>3</v>
          </cell>
          <cell r="E1142">
            <v>3</v>
          </cell>
          <cell r="F1142">
            <v>4</v>
          </cell>
          <cell r="G1142">
            <v>0</v>
          </cell>
          <cell r="H1142">
            <v>3</v>
          </cell>
          <cell r="I1142">
            <v>4</v>
          </cell>
          <cell r="J1142">
            <v>0</v>
          </cell>
          <cell r="K1142">
            <v>0</v>
          </cell>
          <cell r="L1142">
            <v>0</v>
          </cell>
          <cell r="M1142">
            <v>0</v>
          </cell>
        </row>
        <row r="1143">
          <cell r="B1143" t="str">
            <v>K2TIPV51752854</v>
          </cell>
          <cell r="C1143" t="str">
            <v>NO3 LOX CONVERTER</v>
          </cell>
          <cell r="D1143">
            <v>3</v>
          </cell>
          <cell r="E1143">
            <v>3</v>
          </cell>
          <cell r="F1143">
            <v>4</v>
          </cell>
          <cell r="G1143">
            <v>0</v>
          </cell>
          <cell r="H1143">
            <v>3</v>
          </cell>
          <cell r="I1143">
            <v>4</v>
          </cell>
          <cell r="J1143">
            <v>0</v>
          </cell>
          <cell r="K1143">
            <v>0</v>
          </cell>
          <cell r="L1143">
            <v>0</v>
          </cell>
          <cell r="M1143">
            <v>0</v>
          </cell>
        </row>
        <row r="1144">
          <cell r="B1144" t="str">
            <v>K2TIPV51752882</v>
          </cell>
          <cell r="C1144" t="str">
            <v>#2-#3 STRUT UPR SPAR FTNG CVR (20Y)</v>
          </cell>
          <cell r="D1144">
            <v>5</v>
          </cell>
          <cell r="E1144">
            <v>5</v>
          </cell>
          <cell r="F1144">
            <v>11</v>
          </cell>
          <cell r="G1144">
            <v>0</v>
          </cell>
          <cell r="H1144">
            <v>5</v>
          </cell>
          <cell r="I1144">
            <v>11</v>
          </cell>
          <cell r="J1144">
            <v>0</v>
          </cell>
          <cell r="K1144">
            <v>0</v>
          </cell>
          <cell r="L1144">
            <v>0</v>
          </cell>
          <cell r="M1144">
            <v>0</v>
          </cell>
        </row>
        <row r="1145">
          <cell r="B1145" t="str">
            <v>K2TIPV51752895</v>
          </cell>
          <cell r="C1145" t="str">
            <v>TPG WHEEL BEARINGS RH / LH</v>
          </cell>
          <cell r="D1145">
            <v>4</v>
          </cell>
          <cell r="E1145">
            <v>2</v>
          </cell>
          <cell r="F1145">
            <v>11</v>
          </cell>
          <cell r="G1145">
            <v>0</v>
          </cell>
          <cell r="H1145">
            <v>2</v>
          </cell>
          <cell r="I1145">
            <v>11</v>
          </cell>
          <cell r="J1145">
            <v>0</v>
          </cell>
          <cell r="K1145">
            <v>0</v>
          </cell>
          <cell r="L1145">
            <v>0</v>
          </cell>
          <cell r="M1145">
            <v>0</v>
          </cell>
        </row>
        <row r="1146">
          <cell r="B1146" t="str">
            <v>K2TIPV51752896</v>
          </cell>
          <cell r="C1146" t="str">
            <v>ENGINE STRUT REPLACMENT - INSTALL</v>
          </cell>
          <cell r="D1146">
            <v>2</v>
          </cell>
          <cell r="E1146">
            <v>2</v>
          </cell>
          <cell r="F1146">
            <v>7</v>
          </cell>
          <cell r="G1146">
            <v>0</v>
          </cell>
          <cell r="H1146">
            <v>2</v>
          </cell>
          <cell r="I1146">
            <v>7</v>
          </cell>
          <cell r="J1146">
            <v>0</v>
          </cell>
          <cell r="K1146">
            <v>0</v>
          </cell>
          <cell r="L1146">
            <v>0</v>
          </cell>
          <cell r="M1146">
            <v>0</v>
          </cell>
        </row>
        <row r="1147">
          <cell r="B1147" t="str">
            <v>K2TIPV51821149</v>
          </cell>
          <cell r="C1147" t="str">
            <v>INSTALL LOWER ACCESS PANELS</v>
          </cell>
          <cell r="D1147">
            <v>4</v>
          </cell>
          <cell r="E1147">
            <v>3</v>
          </cell>
          <cell r="F1147">
            <v>32</v>
          </cell>
          <cell r="G1147">
            <v>0</v>
          </cell>
          <cell r="H1147">
            <v>5</v>
          </cell>
          <cell r="I1147">
            <v>30</v>
          </cell>
          <cell r="J1147">
            <v>0</v>
          </cell>
          <cell r="K1147">
            <v>2</v>
          </cell>
          <cell r="L1147">
            <v>0</v>
          </cell>
          <cell r="M1147">
            <v>0</v>
          </cell>
        </row>
        <row r="1148">
          <cell r="B1148" t="str">
            <v>K2TIPV51865242</v>
          </cell>
          <cell r="C1148" t="str">
            <v>ENG TANK TO MANIFOLD / SHUTOFF VALV</v>
          </cell>
          <cell r="D1148">
            <v>4</v>
          </cell>
          <cell r="E1148">
            <v>1</v>
          </cell>
          <cell r="F1148">
            <v>83</v>
          </cell>
          <cell r="G1148">
            <v>4</v>
          </cell>
          <cell r="H1148">
            <v>1</v>
          </cell>
          <cell r="I1148">
            <v>80</v>
          </cell>
          <cell r="J1148">
            <v>4</v>
          </cell>
          <cell r="K1148">
            <v>3</v>
          </cell>
          <cell r="L1148">
            <v>3</v>
          </cell>
          <cell r="M1148">
            <v>0</v>
          </cell>
        </row>
        <row r="1149">
          <cell r="B1149" t="str">
            <v>K2TIPV51962917</v>
          </cell>
          <cell r="C1149" t="str">
            <v>TM RADOME MOUNTED ON LIFERAFT DOOR</v>
          </cell>
          <cell r="D1149">
            <v>3</v>
          </cell>
          <cell r="E1149">
            <v>3</v>
          </cell>
          <cell r="F1149">
            <v>5</v>
          </cell>
          <cell r="G1149">
            <v>0</v>
          </cell>
          <cell r="H1149">
            <v>3</v>
          </cell>
          <cell r="I1149">
            <v>5</v>
          </cell>
          <cell r="J1149">
            <v>0</v>
          </cell>
          <cell r="K1149">
            <v>0</v>
          </cell>
          <cell r="L1149">
            <v>0</v>
          </cell>
          <cell r="M1149">
            <v>0</v>
          </cell>
        </row>
        <row r="1150">
          <cell r="B1150" t="str">
            <v>K2TIPV51962928</v>
          </cell>
          <cell r="C1150" t="str">
            <v>CABIN PRESS REGULATOR FILTER</v>
          </cell>
          <cell r="D1150">
            <v>3</v>
          </cell>
          <cell r="E1150">
            <v>5</v>
          </cell>
          <cell r="F1150">
            <v>5</v>
          </cell>
          <cell r="G1150">
            <v>0</v>
          </cell>
          <cell r="H1150">
            <v>5</v>
          </cell>
          <cell r="I1150">
            <v>5</v>
          </cell>
          <cell r="J1150">
            <v>0</v>
          </cell>
          <cell r="K1150">
            <v>0</v>
          </cell>
          <cell r="L1150">
            <v>0</v>
          </cell>
          <cell r="M1150">
            <v>0</v>
          </cell>
        </row>
        <row r="1151">
          <cell r="B1151" t="str">
            <v>K2TIPV51962929</v>
          </cell>
          <cell r="C1151" t="str">
            <v>RIG BRAKE SYS VALVES CABLES - PEDAL</v>
          </cell>
          <cell r="D1151">
            <v>2</v>
          </cell>
          <cell r="E1151">
            <v>3</v>
          </cell>
          <cell r="F1151">
            <v>4</v>
          </cell>
          <cell r="G1151">
            <v>0</v>
          </cell>
          <cell r="H1151">
            <v>3</v>
          </cell>
          <cell r="I1151">
            <v>4</v>
          </cell>
          <cell r="J1151">
            <v>0</v>
          </cell>
          <cell r="K1151">
            <v>0</v>
          </cell>
          <cell r="L1151">
            <v>0</v>
          </cell>
          <cell r="M1151">
            <v>0</v>
          </cell>
        </row>
        <row r="1152">
          <cell r="B1152" t="str">
            <v>K2TIPV51962932</v>
          </cell>
          <cell r="C1152" t="str">
            <v>RIG/ADJUST THROTTLE REG TO CONTROL</v>
          </cell>
          <cell r="D1152">
            <v>20</v>
          </cell>
          <cell r="E1152">
            <v>1</v>
          </cell>
          <cell r="F1152">
            <v>47</v>
          </cell>
          <cell r="G1152">
            <v>0</v>
          </cell>
          <cell r="H1152">
            <v>4</v>
          </cell>
          <cell r="I1152">
            <v>44</v>
          </cell>
          <cell r="J1152">
            <v>0</v>
          </cell>
          <cell r="K1152">
            <v>3</v>
          </cell>
          <cell r="L1152">
            <v>0</v>
          </cell>
          <cell r="M1152">
            <v>0</v>
          </cell>
        </row>
        <row r="1153">
          <cell r="B1153" t="str">
            <v>K2TIPV52003348</v>
          </cell>
          <cell r="C1153" t="str">
            <v>(1B26) 1-2 RH FWD ENG MNT SIDE LNK</v>
          </cell>
          <cell r="D1153">
            <v>2</v>
          </cell>
          <cell r="E1153">
            <v>3</v>
          </cell>
          <cell r="F1153">
            <v>18</v>
          </cell>
          <cell r="G1153">
            <v>0</v>
          </cell>
          <cell r="H1153">
            <v>3</v>
          </cell>
          <cell r="I1153">
            <v>18</v>
          </cell>
          <cell r="J1153">
            <v>0</v>
          </cell>
          <cell r="K1153">
            <v>0</v>
          </cell>
          <cell r="L1153">
            <v>0</v>
          </cell>
          <cell r="M1153">
            <v>0</v>
          </cell>
        </row>
        <row r="1154">
          <cell r="B1154" t="str">
            <v>K2TIPV52003349</v>
          </cell>
          <cell r="C1154" t="str">
            <v>RIG 1-4 ENG THROTTLE PUSH/PULL CAB</v>
          </cell>
          <cell r="D1154">
            <v>4</v>
          </cell>
          <cell r="E1154">
            <v>6</v>
          </cell>
          <cell r="F1154">
            <v>40</v>
          </cell>
          <cell r="G1154">
            <v>0</v>
          </cell>
          <cell r="H1154">
            <v>6</v>
          </cell>
          <cell r="I1154">
            <v>40</v>
          </cell>
          <cell r="J1154">
            <v>0</v>
          </cell>
          <cell r="K1154">
            <v>0</v>
          </cell>
          <cell r="L1154">
            <v>0</v>
          </cell>
          <cell r="M1154">
            <v>0</v>
          </cell>
        </row>
        <row r="1155">
          <cell r="B1155" t="str">
            <v>K2TIPV52003350</v>
          </cell>
          <cell r="C1155" t="str">
            <v>INST. - TORQUE 2-3 ENG. STRUT BOLT</v>
          </cell>
          <cell r="D1155">
            <v>2</v>
          </cell>
          <cell r="E1155">
            <v>3</v>
          </cell>
          <cell r="F1155">
            <v>20</v>
          </cell>
          <cell r="G1155">
            <v>0</v>
          </cell>
          <cell r="H1155">
            <v>3</v>
          </cell>
          <cell r="I1155">
            <v>20</v>
          </cell>
          <cell r="J1155">
            <v>0</v>
          </cell>
          <cell r="K1155">
            <v>0</v>
          </cell>
          <cell r="L1155">
            <v>0</v>
          </cell>
          <cell r="M1155">
            <v>0</v>
          </cell>
        </row>
        <row r="1156">
          <cell r="B1156" t="str">
            <v>K2TIPV52003351</v>
          </cell>
          <cell r="C1156" t="str">
            <v>INST. UPPER AFT. LAV CABINET</v>
          </cell>
          <cell r="D1156">
            <v>1</v>
          </cell>
          <cell r="E1156">
            <v>6</v>
          </cell>
          <cell r="F1156">
            <v>9</v>
          </cell>
          <cell r="G1156">
            <v>0</v>
          </cell>
          <cell r="H1156">
            <v>6</v>
          </cell>
          <cell r="I1156">
            <v>9</v>
          </cell>
          <cell r="J1156">
            <v>0</v>
          </cell>
          <cell r="K1156">
            <v>0</v>
          </cell>
          <cell r="L1156">
            <v>0</v>
          </cell>
          <cell r="M1156">
            <v>0</v>
          </cell>
        </row>
        <row r="1157">
          <cell r="B1157" t="str">
            <v>K2TIPV52003352</v>
          </cell>
          <cell r="C1157" t="str">
            <v>INST. 6 EA AIR RETURN PANELS R/H</v>
          </cell>
          <cell r="D1157">
            <v>1</v>
          </cell>
          <cell r="E1157">
            <v>2</v>
          </cell>
          <cell r="F1157">
            <v>9</v>
          </cell>
          <cell r="G1157">
            <v>0</v>
          </cell>
          <cell r="H1157">
            <v>2</v>
          </cell>
          <cell r="I1157">
            <v>9</v>
          </cell>
          <cell r="J1157">
            <v>0</v>
          </cell>
          <cell r="K1157">
            <v>0</v>
          </cell>
          <cell r="L1157">
            <v>0</v>
          </cell>
          <cell r="M1157">
            <v>0</v>
          </cell>
        </row>
        <row r="1158">
          <cell r="B1158" t="str">
            <v>K2TIPV52003353</v>
          </cell>
          <cell r="C1158" t="str">
            <v>INST. 5 EA. AIR RETURN PANELS L/H</v>
          </cell>
          <cell r="D1158">
            <v>1</v>
          </cell>
          <cell r="E1158">
            <v>3</v>
          </cell>
          <cell r="F1158">
            <v>9</v>
          </cell>
          <cell r="G1158">
            <v>0</v>
          </cell>
          <cell r="H1158">
            <v>3</v>
          </cell>
          <cell r="I1158">
            <v>9</v>
          </cell>
          <cell r="J1158">
            <v>0</v>
          </cell>
          <cell r="K1158">
            <v>0</v>
          </cell>
          <cell r="L1158">
            <v>0</v>
          </cell>
          <cell r="M1158">
            <v>0</v>
          </cell>
        </row>
        <row r="1159">
          <cell r="B1159" t="str">
            <v>K2TIPV52003354</v>
          </cell>
          <cell r="C1159" t="str">
            <v>1-4 ENGINE COWLINGS</v>
          </cell>
          <cell r="D1159">
            <v>4</v>
          </cell>
          <cell r="E1159">
            <v>4</v>
          </cell>
          <cell r="F1159">
            <v>40</v>
          </cell>
          <cell r="G1159">
            <v>0</v>
          </cell>
          <cell r="H1159">
            <v>4</v>
          </cell>
          <cell r="I1159">
            <v>40</v>
          </cell>
          <cell r="J1159">
            <v>0</v>
          </cell>
          <cell r="K1159">
            <v>0</v>
          </cell>
          <cell r="L1159">
            <v>0</v>
          </cell>
          <cell r="M1159">
            <v>0</v>
          </cell>
        </row>
        <row r="1160">
          <cell r="B1160" t="str">
            <v>K2TIPV52003355</v>
          </cell>
          <cell r="C1160" t="str">
            <v>1-4 ENGINE NOSE COWLING</v>
          </cell>
          <cell r="D1160">
            <v>4</v>
          </cell>
          <cell r="E1160">
            <v>2</v>
          </cell>
          <cell r="F1160">
            <v>38</v>
          </cell>
          <cell r="G1160">
            <v>1</v>
          </cell>
          <cell r="H1160">
            <v>2</v>
          </cell>
          <cell r="I1160">
            <v>38</v>
          </cell>
          <cell r="J1160">
            <v>1</v>
          </cell>
          <cell r="K1160">
            <v>0</v>
          </cell>
          <cell r="L1160">
            <v>0</v>
          </cell>
          <cell r="M1160">
            <v>0</v>
          </cell>
        </row>
        <row r="1161">
          <cell r="B1161" t="str">
            <v>K2TIPV52003356</v>
          </cell>
          <cell r="C1161" t="str">
            <v>(1B102BA) 1 THRU 4 TE UPR SAILBOAT</v>
          </cell>
          <cell r="D1161">
            <v>4</v>
          </cell>
          <cell r="E1161">
            <v>4</v>
          </cell>
          <cell r="F1161">
            <v>70</v>
          </cell>
          <cell r="G1161">
            <v>0</v>
          </cell>
          <cell r="H1161">
            <v>4</v>
          </cell>
          <cell r="I1161">
            <v>70</v>
          </cell>
          <cell r="J1161">
            <v>0</v>
          </cell>
          <cell r="K1161">
            <v>0</v>
          </cell>
          <cell r="L1161">
            <v>0</v>
          </cell>
          <cell r="M1161">
            <v>0</v>
          </cell>
        </row>
        <row r="1162">
          <cell r="B1162" t="str">
            <v>K2TIPV52003357</v>
          </cell>
          <cell r="C1162" t="str">
            <v>PILOT-CO PILOT POS 2 WINDOW</v>
          </cell>
          <cell r="D1162">
            <v>2</v>
          </cell>
          <cell r="E1162">
            <v>4</v>
          </cell>
          <cell r="F1162">
            <v>20</v>
          </cell>
          <cell r="G1162">
            <v>0</v>
          </cell>
          <cell r="H1162">
            <v>4</v>
          </cell>
          <cell r="I1162">
            <v>20</v>
          </cell>
          <cell r="J1162">
            <v>0</v>
          </cell>
          <cell r="K1162">
            <v>0</v>
          </cell>
          <cell r="L1162">
            <v>0</v>
          </cell>
          <cell r="M1162">
            <v>0</v>
          </cell>
        </row>
        <row r="1163">
          <cell r="B1163" t="str">
            <v>K2TIPV52003358</v>
          </cell>
          <cell r="C1163" t="str">
            <v>L/H EMERGENCY ESCAPE HATCH</v>
          </cell>
          <cell r="D1163">
            <v>1</v>
          </cell>
          <cell r="E1163">
            <v>2</v>
          </cell>
          <cell r="F1163">
            <v>10</v>
          </cell>
          <cell r="G1163">
            <v>0</v>
          </cell>
          <cell r="H1163">
            <v>2</v>
          </cell>
          <cell r="I1163">
            <v>10</v>
          </cell>
          <cell r="J1163">
            <v>0</v>
          </cell>
          <cell r="K1163">
            <v>0</v>
          </cell>
          <cell r="L1163">
            <v>0</v>
          </cell>
          <cell r="M1163">
            <v>0</v>
          </cell>
        </row>
        <row r="1164">
          <cell r="B1164" t="str">
            <v>K2TIPV52003359</v>
          </cell>
          <cell r="C1164" t="str">
            <v>ANTENNA PEDESTAL STRUT FAIRING SEAL</v>
          </cell>
          <cell r="D1164">
            <v>1</v>
          </cell>
          <cell r="E1164">
            <v>2</v>
          </cell>
          <cell r="F1164">
            <v>9</v>
          </cell>
          <cell r="G1164">
            <v>0</v>
          </cell>
          <cell r="H1164">
            <v>2</v>
          </cell>
          <cell r="I1164">
            <v>9</v>
          </cell>
          <cell r="J1164">
            <v>0</v>
          </cell>
          <cell r="K1164">
            <v>0</v>
          </cell>
          <cell r="L1164">
            <v>0</v>
          </cell>
          <cell r="M1164">
            <v>0</v>
          </cell>
        </row>
        <row r="1165">
          <cell r="B1165" t="str">
            <v>K2TIPV52003360</v>
          </cell>
          <cell r="C1165" t="str">
            <v>(1B99AA) PRESSURE BOX ACCESS PLATE</v>
          </cell>
          <cell r="D1165">
            <v>4</v>
          </cell>
          <cell r="E1165">
            <v>8</v>
          </cell>
          <cell r="F1165">
            <v>36</v>
          </cell>
          <cell r="G1165">
            <v>0</v>
          </cell>
          <cell r="H1165">
            <v>8</v>
          </cell>
          <cell r="I1165">
            <v>36</v>
          </cell>
          <cell r="J1165">
            <v>0</v>
          </cell>
          <cell r="K1165">
            <v>0</v>
          </cell>
          <cell r="L1165">
            <v>0</v>
          </cell>
          <cell r="M1165">
            <v>0</v>
          </cell>
        </row>
        <row r="1166">
          <cell r="B1166" t="str">
            <v>K2TIPV52003361</v>
          </cell>
          <cell r="C1166" t="str">
            <v>(1B24BA) TORQUE 1 AND 4 ENG STRUT</v>
          </cell>
          <cell r="D1166">
            <v>2</v>
          </cell>
          <cell r="E1166">
            <v>4</v>
          </cell>
          <cell r="F1166">
            <v>20</v>
          </cell>
          <cell r="G1166">
            <v>0</v>
          </cell>
          <cell r="H1166">
            <v>4</v>
          </cell>
          <cell r="I1166">
            <v>20</v>
          </cell>
          <cell r="J1166">
            <v>0</v>
          </cell>
          <cell r="K1166">
            <v>0</v>
          </cell>
          <cell r="L1166">
            <v>0</v>
          </cell>
          <cell r="M1166">
            <v>0</v>
          </cell>
        </row>
        <row r="1167">
          <cell r="B1167" t="str">
            <v>K2TIPV52003362</v>
          </cell>
          <cell r="C1167" t="str">
            <v>(1B99AA) ANTENNA STRUT TO BODY</v>
          </cell>
          <cell r="D1167">
            <v>1</v>
          </cell>
          <cell r="E1167">
            <v>4</v>
          </cell>
          <cell r="F1167">
            <v>9</v>
          </cell>
          <cell r="G1167">
            <v>0</v>
          </cell>
          <cell r="H1167">
            <v>4</v>
          </cell>
          <cell r="I1167">
            <v>9</v>
          </cell>
          <cell r="J1167">
            <v>0</v>
          </cell>
          <cell r="K1167">
            <v>0</v>
          </cell>
          <cell r="L1167">
            <v>0</v>
          </cell>
          <cell r="M1167">
            <v>0</v>
          </cell>
        </row>
        <row r="1168">
          <cell r="B1168" t="str">
            <v>K2TIPV52003363</v>
          </cell>
          <cell r="C1168" t="str">
            <v>DIAGONAL BRACE 2-3 ENG. STRUT</v>
          </cell>
          <cell r="D1168">
            <v>2</v>
          </cell>
          <cell r="E1168">
            <v>2</v>
          </cell>
          <cell r="F1168">
            <v>19</v>
          </cell>
          <cell r="G1168">
            <v>0</v>
          </cell>
          <cell r="H1168">
            <v>2</v>
          </cell>
          <cell r="I1168">
            <v>19</v>
          </cell>
          <cell r="J1168">
            <v>0</v>
          </cell>
          <cell r="K1168">
            <v>0</v>
          </cell>
          <cell r="L1168">
            <v>0</v>
          </cell>
          <cell r="M1168">
            <v>0</v>
          </cell>
        </row>
        <row r="1169">
          <cell r="B1169" t="str">
            <v>K2TIPV52003364</v>
          </cell>
          <cell r="C1169" t="str">
            <v>DIAGONAL BRACE 1-4 ENG.STRUT</v>
          </cell>
          <cell r="D1169">
            <v>2</v>
          </cell>
          <cell r="E1169">
            <v>1</v>
          </cell>
          <cell r="F1169">
            <v>21</v>
          </cell>
          <cell r="G1169">
            <v>0</v>
          </cell>
          <cell r="H1169">
            <v>2</v>
          </cell>
          <cell r="I1169">
            <v>20</v>
          </cell>
          <cell r="J1169">
            <v>0</v>
          </cell>
          <cell r="K1169">
            <v>1</v>
          </cell>
          <cell r="L1169">
            <v>0</v>
          </cell>
          <cell r="M1169">
            <v>0</v>
          </cell>
        </row>
        <row r="1170">
          <cell r="B1170" t="str">
            <v>K2TIPV52032945</v>
          </cell>
          <cell r="C1170" t="str">
            <v>HEAT EXCHANGER BUILD-UP</v>
          </cell>
          <cell r="D1170">
            <v>2</v>
          </cell>
          <cell r="E1170">
            <v>1</v>
          </cell>
          <cell r="F1170">
            <v>15</v>
          </cell>
          <cell r="G1170">
            <v>1</v>
          </cell>
          <cell r="H1170">
            <v>2</v>
          </cell>
          <cell r="I1170">
            <v>14</v>
          </cell>
          <cell r="J1170">
            <v>1</v>
          </cell>
          <cell r="K1170">
            <v>1</v>
          </cell>
          <cell r="L1170">
            <v>0</v>
          </cell>
          <cell r="M1170">
            <v>0</v>
          </cell>
        </row>
        <row r="1171">
          <cell r="B1171" t="str">
            <v>K2TIPV52032946</v>
          </cell>
          <cell r="C1171" t="str">
            <v>STAB TRIM MECHANISM</v>
          </cell>
          <cell r="D1171">
            <v>3</v>
          </cell>
          <cell r="E1171">
            <v>1</v>
          </cell>
          <cell r="F1171">
            <v>7</v>
          </cell>
          <cell r="G1171">
            <v>0</v>
          </cell>
          <cell r="H1171">
            <v>1</v>
          </cell>
          <cell r="I1171">
            <v>7</v>
          </cell>
          <cell r="J1171">
            <v>0</v>
          </cell>
          <cell r="K1171">
            <v>0</v>
          </cell>
          <cell r="L1171">
            <v>0</v>
          </cell>
          <cell r="M1171">
            <v>0</v>
          </cell>
        </row>
        <row r="1172">
          <cell r="B1172" t="str">
            <v>K2TIPV52032947</v>
          </cell>
          <cell r="C1172" t="str">
            <v>TENSION REG - OVERTRAVEL SPRING</v>
          </cell>
          <cell r="D1172">
            <v>6</v>
          </cell>
          <cell r="E1172">
            <v>7</v>
          </cell>
          <cell r="F1172">
            <v>8</v>
          </cell>
          <cell r="G1172">
            <v>0</v>
          </cell>
          <cell r="H1172">
            <v>7</v>
          </cell>
          <cell r="I1172">
            <v>8</v>
          </cell>
          <cell r="J1172">
            <v>0</v>
          </cell>
          <cell r="K1172">
            <v>0</v>
          </cell>
          <cell r="L1172">
            <v>0</v>
          </cell>
          <cell r="M1172">
            <v>0</v>
          </cell>
        </row>
        <row r="1173">
          <cell r="B1173" t="str">
            <v>K2TIPV52032949</v>
          </cell>
          <cell r="C1173" t="str">
            <v>EX TANK ATTACHMENT FITTING</v>
          </cell>
          <cell r="D1173">
            <v>3</v>
          </cell>
          <cell r="E1173">
            <v>3</v>
          </cell>
          <cell r="F1173">
            <v>5</v>
          </cell>
          <cell r="G1173">
            <v>0</v>
          </cell>
          <cell r="H1173">
            <v>3</v>
          </cell>
          <cell r="I1173">
            <v>5</v>
          </cell>
          <cell r="J1173">
            <v>0</v>
          </cell>
          <cell r="K1173">
            <v>0</v>
          </cell>
          <cell r="L1173">
            <v>0</v>
          </cell>
          <cell r="M1173">
            <v>0</v>
          </cell>
        </row>
        <row r="1174">
          <cell r="B1174" t="str">
            <v>K2TIPV52032950</v>
          </cell>
          <cell r="C1174" t="str">
            <v>FWD EX TANK ATTACHMENT FITTING</v>
          </cell>
          <cell r="D1174">
            <v>3</v>
          </cell>
          <cell r="E1174">
            <v>6</v>
          </cell>
          <cell r="F1174">
            <v>5</v>
          </cell>
          <cell r="G1174">
            <v>0</v>
          </cell>
          <cell r="H1174">
            <v>3</v>
          </cell>
          <cell r="I1174">
            <v>5</v>
          </cell>
          <cell r="J1174">
            <v>0</v>
          </cell>
          <cell r="K1174">
            <v>0</v>
          </cell>
          <cell r="L1174">
            <v>3</v>
          </cell>
          <cell r="M1174">
            <v>0</v>
          </cell>
        </row>
        <row r="1175">
          <cell r="B1175" t="str">
            <v>K2TIPV52032951</v>
          </cell>
          <cell r="C1175" t="str">
            <v>L/H WING SURGE TANK ACCESS DOOR</v>
          </cell>
          <cell r="D1175">
            <v>3</v>
          </cell>
          <cell r="E1175">
            <v>2</v>
          </cell>
          <cell r="F1175">
            <v>5</v>
          </cell>
          <cell r="G1175">
            <v>0</v>
          </cell>
          <cell r="H1175">
            <v>3</v>
          </cell>
          <cell r="I1175">
            <v>4</v>
          </cell>
          <cell r="J1175">
            <v>0</v>
          </cell>
          <cell r="K1175">
            <v>1</v>
          </cell>
          <cell r="L1175">
            <v>0</v>
          </cell>
          <cell r="M1175">
            <v>0</v>
          </cell>
        </row>
        <row r="1176">
          <cell r="B1176" t="str">
            <v>K2TIPV52032952</v>
          </cell>
          <cell r="C1176" t="str">
            <v>R/H WING SURGE TANK ACCESS DOOR</v>
          </cell>
          <cell r="D1176">
            <v>3</v>
          </cell>
          <cell r="E1176">
            <v>2</v>
          </cell>
          <cell r="F1176">
            <v>5</v>
          </cell>
          <cell r="G1176">
            <v>0</v>
          </cell>
          <cell r="H1176">
            <v>3</v>
          </cell>
          <cell r="I1176">
            <v>4</v>
          </cell>
          <cell r="J1176">
            <v>0</v>
          </cell>
          <cell r="K1176">
            <v>1</v>
          </cell>
          <cell r="L1176">
            <v>0</v>
          </cell>
          <cell r="M1176">
            <v>0</v>
          </cell>
        </row>
        <row r="1177">
          <cell r="B1177" t="str">
            <v>K2TIPV52032958</v>
          </cell>
          <cell r="C1177" t="str">
            <v>NO1&amp; 2 RUDDER/ELEV HYD TRANSFORMER</v>
          </cell>
          <cell r="D1177">
            <v>4</v>
          </cell>
          <cell r="E1177">
            <v>2</v>
          </cell>
          <cell r="F1177">
            <v>8</v>
          </cell>
          <cell r="G1177">
            <v>0</v>
          </cell>
          <cell r="H1177">
            <v>2</v>
          </cell>
          <cell r="I1177">
            <v>8</v>
          </cell>
          <cell r="J1177">
            <v>0</v>
          </cell>
          <cell r="K1177">
            <v>0</v>
          </cell>
          <cell r="L1177">
            <v>0</v>
          </cell>
          <cell r="M1177">
            <v>0</v>
          </cell>
        </row>
        <row r="1178">
          <cell r="B1178" t="str">
            <v>K2TIPV52032960</v>
          </cell>
          <cell r="C1178" t="str">
            <v>ENG BLEED AIR DUCT LH</v>
          </cell>
          <cell r="D1178">
            <v>3</v>
          </cell>
          <cell r="E1178">
            <v>0</v>
          </cell>
          <cell r="F1178">
            <v>18</v>
          </cell>
          <cell r="G1178">
            <v>0</v>
          </cell>
          <cell r="H1178">
            <v>0</v>
          </cell>
          <cell r="I1178">
            <v>18</v>
          </cell>
          <cell r="J1178">
            <v>0</v>
          </cell>
          <cell r="K1178">
            <v>0</v>
          </cell>
          <cell r="L1178">
            <v>0</v>
          </cell>
          <cell r="M1178">
            <v>0</v>
          </cell>
        </row>
        <row r="1179">
          <cell r="B1179" t="str">
            <v>K2TIPV52032961</v>
          </cell>
          <cell r="C1179" t="str">
            <v>ENG BLEED AIR DUCT RH</v>
          </cell>
          <cell r="D1179">
            <v>3</v>
          </cell>
          <cell r="E1179">
            <v>0</v>
          </cell>
          <cell r="F1179">
            <v>17</v>
          </cell>
          <cell r="G1179">
            <v>0</v>
          </cell>
          <cell r="H1179">
            <v>1</v>
          </cell>
          <cell r="I1179">
            <v>16</v>
          </cell>
          <cell r="J1179">
            <v>0</v>
          </cell>
          <cell r="K1179">
            <v>1</v>
          </cell>
          <cell r="L1179">
            <v>0</v>
          </cell>
          <cell r="M1179">
            <v>0</v>
          </cell>
        </row>
        <row r="1180">
          <cell r="B1180" t="str">
            <v>K2TIPV52032970</v>
          </cell>
          <cell r="C1180" t="str">
            <v>ENG NOSE DOMES (8EA)</v>
          </cell>
          <cell r="D1180">
            <v>3</v>
          </cell>
          <cell r="E1180">
            <v>3</v>
          </cell>
          <cell r="F1180">
            <v>8</v>
          </cell>
          <cell r="G1180">
            <v>0</v>
          </cell>
          <cell r="H1180">
            <v>3</v>
          </cell>
          <cell r="I1180">
            <v>8</v>
          </cell>
          <cell r="J1180">
            <v>0</v>
          </cell>
          <cell r="K1180">
            <v>0</v>
          </cell>
          <cell r="L1180">
            <v>0</v>
          </cell>
          <cell r="M1180">
            <v>0</v>
          </cell>
        </row>
        <row r="1181">
          <cell r="B1181" t="str">
            <v>K2TIPV52032992</v>
          </cell>
          <cell r="C1181" t="str">
            <v>FUEL HOSE CENTER WING TANK(-4)</v>
          </cell>
          <cell r="D1181">
            <v>3</v>
          </cell>
          <cell r="E1181">
            <v>2</v>
          </cell>
          <cell r="F1181">
            <v>6</v>
          </cell>
          <cell r="G1181">
            <v>0</v>
          </cell>
          <cell r="H1181">
            <v>2</v>
          </cell>
          <cell r="I1181">
            <v>6</v>
          </cell>
          <cell r="J1181">
            <v>0</v>
          </cell>
          <cell r="K1181">
            <v>0</v>
          </cell>
          <cell r="L1181">
            <v>0</v>
          </cell>
          <cell r="M1181">
            <v>0</v>
          </cell>
        </row>
        <row r="1182">
          <cell r="B1182" t="str">
            <v>K2TIPV52032994</v>
          </cell>
          <cell r="C1182" t="str">
            <v>FUEL HOSE CENTER WING TANK(-5)</v>
          </cell>
          <cell r="D1182">
            <v>3</v>
          </cell>
          <cell r="E1182">
            <v>1</v>
          </cell>
          <cell r="F1182">
            <v>4</v>
          </cell>
          <cell r="G1182">
            <v>0</v>
          </cell>
          <cell r="H1182">
            <v>1</v>
          </cell>
          <cell r="I1182">
            <v>4</v>
          </cell>
          <cell r="J1182">
            <v>0</v>
          </cell>
          <cell r="K1182">
            <v>0</v>
          </cell>
          <cell r="L1182">
            <v>0</v>
          </cell>
          <cell r="M1182">
            <v>0</v>
          </cell>
        </row>
        <row r="1183">
          <cell r="B1183" t="str">
            <v>K2TIPV52032995</v>
          </cell>
          <cell r="C1183" t="str">
            <v>FUEL HOSE CENTER WING TANK(-21)</v>
          </cell>
          <cell r="D1183">
            <v>3</v>
          </cell>
          <cell r="E1183">
            <v>2</v>
          </cell>
          <cell r="F1183">
            <v>6</v>
          </cell>
          <cell r="G1183">
            <v>0</v>
          </cell>
          <cell r="H1183">
            <v>2</v>
          </cell>
          <cell r="I1183">
            <v>6</v>
          </cell>
          <cell r="J1183">
            <v>0</v>
          </cell>
          <cell r="K1183">
            <v>0</v>
          </cell>
          <cell r="L1183">
            <v>0</v>
          </cell>
          <cell r="M1183">
            <v>0</v>
          </cell>
        </row>
        <row r="1184">
          <cell r="B1184" t="str">
            <v>K2TIPV52032996</v>
          </cell>
          <cell r="C1184" t="str">
            <v>FUEL HOSE CENTER WING TANK(-8)</v>
          </cell>
          <cell r="D1184">
            <v>2</v>
          </cell>
          <cell r="E1184">
            <v>2</v>
          </cell>
          <cell r="F1184">
            <v>7</v>
          </cell>
          <cell r="G1184">
            <v>0</v>
          </cell>
          <cell r="H1184">
            <v>2</v>
          </cell>
          <cell r="I1184">
            <v>7</v>
          </cell>
          <cell r="J1184">
            <v>0</v>
          </cell>
          <cell r="K1184">
            <v>0</v>
          </cell>
          <cell r="L1184">
            <v>0</v>
          </cell>
          <cell r="M1184">
            <v>0</v>
          </cell>
        </row>
        <row r="1185">
          <cell r="B1185" t="str">
            <v>K2TIPV52033365</v>
          </cell>
          <cell r="C1185" t="str">
            <v>INST. FWD LWR LOBE ACC. HATCH ASSY.</v>
          </cell>
          <cell r="D1185">
            <v>1</v>
          </cell>
          <cell r="E1185">
            <v>2</v>
          </cell>
          <cell r="F1185">
            <v>10</v>
          </cell>
          <cell r="G1185">
            <v>0</v>
          </cell>
          <cell r="H1185">
            <v>2</v>
          </cell>
          <cell r="I1185">
            <v>10</v>
          </cell>
          <cell r="J1185">
            <v>0</v>
          </cell>
          <cell r="K1185">
            <v>0</v>
          </cell>
          <cell r="L1185">
            <v>0</v>
          </cell>
          <cell r="M1185">
            <v>0</v>
          </cell>
        </row>
        <row r="1186">
          <cell r="B1186" t="str">
            <v>K2TIPV52033366</v>
          </cell>
          <cell r="C1186" t="str">
            <v>INST. PILOT/CO-PILOT 3 WINDOW</v>
          </cell>
          <cell r="D1186">
            <v>2</v>
          </cell>
          <cell r="E1186">
            <v>2</v>
          </cell>
          <cell r="F1186">
            <v>20</v>
          </cell>
          <cell r="G1186">
            <v>0</v>
          </cell>
          <cell r="H1186">
            <v>2</v>
          </cell>
          <cell r="I1186">
            <v>20</v>
          </cell>
          <cell r="J1186">
            <v>0</v>
          </cell>
          <cell r="K1186">
            <v>0</v>
          </cell>
          <cell r="L1186">
            <v>0</v>
          </cell>
          <cell r="M1186">
            <v>0</v>
          </cell>
        </row>
        <row r="1187">
          <cell r="B1187" t="str">
            <v>K2TIPV52033367</v>
          </cell>
          <cell r="C1187" t="str">
            <v>ANT. PEDESTAL LE FWD. SPAR FAIRING</v>
          </cell>
          <cell r="D1187">
            <v>2</v>
          </cell>
          <cell r="E1187">
            <v>2</v>
          </cell>
          <cell r="F1187">
            <v>18</v>
          </cell>
          <cell r="G1187">
            <v>0</v>
          </cell>
          <cell r="H1187">
            <v>2</v>
          </cell>
          <cell r="I1187">
            <v>18</v>
          </cell>
          <cell r="J1187">
            <v>0</v>
          </cell>
          <cell r="K1187">
            <v>0</v>
          </cell>
          <cell r="L1187">
            <v>0</v>
          </cell>
          <cell r="M1187">
            <v>0</v>
          </cell>
        </row>
        <row r="1188">
          <cell r="B1188" t="str">
            <v>K2TIPV52033368</v>
          </cell>
          <cell r="C1188" t="str">
            <v>FLOOR PANELS</v>
          </cell>
          <cell r="D1188">
            <v>2</v>
          </cell>
          <cell r="E1188">
            <v>6</v>
          </cell>
          <cell r="F1188">
            <v>27</v>
          </cell>
          <cell r="G1188">
            <v>0</v>
          </cell>
          <cell r="H1188">
            <v>6</v>
          </cell>
          <cell r="I1188">
            <v>27</v>
          </cell>
          <cell r="J1188">
            <v>0</v>
          </cell>
          <cell r="K1188">
            <v>0</v>
          </cell>
          <cell r="L1188">
            <v>0</v>
          </cell>
          <cell r="M1188">
            <v>0</v>
          </cell>
        </row>
        <row r="1189">
          <cell r="B1189" t="str">
            <v>K2TIPV52033369</v>
          </cell>
          <cell r="C1189" t="str">
            <v>FLOOR PANELS</v>
          </cell>
          <cell r="D1189">
            <v>2</v>
          </cell>
          <cell r="E1189">
            <v>8</v>
          </cell>
          <cell r="F1189">
            <v>20</v>
          </cell>
          <cell r="G1189">
            <v>0</v>
          </cell>
          <cell r="H1189">
            <v>8</v>
          </cell>
          <cell r="I1189">
            <v>20</v>
          </cell>
          <cell r="J1189">
            <v>0</v>
          </cell>
          <cell r="K1189">
            <v>0</v>
          </cell>
          <cell r="L1189">
            <v>0</v>
          </cell>
          <cell r="M1189">
            <v>0</v>
          </cell>
        </row>
        <row r="1190">
          <cell r="B1190" t="str">
            <v>K2TIPV52033370</v>
          </cell>
          <cell r="C1190" t="str">
            <v>FLOOR PANELS</v>
          </cell>
          <cell r="D1190">
            <v>1</v>
          </cell>
          <cell r="E1190">
            <v>4</v>
          </cell>
          <cell r="F1190">
            <v>11</v>
          </cell>
          <cell r="G1190">
            <v>0</v>
          </cell>
          <cell r="H1190">
            <v>4</v>
          </cell>
          <cell r="I1190">
            <v>11</v>
          </cell>
          <cell r="J1190">
            <v>0</v>
          </cell>
          <cell r="K1190">
            <v>0</v>
          </cell>
          <cell r="L1190">
            <v>0</v>
          </cell>
          <cell r="M1190">
            <v>0</v>
          </cell>
        </row>
        <row r="1191">
          <cell r="B1191" t="str">
            <v>K2TIPV52033372</v>
          </cell>
          <cell r="C1191" t="str">
            <v>INST. COAT HANGER ROD</v>
          </cell>
          <cell r="D1191">
            <v>1</v>
          </cell>
          <cell r="E1191">
            <v>4</v>
          </cell>
          <cell r="F1191">
            <v>9</v>
          </cell>
          <cell r="G1191">
            <v>0</v>
          </cell>
          <cell r="H1191">
            <v>4</v>
          </cell>
          <cell r="I1191">
            <v>9</v>
          </cell>
          <cell r="J1191">
            <v>0</v>
          </cell>
          <cell r="K1191">
            <v>0</v>
          </cell>
          <cell r="L1191">
            <v>0</v>
          </cell>
          <cell r="M1191">
            <v>0</v>
          </cell>
        </row>
        <row r="1192">
          <cell r="B1192" t="str">
            <v>K2TIPV52033373</v>
          </cell>
          <cell r="C1192" t="str">
            <v>INST. J-COMPARTMENT FLOORBOARDS</v>
          </cell>
          <cell r="D1192">
            <v>1</v>
          </cell>
          <cell r="E1192">
            <v>2</v>
          </cell>
          <cell r="F1192">
            <v>10</v>
          </cell>
          <cell r="G1192">
            <v>0</v>
          </cell>
          <cell r="H1192">
            <v>2</v>
          </cell>
          <cell r="I1192">
            <v>10</v>
          </cell>
          <cell r="J1192">
            <v>0</v>
          </cell>
          <cell r="K1192">
            <v>0</v>
          </cell>
          <cell r="L1192">
            <v>0</v>
          </cell>
          <cell r="M1192">
            <v>0</v>
          </cell>
        </row>
        <row r="1193">
          <cell r="B1193" t="str">
            <v>K2TIPV52033374</v>
          </cell>
          <cell r="C1193" t="str">
            <v>INST. FLOOR PANEL IN LAVATORY</v>
          </cell>
          <cell r="D1193">
            <v>1</v>
          </cell>
          <cell r="E1193">
            <v>5</v>
          </cell>
          <cell r="F1193">
            <v>9</v>
          </cell>
          <cell r="G1193">
            <v>0</v>
          </cell>
          <cell r="H1193">
            <v>5</v>
          </cell>
          <cell r="I1193">
            <v>9</v>
          </cell>
          <cell r="J1193">
            <v>0</v>
          </cell>
          <cell r="K1193">
            <v>0</v>
          </cell>
          <cell r="L1193">
            <v>0</v>
          </cell>
          <cell r="M1193">
            <v>0</v>
          </cell>
        </row>
        <row r="1194">
          <cell r="B1194" t="str">
            <v>K2TIPV52033375</v>
          </cell>
          <cell r="C1194" t="str">
            <v>(1B20 AA) TOILET FLOOR PANEL</v>
          </cell>
          <cell r="D1194">
            <v>1</v>
          </cell>
          <cell r="E1194">
            <v>4</v>
          </cell>
          <cell r="F1194">
            <v>10</v>
          </cell>
          <cell r="G1194">
            <v>0</v>
          </cell>
          <cell r="H1194">
            <v>4</v>
          </cell>
          <cell r="I1194">
            <v>10</v>
          </cell>
          <cell r="J1194">
            <v>0</v>
          </cell>
          <cell r="K1194">
            <v>0</v>
          </cell>
          <cell r="L1194">
            <v>0</v>
          </cell>
          <cell r="M1194">
            <v>0</v>
          </cell>
        </row>
        <row r="1195">
          <cell r="B1195" t="str">
            <v>K2TIPV52033376</v>
          </cell>
          <cell r="C1195" t="str">
            <v>INST. TOWEL DISPENSER</v>
          </cell>
          <cell r="D1195">
            <v>1</v>
          </cell>
          <cell r="E1195">
            <v>3</v>
          </cell>
          <cell r="F1195">
            <v>10</v>
          </cell>
          <cell r="G1195">
            <v>0</v>
          </cell>
          <cell r="H1195">
            <v>3</v>
          </cell>
          <cell r="I1195">
            <v>10</v>
          </cell>
          <cell r="J1195">
            <v>0</v>
          </cell>
          <cell r="K1195">
            <v>0</v>
          </cell>
          <cell r="L1195">
            <v>0</v>
          </cell>
          <cell r="M1195">
            <v>0</v>
          </cell>
        </row>
        <row r="1196">
          <cell r="B1196" t="str">
            <v>K2TIPV52033377</v>
          </cell>
          <cell r="C1196" t="str">
            <v>ANTENNA PEDESTAL ENV. CONTROL DUCT</v>
          </cell>
          <cell r="D1196">
            <v>1</v>
          </cell>
          <cell r="E1196">
            <v>3</v>
          </cell>
          <cell r="F1196">
            <v>10</v>
          </cell>
          <cell r="G1196">
            <v>0</v>
          </cell>
          <cell r="H1196">
            <v>3</v>
          </cell>
          <cell r="I1196">
            <v>10</v>
          </cell>
          <cell r="J1196">
            <v>0</v>
          </cell>
          <cell r="K1196">
            <v>0</v>
          </cell>
          <cell r="L1196">
            <v>0</v>
          </cell>
          <cell r="M1196">
            <v>0</v>
          </cell>
        </row>
        <row r="1197">
          <cell r="B1197" t="str">
            <v>K2TIPV52033378</v>
          </cell>
          <cell r="C1197" t="str">
            <v>INST. FLOOR PANEL</v>
          </cell>
          <cell r="D1197">
            <v>1</v>
          </cell>
          <cell r="E1197">
            <v>3</v>
          </cell>
          <cell r="F1197">
            <v>10</v>
          </cell>
          <cell r="G1197">
            <v>0</v>
          </cell>
          <cell r="H1197">
            <v>3</v>
          </cell>
          <cell r="I1197">
            <v>10</v>
          </cell>
          <cell r="J1197">
            <v>0</v>
          </cell>
          <cell r="K1197">
            <v>0</v>
          </cell>
          <cell r="L1197">
            <v>0</v>
          </cell>
          <cell r="M1197">
            <v>0</v>
          </cell>
        </row>
        <row r="1198">
          <cell r="B1198" t="str">
            <v>K2TIPV52033379</v>
          </cell>
          <cell r="C1198" t="str">
            <v>INST. SIDEWALL CLOSURE PNL</v>
          </cell>
          <cell r="D1198">
            <v>1</v>
          </cell>
          <cell r="E1198">
            <v>2</v>
          </cell>
          <cell r="F1198">
            <v>10</v>
          </cell>
          <cell r="G1198">
            <v>0</v>
          </cell>
          <cell r="H1198">
            <v>2</v>
          </cell>
          <cell r="I1198">
            <v>10</v>
          </cell>
          <cell r="J1198">
            <v>0</v>
          </cell>
          <cell r="K1198">
            <v>0</v>
          </cell>
          <cell r="L1198">
            <v>0</v>
          </cell>
          <cell r="M1198">
            <v>0</v>
          </cell>
        </row>
        <row r="1199">
          <cell r="B1199" t="str">
            <v>K2TIPV52033380</v>
          </cell>
          <cell r="C1199" t="str">
            <v>(1B99AA) CLOSURE SIDEWALL PANEL</v>
          </cell>
          <cell r="D1199">
            <v>1</v>
          </cell>
          <cell r="E1199">
            <v>2</v>
          </cell>
          <cell r="F1199">
            <v>9</v>
          </cell>
          <cell r="G1199">
            <v>0</v>
          </cell>
          <cell r="H1199">
            <v>2</v>
          </cell>
          <cell r="I1199">
            <v>9</v>
          </cell>
          <cell r="J1199">
            <v>0</v>
          </cell>
          <cell r="K1199">
            <v>0</v>
          </cell>
          <cell r="L1199">
            <v>0</v>
          </cell>
          <cell r="M1199">
            <v>0</v>
          </cell>
        </row>
        <row r="1200">
          <cell r="B1200" t="str">
            <v>K2TIPV52033381</v>
          </cell>
          <cell r="C1200" t="str">
            <v>(1B99AA) INSTALL SIDEWALL PANEL</v>
          </cell>
          <cell r="D1200">
            <v>1</v>
          </cell>
          <cell r="E1200">
            <v>2</v>
          </cell>
          <cell r="F1200">
            <v>9</v>
          </cell>
          <cell r="G1200">
            <v>0</v>
          </cell>
          <cell r="H1200">
            <v>2</v>
          </cell>
          <cell r="I1200">
            <v>9</v>
          </cell>
          <cell r="J1200">
            <v>0</v>
          </cell>
          <cell r="K1200">
            <v>0</v>
          </cell>
          <cell r="L1200">
            <v>0</v>
          </cell>
          <cell r="M1200">
            <v>0</v>
          </cell>
        </row>
        <row r="1201">
          <cell r="B1201" t="str">
            <v>K2TIPV52101150</v>
          </cell>
          <cell r="C1201" t="str">
            <v>LG REPLACEMENT</v>
          </cell>
          <cell r="D1201">
            <v>2</v>
          </cell>
          <cell r="E1201">
            <v>0</v>
          </cell>
          <cell r="F1201">
            <v>19</v>
          </cell>
          <cell r="G1201">
            <v>0</v>
          </cell>
          <cell r="H1201">
            <v>1</v>
          </cell>
          <cell r="I1201">
            <v>18</v>
          </cell>
          <cell r="J1201">
            <v>0</v>
          </cell>
          <cell r="K1201">
            <v>1</v>
          </cell>
          <cell r="L1201">
            <v>0</v>
          </cell>
          <cell r="M1201">
            <v>0</v>
          </cell>
        </row>
        <row r="1202">
          <cell r="B1202" t="str">
            <v>K2TIPV52102004</v>
          </cell>
          <cell r="C1202" t="str">
            <v>R/H - L/H WING TIP</v>
          </cell>
          <cell r="D1202">
            <v>4</v>
          </cell>
          <cell r="E1202">
            <v>4</v>
          </cell>
          <cell r="F1202">
            <v>20</v>
          </cell>
          <cell r="G1202">
            <v>2</v>
          </cell>
          <cell r="H1202">
            <v>4</v>
          </cell>
          <cell r="I1202">
            <v>20</v>
          </cell>
          <cell r="J1202">
            <v>2</v>
          </cell>
          <cell r="K1202">
            <v>0</v>
          </cell>
          <cell r="L1202">
            <v>0</v>
          </cell>
          <cell r="M1202">
            <v>0</v>
          </cell>
        </row>
        <row r="1203">
          <cell r="B1203" t="str">
            <v>K2TIPV52102006</v>
          </cell>
          <cell r="C1203" t="str">
            <v>PITOT STATIC DRAIN LINES</v>
          </cell>
          <cell r="D1203">
            <v>3</v>
          </cell>
          <cell r="E1203">
            <v>2</v>
          </cell>
          <cell r="F1203">
            <v>4</v>
          </cell>
          <cell r="G1203">
            <v>0</v>
          </cell>
          <cell r="H1203">
            <v>2</v>
          </cell>
          <cell r="I1203">
            <v>4</v>
          </cell>
          <cell r="J1203">
            <v>0</v>
          </cell>
          <cell r="K1203">
            <v>0</v>
          </cell>
          <cell r="L1203">
            <v>0</v>
          </cell>
          <cell r="M1203">
            <v>0</v>
          </cell>
        </row>
        <row r="1204">
          <cell r="B1204" t="str">
            <v>K2TIPV52102015</v>
          </cell>
          <cell r="C1204" t="str">
            <v>FUEL LEVEL CONTROL VALVE NO 19</v>
          </cell>
          <cell r="D1204">
            <v>3</v>
          </cell>
          <cell r="E1204">
            <v>2</v>
          </cell>
          <cell r="F1204">
            <v>4</v>
          </cell>
          <cell r="G1204">
            <v>0</v>
          </cell>
          <cell r="H1204">
            <v>2</v>
          </cell>
          <cell r="I1204">
            <v>4</v>
          </cell>
          <cell r="J1204">
            <v>0</v>
          </cell>
          <cell r="K1204">
            <v>0</v>
          </cell>
          <cell r="L1204">
            <v>0</v>
          </cell>
          <cell r="M1204">
            <v>0</v>
          </cell>
        </row>
        <row r="1205">
          <cell r="B1205" t="str">
            <v>K2TIPV52102016</v>
          </cell>
          <cell r="C1205" t="str">
            <v>FUEL LEVEL CONTROL VALVE #18 O/B</v>
          </cell>
          <cell r="D1205">
            <v>3</v>
          </cell>
          <cell r="E1205">
            <v>2</v>
          </cell>
          <cell r="F1205">
            <v>4</v>
          </cell>
          <cell r="G1205">
            <v>0</v>
          </cell>
          <cell r="H1205">
            <v>2</v>
          </cell>
          <cell r="I1205">
            <v>4</v>
          </cell>
          <cell r="J1205">
            <v>0</v>
          </cell>
          <cell r="K1205">
            <v>0</v>
          </cell>
          <cell r="L1205">
            <v>0</v>
          </cell>
          <cell r="M1205">
            <v>0</v>
          </cell>
        </row>
        <row r="1206">
          <cell r="B1206" t="str">
            <v>K2TIPV52102017</v>
          </cell>
          <cell r="C1206" t="str">
            <v>FUEL LEVEL CONTROL VALVE #18A</v>
          </cell>
          <cell r="D1206">
            <v>3</v>
          </cell>
          <cell r="E1206">
            <v>2</v>
          </cell>
          <cell r="F1206">
            <v>4</v>
          </cell>
          <cell r="G1206">
            <v>0</v>
          </cell>
          <cell r="H1206">
            <v>2</v>
          </cell>
          <cell r="I1206">
            <v>4</v>
          </cell>
          <cell r="J1206">
            <v>0</v>
          </cell>
          <cell r="K1206">
            <v>0</v>
          </cell>
          <cell r="L1206">
            <v>0</v>
          </cell>
          <cell r="M1206">
            <v>0</v>
          </cell>
        </row>
        <row r="1207">
          <cell r="B1207" t="str">
            <v>K2TIPV52102023</v>
          </cell>
          <cell r="C1207" t="str">
            <v>RH/LH EXT TANK FLCV</v>
          </cell>
          <cell r="D1207">
            <v>6</v>
          </cell>
          <cell r="E1207">
            <v>2</v>
          </cell>
          <cell r="F1207">
            <v>8</v>
          </cell>
          <cell r="G1207">
            <v>0</v>
          </cell>
          <cell r="H1207">
            <v>2</v>
          </cell>
          <cell r="I1207">
            <v>8</v>
          </cell>
          <cell r="J1207">
            <v>0</v>
          </cell>
          <cell r="K1207">
            <v>0</v>
          </cell>
          <cell r="L1207">
            <v>0</v>
          </cell>
          <cell r="M1207">
            <v>0</v>
          </cell>
        </row>
        <row r="1208">
          <cell r="B1208" t="str">
            <v>K2TIPV52102026</v>
          </cell>
          <cell r="C1208" t="str">
            <v>FUEL LEVEL CONTROL VALVE #22</v>
          </cell>
          <cell r="D1208">
            <v>3</v>
          </cell>
          <cell r="E1208">
            <v>2</v>
          </cell>
          <cell r="F1208">
            <v>4</v>
          </cell>
          <cell r="G1208">
            <v>0</v>
          </cell>
          <cell r="H1208">
            <v>2</v>
          </cell>
          <cell r="I1208">
            <v>4</v>
          </cell>
          <cell r="J1208">
            <v>0</v>
          </cell>
          <cell r="K1208">
            <v>0</v>
          </cell>
          <cell r="L1208">
            <v>0</v>
          </cell>
          <cell r="M1208">
            <v>0</v>
          </cell>
        </row>
        <row r="1209">
          <cell r="B1209" t="str">
            <v>K2TIPV52102040</v>
          </cell>
          <cell r="C1209" t="str">
            <v>O/B MIDSPAR FITTING NO1</v>
          </cell>
          <cell r="D1209">
            <v>2</v>
          </cell>
          <cell r="E1209">
            <v>1</v>
          </cell>
          <cell r="F1209">
            <v>5</v>
          </cell>
          <cell r="G1209">
            <v>0</v>
          </cell>
          <cell r="H1209">
            <v>1</v>
          </cell>
          <cell r="I1209">
            <v>5</v>
          </cell>
          <cell r="J1209">
            <v>0</v>
          </cell>
          <cell r="K1209">
            <v>0</v>
          </cell>
          <cell r="L1209">
            <v>0</v>
          </cell>
          <cell r="M1209">
            <v>0</v>
          </cell>
        </row>
        <row r="1210">
          <cell r="B1210" t="str">
            <v>K2TIPV52102041</v>
          </cell>
          <cell r="C1210" t="str">
            <v>O/B MIDSPAR FITTING NO2</v>
          </cell>
          <cell r="D1210">
            <v>2</v>
          </cell>
          <cell r="E1210">
            <v>0</v>
          </cell>
          <cell r="F1210">
            <v>4</v>
          </cell>
          <cell r="G1210">
            <v>0</v>
          </cell>
          <cell r="H1210">
            <v>0</v>
          </cell>
          <cell r="I1210">
            <v>4</v>
          </cell>
          <cell r="J1210">
            <v>0</v>
          </cell>
          <cell r="K1210">
            <v>0</v>
          </cell>
          <cell r="L1210">
            <v>0</v>
          </cell>
          <cell r="M1210">
            <v>0</v>
          </cell>
        </row>
        <row r="1211">
          <cell r="B1211" t="str">
            <v>K2TIPV52102042</v>
          </cell>
          <cell r="C1211" t="str">
            <v>O/B MIDSPAR FITTING NO3</v>
          </cell>
          <cell r="D1211">
            <v>2</v>
          </cell>
          <cell r="E1211">
            <v>1</v>
          </cell>
          <cell r="F1211">
            <v>4</v>
          </cell>
          <cell r="G1211">
            <v>0</v>
          </cell>
          <cell r="H1211">
            <v>1</v>
          </cell>
          <cell r="I1211">
            <v>4</v>
          </cell>
          <cell r="J1211">
            <v>0</v>
          </cell>
          <cell r="K1211">
            <v>0</v>
          </cell>
          <cell r="L1211">
            <v>0</v>
          </cell>
          <cell r="M1211">
            <v>0</v>
          </cell>
        </row>
        <row r="1212">
          <cell r="B1212" t="str">
            <v>K2TIPV52102044</v>
          </cell>
          <cell r="C1212" t="str">
            <v>I/B MIDSPAR FITTING NO1</v>
          </cell>
          <cell r="D1212">
            <v>3</v>
          </cell>
          <cell r="E1212">
            <v>0</v>
          </cell>
          <cell r="F1212">
            <v>4</v>
          </cell>
          <cell r="G1212">
            <v>0</v>
          </cell>
          <cell r="H1212">
            <v>0</v>
          </cell>
          <cell r="I1212">
            <v>4</v>
          </cell>
          <cell r="J1212">
            <v>0</v>
          </cell>
          <cell r="K1212">
            <v>0</v>
          </cell>
          <cell r="L1212">
            <v>0</v>
          </cell>
          <cell r="M1212">
            <v>0</v>
          </cell>
        </row>
        <row r="1213">
          <cell r="B1213" t="str">
            <v>K2TIPV52102045</v>
          </cell>
          <cell r="C1213" t="str">
            <v>I/B MIDSPAR FITTTING NO2</v>
          </cell>
          <cell r="D1213">
            <v>3</v>
          </cell>
          <cell r="E1213">
            <v>0</v>
          </cell>
          <cell r="F1213">
            <v>4</v>
          </cell>
          <cell r="G1213">
            <v>0</v>
          </cell>
          <cell r="H1213">
            <v>0</v>
          </cell>
          <cell r="I1213">
            <v>4</v>
          </cell>
          <cell r="J1213">
            <v>0</v>
          </cell>
          <cell r="K1213">
            <v>0</v>
          </cell>
          <cell r="L1213">
            <v>0</v>
          </cell>
          <cell r="M1213">
            <v>0</v>
          </cell>
        </row>
        <row r="1214">
          <cell r="B1214" t="str">
            <v>K2TIPV52102046</v>
          </cell>
          <cell r="C1214" t="str">
            <v>I/B MIDSPAR FITTING NO3</v>
          </cell>
          <cell r="D1214">
            <v>3</v>
          </cell>
          <cell r="E1214">
            <v>0</v>
          </cell>
          <cell r="F1214">
            <v>4</v>
          </cell>
          <cell r="G1214">
            <v>0</v>
          </cell>
          <cell r="H1214">
            <v>0</v>
          </cell>
          <cell r="I1214">
            <v>4</v>
          </cell>
          <cell r="J1214">
            <v>0</v>
          </cell>
          <cell r="K1214">
            <v>0</v>
          </cell>
          <cell r="L1214">
            <v>0</v>
          </cell>
          <cell r="M1214">
            <v>0</v>
          </cell>
        </row>
        <row r="1215">
          <cell r="B1215" t="str">
            <v>K2TIPV52102047</v>
          </cell>
          <cell r="C1215" t="str">
            <v>LH-RH FQIS WIRE HARNESS OB TANKS</v>
          </cell>
          <cell r="D1215">
            <v>6</v>
          </cell>
          <cell r="E1215">
            <v>0</v>
          </cell>
          <cell r="F1215">
            <v>10</v>
          </cell>
          <cell r="G1215">
            <v>0</v>
          </cell>
          <cell r="H1215">
            <v>0</v>
          </cell>
          <cell r="I1215">
            <v>10</v>
          </cell>
          <cell r="J1215">
            <v>0</v>
          </cell>
          <cell r="K1215">
            <v>0</v>
          </cell>
          <cell r="L1215">
            <v>0</v>
          </cell>
          <cell r="M1215">
            <v>0</v>
          </cell>
        </row>
        <row r="1216">
          <cell r="B1216" t="str">
            <v>K2TIPV52102049</v>
          </cell>
          <cell r="C1216" t="str">
            <v>RH-LH FQIS WIRE HARNESS EXT TANK</v>
          </cell>
          <cell r="D1216">
            <v>6</v>
          </cell>
          <cell r="E1216">
            <v>3</v>
          </cell>
          <cell r="F1216">
            <v>12</v>
          </cell>
          <cell r="G1216">
            <v>0</v>
          </cell>
          <cell r="H1216">
            <v>3</v>
          </cell>
          <cell r="I1216">
            <v>12</v>
          </cell>
          <cell r="J1216">
            <v>0</v>
          </cell>
          <cell r="K1216">
            <v>0</v>
          </cell>
          <cell r="L1216">
            <v>0</v>
          </cell>
          <cell r="M1216">
            <v>0</v>
          </cell>
        </row>
        <row r="1217">
          <cell r="B1217" t="str">
            <v>K2TIPV52102051</v>
          </cell>
          <cell r="C1217" t="str">
            <v>FQIS WIRE HARNESS #2 &amp; #3 MAIN TANK</v>
          </cell>
          <cell r="D1217">
            <v>6</v>
          </cell>
          <cell r="E1217">
            <v>0</v>
          </cell>
          <cell r="F1217">
            <v>10</v>
          </cell>
          <cell r="G1217">
            <v>0</v>
          </cell>
          <cell r="H1217">
            <v>0</v>
          </cell>
          <cell r="I1217">
            <v>10</v>
          </cell>
          <cell r="J1217">
            <v>0</v>
          </cell>
          <cell r="K1217">
            <v>0</v>
          </cell>
          <cell r="L1217">
            <v>0</v>
          </cell>
          <cell r="M1217">
            <v>0</v>
          </cell>
        </row>
        <row r="1218">
          <cell r="B1218" t="str">
            <v>K2TIPV52102053</v>
          </cell>
          <cell r="C1218" t="str">
            <v>FQIS WIRE HARNESS #1 &amp; 4 MAIN TANKS</v>
          </cell>
          <cell r="D1218">
            <v>6</v>
          </cell>
          <cell r="E1218">
            <v>0</v>
          </cell>
          <cell r="F1218">
            <v>10</v>
          </cell>
          <cell r="G1218">
            <v>0</v>
          </cell>
          <cell r="H1218">
            <v>0</v>
          </cell>
          <cell r="I1218">
            <v>10</v>
          </cell>
          <cell r="J1218">
            <v>0</v>
          </cell>
          <cell r="K1218">
            <v>0</v>
          </cell>
          <cell r="L1218">
            <v>0</v>
          </cell>
          <cell r="M1218">
            <v>0</v>
          </cell>
        </row>
        <row r="1219">
          <cell r="B1219" t="str">
            <v>K2TIPV52102055</v>
          </cell>
          <cell r="C1219" t="str">
            <v>FQIS WIRE HARNESS CENTER WING TANK</v>
          </cell>
          <cell r="D1219">
            <v>3</v>
          </cell>
          <cell r="E1219">
            <v>2</v>
          </cell>
          <cell r="F1219">
            <v>6</v>
          </cell>
          <cell r="G1219">
            <v>0</v>
          </cell>
          <cell r="H1219">
            <v>3</v>
          </cell>
          <cell r="I1219">
            <v>5</v>
          </cell>
          <cell r="J1219">
            <v>0</v>
          </cell>
          <cell r="K1219">
            <v>1</v>
          </cell>
          <cell r="L1219">
            <v>0</v>
          </cell>
          <cell r="M1219">
            <v>0</v>
          </cell>
        </row>
        <row r="1220">
          <cell r="B1220" t="str">
            <v>K2TIPV52102057</v>
          </cell>
          <cell r="C1220" t="str">
            <v>GROUND STRAP BOLT #1-#4 STRUT</v>
          </cell>
          <cell r="D1220">
            <v>5</v>
          </cell>
          <cell r="E1220">
            <v>3</v>
          </cell>
          <cell r="F1220">
            <v>16</v>
          </cell>
          <cell r="G1220">
            <v>0</v>
          </cell>
          <cell r="H1220">
            <v>3</v>
          </cell>
          <cell r="I1220">
            <v>16</v>
          </cell>
          <cell r="J1220">
            <v>0</v>
          </cell>
          <cell r="K1220">
            <v>0</v>
          </cell>
          <cell r="L1220">
            <v>0</v>
          </cell>
          <cell r="M1220">
            <v>0</v>
          </cell>
        </row>
        <row r="1221">
          <cell r="B1221" t="str">
            <v>K2TIPV52102065</v>
          </cell>
          <cell r="C1221" t="str">
            <v>RH POINTER AISLE STAND</v>
          </cell>
          <cell r="D1221">
            <v>2</v>
          </cell>
          <cell r="E1221">
            <v>8</v>
          </cell>
          <cell r="F1221">
            <v>5</v>
          </cell>
          <cell r="G1221">
            <v>0</v>
          </cell>
          <cell r="H1221">
            <v>8</v>
          </cell>
          <cell r="I1221">
            <v>5</v>
          </cell>
          <cell r="J1221">
            <v>0</v>
          </cell>
          <cell r="K1221">
            <v>0</v>
          </cell>
          <cell r="L1221">
            <v>0</v>
          </cell>
          <cell r="M1221">
            <v>0</v>
          </cell>
        </row>
        <row r="1222">
          <cell r="B1222" t="str">
            <v>K2TIPV52102070</v>
          </cell>
          <cell r="C1222" t="str">
            <v>DRAG CHUTE CABLE DCJ-2/DCJ-3</v>
          </cell>
          <cell r="D1222">
            <v>4</v>
          </cell>
          <cell r="E1222">
            <v>4</v>
          </cell>
          <cell r="F1222">
            <v>10</v>
          </cell>
          <cell r="G1222">
            <v>0</v>
          </cell>
          <cell r="H1222">
            <v>0</v>
          </cell>
          <cell r="I1222">
            <v>10</v>
          </cell>
          <cell r="J1222">
            <v>0</v>
          </cell>
          <cell r="K1222">
            <v>0</v>
          </cell>
          <cell r="L1222">
            <v>4</v>
          </cell>
          <cell r="M1222">
            <v>0</v>
          </cell>
        </row>
        <row r="1223">
          <cell r="B1223" t="str">
            <v>K2TIPV52103382</v>
          </cell>
          <cell r="C1223" t="str">
            <v>INST. LWR SIDEWALL PNL, AIR RETURN</v>
          </cell>
          <cell r="D1223">
            <v>1</v>
          </cell>
          <cell r="E1223">
            <v>3</v>
          </cell>
          <cell r="F1223">
            <v>10</v>
          </cell>
          <cell r="G1223">
            <v>0</v>
          </cell>
          <cell r="H1223">
            <v>3</v>
          </cell>
          <cell r="I1223">
            <v>10</v>
          </cell>
          <cell r="J1223">
            <v>0</v>
          </cell>
          <cell r="K1223">
            <v>0</v>
          </cell>
          <cell r="L1223">
            <v>0</v>
          </cell>
          <cell r="M1223">
            <v>0</v>
          </cell>
        </row>
        <row r="1224">
          <cell r="B1224" t="str">
            <v>K2TIPV52103383</v>
          </cell>
          <cell r="C1224" t="str">
            <v>(1B99AA) L/H SIDEWALL SHROUD</v>
          </cell>
          <cell r="D1224">
            <v>1</v>
          </cell>
          <cell r="E1224">
            <v>2</v>
          </cell>
          <cell r="F1224">
            <v>9</v>
          </cell>
          <cell r="G1224">
            <v>0</v>
          </cell>
          <cell r="H1224">
            <v>2</v>
          </cell>
          <cell r="I1224">
            <v>9</v>
          </cell>
          <cell r="J1224">
            <v>0</v>
          </cell>
          <cell r="K1224">
            <v>0</v>
          </cell>
          <cell r="L1224">
            <v>0</v>
          </cell>
          <cell r="M1224">
            <v>0</v>
          </cell>
        </row>
        <row r="1225">
          <cell r="B1225" t="str">
            <v>K2TIPV52103384</v>
          </cell>
          <cell r="C1225" t="str">
            <v>INST. LWR SIDEWALL PNL</v>
          </cell>
          <cell r="D1225">
            <v>1</v>
          </cell>
          <cell r="E1225">
            <v>6</v>
          </cell>
          <cell r="F1225">
            <v>10</v>
          </cell>
          <cell r="G1225">
            <v>0</v>
          </cell>
          <cell r="H1225">
            <v>6</v>
          </cell>
          <cell r="I1225">
            <v>10</v>
          </cell>
          <cell r="J1225">
            <v>0</v>
          </cell>
          <cell r="K1225">
            <v>0</v>
          </cell>
          <cell r="L1225">
            <v>0</v>
          </cell>
          <cell r="M1225">
            <v>0</v>
          </cell>
        </row>
        <row r="1226">
          <cell r="B1226" t="str">
            <v>K2TIPV52103385</v>
          </cell>
          <cell r="C1226" t="str">
            <v>INST. SIDEWALL SHROUD</v>
          </cell>
          <cell r="D1226">
            <v>1</v>
          </cell>
          <cell r="E1226">
            <v>5</v>
          </cell>
          <cell r="F1226">
            <v>10</v>
          </cell>
          <cell r="G1226">
            <v>0</v>
          </cell>
          <cell r="H1226">
            <v>5</v>
          </cell>
          <cell r="I1226">
            <v>10</v>
          </cell>
          <cell r="J1226">
            <v>0</v>
          </cell>
          <cell r="K1226">
            <v>0</v>
          </cell>
          <cell r="L1226">
            <v>0</v>
          </cell>
          <cell r="M1226">
            <v>0</v>
          </cell>
        </row>
        <row r="1227">
          <cell r="B1227" t="str">
            <v>K2TIPV52103386</v>
          </cell>
          <cell r="C1227" t="str">
            <v>ACCESS PNLS. IN KEEL BEAM AREA</v>
          </cell>
          <cell r="D1227">
            <v>1</v>
          </cell>
          <cell r="E1227">
            <v>1</v>
          </cell>
          <cell r="F1227">
            <v>10</v>
          </cell>
          <cell r="G1227">
            <v>0</v>
          </cell>
          <cell r="H1227">
            <v>1</v>
          </cell>
          <cell r="I1227">
            <v>10</v>
          </cell>
          <cell r="J1227">
            <v>0</v>
          </cell>
          <cell r="K1227">
            <v>0</v>
          </cell>
          <cell r="L1227">
            <v>0</v>
          </cell>
          <cell r="M1227">
            <v>0</v>
          </cell>
        </row>
        <row r="1228">
          <cell r="B1228" t="str">
            <v>K2TIPV52175243</v>
          </cell>
          <cell r="C1228" t="str">
            <v>FWD LWR NOSE INSTALLATION</v>
          </cell>
          <cell r="D1228">
            <v>6</v>
          </cell>
          <cell r="E1228">
            <v>12</v>
          </cell>
          <cell r="F1228">
            <v>84</v>
          </cell>
          <cell r="G1228">
            <v>0</v>
          </cell>
          <cell r="H1228">
            <v>9</v>
          </cell>
          <cell r="I1228">
            <v>82</v>
          </cell>
          <cell r="J1228">
            <v>0</v>
          </cell>
          <cell r="K1228">
            <v>2</v>
          </cell>
          <cell r="L1228">
            <v>5</v>
          </cell>
          <cell r="M1228">
            <v>0</v>
          </cell>
        </row>
        <row r="1229">
          <cell r="B1229" t="str">
            <v>K2TIPV52303387</v>
          </cell>
          <cell r="C1229" t="str">
            <v>OTBD WING RIB BOLT IN FUEL CELL</v>
          </cell>
          <cell r="D1229">
            <v>2</v>
          </cell>
          <cell r="E1229">
            <v>0</v>
          </cell>
          <cell r="F1229">
            <v>18</v>
          </cell>
          <cell r="G1229">
            <v>0</v>
          </cell>
          <cell r="H1229">
            <v>0</v>
          </cell>
          <cell r="I1229">
            <v>18</v>
          </cell>
          <cell r="J1229">
            <v>0</v>
          </cell>
          <cell r="K1229">
            <v>0</v>
          </cell>
          <cell r="L1229">
            <v>0</v>
          </cell>
          <cell r="M1229">
            <v>0</v>
          </cell>
        </row>
        <row r="1230">
          <cell r="B1230" t="str">
            <v>K2TIPV52305244</v>
          </cell>
          <cell r="C1230" t="str">
            <v>F-108 DEPRESERVATION</v>
          </cell>
          <cell r="D1230">
            <v>6</v>
          </cell>
          <cell r="E1230">
            <v>6</v>
          </cell>
          <cell r="F1230">
            <v>0</v>
          </cell>
          <cell r="G1230">
            <v>0</v>
          </cell>
          <cell r="H1230">
            <v>6</v>
          </cell>
          <cell r="I1230">
            <v>0</v>
          </cell>
          <cell r="J1230">
            <v>0</v>
          </cell>
          <cell r="K1230">
            <v>0</v>
          </cell>
          <cell r="L1230">
            <v>0</v>
          </cell>
          <cell r="M1230">
            <v>0</v>
          </cell>
        </row>
        <row r="1231">
          <cell r="B1231" t="str">
            <v>K2TIPV52375245</v>
          </cell>
          <cell r="C1231" t="str">
            <v>LH-RH 1ST OVER UP OUTB PROD BREAK</v>
          </cell>
          <cell r="D1231">
            <v>8</v>
          </cell>
          <cell r="E1231">
            <v>0</v>
          </cell>
          <cell r="F1231">
            <v>40</v>
          </cell>
          <cell r="G1231">
            <v>0</v>
          </cell>
          <cell r="H1231">
            <v>4</v>
          </cell>
          <cell r="I1231">
            <v>36</v>
          </cell>
          <cell r="J1231">
            <v>0</v>
          </cell>
          <cell r="K1231">
            <v>4</v>
          </cell>
          <cell r="L1231">
            <v>0</v>
          </cell>
          <cell r="M1231">
            <v>0</v>
          </cell>
        </row>
        <row r="1232">
          <cell r="B1232" t="str">
            <v>K2TIPV52382081</v>
          </cell>
          <cell r="C1232" t="str">
            <v>GEN LEADS-GND WIRES 1-3-5-7 ENG</v>
          </cell>
          <cell r="D1232">
            <v>12</v>
          </cell>
          <cell r="E1232">
            <v>12</v>
          </cell>
          <cell r="F1232">
            <v>16</v>
          </cell>
          <cell r="G1232">
            <v>0</v>
          </cell>
          <cell r="H1232">
            <v>12</v>
          </cell>
          <cell r="I1232">
            <v>16</v>
          </cell>
          <cell r="J1232">
            <v>0</v>
          </cell>
          <cell r="K1232">
            <v>0</v>
          </cell>
          <cell r="L1232">
            <v>0</v>
          </cell>
          <cell r="M1232">
            <v>0</v>
          </cell>
        </row>
        <row r="1233">
          <cell r="B1233" t="str">
            <v>K2TIPV52382086</v>
          </cell>
          <cell r="C1233" t="str">
            <v>NO4 MAIN TANK STIFFENERS</v>
          </cell>
          <cell r="D1233">
            <v>3</v>
          </cell>
          <cell r="E1233">
            <v>7</v>
          </cell>
          <cell r="F1233">
            <v>8</v>
          </cell>
          <cell r="G1233">
            <v>0</v>
          </cell>
          <cell r="H1233">
            <v>0</v>
          </cell>
          <cell r="I1233">
            <v>7</v>
          </cell>
          <cell r="J1233">
            <v>0</v>
          </cell>
          <cell r="K1233">
            <v>1</v>
          </cell>
          <cell r="L1233">
            <v>8</v>
          </cell>
          <cell r="M1233">
            <v>0</v>
          </cell>
        </row>
        <row r="1234">
          <cell r="B1234" t="str">
            <v>K2TIPV52382088</v>
          </cell>
          <cell r="C1234" t="str">
            <v>QD BRKT &amp; ELEC CONN - MLG</v>
          </cell>
          <cell r="D1234">
            <v>10</v>
          </cell>
          <cell r="E1234">
            <v>0</v>
          </cell>
          <cell r="F1234">
            <v>26</v>
          </cell>
          <cell r="G1234">
            <v>0</v>
          </cell>
          <cell r="H1234">
            <v>2</v>
          </cell>
          <cell r="I1234">
            <v>24</v>
          </cell>
          <cell r="J1234">
            <v>0</v>
          </cell>
          <cell r="K1234">
            <v>2</v>
          </cell>
          <cell r="L1234">
            <v>0</v>
          </cell>
          <cell r="M1234">
            <v>0</v>
          </cell>
        </row>
        <row r="1235">
          <cell r="B1235" t="str">
            <v>K2TIPV52382091</v>
          </cell>
          <cell r="C1235" t="str">
            <v>NO4 DRAG SUPPORT FITTING</v>
          </cell>
          <cell r="D1235">
            <v>3</v>
          </cell>
          <cell r="E1235">
            <v>6</v>
          </cell>
          <cell r="F1235">
            <v>3</v>
          </cell>
          <cell r="G1235">
            <v>0</v>
          </cell>
          <cell r="H1235">
            <v>6</v>
          </cell>
          <cell r="I1235">
            <v>3</v>
          </cell>
          <cell r="J1235">
            <v>0</v>
          </cell>
          <cell r="K1235">
            <v>0</v>
          </cell>
          <cell r="L1235">
            <v>0</v>
          </cell>
          <cell r="M1235">
            <v>0</v>
          </cell>
        </row>
        <row r="1236">
          <cell r="B1236" t="str">
            <v>K2TIPV52382094</v>
          </cell>
          <cell r="C1236" t="str">
            <v>CO-PILOT HSI</v>
          </cell>
          <cell r="D1236">
            <v>3</v>
          </cell>
          <cell r="E1236">
            <v>4</v>
          </cell>
          <cell r="F1236">
            <v>5</v>
          </cell>
          <cell r="G1236">
            <v>0</v>
          </cell>
          <cell r="H1236">
            <v>4</v>
          </cell>
          <cell r="I1236">
            <v>5</v>
          </cell>
          <cell r="J1236">
            <v>0</v>
          </cell>
          <cell r="K1236">
            <v>0</v>
          </cell>
          <cell r="L1236">
            <v>0</v>
          </cell>
          <cell r="M1236">
            <v>0</v>
          </cell>
        </row>
        <row r="1237">
          <cell r="B1237" t="str">
            <v>K2TIPV52382097</v>
          </cell>
          <cell r="C1237" t="str">
            <v>NO1 STRUT DRAG SUPPORT FITTING</v>
          </cell>
          <cell r="D1237">
            <v>3</v>
          </cell>
          <cell r="E1237">
            <v>3</v>
          </cell>
          <cell r="F1237">
            <v>4</v>
          </cell>
          <cell r="G1237">
            <v>0</v>
          </cell>
          <cell r="H1237">
            <v>3</v>
          </cell>
          <cell r="I1237">
            <v>4</v>
          </cell>
          <cell r="J1237">
            <v>0</v>
          </cell>
          <cell r="K1237">
            <v>0</v>
          </cell>
          <cell r="L1237">
            <v>0</v>
          </cell>
          <cell r="M1237">
            <v>0</v>
          </cell>
        </row>
        <row r="1238">
          <cell r="B1238" t="str">
            <v>K2TIPV52382101</v>
          </cell>
          <cell r="C1238" t="str">
            <v>MAIN ENTRY DOOR BOTTOM STEP</v>
          </cell>
          <cell r="D1238">
            <v>2</v>
          </cell>
          <cell r="E1238">
            <v>3</v>
          </cell>
          <cell r="F1238">
            <v>2</v>
          </cell>
          <cell r="G1238">
            <v>0</v>
          </cell>
          <cell r="H1238">
            <v>3</v>
          </cell>
          <cell r="I1238">
            <v>2</v>
          </cell>
          <cell r="J1238">
            <v>0</v>
          </cell>
          <cell r="K1238">
            <v>0</v>
          </cell>
          <cell r="L1238">
            <v>0</v>
          </cell>
          <cell r="M1238">
            <v>0</v>
          </cell>
        </row>
        <row r="1239">
          <cell r="B1239" t="str">
            <v>K2TIPV52382104</v>
          </cell>
          <cell r="C1239" t="str">
            <v>MAIN ENTRY DOOR LADDER COVER</v>
          </cell>
          <cell r="D1239">
            <v>2</v>
          </cell>
          <cell r="E1239">
            <v>6</v>
          </cell>
          <cell r="F1239">
            <v>2</v>
          </cell>
          <cell r="G1239">
            <v>0</v>
          </cell>
          <cell r="H1239">
            <v>6</v>
          </cell>
          <cell r="I1239">
            <v>2</v>
          </cell>
          <cell r="J1239">
            <v>0</v>
          </cell>
          <cell r="K1239">
            <v>0</v>
          </cell>
          <cell r="L1239">
            <v>0</v>
          </cell>
          <cell r="M1239">
            <v>0</v>
          </cell>
        </row>
        <row r="1240">
          <cell r="B1240" t="str">
            <v>K2TIPV52382107</v>
          </cell>
          <cell r="C1240" t="str">
            <v>MAIN ENTRY DOOR MIDDLE STEP</v>
          </cell>
          <cell r="D1240">
            <v>2</v>
          </cell>
          <cell r="E1240">
            <v>3</v>
          </cell>
          <cell r="F1240">
            <v>2</v>
          </cell>
          <cell r="G1240">
            <v>0</v>
          </cell>
          <cell r="H1240">
            <v>3</v>
          </cell>
          <cell r="I1240">
            <v>2</v>
          </cell>
          <cell r="J1240">
            <v>0</v>
          </cell>
          <cell r="K1240">
            <v>0</v>
          </cell>
          <cell r="L1240">
            <v>0</v>
          </cell>
          <cell r="M1240">
            <v>0</v>
          </cell>
        </row>
        <row r="1241">
          <cell r="B1241" t="str">
            <v>K2TIPV52382109</v>
          </cell>
          <cell r="C1241" t="str">
            <v>MAIN ENTRY DOOR HINGE ASSY</v>
          </cell>
          <cell r="D1241">
            <v>2</v>
          </cell>
          <cell r="E1241">
            <v>3</v>
          </cell>
          <cell r="F1241">
            <v>2</v>
          </cell>
          <cell r="G1241">
            <v>0</v>
          </cell>
          <cell r="H1241">
            <v>3</v>
          </cell>
          <cell r="I1241">
            <v>2</v>
          </cell>
          <cell r="J1241">
            <v>0</v>
          </cell>
          <cell r="K1241">
            <v>0</v>
          </cell>
          <cell r="L1241">
            <v>0</v>
          </cell>
          <cell r="M1241">
            <v>0</v>
          </cell>
        </row>
        <row r="1242">
          <cell r="B1242" t="str">
            <v>K2TIPV52382110</v>
          </cell>
          <cell r="C1242" t="str">
            <v>MAINENTRY DOOR HINGE ASSY R/H</v>
          </cell>
          <cell r="D1242">
            <v>2</v>
          </cell>
          <cell r="E1242">
            <v>5</v>
          </cell>
          <cell r="F1242">
            <v>2</v>
          </cell>
          <cell r="G1242">
            <v>0</v>
          </cell>
          <cell r="H1242">
            <v>5</v>
          </cell>
          <cell r="I1242">
            <v>2</v>
          </cell>
          <cell r="J1242">
            <v>0</v>
          </cell>
          <cell r="K1242">
            <v>0</v>
          </cell>
          <cell r="L1242">
            <v>0</v>
          </cell>
          <cell r="M1242">
            <v>0</v>
          </cell>
        </row>
        <row r="1243">
          <cell r="B1243" t="str">
            <v>K2TIPV52382111</v>
          </cell>
          <cell r="C1243" t="str">
            <v>MAIN ENRTY DOOR TOP STEP</v>
          </cell>
          <cell r="D1243">
            <v>1</v>
          </cell>
          <cell r="E1243">
            <v>2</v>
          </cell>
          <cell r="F1243">
            <v>2</v>
          </cell>
          <cell r="G1243">
            <v>0</v>
          </cell>
          <cell r="H1243">
            <v>2</v>
          </cell>
          <cell r="I1243">
            <v>2</v>
          </cell>
          <cell r="J1243">
            <v>0</v>
          </cell>
          <cell r="K1243">
            <v>0</v>
          </cell>
          <cell r="L1243">
            <v>0</v>
          </cell>
          <cell r="M1243">
            <v>0</v>
          </cell>
        </row>
        <row r="1244">
          <cell r="B1244" t="str">
            <v>K2TIPV52382115</v>
          </cell>
          <cell r="C1244" t="str">
            <v>FLAP CARRIAGE TRUCK BEARING PADS</v>
          </cell>
          <cell r="D1244">
            <v>3</v>
          </cell>
          <cell r="E1244">
            <v>2</v>
          </cell>
          <cell r="F1244">
            <v>2</v>
          </cell>
          <cell r="G1244">
            <v>0</v>
          </cell>
          <cell r="H1244">
            <v>2</v>
          </cell>
          <cell r="I1244">
            <v>2</v>
          </cell>
          <cell r="J1244">
            <v>0</v>
          </cell>
          <cell r="K1244">
            <v>0</v>
          </cell>
          <cell r="L1244">
            <v>0</v>
          </cell>
          <cell r="M1244">
            <v>0</v>
          </cell>
        </row>
        <row r="1245">
          <cell r="B1245" t="str">
            <v>K2TIPV52382116</v>
          </cell>
          <cell r="C1245" t="str">
            <v>R/H LWR TRUSS FITTING BOLT</v>
          </cell>
          <cell r="D1245">
            <v>3</v>
          </cell>
          <cell r="E1245">
            <v>6</v>
          </cell>
          <cell r="F1245">
            <v>3</v>
          </cell>
          <cell r="G1245">
            <v>0</v>
          </cell>
          <cell r="H1245">
            <v>6</v>
          </cell>
          <cell r="I1245">
            <v>3</v>
          </cell>
          <cell r="J1245">
            <v>0</v>
          </cell>
          <cell r="K1245">
            <v>0</v>
          </cell>
          <cell r="L1245">
            <v>0</v>
          </cell>
          <cell r="M1245">
            <v>0</v>
          </cell>
        </row>
        <row r="1246">
          <cell r="B1246" t="str">
            <v>K2TIPV52382117</v>
          </cell>
          <cell r="C1246" t="str">
            <v>LH LWR TRUSS FITTING BOLT</v>
          </cell>
          <cell r="D1246">
            <v>3</v>
          </cell>
          <cell r="E1246">
            <v>5</v>
          </cell>
          <cell r="F1246">
            <v>3</v>
          </cell>
          <cell r="G1246">
            <v>0</v>
          </cell>
          <cell r="H1246">
            <v>5</v>
          </cell>
          <cell r="I1246">
            <v>3</v>
          </cell>
          <cell r="J1246">
            <v>0</v>
          </cell>
          <cell r="K1246">
            <v>0</v>
          </cell>
          <cell r="L1246">
            <v>0</v>
          </cell>
          <cell r="M1246">
            <v>0</v>
          </cell>
        </row>
        <row r="1247">
          <cell r="B1247" t="str">
            <v>K2TIPV52382119</v>
          </cell>
          <cell r="C1247" t="str">
            <v>MGL STEERING COORD UNIT</v>
          </cell>
          <cell r="D1247">
            <v>2</v>
          </cell>
          <cell r="E1247">
            <v>1</v>
          </cell>
          <cell r="F1247">
            <v>2</v>
          </cell>
          <cell r="G1247">
            <v>0</v>
          </cell>
          <cell r="H1247">
            <v>1</v>
          </cell>
          <cell r="I1247">
            <v>2</v>
          </cell>
          <cell r="J1247">
            <v>0</v>
          </cell>
          <cell r="K1247">
            <v>0</v>
          </cell>
          <cell r="L1247">
            <v>0</v>
          </cell>
          <cell r="M1247">
            <v>0</v>
          </cell>
        </row>
        <row r="1248">
          <cell r="B1248" t="str">
            <v>K2TIPV52382127</v>
          </cell>
          <cell r="C1248" t="str">
            <v>ALT-32 SYS 11 - 12 ANTENNAS</v>
          </cell>
          <cell r="D1248">
            <v>3</v>
          </cell>
          <cell r="E1248">
            <v>3</v>
          </cell>
          <cell r="F1248">
            <v>5</v>
          </cell>
          <cell r="G1248">
            <v>0</v>
          </cell>
          <cell r="H1248">
            <v>3</v>
          </cell>
          <cell r="I1248">
            <v>5</v>
          </cell>
          <cell r="J1248">
            <v>0</v>
          </cell>
          <cell r="K1248">
            <v>0</v>
          </cell>
          <cell r="L1248">
            <v>0</v>
          </cell>
          <cell r="M1248">
            <v>0</v>
          </cell>
        </row>
        <row r="1249">
          <cell r="B1249" t="str">
            <v>K2TIPV52382128</v>
          </cell>
          <cell r="C1249" t="str">
            <v>FWD WHEEL WELL INTERCOMM</v>
          </cell>
          <cell r="D1249">
            <v>2</v>
          </cell>
          <cell r="E1249">
            <v>4</v>
          </cell>
          <cell r="F1249">
            <v>3</v>
          </cell>
          <cell r="G1249">
            <v>0</v>
          </cell>
          <cell r="H1249">
            <v>4</v>
          </cell>
          <cell r="I1249">
            <v>3</v>
          </cell>
          <cell r="J1249">
            <v>0</v>
          </cell>
          <cell r="K1249">
            <v>0</v>
          </cell>
          <cell r="L1249">
            <v>0</v>
          </cell>
          <cell r="M1249">
            <v>0</v>
          </cell>
        </row>
        <row r="1250">
          <cell r="B1250" t="str">
            <v>K2TIPV52382129</v>
          </cell>
          <cell r="C1250" t="str">
            <v>A9040 INS S/V BOX</v>
          </cell>
          <cell r="D1250">
            <v>2</v>
          </cell>
          <cell r="E1250">
            <v>5</v>
          </cell>
          <cell r="F1250">
            <v>2</v>
          </cell>
          <cell r="G1250">
            <v>0</v>
          </cell>
          <cell r="H1250">
            <v>5</v>
          </cell>
          <cell r="I1250">
            <v>2</v>
          </cell>
          <cell r="J1250">
            <v>0</v>
          </cell>
          <cell r="K1250">
            <v>0</v>
          </cell>
          <cell r="L1250">
            <v>0</v>
          </cell>
          <cell r="M1250">
            <v>0</v>
          </cell>
        </row>
        <row r="1251">
          <cell r="B1251" t="str">
            <v>K2TIPV52382130</v>
          </cell>
          <cell r="C1251" t="str">
            <v>A6034 RTM JCT BOX</v>
          </cell>
          <cell r="D1251">
            <v>2</v>
          </cell>
          <cell r="E1251">
            <v>4</v>
          </cell>
          <cell r="F1251">
            <v>2</v>
          </cell>
          <cell r="G1251">
            <v>0</v>
          </cell>
          <cell r="H1251">
            <v>4</v>
          </cell>
          <cell r="I1251">
            <v>2</v>
          </cell>
          <cell r="J1251">
            <v>0</v>
          </cell>
          <cell r="K1251">
            <v>0</v>
          </cell>
          <cell r="L1251">
            <v>0</v>
          </cell>
          <cell r="M1251">
            <v>0</v>
          </cell>
        </row>
        <row r="1252">
          <cell r="B1252" t="str">
            <v>K2TIPV52382131</v>
          </cell>
          <cell r="C1252" t="str">
            <v>RT-1320/APN-224</v>
          </cell>
          <cell r="D1252">
            <v>2</v>
          </cell>
          <cell r="E1252">
            <v>2</v>
          </cell>
          <cell r="F1252">
            <v>2</v>
          </cell>
          <cell r="G1252">
            <v>0</v>
          </cell>
          <cell r="H1252">
            <v>2</v>
          </cell>
          <cell r="I1252">
            <v>2</v>
          </cell>
          <cell r="J1252">
            <v>0</v>
          </cell>
          <cell r="K1252">
            <v>0</v>
          </cell>
          <cell r="L1252">
            <v>0</v>
          </cell>
          <cell r="M1252">
            <v>0</v>
          </cell>
        </row>
        <row r="1253">
          <cell r="B1253" t="str">
            <v>K2TIPV52382132</v>
          </cell>
          <cell r="C1253" t="str">
            <v>PARAMETER SCHEDULING UNIT</v>
          </cell>
          <cell r="D1253">
            <v>2</v>
          </cell>
          <cell r="E1253">
            <v>4</v>
          </cell>
          <cell r="F1253">
            <v>4</v>
          </cell>
          <cell r="G1253">
            <v>0</v>
          </cell>
          <cell r="H1253">
            <v>4</v>
          </cell>
          <cell r="I1253">
            <v>4</v>
          </cell>
          <cell r="J1253">
            <v>0</v>
          </cell>
          <cell r="K1253">
            <v>0</v>
          </cell>
          <cell r="L1253">
            <v>0</v>
          </cell>
          <cell r="M1253">
            <v>0</v>
          </cell>
        </row>
        <row r="1254">
          <cell r="B1254" t="str">
            <v>K2TIPV52382135</v>
          </cell>
          <cell r="C1254" t="str">
            <v>A6986 S/V INTERFACE BOX</v>
          </cell>
          <cell r="D1254">
            <v>2</v>
          </cell>
          <cell r="E1254">
            <v>2</v>
          </cell>
          <cell r="F1254">
            <v>2</v>
          </cell>
          <cell r="G1254">
            <v>0</v>
          </cell>
          <cell r="H1254">
            <v>2</v>
          </cell>
          <cell r="I1254">
            <v>2</v>
          </cell>
          <cell r="J1254">
            <v>0</v>
          </cell>
          <cell r="K1254">
            <v>0</v>
          </cell>
          <cell r="L1254">
            <v>0</v>
          </cell>
          <cell r="M1254">
            <v>0</v>
          </cell>
        </row>
        <row r="1255">
          <cell r="B1255" t="str">
            <v>K2TIPV52382136</v>
          </cell>
          <cell r="C1255" t="str">
            <v>A9003 R/H S/V BOX</v>
          </cell>
          <cell r="D1255">
            <v>2</v>
          </cell>
          <cell r="E1255">
            <v>2</v>
          </cell>
          <cell r="F1255">
            <v>2</v>
          </cell>
          <cell r="G1255">
            <v>0</v>
          </cell>
          <cell r="H1255">
            <v>2</v>
          </cell>
          <cell r="I1255">
            <v>2</v>
          </cell>
          <cell r="J1255">
            <v>0</v>
          </cell>
          <cell r="K1255">
            <v>0</v>
          </cell>
          <cell r="L1255">
            <v>0</v>
          </cell>
          <cell r="M1255">
            <v>0</v>
          </cell>
        </row>
        <row r="1256">
          <cell r="B1256" t="str">
            <v>K2TIPV52382137</v>
          </cell>
          <cell r="C1256" t="str">
            <v>A544 S/V BOX</v>
          </cell>
          <cell r="D1256">
            <v>2</v>
          </cell>
          <cell r="E1256">
            <v>3</v>
          </cell>
          <cell r="F1256">
            <v>2</v>
          </cell>
          <cell r="G1256">
            <v>0</v>
          </cell>
          <cell r="H1256">
            <v>3</v>
          </cell>
          <cell r="I1256">
            <v>2</v>
          </cell>
          <cell r="J1256">
            <v>0</v>
          </cell>
          <cell r="K1256">
            <v>0</v>
          </cell>
          <cell r="L1256">
            <v>0</v>
          </cell>
          <cell r="M1256">
            <v>0</v>
          </cell>
        </row>
        <row r="1257">
          <cell r="B1257" t="str">
            <v>K2TIPV52451151</v>
          </cell>
          <cell r="C1257" t="str">
            <v>GENERATOR HARNESSES</v>
          </cell>
          <cell r="D1257">
            <v>6</v>
          </cell>
          <cell r="E1257">
            <v>3</v>
          </cell>
          <cell r="F1257">
            <v>60</v>
          </cell>
          <cell r="G1257">
            <v>0</v>
          </cell>
          <cell r="H1257">
            <v>6</v>
          </cell>
          <cell r="I1257">
            <v>57</v>
          </cell>
          <cell r="J1257">
            <v>0</v>
          </cell>
          <cell r="K1257">
            <v>3</v>
          </cell>
          <cell r="L1257">
            <v>0</v>
          </cell>
          <cell r="M1257">
            <v>0</v>
          </cell>
        </row>
        <row r="1258">
          <cell r="B1258" t="str">
            <v>K2TIPV52455246</v>
          </cell>
          <cell r="C1258" t="str">
            <v>LH-RH 2ND OVER UP OUTB PROD BREAK</v>
          </cell>
          <cell r="D1258">
            <v>5</v>
          </cell>
          <cell r="E1258">
            <v>3</v>
          </cell>
          <cell r="F1258">
            <v>40</v>
          </cell>
          <cell r="G1258">
            <v>1</v>
          </cell>
          <cell r="H1258">
            <v>7</v>
          </cell>
          <cell r="I1258">
            <v>36</v>
          </cell>
          <cell r="J1258">
            <v>1</v>
          </cell>
          <cell r="K1258">
            <v>4</v>
          </cell>
          <cell r="L1258">
            <v>0</v>
          </cell>
          <cell r="M1258">
            <v>0</v>
          </cell>
        </row>
        <row r="1259">
          <cell r="B1259" t="str">
            <v>K2TIPV52730001</v>
          </cell>
          <cell r="C1259" t="str">
            <v>RUDDER TAB KIT FOR H - J MODEL</v>
          </cell>
          <cell r="D1259">
            <v>2</v>
          </cell>
          <cell r="E1259">
            <v>1</v>
          </cell>
          <cell r="F1259">
            <v>9</v>
          </cell>
          <cell r="G1259">
            <v>0</v>
          </cell>
          <cell r="H1259">
            <v>2</v>
          </cell>
          <cell r="I1259">
            <v>8</v>
          </cell>
          <cell r="J1259">
            <v>0</v>
          </cell>
          <cell r="K1259">
            <v>1</v>
          </cell>
          <cell r="L1259">
            <v>0</v>
          </cell>
          <cell r="M1259">
            <v>0</v>
          </cell>
        </row>
        <row r="1260">
          <cell r="B1260" t="str">
            <v>K2TIPV52730002</v>
          </cell>
          <cell r="C1260" t="str">
            <v>INSTALL ELEVATORS</v>
          </cell>
          <cell r="D1260">
            <v>4</v>
          </cell>
          <cell r="E1260">
            <v>0</v>
          </cell>
          <cell r="F1260">
            <v>18</v>
          </cell>
          <cell r="G1260">
            <v>0</v>
          </cell>
          <cell r="H1260">
            <v>0</v>
          </cell>
          <cell r="I1260">
            <v>16</v>
          </cell>
          <cell r="J1260">
            <v>0</v>
          </cell>
          <cell r="K1260">
            <v>2</v>
          </cell>
          <cell r="L1260">
            <v>2</v>
          </cell>
          <cell r="M1260">
            <v>0</v>
          </cell>
        </row>
        <row r="1261">
          <cell r="B1261" t="str">
            <v>K2TIPV52730003</v>
          </cell>
          <cell r="C1261" t="str">
            <v>INSTALL AILERONS</v>
          </cell>
          <cell r="D1261">
            <v>4</v>
          </cell>
          <cell r="E1261">
            <v>0</v>
          </cell>
          <cell r="F1261">
            <v>18</v>
          </cell>
          <cell r="G1261">
            <v>0</v>
          </cell>
          <cell r="H1261">
            <v>0</v>
          </cell>
          <cell r="I1261">
            <v>16</v>
          </cell>
          <cell r="J1261">
            <v>0</v>
          </cell>
          <cell r="K1261">
            <v>2</v>
          </cell>
          <cell r="L1261">
            <v>2</v>
          </cell>
          <cell r="M1261">
            <v>0</v>
          </cell>
        </row>
        <row r="1262">
          <cell r="B1262" t="str">
            <v>K2TIPV52730004</v>
          </cell>
          <cell r="C1262" t="str">
            <v>RUDDER INSTALL</v>
          </cell>
          <cell r="D1262">
            <v>2</v>
          </cell>
          <cell r="E1262">
            <v>0</v>
          </cell>
          <cell r="F1262">
            <v>8</v>
          </cell>
          <cell r="G1262">
            <v>0</v>
          </cell>
          <cell r="H1262">
            <v>1</v>
          </cell>
          <cell r="I1262">
            <v>7</v>
          </cell>
          <cell r="J1262">
            <v>0</v>
          </cell>
          <cell r="K1262">
            <v>1</v>
          </cell>
          <cell r="L1262">
            <v>0</v>
          </cell>
          <cell r="M1262">
            <v>0</v>
          </cell>
        </row>
        <row r="1263">
          <cell r="B1263" t="str">
            <v>K2TIPV52730005</v>
          </cell>
          <cell r="C1263" t="str">
            <v>1 THRU 4 STRUT AFT FAIRING H MODEL</v>
          </cell>
          <cell r="D1263">
            <v>8</v>
          </cell>
          <cell r="E1263">
            <v>0</v>
          </cell>
          <cell r="F1263">
            <v>16</v>
          </cell>
          <cell r="G1263">
            <v>0</v>
          </cell>
          <cell r="H1263">
            <v>8</v>
          </cell>
          <cell r="I1263">
            <v>8</v>
          </cell>
          <cell r="J1263">
            <v>0</v>
          </cell>
          <cell r="K1263">
            <v>8</v>
          </cell>
          <cell r="L1263">
            <v>0</v>
          </cell>
          <cell r="M1263">
            <v>0</v>
          </cell>
        </row>
        <row r="1264">
          <cell r="B1264" t="str">
            <v>K2TIPV52730006</v>
          </cell>
          <cell r="C1264" t="str">
            <v>AILERON TAB KIT</v>
          </cell>
          <cell r="D1264">
            <v>4</v>
          </cell>
          <cell r="E1264">
            <v>0</v>
          </cell>
          <cell r="F1264">
            <v>18</v>
          </cell>
          <cell r="G1264">
            <v>0</v>
          </cell>
          <cell r="H1264">
            <v>1</v>
          </cell>
          <cell r="I1264">
            <v>16</v>
          </cell>
          <cell r="J1264">
            <v>0</v>
          </cell>
          <cell r="K1264">
            <v>2</v>
          </cell>
          <cell r="L1264">
            <v>1</v>
          </cell>
          <cell r="M1264">
            <v>0</v>
          </cell>
        </row>
        <row r="1265">
          <cell r="B1265" t="str">
            <v>K2TIPV52730007</v>
          </cell>
          <cell r="C1265" t="str">
            <v>ELEVATOR TAB KIT</v>
          </cell>
          <cell r="D1265">
            <v>4</v>
          </cell>
          <cell r="E1265">
            <v>0</v>
          </cell>
          <cell r="F1265">
            <v>18</v>
          </cell>
          <cell r="G1265">
            <v>0</v>
          </cell>
          <cell r="H1265">
            <v>0</v>
          </cell>
          <cell r="I1265">
            <v>16</v>
          </cell>
          <cell r="J1265">
            <v>0</v>
          </cell>
          <cell r="K1265">
            <v>2</v>
          </cell>
          <cell r="L1265">
            <v>2</v>
          </cell>
          <cell r="M1265">
            <v>0</v>
          </cell>
        </row>
        <row r="1266">
          <cell r="B1266" t="str">
            <v>K2TIPV52730008</v>
          </cell>
          <cell r="C1266" t="str">
            <v>1 AND 4 STRUT AFT FAIRING J MODEL</v>
          </cell>
          <cell r="D1266">
            <v>8</v>
          </cell>
          <cell r="E1266">
            <v>0</v>
          </cell>
          <cell r="F1266">
            <v>28</v>
          </cell>
          <cell r="G1266">
            <v>4</v>
          </cell>
          <cell r="H1266">
            <v>2</v>
          </cell>
          <cell r="I1266">
            <v>24</v>
          </cell>
          <cell r="J1266">
            <v>4</v>
          </cell>
          <cell r="K1266">
            <v>4</v>
          </cell>
          <cell r="L1266">
            <v>2</v>
          </cell>
          <cell r="M1266">
            <v>0</v>
          </cell>
        </row>
        <row r="1267">
          <cell r="B1267" t="str">
            <v>K2TIPV52730009</v>
          </cell>
          <cell r="C1267" t="str">
            <v>2 AND 3 STRUT AFT FAIRING J MODEL</v>
          </cell>
          <cell r="D1267">
            <v>8</v>
          </cell>
          <cell r="E1267">
            <v>1</v>
          </cell>
          <cell r="F1267">
            <v>28</v>
          </cell>
          <cell r="G1267">
            <v>4</v>
          </cell>
          <cell r="H1267">
            <v>3</v>
          </cell>
          <cell r="I1267">
            <v>24</v>
          </cell>
          <cell r="J1267">
            <v>4</v>
          </cell>
          <cell r="K1267">
            <v>4</v>
          </cell>
          <cell r="L1267">
            <v>2</v>
          </cell>
          <cell r="M1267">
            <v>0</v>
          </cell>
        </row>
        <row r="1268">
          <cell r="B1268" t="str">
            <v>K2TIPV52730010</v>
          </cell>
          <cell r="C1268" t="str">
            <v>AILERON WEIGHT AND BALANCE</v>
          </cell>
          <cell r="D1268">
            <v>4</v>
          </cell>
          <cell r="E1268">
            <v>0</v>
          </cell>
          <cell r="F1268">
            <v>14</v>
          </cell>
          <cell r="G1268">
            <v>0</v>
          </cell>
          <cell r="H1268">
            <v>0</v>
          </cell>
          <cell r="I1268">
            <v>12</v>
          </cell>
          <cell r="J1268">
            <v>0</v>
          </cell>
          <cell r="K1268">
            <v>2</v>
          </cell>
          <cell r="L1268">
            <v>2</v>
          </cell>
          <cell r="M1268">
            <v>0</v>
          </cell>
        </row>
        <row r="1269">
          <cell r="B1269" t="str">
            <v>K2TIPV52730011</v>
          </cell>
          <cell r="C1269" t="str">
            <v>RUDDER WEIGHT AND BALANCE</v>
          </cell>
          <cell r="D1269">
            <v>2</v>
          </cell>
          <cell r="E1269">
            <v>2</v>
          </cell>
          <cell r="F1269">
            <v>7</v>
          </cell>
          <cell r="G1269">
            <v>0</v>
          </cell>
          <cell r="H1269">
            <v>3</v>
          </cell>
          <cell r="I1269">
            <v>6</v>
          </cell>
          <cell r="J1269">
            <v>0</v>
          </cell>
          <cell r="K1269">
            <v>1</v>
          </cell>
          <cell r="L1269">
            <v>0</v>
          </cell>
          <cell r="M1269">
            <v>0</v>
          </cell>
        </row>
        <row r="1270">
          <cell r="B1270" t="str">
            <v>K2TIPV52730012</v>
          </cell>
          <cell r="C1270" t="str">
            <v>ELEVATOR WEIGHT AND BALANCE</v>
          </cell>
          <cell r="D1270">
            <v>4</v>
          </cell>
          <cell r="E1270">
            <v>3</v>
          </cell>
          <cell r="F1270">
            <v>14</v>
          </cell>
          <cell r="G1270">
            <v>0</v>
          </cell>
          <cell r="H1270">
            <v>5</v>
          </cell>
          <cell r="I1270">
            <v>12</v>
          </cell>
          <cell r="J1270">
            <v>0</v>
          </cell>
          <cell r="K1270">
            <v>2</v>
          </cell>
          <cell r="L1270">
            <v>0</v>
          </cell>
          <cell r="M1270">
            <v>0</v>
          </cell>
        </row>
        <row r="1271">
          <cell r="B1271" t="str">
            <v>K2TIPV52803388</v>
          </cell>
          <cell r="C1271" t="str">
            <v>(1B17) SPLICE PLATES FOR ROTODOME</v>
          </cell>
          <cell r="D1271">
            <v>1</v>
          </cell>
          <cell r="E1271">
            <v>0</v>
          </cell>
          <cell r="F1271">
            <v>10</v>
          </cell>
          <cell r="G1271">
            <v>0</v>
          </cell>
          <cell r="H1271">
            <v>0</v>
          </cell>
          <cell r="I1271">
            <v>10</v>
          </cell>
          <cell r="J1271">
            <v>0</v>
          </cell>
          <cell r="K1271">
            <v>0</v>
          </cell>
          <cell r="L1271">
            <v>0</v>
          </cell>
          <cell r="M1271">
            <v>0</v>
          </cell>
        </row>
        <row r="1272">
          <cell r="B1272" t="str">
            <v>K2TIPV52803389</v>
          </cell>
          <cell r="C1272" t="str">
            <v>1B17 - SPLICE PLATES FOR ROTODOME</v>
          </cell>
          <cell r="D1272">
            <v>1</v>
          </cell>
          <cell r="E1272">
            <v>0</v>
          </cell>
          <cell r="F1272">
            <v>10</v>
          </cell>
          <cell r="G1272">
            <v>0</v>
          </cell>
          <cell r="H1272">
            <v>0</v>
          </cell>
          <cell r="I1272">
            <v>10</v>
          </cell>
          <cell r="J1272">
            <v>0</v>
          </cell>
          <cell r="K1272">
            <v>0</v>
          </cell>
          <cell r="L1272">
            <v>0</v>
          </cell>
          <cell r="M1272">
            <v>0</v>
          </cell>
        </row>
        <row r="1273">
          <cell r="B1273" t="str">
            <v>K2TIPV52803390</v>
          </cell>
          <cell r="C1273" t="str">
            <v>1B17 - SPLICE PLATES FOR ROTODOME</v>
          </cell>
          <cell r="D1273">
            <v>1</v>
          </cell>
          <cell r="E1273">
            <v>0</v>
          </cell>
          <cell r="F1273">
            <v>10</v>
          </cell>
          <cell r="G1273">
            <v>0</v>
          </cell>
          <cell r="H1273">
            <v>0</v>
          </cell>
          <cell r="I1273">
            <v>10</v>
          </cell>
          <cell r="J1273">
            <v>0</v>
          </cell>
          <cell r="K1273">
            <v>0</v>
          </cell>
          <cell r="L1273">
            <v>0</v>
          </cell>
          <cell r="M1273">
            <v>0</v>
          </cell>
        </row>
        <row r="1274">
          <cell r="B1274" t="str">
            <v>K2TIPV52803391</v>
          </cell>
          <cell r="C1274" t="str">
            <v>1B17 - SPLICE PLATES FOR ROTODOME</v>
          </cell>
          <cell r="D1274">
            <v>1</v>
          </cell>
          <cell r="E1274">
            <v>0</v>
          </cell>
          <cell r="F1274">
            <v>9</v>
          </cell>
          <cell r="G1274">
            <v>0</v>
          </cell>
          <cell r="H1274">
            <v>0</v>
          </cell>
          <cell r="I1274">
            <v>9</v>
          </cell>
          <cell r="J1274">
            <v>0</v>
          </cell>
          <cell r="K1274">
            <v>0</v>
          </cell>
          <cell r="L1274">
            <v>0</v>
          </cell>
          <cell r="M1274">
            <v>0</v>
          </cell>
        </row>
        <row r="1275">
          <cell r="B1275" t="str">
            <v>K2TIPV52803392</v>
          </cell>
          <cell r="C1275" t="str">
            <v>1B17 - SPLICE PLATES FOR ROTODOME</v>
          </cell>
          <cell r="D1275">
            <v>1</v>
          </cell>
          <cell r="E1275">
            <v>3</v>
          </cell>
          <cell r="F1275">
            <v>10</v>
          </cell>
          <cell r="G1275">
            <v>0</v>
          </cell>
          <cell r="H1275">
            <v>0</v>
          </cell>
          <cell r="I1275">
            <v>10</v>
          </cell>
          <cell r="J1275">
            <v>0</v>
          </cell>
          <cell r="K1275">
            <v>0</v>
          </cell>
          <cell r="L1275">
            <v>3</v>
          </cell>
          <cell r="M1275">
            <v>0</v>
          </cell>
        </row>
        <row r="1276">
          <cell r="B1276" t="str">
            <v>K2TIPV52803393</v>
          </cell>
          <cell r="C1276" t="str">
            <v>1B17 - SPLICE PLATES FOR ROTODOME</v>
          </cell>
          <cell r="D1276">
            <v>1</v>
          </cell>
          <cell r="E1276">
            <v>0</v>
          </cell>
          <cell r="F1276">
            <v>10</v>
          </cell>
          <cell r="G1276">
            <v>0</v>
          </cell>
          <cell r="H1276">
            <v>0</v>
          </cell>
          <cell r="I1276">
            <v>10</v>
          </cell>
          <cell r="J1276">
            <v>0</v>
          </cell>
          <cell r="K1276">
            <v>0</v>
          </cell>
          <cell r="L1276">
            <v>0</v>
          </cell>
          <cell r="M1276">
            <v>0</v>
          </cell>
        </row>
        <row r="1277">
          <cell r="B1277" t="str">
            <v>K2TIPV52803394</v>
          </cell>
          <cell r="C1277" t="str">
            <v>1B17 - SPLICE PLATE FOR ROTODOME</v>
          </cell>
          <cell r="D1277">
            <v>1</v>
          </cell>
          <cell r="E1277">
            <v>1</v>
          </cell>
          <cell r="F1277">
            <v>10</v>
          </cell>
          <cell r="G1277">
            <v>0</v>
          </cell>
          <cell r="H1277">
            <v>1</v>
          </cell>
          <cell r="I1277">
            <v>10</v>
          </cell>
          <cell r="J1277">
            <v>0</v>
          </cell>
          <cell r="K1277">
            <v>0</v>
          </cell>
          <cell r="L1277">
            <v>0</v>
          </cell>
          <cell r="M1277">
            <v>0</v>
          </cell>
        </row>
        <row r="1278">
          <cell r="B1278" t="str">
            <v>K2TIPV52803395</v>
          </cell>
          <cell r="C1278" t="str">
            <v>1B17 - SPLICE PLATES FOR ROTODOME</v>
          </cell>
          <cell r="D1278">
            <v>1</v>
          </cell>
          <cell r="E1278">
            <v>0</v>
          </cell>
          <cell r="F1278">
            <v>10</v>
          </cell>
          <cell r="G1278">
            <v>0</v>
          </cell>
          <cell r="H1278">
            <v>0</v>
          </cell>
          <cell r="I1278">
            <v>10</v>
          </cell>
          <cell r="J1278">
            <v>0</v>
          </cell>
          <cell r="K1278">
            <v>0</v>
          </cell>
          <cell r="L1278">
            <v>0</v>
          </cell>
          <cell r="M1278">
            <v>0</v>
          </cell>
        </row>
        <row r="1279">
          <cell r="B1279" t="str">
            <v>K2TIPV52872138</v>
          </cell>
          <cell r="C1279" t="str">
            <v>FLAP DRIVE UNIT INSTALL</v>
          </cell>
          <cell r="D1279">
            <v>3</v>
          </cell>
          <cell r="E1279">
            <v>3</v>
          </cell>
          <cell r="F1279">
            <v>8</v>
          </cell>
          <cell r="G1279">
            <v>0</v>
          </cell>
          <cell r="H1279">
            <v>4</v>
          </cell>
          <cell r="I1279">
            <v>7</v>
          </cell>
          <cell r="J1279">
            <v>0</v>
          </cell>
          <cell r="K1279">
            <v>1</v>
          </cell>
          <cell r="L1279">
            <v>0</v>
          </cell>
          <cell r="M1279">
            <v>0</v>
          </cell>
        </row>
        <row r="1280">
          <cell r="B1280" t="str">
            <v>K2TIPV52872140</v>
          </cell>
          <cell r="C1280" t="str">
            <v>A9009 PILOTS S/V BOX</v>
          </cell>
          <cell r="D1280">
            <v>2</v>
          </cell>
          <cell r="E1280">
            <v>4</v>
          </cell>
          <cell r="F1280">
            <v>2</v>
          </cell>
          <cell r="G1280">
            <v>0</v>
          </cell>
          <cell r="H1280">
            <v>4</v>
          </cell>
          <cell r="I1280">
            <v>2</v>
          </cell>
          <cell r="J1280">
            <v>0</v>
          </cell>
          <cell r="K1280">
            <v>0</v>
          </cell>
          <cell r="L1280">
            <v>0</v>
          </cell>
          <cell r="M1280">
            <v>0</v>
          </cell>
        </row>
        <row r="1281">
          <cell r="B1281" t="str">
            <v>K2TIPV52872141</v>
          </cell>
          <cell r="C1281" t="str">
            <v>A9001 L/H JCT BOX</v>
          </cell>
          <cell r="D1281">
            <v>2</v>
          </cell>
          <cell r="E1281">
            <v>5</v>
          </cell>
          <cell r="F1281">
            <v>1</v>
          </cell>
          <cell r="G1281">
            <v>0</v>
          </cell>
          <cell r="H1281">
            <v>5</v>
          </cell>
          <cell r="I1281">
            <v>1</v>
          </cell>
          <cell r="J1281">
            <v>0</v>
          </cell>
          <cell r="K1281">
            <v>0</v>
          </cell>
          <cell r="L1281">
            <v>0</v>
          </cell>
          <cell r="M1281">
            <v>0</v>
          </cell>
        </row>
        <row r="1282">
          <cell r="B1282" t="str">
            <v>K2TIPV52872142</v>
          </cell>
          <cell r="C1282" t="str">
            <v>7106 R/H S/V BOX</v>
          </cell>
          <cell r="D1282">
            <v>2</v>
          </cell>
          <cell r="E1282">
            <v>6</v>
          </cell>
          <cell r="F1282">
            <v>2</v>
          </cell>
          <cell r="G1282">
            <v>0</v>
          </cell>
          <cell r="H1282">
            <v>6</v>
          </cell>
          <cell r="I1282">
            <v>2</v>
          </cell>
          <cell r="J1282">
            <v>0</v>
          </cell>
          <cell r="K1282">
            <v>0</v>
          </cell>
          <cell r="L1282">
            <v>0</v>
          </cell>
          <cell r="M1282">
            <v>0</v>
          </cell>
        </row>
        <row r="1283">
          <cell r="B1283" t="str">
            <v>K2TIPV52872143</v>
          </cell>
          <cell r="C1283" t="str">
            <v>A7105 L/H S/V BOX</v>
          </cell>
          <cell r="D1283">
            <v>2</v>
          </cell>
          <cell r="E1283">
            <v>2</v>
          </cell>
          <cell r="F1283">
            <v>2</v>
          </cell>
          <cell r="G1283">
            <v>0</v>
          </cell>
          <cell r="H1283">
            <v>2</v>
          </cell>
          <cell r="I1283">
            <v>2</v>
          </cell>
          <cell r="J1283">
            <v>0</v>
          </cell>
          <cell r="K1283">
            <v>0</v>
          </cell>
          <cell r="L1283">
            <v>0</v>
          </cell>
          <cell r="M1283">
            <v>0</v>
          </cell>
        </row>
        <row r="1284">
          <cell r="B1284" t="str">
            <v>K2TIPV52872144</v>
          </cell>
          <cell r="C1284" t="str">
            <v>A9005 R/H FWD S/V BOX</v>
          </cell>
          <cell r="D1284">
            <v>2</v>
          </cell>
          <cell r="E1284">
            <v>6</v>
          </cell>
          <cell r="F1284">
            <v>2</v>
          </cell>
          <cell r="G1284">
            <v>0</v>
          </cell>
          <cell r="H1284">
            <v>6</v>
          </cell>
          <cell r="I1284">
            <v>2</v>
          </cell>
          <cell r="J1284">
            <v>0</v>
          </cell>
          <cell r="K1284">
            <v>0</v>
          </cell>
          <cell r="L1284">
            <v>0</v>
          </cell>
          <cell r="M1284">
            <v>0</v>
          </cell>
        </row>
        <row r="1285">
          <cell r="B1285" t="str">
            <v>K2TIPV52872145</v>
          </cell>
          <cell r="C1285" t="str">
            <v>9904 UPPER R/H JCT BOX</v>
          </cell>
          <cell r="D1285">
            <v>2</v>
          </cell>
          <cell r="E1285">
            <v>2</v>
          </cell>
          <cell r="F1285">
            <v>4</v>
          </cell>
          <cell r="G1285">
            <v>0</v>
          </cell>
          <cell r="H1285">
            <v>2</v>
          </cell>
          <cell r="I1285">
            <v>4</v>
          </cell>
          <cell r="J1285">
            <v>0</v>
          </cell>
          <cell r="K1285">
            <v>0</v>
          </cell>
          <cell r="L1285">
            <v>0</v>
          </cell>
          <cell r="M1285">
            <v>0</v>
          </cell>
        </row>
        <row r="1286">
          <cell r="B1286" t="str">
            <v>K2TIPV52872147</v>
          </cell>
          <cell r="C1286" t="str">
            <v>MAIN EXT STA IC CONTROL BOX</v>
          </cell>
          <cell r="D1286">
            <v>2</v>
          </cell>
          <cell r="E1286">
            <v>2</v>
          </cell>
          <cell r="F1286">
            <v>4</v>
          </cell>
          <cell r="G1286">
            <v>0</v>
          </cell>
          <cell r="H1286">
            <v>2</v>
          </cell>
          <cell r="I1286">
            <v>4</v>
          </cell>
          <cell r="J1286">
            <v>0</v>
          </cell>
          <cell r="K1286">
            <v>0</v>
          </cell>
          <cell r="L1286">
            <v>0</v>
          </cell>
          <cell r="M1286">
            <v>0</v>
          </cell>
        </row>
        <row r="1287">
          <cell r="B1287" t="str">
            <v>K2TIPV52872148</v>
          </cell>
          <cell r="C1287" t="str">
            <v>INTERNAL MEASURING UNIT NO2</v>
          </cell>
          <cell r="D1287">
            <v>2</v>
          </cell>
          <cell r="E1287">
            <v>1</v>
          </cell>
          <cell r="F1287">
            <v>3</v>
          </cell>
          <cell r="G1287">
            <v>0</v>
          </cell>
          <cell r="H1287">
            <v>1</v>
          </cell>
          <cell r="I1287">
            <v>3</v>
          </cell>
          <cell r="J1287">
            <v>0</v>
          </cell>
          <cell r="K1287">
            <v>0</v>
          </cell>
          <cell r="L1287">
            <v>0</v>
          </cell>
          <cell r="M1287">
            <v>0</v>
          </cell>
        </row>
        <row r="1288">
          <cell r="B1288" t="str">
            <v>K2TIPV52872149</v>
          </cell>
          <cell r="C1288" t="str">
            <v>INTERNAL MEASURING UNIT NO1</v>
          </cell>
          <cell r="D1288">
            <v>2</v>
          </cell>
          <cell r="E1288">
            <v>4</v>
          </cell>
          <cell r="F1288">
            <v>2</v>
          </cell>
          <cell r="G1288">
            <v>0</v>
          </cell>
          <cell r="H1288">
            <v>4</v>
          </cell>
          <cell r="I1288">
            <v>2</v>
          </cell>
          <cell r="J1288">
            <v>0</v>
          </cell>
          <cell r="K1288">
            <v>0</v>
          </cell>
          <cell r="L1288">
            <v>0</v>
          </cell>
          <cell r="M1288">
            <v>0</v>
          </cell>
        </row>
        <row r="1289">
          <cell r="B1289" t="str">
            <v>K2TIPV52872150</v>
          </cell>
          <cell r="C1289" t="str">
            <v>FWD WW IC CONTROL BOX</v>
          </cell>
          <cell r="D1289">
            <v>2</v>
          </cell>
          <cell r="E1289">
            <v>0</v>
          </cell>
          <cell r="F1289">
            <v>3</v>
          </cell>
          <cell r="G1289">
            <v>0</v>
          </cell>
          <cell r="H1289">
            <v>0</v>
          </cell>
          <cell r="I1289">
            <v>3</v>
          </cell>
          <cell r="J1289">
            <v>0</v>
          </cell>
          <cell r="K1289">
            <v>0</v>
          </cell>
          <cell r="L1289">
            <v>0</v>
          </cell>
          <cell r="M1289">
            <v>0</v>
          </cell>
        </row>
        <row r="1290">
          <cell r="B1290" t="str">
            <v>K2TIPV52872151</v>
          </cell>
          <cell r="C1290" t="str">
            <v>RT-1320/APN-224</v>
          </cell>
          <cell r="D1290">
            <v>2</v>
          </cell>
          <cell r="E1290">
            <v>3</v>
          </cell>
          <cell r="F1290">
            <v>2</v>
          </cell>
          <cell r="G1290">
            <v>0</v>
          </cell>
          <cell r="H1290">
            <v>3</v>
          </cell>
          <cell r="I1290">
            <v>2</v>
          </cell>
          <cell r="J1290">
            <v>0</v>
          </cell>
          <cell r="K1290">
            <v>0</v>
          </cell>
          <cell r="L1290">
            <v>0</v>
          </cell>
          <cell r="M1290">
            <v>0</v>
          </cell>
        </row>
        <row r="1291">
          <cell r="B1291" t="str">
            <v>K2TIPV52872156</v>
          </cell>
          <cell r="C1291" t="str">
            <v>L/H J5 MIXED AIR SUPPLY DUCT</v>
          </cell>
          <cell r="D1291">
            <v>2</v>
          </cell>
          <cell r="E1291">
            <v>2</v>
          </cell>
          <cell r="F1291">
            <v>5</v>
          </cell>
          <cell r="G1291">
            <v>0</v>
          </cell>
          <cell r="H1291">
            <v>2</v>
          </cell>
          <cell r="I1291">
            <v>5</v>
          </cell>
          <cell r="J1291">
            <v>0</v>
          </cell>
          <cell r="K1291">
            <v>0</v>
          </cell>
          <cell r="L1291">
            <v>0</v>
          </cell>
          <cell r="M1291">
            <v>0</v>
          </cell>
        </row>
        <row r="1292">
          <cell r="B1292" t="str">
            <v>K2TIPV52872166</v>
          </cell>
          <cell r="C1292" t="str">
            <v>STAB INDICATOR SUPPORT BRKT R/H</v>
          </cell>
          <cell r="D1292">
            <v>2</v>
          </cell>
          <cell r="E1292">
            <v>0</v>
          </cell>
          <cell r="F1292">
            <v>8</v>
          </cell>
          <cell r="G1292">
            <v>0</v>
          </cell>
          <cell r="H1292">
            <v>1</v>
          </cell>
          <cell r="I1292">
            <v>7</v>
          </cell>
          <cell r="J1292">
            <v>0</v>
          </cell>
          <cell r="K1292">
            <v>1</v>
          </cell>
          <cell r="L1292">
            <v>0</v>
          </cell>
          <cell r="M1292">
            <v>0</v>
          </cell>
        </row>
        <row r="1293">
          <cell r="B1293" t="str">
            <v>K2TIPV52872169</v>
          </cell>
          <cell r="C1293" t="str">
            <v>BONDING JUMPER STRAP TE VERT STAB</v>
          </cell>
          <cell r="D1293">
            <v>2</v>
          </cell>
          <cell r="E1293">
            <v>2</v>
          </cell>
          <cell r="F1293">
            <v>3</v>
          </cell>
          <cell r="G1293">
            <v>0</v>
          </cell>
          <cell r="H1293">
            <v>2</v>
          </cell>
          <cell r="I1293">
            <v>3</v>
          </cell>
          <cell r="J1293">
            <v>0</v>
          </cell>
          <cell r="K1293">
            <v>0</v>
          </cell>
          <cell r="L1293">
            <v>0</v>
          </cell>
          <cell r="M1293">
            <v>0</v>
          </cell>
        </row>
        <row r="1294">
          <cell r="B1294" t="str">
            <v>K2TIPV52872170</v>
          </cell>
          <cell r="C1294" t="str">
            <v>STAB INDICATOR SUPPORT BRKT L/H</v>
          </cell>
          <cell r="D1294">
            <v>2</v>
          </cell>
          <cell r="E1294">
            <v>2</v>
          </cell>
          <cell r="F1294">
            <v>6</v>
          </cell>
          <cell r="G1294">
            <v>0</v>
          </cell>
          <cell r="H1294">
            <v>2</v>
          </cell>
          <cell r="I1294">
            <v>6</v>
          </cell>
          <cell r="J1294">
            <v>0</v>
          </cell>
          <cell r="K1294">
            <v>0</v>
          </cell>
          <cell r="L1294">
            <v>0</v>
          </cell>
          <cell r="M1294">
            <v>0</v>
          </cell>
        </row>
        <row r="1295">
          <cell r="B1295" t="str">
            <v>K2TIPV52872171</v>
          </cell>
          <cell r="C1295" t="str">
            <v>L/H POINTER AISLE STAND</v>
          </cell>
          <cell r="D1295">
            <v>2</v>
          </cell>
          <cell r="E1295">
            <v>0</v>
          </cell>
          <cell r="F1295">
            <v>6</v>
          </cell>
          <cell r="G1295">
            <v>0</v>
          </cell>
          <cell r="H1295">
            <v>0</v>
          </cell>
          <cell r="I1295">
            <v>6</v>
          </cell>
          <cell r="J1295">
            <v>0</v>
          </cell>
          <cell r="K1295">
            <v>0</v>
          </cell>
          <cell r="L1295">
            <v>0</v>
          </cell>
          <cell r="M1295">
            <v>0</v>
          </cell>
        </row>
        <row r="1296">
          <cell r="B1296" t="str">
            <v>K2TIPV52872172</v>
          </cell>
          <cell r="C1296" t="str">
            <v>INSTR PILOT INTERCOMM CONT BOX</v>
          </cell>
          <cell r="D1296">
            <v>2</v>
          </cell>
          <cell r="E1296">
            <v>0</v>
          </cell>
          <cell r="F1296">
            <v>4</v>
          </cell>
          <cell r="G1296">
            <v>0</v>
          </cell>
          <cell r="H1296">
            <v>0</v>
          </cell>
          <cell r="I1296">
            <v>4</v>
          </cell>
          <cell r="J1296">
            <v>0</v>
          </cell>
          <cell r="K1296">
            <v>0</v>
          </cell>
          <cell r="L1296">
            <v>0</v>
          </cell>
          <cell r="M1296">
            <v>0</v>
          </cell>
        </row>
        <row r="1297">
          <cell r="B1297" t="str">
            <v>K2TIPV52872177</v>
          </cell>
          <cell r="C1297" t="str">
            <v>AIRSPEED INDICATOR</v>
          </cell>
          <cell r="D1297">
            <v>2</v>
          </cell>
          <cell r="E1297">
            <v>3</v>
          </cell>
          <cell r="F1297">
            <v>4</v>
          </cell>
          <cell r="G1297">
            <v>0</v>
          </cell>
          <cell r="H1297">
            <v>3</v>
          </cell>
          <cell r="I1297">
            <v>4</v>
          </cell>
          <cell r="J1297">
            <v>0</v>
          </cell>
          <cell r="K1297">
            <v>0</v>
          </cell>
          <cell r="L1297">
            <v>0</v>
          </cell>
          <cell r="M1297">
            <v>0</v>
          </cell>
        </row>
        <row r="1298">
          <cell r="B1298" t="str">
            <v>K2TIPV52872180</v>
          </cell>
          <cell r="C1298" t="str">
            <v>MASTER CAUTION CONTROL</v>
          </cell>
          <cell r="D1298">
            <v>2</v>
          </cell>
          <cell r="E1298">
            <v>2</v>
          </cell>
          <cell r="F1298">
            <v>3</v>
          </cell>
          <cell r="G1298">
            <v>0</v>
          </cell>
          <cell r="H1298">
            <v>2</v>
          </cell>
          <cell r="I1298">
            <v>3</v>
          </cell>
          <cell r="J1298">
            <v>0</v>
          </cell>
          <cell r="K1298">
            <v>0</v>
          </cell>
          <cell r="L1298">
            <v>0</v>
          </cell>
          <cell r="M1298">
            <v>0</v>
          </cell>
        </row>
        <row r="1299">
          <cell r="B1299" t="str">
            <v>K2TIPV52872181</v>
          </cell>
          <cell r="C1299" t="str">
            <v>NO4 STRUT ANTI-ICE TEMP REG</v>
          </cell>
          <cell r="D1299">
            <v>2</v>
          </cell>
          <cell r="E1299">
            <v>2</v>
          </cell>
          <cell r="F1299">
            <v>3</v>
          </cell>
          <cell r="G1299">
            <v>0</v>
          </cell>
          <cell r="H1299">
            <v>2</v>
          </cell>
          <cell r="I1299">
            <v>3</v>
          </cell>
          <cell r="J1299">
            <v>0</v>
          </cell>
          <cell r="K1299">
            <v>0</v>
          </cell>
          <cell r="L1299">
            <v>0</v>
          </cell>
          <cell r="M1299">
            <v>0</v>
          </cell>
        </row>
        <row r="1300">
          <cell r="B1300" t="str">
            <v>K2TIPV52872182</v>
          </cell>
          <cell r="C1300" t="str">
            <v>NO3 STRUT ANTI-ICE TEMP REG</v>
          </cell>
          <cell r="D1300">
            <v>2</v>
          </cell>
          <cell r="E1300">
            <v>1</v>
          </cell>
          <cell r="F1300">
            <v>2</v>
          </cell>
          <cell r="G1300">
            <v>0</v>
          </cell>
          <cell r="H1300">
            <v>1</v>
          </cell>
          <cell r="I1300">
            <v>2</v>
          </cell>
          <cell r="J1300">
            <v>0</v>
          </cell>
          <cell r="K1300">
            <v>0</v>
          </cell>
          <cell r="L1300">
            <v>0</v>
          </cell>
          <cell r="M1300">
            <v>0</v>
          </cell>
        </row>
        <row r="1301">
          <cell r="B1301" t="str">
            <v>K2TIPV52872183</v>
          </cell>
          <cell r="C1301" t="str">
            <v>NO2 STRUT ANTI-ICE TEMP REG</v>
          </cell>
          <cell r="D1301">
            <v>2</v>
          </cell>
          <cell r="E1301">
            <v>1</v>
          </cell>
          <cell r="F1301">
            <v>2</v>
          </cell>
          <cell r="G1301">
            <v>0</v>
          </cell>
          <cell r="H1301">
            <v>1</v>
          </cell>
          <cell r="I1301">
            <v>2</v>
          </cell>
          <cell r="J1301">
            <v>0</v>
          </cell>
          <cell r="K1301">
            <v>0</v>
          </cell>
          <cell r="L1301">
            <v>0</v>
          </cell>
          <cell r="M1301">
            <v>0</v>
          </cell>
        </row>
        <row r="1302">
          <cell r="B1302" t="str">
            <v>K2TIPV52872184</v>
          </cell>
          <cell r="C1302" t="str">
            <v>ANTI-ICE TEMP REG</v>
          </cell>
          <cell r="D1302">
            <v>2</v>
          </cell>
          <cell r="E1302">
            <v>1</v>
          </cell>
          <cell r="F1302">
            <v>2</v>
          </cell>
          <cell r="G1302">
            <v>0</v>
          </cell>
          <cell r="H1302">
            <v>1</v>
          </cell>
          <cell r="I1302">
            <v>2</v>
          </cell>
          <cell r="J1302">
            <v>0</v>
          </cell>
          <cell r="K1302">
            <v>0</v>
          </cell>
          <cell r="L1302">
            <v>0</v>
          </cell>
          <cell r="M1302">
            <v>0</v>
          </cell>
        </row>
        <row r="1303">
          <cell r="B1303" t="str">
            <v>K2TIPV52872186</v>
          </cell>
          <cell r="C1303" t="str">
            <v>RUBBER SEALS L/H TIP GEAR /ANGLES</v>
          </cell>
          <cell r="D1303">
            <v>2</v>
          </cell>
          <cell r="E1303">
            <v>5</v>
          </cell>
          <cell r="F1303">
            <v>1</v>
          </cell>
          <cell r="G1303">
            <v>0</v>
          </cell>
          <cell r="H1303">
            <v>5</v>
          </cell>
          <cell r="I1303">
            <v>1</v>
          </cell>
          <cell r="J1303">
            <v>0</v>
          </cell>
          <cell r="K1303">
            <v>0</v>
          </cell>
          <cell r="L1303">
            <v>0</v>
          </cell>
          <cell r="M1303">
            <v>0</v>
          </cell>
        </row>
        <row r="1304">
          <cell r="B1304" t="str">
            <v>K2TIPV52872189</v>
          </cell>
          <cell r="C1304" t="str">
            <v>L/H WS303 FLAP TRACK STRAP</v>
          </cell>
          <cell r="D1304">
            <v>2</v>
          </cell>
          <cell r="E1304">
            <v>2</v>
          </cell>
          <cell r="F1304">
            <v>2</v>
          </cell>
          <cell r="G1304">
            <v>0</v>
          </cell>
          <cell r="H1304">
            <v>2</v>
          </cell>
          <cell r="I1304">
            <v>2</v>
          </cell>
          <cell r="J1304">
            <v>0</v>
          </cell>
          <cell r="K1304">
            <v>0</v>
          </cell>
          <cell r="L1304">
            <v>0</v>
          </cell>
          <cell r="M1304">
            <v>0</v>
          </cell>
        </row>
        <row r="1305">
          <cell r="B1305" t="str">
            <v>K2TIPV52872190</v>
          </cell>
          <cell r="C1305" t="str">
            <v>R/H WS 303 FLAP TRACK STRAP</v>
          </cell>
          <cell r="D1305">
            <v>2</v>
          </cell>
          <cell r="E1305">
            <v>4</v>
          </cell>
          <cell r="F1305">
            <v>2</v>
          </cell>
          <cell r="G1305">
            <v>0</v>
          </cell>
          <cell r="H1305">
            <v>4</v>
          </cell>
          <cell r="I1305">
            <v>2</v>
          </cell>
          <cell r="J1305">
            <v>0</v>
          </cell>
          <cell r="K1305">
            <v>0</v>
          </cell>
          <cell r="L1305">
            <v>0</v>
          </cell>
          <cell r="M1305">
            <v>0</v>
          </cell>
        </row>
        <row r="1306">
          <cell r="B1306" t="str">
            <v>K2TIPV52872195</v>
          </cell>
          <cell r="C1306" t="str">
            <v>NO51 PANEL WING L/H</v>
          </cell>
          <cell r="D1306">
            <v>2</v>
          </cell>
          <cell r="E1306">
            <v>3</v>
          </cell>
          <cell r="F1306">
            <v>1</v>
          </cell>
          <cell r="G1306">
            <v>0</v>
          </cell>
          <cell r="H1306">
            <v>3</v>
          </cell>
          <cell r="I1306">
            <v>1</v>
          </cell>
          <cell r="J1306">
            <v>0</v>
          </cell>
          <cell r="K1306">
            <v>0</v>
          </cell>
          <cell r="L1306">
            <v>0</v>
          </cell>
          <cell r="M1306">
            <v>0</v>
          </cell>
        </row>
        <row r="1307">
          <cell r="B1307" t="str">
            <v>K2TIPV52872196</v>
          </cell>
          <cell r="C1307" t="str">
            <v>NO50 PANEL WING TE</v>
          </cell>
          <cell r="D1307">
            <v>2</v>
          </cell>
          <cell r="E1307">
            <v>4</v>
          </cell>
          <cell r="F1307">
            <v>3</v>
          </cell>
          <cell r="G1307">
            <v>0</v>
          </cell>
          <cell r="H1307">
            <v>4</v>
          </cell>
          <cell r="I1307">
            <v>3</v>
          </cell>
          <cell r="J1307">
            <v>0</v>
          </cell>
          <cell r="K1307">
            <v>0</v>
          </cell>
          <cell r="L1307">
            <v>0</v>
          </cell>
          <cell r="M1307">
            <v>0</v>
          </cell>
        </row>
        <row r="1308">
          <cell r="B1308" t="str">
            <v>K2TIPV52872197</v>
          </cell>
          <cell r="C1308" t="str">
            <v>NO49 PANEL WING TE</v>
          </cell>
          <cell r="D1308">
            <v>2</v>
          </cell>
          <cell r="E1308">
            <v>3</v>
          </cell>
          <cell r="F1308">
            <v>1</v>
          </cell>
          <cell r="G1308">
            <v>0</v>
          </cell>
          <cell r="H1308">
            <v>3</v>
          </cell>
          <cell r="I1308">
            <v>1</v>
          </cell>
          <cell r="J1308">
            <v>0</v>
          </cell>
          <cell r="K1308">
            <v>0</v>
          </cell>
          <cell r="L1308">
            <v>0</v>
          </cell>
          <cell r="M1308">
            <v>0</v>
          </cell>
        </row>
        <row r="1309">
          <cell r="B1309" t="str">
            <v>K2TIPV52872203</v>
          </cell>
          <cell r="C1309" t="str">
            <v>R - R CURRENT TRANSFORMER PKG</v>
          </cell>
          <cell r="D1309">
            <v>2</v>
          </cell>
          <cell r="E1309">
            <v>3</v>
          </cell>
          <cell r="F1309">
            <v>3</v>
          </cell>
          <cell r="G1309">
            <v>0</v>
          </cell>
          <cell r="H1309">
            <v>3</v>
          </cell>
          <cell r="I1309">
            <v>3</v>
          </cell>
          <cell r="J1309">
            <v>0</v>
          </cell>
          <cell r="K1309">
            <v>0</v>
          </cell>
          <cell r="L1309">
            <v>0</v>
          </cell>
          <cell r="M1309">
            <v>0</v>
          </cell>
        </row>
        <row r="1310">
          <cell r="B1310" t="str">
            <v>K2TIPV52872205</v>
          </cell>
          <cell r="C1310" t="str">
            <v>TRIP SIGNAL</v>
          </cell>
          <cell r="D1310">
            <v>2</v>
          </cell>
          <cell r="E1310">
            <v>3</v>
          </cell>
          <cell r="F1310">
            <v>2</v>
          </cell>
          <cell r="G1310">
            <v>0</v>
          </cell>
          <cell r="H1310">
            <v>3</v>
          </cell>
          <cell r="I1310">
            <v>2</v>
          </cell>
          <cell r="J1310">
            <v>0</v>
          </cell>
          <cell r="K1310">
            <v>0</v>
          </cell>
          <cell r="L1310">
            <v>0</v>
          </cell>
          <cell r="M1310">
            <v>0</v>
          </cell>
        </row>
        <row r="1311">
          <cell r="B1311" t="str">
            <v>K2TIPV52872208</v>
          </cell>
          <cell r="C1311" t="str">
            <v>R/H TE PANEL ASSY</v>
          </cell>
          <cell r="D1311">
            <v>2</v>
          </cell>
          <cell r="E1311">
            <v>2</v>
          </cell>
          <cell r="F1311">
            <v>1</v>
          </cell>
          <cell r="G1311">
            <v>0</v>
          </cell>
          <cell r="H1311">
            <v>2</v>
          </cell>
          <cell r="I1311">
            <v>1</v>
          </cell>
          <cell r="J1311">
            <v>0</v>
          </cell>
          <cell r="K1311">
            <v>0</v>
          </cell>
          <cell r="L1311">
            <v>0</v>
          </cell>
          <cell r="M1311">
            <v>0</v>
          </cell>
        </row>
        <row r="1312">
          <cell r="B1312" t="str">
            <v>K2TIPV52872209</v>
          </cell>
          <cell r="C1312" t="str">
            <v>R/H #74 TE DOOR ASSY</v>
          </cell>
          <cell r="D1312">
            <v>2</v>
          </cell>
          <cell r="E1312">
            <v>2</v>
          </cell>
          <cell r="F1312">
            <v>3</v>
          </cell>
          <cell r="G1312">
            <v>0</v>
          </cell>
          <cell r="H1312">
            <v>1</v>
          </cell>
          <cell r="I1312">
            <v>3</v>
          </cell>
          <cell r="J1312">
            <v>0</v>
          </cell>
          <cell r="K1312">
            <v>0</v>
          </cell>
          <cell r="L1312">
            <v>1</v>
          </cell>
          <cell r="M1312">
            <v>0</v>
          </cell>
        </row>
        <row r="1313">
          <cell r="B1313" t="str">
            <v>K2TIPV52872211</v>
          </cell>
          <cell r="C1313" t="str">
            <v>R/H NO75 TE DOOR ASSY</v>
          </cell>
          <cell r="D1313">
            <v>2</v>
          </cell>
          <cell r="E1313">
            <v>5</v>
          </cell>
          <cell r="F1313">
            <v>2</v>
          </cell>
          <cell r="G1313">
            <v>0</v>
          </cell>
          <cell r="H1313">
            <v>5</v>
          </cell>
          <cell r="I1313">
            <v>2</v>
          </cell>
          <cell r="J1313">
            <v>0</v>
          </cell>
          <cell r="K1313">
            <v>0</v>
          </cell>
          <cell r="L1313">
            <v>0</v>
          </cell>
          <cell r="M1313">
            <v>0</v>
          </cell>
        </row>
        <row r="1314">
          <cell r="B1314" t="str">
            <v>K2TIPV52872212</v>
          </cell>
          <cell r="C1314" t="str">
            <v>R/H NO73 TE PANEL ASSY</v>
          </cell>
          <cell r="D1314">
            <v>2</v>
          </cell>
          <cell r="E1314">
            <v>2</v>
          </cell>
          <cell r="F1314">
            <v>2</v>
          </cell>
          <cell r="G1314">
            <v>0</v>
          </cell>
          <cell r="H1314">
            <v>2</v>
          </cell>
          <cell r="I1314">
            <v>2</v>
          </cell>
          <cell r="J1314">
            <v>0</v>
          </cell>
          <cell r="K1314">
            <v>0</v>
          </cell>
          <cell r="L1314">
            <v>0</v>
          </cell>
          <cell r="M1314">
            <v>0</v>
          </cell>
        </row>
        <row r="1315">
          <cell r="B1315" t="str">
            <v>K2TIPV52872213</v>
          </cell>
          <cell r="C1315" t="str">
            <v>59A TE DOORASSY</v>
          </cell>
          <cell r="D1315">
            <v>2</v>
          </cell>
          <cell r="E1315">
            <v>4</v>
          </cell>
          <cell r="F1315">
            <v>1</v>
          </cell>
          <cell r="G1315">
            <v>0</v>
          </cell>
          <cell r="H1315">
            <v>4</v>
          </cell>
          <cell r="I1315">
            <v>1</v>
          </cell>
          <cell r="J1315">
            <v>0</v>
          </cell>
          <cell r="K1315">
            <v>0</v>
          </cell>
          <cell r="L1315">
            <v>0</v>
          </cell>
          <cell r="M1315">
            <v>0</v>
          </cell>
        </row>
        <row r="1316">
          <cell r="B1316" t="str">
            <v>K2TIPV52942214</v>
          </cell>
          <cell r="C1316" t="str">
            <v>R/H #72 TE PANEL ASSY</v>
          </cell>
          <cell r="D1316">
            <v>2</v>
          </cell>
          <cell r="E1316">
            <v>1</v>
          </cell>
          <cell r="F1316">
            <v>2</v>
          </cell>
          <cell r="G1316">
            <v>0</v>
          </cell>
          <cell r="H1316">
            <v>1</v>
          </cell>
          <cell r="I1316">
            <v>2</v>
          </cell>
          <cell r="J1316">
            <v>0</v>
          </cell>
          <cell r="K1316">
            <v>0</v>
          </cell>
          <cell r="L1316">
            <v>0</v>
          </cell>
          <cell r="M1316">
            <v>0</v>
          </cell>
        </row>
        <row r="1317">
          <cell r="B1317" t="str">
            <v>K2TIPV52942217</v>
          </cell>
          <cell r="C1317" t="str">
            <v>R/H NO62 TE PANEL</v>
          </cell>
          <cell r="D1317">
            <v>2</v>
          </cell>
          <cell r="E1317">
            <v>6</v>
          </cell>
          <cell r="F1317">
            <v>2</v>
          </cell>
          <cell r="G1317">
            <v>0</v>
          </cell>
          <cell r="H1317">
            <v>6</v>
          </cell>
          <cell r="I1317">
            <v>2</v>
          </cell>
          <cell r="J1317">
            <v>0</v>
          </cell>
          <cell r="K1317">
            <v>0</v>
          </cell>
          <cell r="L1317">
            <v>0</v>
          </cell>
          <cell r="M1317">
            <v>0</v>
          </cell>
        </row>
        <row r="1318">
          <cell r="B1318" t="str">
            <v>K2TIPV53093396</v>
          </cell>
          <cell r="C1318" t="str">
            <v>ASIP N13 13A 14A OB DIAGONAL BRACE</v>
          </cell>
          <cell r="D1318">
            <v>4</v>
          </cell>
          <cell r="E1318">
            <v>12</v>
          </cell>
          <cell r="F1318">
            <v>39</v>
          </cell>
          <cell r="G1318">
            <v>0</v>
          </cell>
          <cell r="H1318">
            <v>12</v>
          </cell>
          <cell r="I1318">
            <v>39</v>
          </cell>
          <cell r="J1318">
            <v>0</v>
          </cell>
          <cell r="K1318">
            <v>0</v>
          </cell>
          <cell r="L1318">
            <v>0</v>
          </cell>
          <cell r="M1318">
            <v>0</v>
          </cell>
        </row>
        <row r="1319">
          <cell r="B1319" t="str">
            <v>K2TIPV53225247</v>
          </cell>
          <cell r="C1319" t="str">
            <v>LH/RH HYD RETURN LINE FILTER REPLAC</v>
          </cell>
          <cell r="D1319">
            <v>6</v>
          </cell>
          <cell r="E1319">
            <v>1</v>
          </cell>
          <cell r="F1319">
            <v>73</v>
          </cell>
          <cell r="G1319">
            <v>1</v>
          </cell>
          <cell r="H1319">
            <v>1</v>
          </cell>
          <cell r="I1319">
            <v>73</v>
          </cell>
          <cell r="J1319">
            <v>1</v>
          </cell>
          <cell r="K1319">
            <v>0</v>
          </cell>
          <cell r="L1319">
            <v>0</v>
          </cell>
          <cell r="M1319">
            <v>0</v>
          </cell>
        </row>
        <row r="1320">
          <cell r="B1320" t="str">
            <v>K2TIPV53241152</v>
          </cell>
          <cell r="C1320" t="str">
            <v>RH WCT UPR WEB HOLE 1,2,3,4</v>
          </cell>
          <cell r="D1320">
            <v>2</v>
          </cell>
          <cell r="E1320">
            <v>2</v>
          </cell>
          <cell r="F1320">
            <v>5</v>
          </cell>
          <cell r="G1320">
            <v>1</v>
          </cell>
          <cell r="H1320">
            <v>2</v>
          </cell>
          <cell r="I1320">
            <v>5</v>
          </cell>
          <cell r="J1320">
            <v>1</v>
          </cell>
          <cell r="K1320">
            <v>0</v>
          </cell>
          <cell r="L1320">
            <v>0</v>
          </cell>
          <cell r="M1320">
            <v>0</v>
          </cell>
        </row>
        <row r="1321">
          <cell r="B1321" t="str">
            <v>K2TIPV53241153</v>
          </cell>
          <cell r="C1321" t="str">
            <v>LH WCT UPR WEB HOLE 1,2,3,4</v>
          </cell>
          <cell r="D1321">
            <v>2</v>
          </cell>
          <cell r="E1321">
            <v>3</v>
          </cell>
          <cell r="F1321">
            <v>5</v>
          </cell>
          <cell r="G1321">
            <v>1</v>
          </cell>
          <cell r="H1321">
            <v>3</v>
          </cell>
          <cell r="I1321">
            <v>5</v>
          </cell>
          <cell r="J1321">
            <v>1</v>
          </cell>
          <cell r="K1321">
            <v>0</v>
          </cell>
          <cell r="L1321">
            <v>0</v>
          </cell>
          <cell r="M1321">
            <v>0</v>
          </cell>
        </row>
        <row r="1322">
          <cell r="B1322" t="str">
            <v>K2TIPV53241154</v>
          </cell>
          <cell r="C1322" t="str">
            <v>RH WCT UPR WEB HOLE 5,6,7,8</v>
          </cell>
          <cell r="D1322">
            <v>2</v>
          </cell>
          <cell r="E1322">
            <v>4</v>
          </cell>
          <cell r="F1322">
            <v>5</v>
          </cell>
          <cell r="G1322">
            <v>1</v>
          </cell>
          <cell r="H1322">
            <v>4</v>
          </cell>
          <cell r="I1322">
            <v>5</v>
          </cell>
          <cell r="J1322">
            <v>1</v>
          </cell>
          <cell r="K1322">
            <v>0</v>
          </cell>
          <cell r="L1322">
            <v>0</v>
          </cell>
          <cell r="M1322">
            <v>0</v>
          </cell>
        </row>
        <row r="1323">
          <cell r="B1323" t="str">
            <v>K2TIPV53241155</v>
          </cell>
          <cell r="C1323" t="str">
            <v>LH WCT UPR WEB HOLE 5,6,7,8</v>
          </cell>
          <cell r="D1323">
            <v>2</v>
          </cell>
          <cell r="E1323">
            <v>5</v>
          </cell>
          <cell r="F1323">
            <v>5</v>
          </cell>
          <cell r="G1323">
            <v>1</v>
          </cell>
          <cell r="H1323">
            <v>5</v>
          </cell>
          <cell r="I1323">
            <v>5</v>
          </cell>
          <cell r="J1323">
            <v>1</v>
          </cell>
          <cell r="K1323">
            <v>0</v>
          </cell>
          <cell r="L1323">
            <v>0</v>
          </cell>
          <cell r="M1323">
            <v>0</v>
          </cell>
        </row>
        <row r="1324">
          <cell r="B1324" t="str">
            <v>K2TIPV53241158</v>
          </cell>
          <cell r="C1324" t="str">
            <v>L/H WING HORN ASSY</v>
          </cell>
          <cell r="D1324">
            <v>2</v>
          </cell>
          <cell r="E1324">
            <v>0</v>
          </cell>
          <cell r="F1324">
            <v>13</v>
          </cell>
          <cell r="G1324">
            <v>0</v>
          </cell>
          <cell r="H1324">
            <v>0</v>
          </cell>
          <cell r="I1324">
            <v>12</v>
          </cell>
          <cell r="J1324">
            <v>0</v>
          </cell>
          <cell r="K1324">
            <v>1</v>
          </cell>
          <cell r="L1324">
            <v>1</v>
          </cell>
          <cell r="M1324">
            <v>0</v>
          </cell>
        </row>
        <row r="1325">
          <cell r="B1325" t="str">
            <v>K2TIPV53241159</v>
          </cell>
          <cell r="C1325" t="str">
            <v>RH PIVOTING WEDGE</v>
          </cell>
          <cell r="D1325">
            <v>2</v>
          </cell>
          <cell r="E1325">
            <v>4</v>
          </cell>
          <cell r="F1325">
            <v>11</v>
          </cell>
          <cell r="G1325">
            <v>0</v>
          </cell>
          <cell r="H1325">
            <v>5</v>
          </cell>
          <cell r="I1325">
            <v>10</v>
          </cell>
          <cell r="J1325">
            <v>0</v>
          </cell>
          <cell r="K1325">
            <v>1</v>
          </cell>
          <cell r="L1325">
            <v>0</v>
          </cell>
          <cell r="M1325">
            <v>0</v>
          </cell>
        </row>
        <row r="1326">
          <cell r="B1326" t="str">
            <v>K2TIPV53253465</v>
          </cell>
          <cell r="C1326" t="str">
            <v>(1B33AE) WING TIP NAV LIGHT ASSY</v>
          </cell>
          <cell r="D1326">
            <v>2</v>
          </cell>
          <cell r="E1326">
            <v>6</v>
          </cell>
          <cell r="F1326">
            <v>12</v>
          </cell>
          <cell r="G1326">
            <v>0</v>
          </cell>
          <cell r="H1326">
            <v>6</v>
          </cell>
          <cell r="I1326">
            <v>12</v>
          </cell>
          <cell r="J1326">
            <v>0</v>
          </cell>
          <cell r="K1326">
            <v>0</v>
          </cell>
          <cell r="L1326">
            <v>0</v>
          </cell>
          <cell r="M1326">
            <v>0</v>
          </cell>
        </row>
        <row r="1327">
          <cell r="B1327" t="str">
            <v>K2TIPV53282124</v>
          </cell>
          <cell r="C1327" t="str">
            <v>MAIN EX STATION INTERCOMM</v>
          </cell>
          <cell r="D1327">
            <v>2</v>
          </cell>
          <cell r="E1327">
            <v>1</v>
          </cell>
          <cell r="F1327">
            <v>3</v>
          </cell>
          <cell r="G1327">
            <v>0</v>
          </cell>
          <cell r="H1327">
            <v>1</v>
          </cell>
          <cell r="I1327">
            <v>3</v>
          </cell>
          <cell r="J1327">
            <v>0</v>
          </cell>
          <cell r="K1327">
            <v>0</v>
          </cell>
          <cell r="L1327">
            <v>0</v>
          </cell>
          <cell r="M1327">
            <v>0</v>
          </cell>
        </row>
        <row r="1328">
          <cell r="B1328" t="str">
            <v>K2TIPV53363397</v>
          </cell>
          <cell r="C1328" t="str">
            <v>CHANGE FUEL FILTER</v>
          </cell>
          <cell r="D1328">
            <v>1</v>
          </cell>
          <cell r="E1328">
            <v>1</v>
          </cell>
          <cell r="F1328">
            <v>10</v>
          </cell>
          <cell r="G1328">
            <v>0</v>
          </cell>
          <cell r="H1328">
            <v>1</v>
          </cell>
          <cell r="I1328">
            <v>10</v>
          </cell>
          <cell r="J1328">
            <v>0</v>
          </cell>
          <cell r="K1328">
            <v>0</v>
          </cell>
          <cell r="L1328">
            <v>0</v>
          </cell>
          <cell r="M1328">
            <v>0</v>
          </cell>
        </row>
        <row r="1329">
          <cell r="B1329" t="str">
            <v>K2TIPV53363398</v>
          </cell>
          <cell r="C1329" t="str">
            <v>INST. FLOOR PANEL</v>
          </cell>
          <cell r="D1329">
            <v>2</v>
          </cell>
          <cell r="E1329">
            <v>4</v>
          </cell>
          <cell r="F1329">
            <v>26</v>
          </cell>
          <cell r="G1329">
            <v>0</v>
          </cell>
          <cell r="H1329">
            <v>4</v>
          </cell>
          <cell r="I1329">
            <v>26</v>
          </cell>
          <cell r="J1329">
            <v>0</v>
          </cell>
          <cell r="K1329">
            <v>0</v>
          </cell>
          <cell r="L1329">
            <v>0</v>
          </cell>
          <cell r="M1329">
            <v>0</v>
          </cell>
        </row>
        <row r="1330">
          <cell r="B1330" t="str">
            <v>K2TIPV53363399</v>
          </cell>
          <cell r="C1330" t="str">
            <v>INST. SIDEWALL CLOSURE PANEL</v>
          </cell>
          <cell r="D1330">
            <v>1</v>
          </cell>
          <cell r="E1330">
            <v>1</v>
          </cell>
          <cell r="F1330">
            <v>10</v>
          </cell>
          <cell r="G1330">
            <v>0</v>
          </cell>
          <cell r="H1330">
            <v>1</v>
          </cell>
          <cell r="I1330">
            <v>10</v>
          </cell>
          <cell r="J1330">
            <v>0</v>
          </cell>
          <cell r="K1330">
            <v>0</v>
          </cell>
          <cell r="L1330">
            <v>0</v>
          </cell>
          <cell r="M1330">
            <v>0</v>
          </cell>
        </row>
        <row r="1331">
          <cell r="B1331" t="str">
            <v>K2TIPV53363400</v>
          </cell>
          <cell r="C1331" t="str">
            <v>(1B99AA) LOWER SIDEWALL PANEL</v>
          </cell>
          <cell r="D1331">
            <v>1</v>
          </cell>
          <cell r="E1331">
            <v>5</v>
          </cell>
          <cell r="F1331">
            <v>10</v>
          </cell>
          <cell r="G1331">
            <v>0</v>
          </cell>
          <cell r="H1331">
            <v>5</v>
          </cell>
          <cell r="I1331">
            <v>10</v>
          </cell>
          <cell r="J1331">
            <v>0</v>
          </cell>
          <cell r="K1331">
            <v>0</v>
          </cell>
          <cell r="L1331">
            <v>0</v>
          </cell>
          <cell r="M1331">
            <v>0</v>
          </cell>
        </row>
        <row r="1332">
          <cell r="B1332" t="str">
            <v>K2TIPV53363401</v>
          </cell>
          <cell r="C1332" t="str">
            <v>INST. R/H CREW BUNK ANCHOR PLATES</v>
          </cell>
          <cell r="D1332">
            <v>1</v>
          </cell>
          <cell r="E1332">
            <v>1</v>
          </cell>
          <cell r="F1332">
            <v>10</v>
          </cell>
          <cell r="G1332">
            <v>0</v>
          </cell>
          <cell r="H1332">
            <v>1</v>
          </cell>
          <cell r="I1332">
            <v>10</v>
          </cell>
          <cell r="J1332">
            <v>0</v>
          </cell>
          <cell r="K1332">
            <v>0</v>
          </cell>
          <cell r="L1332">
            <v>0</v>
          </cell>
          <cell r="M1332">
            <v>0</v>
          </cell>
        </row>
        <row r="1333">
          <cell r="B1333" t="str">
            <v>K2TIPV53363402</v>
          </cell>
          <cell r="C1333" t="str">
            <v>(1B99AA) INSTALL SIDEWALL PNL</v>
          </cell>
          <cell r="D1333">
            <v>1</v>
          </cell>
          <cell r="E1333">
            <v>7</v>
          </cell>
          <cell r="F1333">
            <v>9</v>
          </cell>
          <cell r="G1333">
            <v>0</v>
          </cell>
          <cell r="H1333">
            <v>7</v>
          </cell>
          <cell r="I1333">
            <v>9</v>
          </cell>
          <cell r="J1333">
            <v>0</v>
          </cell>
          <cell r="K1333">
            <v>0</v>
          </cell>
          <cell r="L1333">
            <v>0</v>
          </cell>
          <cell r="M1333">
            <v>0</v>
          </cell>
        </row>
        <row r="1334">
          <cell r="B1334" t="str">
            <v>K2TIPV53363403</v>
          </cell>
          <cell r="C1334" t="str">
            <v>FLOOR PANEL</v>
          </cell>
          <cell r="D1334">
            <v>1</v>
          </cell>
          <cell r="E1334">
            <v>4</v>
          </cell>
          <cell r="F1334">
            <v>10</v>
          </cell>
          <cell r="G1334">
            <v>0</v>
          </cell>
          <cell r="H1334">
            <v>4</v>
          </cell>
          <cell r="I1334">
            <v>10</v>
          </cell>
          <cell r="J1334">
            <v>0</v>
          </cell>
          <cell r="K1334">
            <v>0</v>
          </cell>
          <cell r="L1334">
            <v>0</v>
          </cell>
          <cell r="M1334">
            <v>0</v>
          </cell>
        </row>
        <row r="1335">
          <cell r="B1335" t="str">
            <v>K2TIPV53363404</v>
          </cell>
          <cell r="C1335" t="str">
            <v>INST. FLOOR PANEL</v>
          </cell>
          <cell r="D1335">
            <v>1</v>
          </cell>
          <cell r="E1335">
            <v>3</v>
          </cell>
          <cell r="F1335">
            <v>9</v>
          </cell>
          <cell r="G1335">
            <v>0</v>
          </cell>
          <cell r="H1335">
            <v>3</v>
          </cell>
          <cell r="I1335">
            <v>9</v>
          </cell>
          <cell r="J1335">
            <v>0</v>
          </cell>
          <cell r="K1335">
            <v>0</v>
          </cell>
          <cell r="L1335">
            <v>0</v>
          </cell>
          <cell r="M1335">
            <v>0</v>
          </cell>
        </row>
        <row r="1336">
          <cell r="B1336" t="str">
            <v>K2TIPV53363405</v>
          </cell>
          <cell r="C1336" t="str">
            <v>LWR SIDEWALL PANEL</v>
          </cell>
          <cell r="D1336">
            <v>1</v>
          </cell>
          <cell r="E1336">
            <v>2</v>
          </cell>
          <cell r="F1336">
            <v>10</v>
          </cell>
          <cell r="G1336">
            <v>0</v>
          </cell>
          <cell r="H1336">
            <v>2</v>
          </cell>
          <cell r="I1336">
            <v>10</v>
          </cell>
          <cell r="J1336">
            <v>0</v>
          </cell>
          <cell r="K1336">
            <v>0</v>
          </cell>
          <cell r="L1336">
            <v>0</v>
          </cell>
          <cell r="M1336">
            <v>0</v>
          </cell>
        </row>
        <row r="1337">
          <cell r="B1337" t="str">
            <v>K2TIPV53363406</v>
          </cell>
          <cell r="C1337" t="str">
            <v>INST. FLOOR PANEL</v>
          </cell>
          <cell r="D1337">
            <v>1</v>
          </cell>
          <cell r="E1337">
            <v>2</v>
          </cell>
          <cell r="F1337">
            <v>10</v>
          </cell>
          <cell r="G1337">
            <v>0</v>
          </cell>
          <cell r="H1337">
            <v>2</v>
          </cell>
          <cell r="I1337">
            <v>10</v>
          </cell>
          <cell r="J1337">
            <v>0</v>
          </cell>
          <cell r="K1337">
            <v>0</v>
          </cell>
          <cell r="L1337">
            <v>0</v>
          </cell>
          <cell r="M1337">
            <v>0</v>
          </cell>
        </row>
        <row r="1338">
          <cell r="B1338" t="str">
            <v>K2TIPV53363407</v>
          </cell>
          <cell r="C1338" t="str">
            <v>LUBRICATION TANKS/RESERVOIRS</v>
          </cell>
          <cell r="D1338">
            <v>1</v>
          </cell>
          <cell r="E1338">
            <v>4</v>
          </cell>
          <cell r="F1338">
            <v>9</v>
          </cell>
          <cell r="G1338">
            <v>0</v>
          </cell>
          <cell r="H1338">
            <v>4</v>
          </cell>
          <cell r="I1338">
            <v>9</v>
          </cell>
          <cell r="J1338">
            <v>0</v>
          </cell>
          <cell r="K1338">
            <v>0</v>
          </cell>
          <cell r="L1338">
            <v>0</v>
          </cell>
          <cell r="M1338">
            <v>0</v>
          </cell>
        </row>
        <row r="1339">
          <cell r="B1339" t="str">
            <v>K2TIPV53365248</v>
          </cell>
          <cell r="C1339" t="str">
            <v>FLOORBOARD BS60-1120</v>
          </cell>
          <cell r="D1339">
            <v>6</v>
          </cell>
          <cell r="E1339">
            <v>4</v>
          </cell>
          <cell r="F1339">
            <v>38</v>
          </cell>
          <cell r="G1339">
            <v>0</v>
          </cell>
          <cell r="H1339">
            <v>7</v>
          </cell>
          <cell r="I1339">
            <v>35</v>
          </cell>
          <cell r="J1339">
            <v>0</v>
          </cell>
          <cell r="K1339">
            <v>3</v>
          </cell>
          <cell r="L1339">
            <v>0</v>
          </cell>
          <cell r="M1339">
            <v>0</v>
          </cell>
        </row>
        <row r="1340">
          <cell r="B1340" t="str">
            <v>K2TIPV53365249</v>
          </cell>
          <cell r="C1340" t="str">
            <v>BOOM FABRIC</v>
          </cell>
          <cell r="D1340">
            <v>2</v>
          </cell>
          <cell r="E1340">
            <v>4</v>
          </cell>
          <cell r="F1340">
            <v>17</v>
          </cell>
          <cell r="G1340">
            <v>0</v>
          </cell>
          <cell r="H1340">
            <v>5</v>
          </cell>
          <cell r="I1340">
            <v>15</v>
          </cell>
          <cell r="J1340">
            <v>0</v>
          </cell>
          <cell r="K1340">
            <v>2</v>
          </cell>
          <cell r="L1340">
            <v>1</v>
          </cell>
          <cell r="M1340">
            <v>0</v>
          </cell>
        </row>
        <row r="1341">
          <cell r="B1341" t="str">
            <v>K2TIPV53365250</v>
          </cell>
          <cell r="C1341" t="str">
            <v>CARGO DOOR FABRIC -WAINSCOTING</v>
          </cell>
          <cell r="D1341">
            <v>4</v>
          </cell>
          <cell r="E1341">
            <v>5</v>
          </cell>
          <cell r="F1341">
            <v>82</v>
          </cell>
          <cell r="G1341">
            <v>0</v>
          </cell>
          <cell r="H1341">
            <v>0</v>
          </cell>
          <cell r="I1341">
            <v>78</v>
          </cell>
          <cell r="J1341">
            <v>0</v>
          </cell>
          <cell r="K1341">
            <v>4</v>
          </cell>
          <cell r="L1341">
            <v>9</v>
          </cell>
          <cell r="M1341">
            <v>0</v>
          </cell>
        </row>
        <row r="1342">
          <cell r="B1342" t="str">
            <v>K2TIPV53365251</v>
          </cell>
          <cell r="C1342" t="str">
            <v>FLOORBOARD BS 360-540</v>
          </cell>
          <cell r="D1342">
            <v>6</v>
          </cell>
          <cell r="E1342">
            <v>10</v>
          </cell>
          <cell r="F1342">
            <v>28</v>
          </cell>
          <cell r="G1342">
            <v>0</v>
          </cell>
          <cell r="H1342">
            <v>13</v>
          </cell>
          <cell r="I1342">
            <v>25</v>
          </cell>
          <cell r="J1342">
            <v>0</v>
          </cell>
          <cell r="K1342">
            <v>3</v>
          </cell>
          <cell r="L1342">
            <v>0</v>
          </cell>
          <cell r="M1342">
            <v>0</v>
          </cell>
        </row>
        <row r="1343">
          <cell r="B1343" t="str">
            <v>K2TIPV53365252</v>
          </cell>
          <cell r="C1343" t="str">
            <v>FABRIC 1380 BULKHEAD</v>
          </cell>
          <cell r="D1343">
            <v>3</v>
          </cell>
          <cell r="E1343">
            <v>3</v>
          </cell>
          <cell r="F1343">
            <v>19</v>
          </cell>
          <cell r="G1343">
            <v>0</v>
          </cell>
          <cell r="H1343">
            <v>4</v>
          </cell>
          <cell r="I1343">
            <v>18</v>
          </cell>
          <cell r="J1343">
            <v>0</v>
          </cell>
          <cell r="K1343">
            <v>1</v>
          </cell>
          <cell r="L1343">
            <v>0</v>
          </cell>
          <cell r="M1343">
            <v>0</v>
          </cell>
        </row>
        <row r="1344">
          <cell r="B1344" t="str">
            <v>K2TIPV53365253</v>
          </cell>
          <cell r="C1344" t="str">
            <v>FABRIC RH BS 640-800</v>
          </cell>
          <cell r="D1344">
            <v>6</v>
          </cell>
          <cell r="E1344">
            <v>6</v>
          </cell>
          <cell r="F1344">
            <v>64</v>
          </cell>
          <cell r="G1344">
            <v>1</v>
          </cell>
          <cell r="H1344">
            <v>4</v>
          </cell>
          <cell r="I1344">
            <v>64</v>
          </cell>
          <cell r="J1344">
            <v>1</v>
          </cell>
          <cell r="K1344">
            <v>0</v>
          </cell>
          <cell r="L1344">
            <v>2</v>
          </cell>
          <cell r="M1344">
            <v>0</v>
          </cell>
        </row>
        <row r="1345">
          <cell r="B1345" t="str">
            <v>K2TIPV53365254</v>
          </cell>
          <cell r="C1345" t="str">
            <v>FABRIC LH BS 560-600/RH BS 540-580</v>
          </cell>
          <cell r="D1345">
            <v>6</v>
          </cell>
          <cell r="E1345">
            <v>10</v>
          </cell>
          <cell r="F1345">
            <v>8</v>
          </cell>
          <cell r="G1345">
            <v>0</v>
          </cell>
          <cell r="H1345">
            <v>10</v>
          </cell>
          <cell r="I1345">
            <v>8</v>
          </cell>
          <cell r="J1345">
            <v>0</v>
          </cell>
          <cell r="K1345">
            <v>0</v>
          </cell>
          <cell r="L1345">
            <v>0</v>
          </cell>
          <cell r="M1345">
            <v>0</v>
          </cell>
        </row>
        <row r="1346">
          <cell r="B1346" t="str">
            <v>K2TIPV53365255</v>
          </cell>
          <cell r="C1346" t="str">
            <v>O2 BOTTLES RACK</v>
          </cell>
          <cell r="D1346">
            <v>4</v>
          </cell>
          <cell r="E1346">
            <v>1</v>
          </cell>
          <cell r="F1346">
            <v>82</v>
          </cell>
          <cell r="G1346">
            <v>2</v>
          </cell>
          <cell r="H1346">
            <v>4</v>
          </cell>
          <cell r="I1346">
            <v>79</v>
          </cell>
          <cell r="J1346">
            <v>2</v>
          </cell>
          <cell r="K1346">
            <v>3</v>
          </cell>
          <cell r="L1346">
            <v>0</v>
          </cell>
          <cell r="M1346">
            <v>0</v>
          </cell>
        </row>
        <row r="1347">
          <cell r="B1347" t="str">
            <v>K2TIPV53365256</v>
          </cell>
          <cell r="C1347" t="str">
            <v>FLOORBOARD BS540-620</v>
          </cell>
          <cell r="D1347">
            <v>2</v>
          </cell>
          <cell r="E1347">
            <v>8</v>
          </cell>
          <cell r="F1347">
            <v>36</v>
          </cell>
          <cell r="G1347">
            <v>0</v>
          </cell>
          <cell r="H1347">
            <v>9</v>
          </cell>
          <cell r="I1347">
            <v>33</v>
          </cell>
          <cell r="J1347">
            <v>0</v>
          </cell>
          <cell r="K1347">
            <v>3</v>
          </cell>
          <cell r="L1347">
            <v>2</v>
          </cell>
          <cell r="M1347">
            <v>0</v>
          </cell>
        </row>
        <row r="1348">
          <cell r="B1348" t="str">
            <v>K2TIPV53365257</v>
          </cell>
          <cell r="C1348" t="str">
            <v>FLOORBOARD BS 1120-1380</v>
          </cell>
          <cell r="D1348">
            <v>2</v>
          </cell>
          <cell r="E1348">
            <v>0</v>
          </cell>
          <cell r="F1348">
            <v>36</v>
          </cell>
          <cell r="G1348">
            <v>0</v>
          </cell>
          <cell r="H1348">
            <v>0</v>
          </cell>
          <cell r="I1348">
            <v>33</v>
          </cell>
          <cell r="J1348">
            <v>0</v>
          </cell>
          <cell r="K1348">
            <v>3</v>
          </cell>
          <cell r="L1348">
            <v>3</v>
          </cell>
          <cell r="M1348">
            <v>0</v>
          </cell>
        </row>
        <row r="1349">
          <cell r="B1349" t="str">
            <v>K2TIPV53365258</v>
          </cell>
          <cell r="C1349" t="str">
            <v>FLOORBOARDS BS820-960</v>
          </cell>
          <cell r="D1349">
            <v>2</v>
          </cell>
          <cell r="E1349">
            <v>0</v>
          </cell>
          <cell r="F1349">
            <v>38</v>
          </cell>
          <cell r="G1349">
            <v>0</v>
          </cell>
          <cell r="H1349">
            <v>1</v>
          </cell>
          <cell r="I1349">
            <v>35</v>
          </cell>
          <cell r="J1349">
            <v>0</v>
          </cell>
          <cell r="K1349">
            <v>3</v>
          </cell>
          <cell r="L1349">
            <v>2</v>
          </cell>
          <cell r="M1349">
            <v>0</v>
          </cell>
        </row>
        <row r="1350">
          <cell r="B1350" t="str">
            <v>K2TIPV53365259</v>
          </cell>
          <cell r="C1350" t="str">
            <v>FLOORBOARDS BS 720-820</v>
          </cell>
          <cell r="D1350">
            <v>2</v>
          </cell>
          <cell r="E1350">
            <v>0</v>
          </cell>
          <cell r="F1350">
            <v>38</v>
          </cell>
          <cell r="G1350">
            <v>1</v>
          </cell>
          <cell r="H1350">
            <v>2</v>
          </cell>
          <cell r="I1350">
            <v>35</v>
          </cell>
          <cell r="J1350">
            <v>1</v>
          </cell>
          <cell r="K1350">
            <v>3</v>
          </cell>
          <cell r="L1350">
            <v>1</v>
          </cell>
          <cell r="M1350">
            <v>0</v>
          </cell>
        </row>
        <row r="1351">
          <cell r="B1351" t="str">
            <v>K2TIPV53365260</v>
          </cell>
          <cell r="C1351" t="str">
            <v>FLOORBOARDSBS620-720</v>
          </cell>
          <cell r="D1351">
            <v>2</v>
          </cell>
          <cell r="E1351">
            <v>0</v>
          </cell>
          <cell r="F1351">
            <v>37</v>
          </cell>
          <cell r="G1351">
            <v>0</v>
          </cell>
          <cell r="H1351">
            <v>0</v>
          </cell>
          <cell r="I1351">
            <v>34</v>
          </cell>
          <cell r="J1351">
            <v>0</v>
          </cell>
          <cell r="K1351">
            <v>3</v>
          </cell>
          <cell r="L1351">
            <v>3</v>
          </cell>
          <cell r="M1351">
            <v>0</v>
          </cell>
        </row>
        <row r="1352">
          <cell r="B1352" t="str">
            <v>K2TIPV53365261</v>
          </cell>
          <cell r="C1352" t="str">
            <v>FABRIC/WAINSCOTING BS 640-800</v>
          </cell>
          <cell r="D1352">
            <v>6</v>
          </cell>
          <cell r="E1352">
            <v>1</v>
          </cell>
          <cell r="F1352">
            <v>81</v>
          </cell>
          <cell r="G1352">
            <v>1</v>
          </cell>
          <cell r="H1352">
            <v>3</v>
          </cell>
          <cell r="I1352">
            <v>78</v>
          </cell>
          <cell r="J1352">
            <v>1</v>
          </cell>
          <cell r="K1352">
            <v>3</v>
          </cell>
          <cell r="L1352">
            <v>1</v>
          </cell>
          <cell r="M1352">
            <v>0</v>
          </cell>
        </row>
        <row r="1353">
          <cell r="B1353" t="str">
            <v>K2TIPV53365262</v>
          </cell>
          <cell r="C1353" t="str">
            <v>EMERGENCY ESCAPE HATCHES</v>
          </cell>
          <cell r="D1353">
            <v>6</v>
          </cell>
          <cell r="E1353">
            <v>2</v>
          </cell>
          <cell r="F1353">
            <v>82</v>
          </cell>
          <cell r="G1353">
            <v>14</v>
          </cell>
          <cell r="H1353">
            <v>5</v>
          </cell>
          <cell r="I1353">
            <v>79</v>
          </cell>
          <cell r="J1353">
            <v>14</v>
          </cell>
          <cell r="K1353">
            <v>3</v>
          </cell>
          <cell r="L1353">
            <v>0</v>
          </cell>
          <cell r="M1353">
            <v>0</v>
          </cell>
        </row>
        <row r="1354">
          <cell r="B1354" t="str">
            <v>K2TIPV53365263</v>
          </cell>
          <cell r="C1354" t="str">
            <v>PILOT/COPILOT MAP CASE</v>
          </cell>
          <cell r="D1354">
            <v>4</v>
          </cell>
          <cell r="E1354">
            <v>6</v>
          </cell>
          <cell r="F1354">
            <v>80</v>
          </cell>
          <cell r="G1354">
            <v>4</v>
          </cell>
          <cell r="H1354">
            <v>2</v>
          </cell>
          <cell r="I1354">
            <v>77</v>
          </cell>
          <cell r="J1354">
            <v>4</v>
          </cell>
          <cell r="K1354">
            <v>3</v>
          </cell>
          <cell r="L1354">
            <v>7</v>
          </cell>
          <cell r="M1354">
            <v>0</v>
          </cell>
        </row>
        <row r="1355">
          <cell r="B1355" t="str">
            <v>K2TIPV53365264</v>
          </cell>
          <cell r="C1355" t="str">
            <v>COCKPIT OVERHEAD DRAIN PAN</v>
          </cell>
          <cell r="D1355">
            <v>6</v>
          </cell>
          <cell r="E1355">
            <v>4</v>
          </cell>
          <cell r="F1355">
            <v>26</v>
          </cell>
          <cell r="G1355">
            <v>4</v>
          </cell>
          <cell r="H1355">
            <v>1</v>
          </cell>
          <cell r="I1355">
            <v>23</v>
          </cell>
          <cell r="J1355">
            <v>4</v>
          </cell>
          <cell r="K1355">
            <v>3</v>
          </cell>
          <cell r="L1355">
            <v>6</v>
          </cell>
          <cell r="M1355">
            <v>0</v>
          </cell>
        </row>
        <row r="1356">
          <cell r="B1356" t="str">
            <v>K2TIPV53365265</v>
          </cell>
          <cell r="C1356" t="str">
            <v>STANDBY COMPASS</v>
          </cell>
          <cell r="D1356">
            <v>2</v>
          </cell>
          <cell r="E1356">
            <v>2</v>
          </cell>
          <cell r="F1356">
            <v>79</v>
          </cell>
          <cell r="G1356">
            <v>4</v>
          </cell>
          <cell r="H1356">
            <v>0</v>
          </cell>
          <cell r="I1356">
            <v>76</v>
          </cell>
          <cell r="J1356">
            <v>4</v>
          </cell>
          <cell r="K1356">
            <v>3</v>
          </cell>
          <cell r="L1356">
            <v>5</v>
          </cell>
          <cell r="M1356">
            <v>0</v>
          </cell>
        </row>
        <row r="1357">
          <cell r="B1357" t="str">
            <v>K2TIPV53365266</v>
          </cell>
          <cell r="C1357" t="str">
            <v>AFT. OVERHEAD COKPIT TRIM (LH/RH)</v>
          </cell>
          <cell r="D1357">
            <v>16</v>
          </cell>
          <cell r="E1357">
            <v>12</v>
          </cell>
          <cell r="F1357">
            <v>156</v>
          </cell>
          <cell r="G1357">
            <v>14</v>
          </cell>
          <cell r="H1357">
            <v>18</v>
          </cell>
          <cell r="I1357">
            <v>150</v>
          </cell>
          <cell r="J1357">
            <v>14</v>
          </cell>
          <cell r="K1357">
            <v>6</v>
          </cell>
          <cell r="L1357">
            <v>0</v>
          </cell>
          <cell r="M1357">
            <v>0</v>
          </cell>
        </row>
        <row r="1358">
          <cell r="B1358" t="str">
            <v>K2TIPV53365267</v>
          </cell>
          <cell r="C1358" t="str">
            <v>FORWARD COCKPIT TRIM (LH/RH)</v>
          </cell>
          <cell r="D1358">
            <v>16</v>
          </cell>
          <cell r="E1358">
            <v>11</v>
          </cell>
          <cell r="F1358">
            <v>127</v>
          </cell>
          <cell r="G1358">
            <v>13</v>
          </cell>
          <cell r="H1358">
            <v>13</v>
          </cell>
          <cell r="I1358">
            <v>121</v>
          </cell>
          <cell r="J1358">
            <v>13</v>
          </cell>
          <cell r="K1358">
            <v>6</v>
          </cell>
          <cell r="L1358">
            <v>4</v>
          </cell>
          <cell r="M1358">
            <v>0</v>
          </cell>
        </row>
        <row r="1359">
          <cell r="B1359" t="str">
            <v>K2TIPV53365268</v>
          </cell>
          <cell r="C1359" t="str">
            <v>COCKPIT FABRIC</v>
          </cell>
          <cell r="D1359">
            <v>2</v>
          </cell>
          <cell r="E1359">
            <v>7</v>
          </cell>
          <cell r="F1359">
            <v>8</v>
          </cell>
          <cell r="G1359">
            <v>0</v>
          </cell>
          <cell r="H1359">
            <v>7</v>
          </cell>
          <cell r="I1359">
            <v>8</v>
          </cell>
          <cell r="J1359">
            <v>0</v>
          </cell>
          <cell r="K1359">
            <v>0</v>
          </cell>
          <cell r="L1359">
            <v>0</v>
          </cell>
          <cell r="M1359">
            <v>0</v>
          </cell>
        </row>
        <row r="1360">
          <cell r="B1360" t="str">
            <v>K2TIPV53365269</v>
          </cell>
          <cell r="C1360" t="str">
            <v>NOSE WHEEL STEERING WHEEL</v>
          </cell>
          <cell r="D1360">
            <v>4</v>
          </cell>
          <cell r="E1360">
            <v>0</v>
          </cell>
          <cell r="F1360">
            <v>80</v>
          </cell>
          <cell r="G1360">
            <v>5</v>
          </cell>
          <cell r="H1360">
            <v>2</v>
          </cell>
          <cell r="I1360">
            <v>77</v>
          </cell>
          <cell r="J1360">
            <v>5</v>
          </cell>
          <cell r="K1360">
            <v>3</v>
          </cell>
          <cell r="L1360">
            <v>1</v>
          </cell>
          <cell r="M1360">
            <v>0</v>
          </cell>
        </row>
        <row r="1361">
          <cell r="B1361" t="str">
            <v>K2TIPV53365270</v>
          </cell>
          <cell r="C1361" t="str">
            <v>CONTROL COLUMNS DUST SEALS</v>
          </cell>
          <cell r="D1361">
            <v>4</v>
          </cell>
          <cell r="E1361">
            <v>0</v>
          </cell>
          <cell r="F1361">
            <v>81</v>
          </cell>
          <cell r="G1361">
            <v>2</v>
          </cell>
          <cell r="H1361">
            <v>3</v>
          </cell>
          <cell r="I1361">
            <v>77</v>
          </cell>
          <cell r="J1361">
            <v>2</v>
          </cell>
          <cell r="K1361">
            <v>4</v>
          </cell>
          <cell r="L1361">
            <v>1</v>
          </cell>
          <cell r="M1361">
            <v>0</v>
          </cell>
        </row>
        <row r="1362">
          <cell r="B1362" t="str">
            <v>K2TIPV53365271</v>
          </cell>
          <cell r="C1362" t="str">
            <v>GLARE SHIELD</v>
          </cell>
          <cell r="D1362">
            <v>4</v>
          </cell>
          <cell r="E1362">
            <v>6</v>
          </cell>
          <cell r="F1362">
            <v>78</v>
          </cell>
          <cell r="G1362">
            <v>0</v>
          </cell>
          <cell r="H1362">
            <v>7</v>
          </cell>
          <cell r="I1362">
            <v>75</v>
          </cell>
          <cell r="J1362">
            <v>0</v>
          </cell>
          <cell r="K1362">
            <v>3</v>
          </cell>
          <cell r="L1362">
            <v>2</v>
          </cell>
          <cell r="M1362">
            <v>0</v>
          </cell>
        </row>
        <row r="1363">
          <cell r="B1363" t="str">
            <v>K2TIPV53365272</v>
          </cell>
          <cell r="C1363" t="str">
            <v>COCKPIT THRESHOLD</v>
          </cell>
          <cell r="D1363">
            <v>4</v>
          </cell>
          <cell r="E1363">
            <v>3</v>
          </cell>
          <cell r="F1363">
            <v>78</v>
          </cell>
          <cell r="G1363">
            <v>0</v>
          </cell>
          <cell r="H1363">
            <v>6</v>
          </cell>
          <cell r="I1363">
            <v>75</v>
          </cell>
          <cell r="J1363">
            <v>0</v>
          </cell>
          <cell r="K1363">
            <v>3</v>
          </cell>
          <cell r="L1363">
            <v>0</v>
          </cell>
          <cell r="M1363">
            <v>0</v>
          </cell>
        </row>
        <row r="1364">
          <cell r="B1364" t="str">
            <v>K2TIPV53365273</v>
          </cell>
          <cell r="C1364" t="str">
            <v>PILOT.COPILOT 4-5 BLACKOUT CURTAIN</v>
          </cell>
          <cell r="D1364">
            <v>4</v>
          </cell>
          <cell r="E1364">
            <v>0</v>
          </cell>
          <cell r="F1364">
            <v>76</v>
          </cell>
          <cell r="G1364">
            <v>0</v>
          </cell>
          <cell r="H1364">
            <v>2</v>
          </cell>
          <cell r="I1364">
            <v>73</v>
          </cell>
          <cell r="J1364">
            <v>0</v>
          </cell>
          <cell r="K1364">
            <v>3</v>
          </cell>
          <cell r="L1364">
            <v>1</v>
          </cell>
          <cell r="M1364">
            <v>0</v>
          </cell>
        </row>
        <row r="1365">
          <cell r="B1365" t="str">
            <v>K2TIPV53365274</v>
          </cell>
          <cell r="C1365" t="str">
            <v>PILOT/COPILOT IN/OUTBOARD HEEL REST</v>
          </cell>
          <cell r="D1365">
            <v>4</v>
          </cell>
          <cell r="E1365">
            <v>8</v>
          </cell>
          <cell r="F1365">
            <v>160</v>
          </cell>
          <cell r="G1365">
            <v>6</v>
          </cell>
          <cell r="H1365">
            <v>6</v>
          </cell>
          <cell r="I1365">
            <v>154</v>
          </cell>
          <cell r="J1365">
            <v>6</v>
          </cell>
          <cell r="K1365">
            <v>6</v>
          </cell>
          <cell r="L1365">
            <v>8</v>
          </cell>
          <cell r="M1365">
            <v>0</v>
          </cell>
        </row>
        <row r="1366">
          <cell r="B1366" t="str">
            <v>K2TIPV53365275</v>
          </cell>
          <cell r="C1366" t="str">
            <v>COCKPIT CARPET</v>
          </cell>
          <cell r="D1366">
            <v>6</v>
          </cell>
          <cell r="E1366">
            <v>3</v>
          </cell>
          <cell r="F1366">
            <v>82</v>
          </cell>
          <cell r="G1366">
            <v>0</v>
          </cell>
          <cell r="H1366">
            <v>6</v>
          </cell>
          <cell r="I1366">
            <v>79</v>
          </cell>
          <cell r="J1366">
            <v>0</v>
          </cell>
          <cell r="K1366">
            <v>3</v>
          </cell>
          <cell r="L1366">
            <v>0</v>
          </cell>
          <cell r="M1366">
            <v>0</v>
          </cell>
        </row>
        <row r="1367">
          <cell r="B1367" t="str">
            <v>K2TIPV53365276</v>
          </cell>
          <cell r="C1367" t="str">
            <v>ACCESS PLATES RIGHT SIDE AISLE WAY</v>
          </cell>
          <cell r="D1367">
            <v>2</v>
          </cell>
          <cell r="E1367">
            <v>2</v>
          </cell>
          <cell r="F1367">
            <v>79</v>
          </cell>
          <cell r="G1367">
            <v>1</v>
          </cell>
          <cell r="H1367">
            <v>5</v>
          </cell>
          <cell r="I1367">
            <v>76</v>
          </cell>
          <cell r="J1367">
            <v>1</v>
          </cell>
          <cell r="K1367">
            <v>3</v>
          </cell>
          <cell r="L1367">
            <v>0</v>
          </cell>
          <cell r="M1367">
            <v>0</v>
          </cell>
        </row>
        <row r="1368">
          <cell r="B1368" t="str">
            <v>K2TIPV53365277</v>
          </cell>
          <cell r="C1368" t="str">
            <v>PILOT/COPILOT CONSOLE</v>
          </cell>
          <cell r="D1368">
            <v>2</v>
          </cell>
          <cell r="E1368">
            <v>0</v>
          </cell>
          <cell r="F1368">
            <v>80</v>
          </cell>
          <cell r="G1368">
            <v>6</v>
          </cell>
          <cell r="H1368">
            <v>1</v>
          </cell>
          <cell r="I1368">
            <v>77</v>
          </cell>
          <cell r="J1368">
            <v>6</v>
          </cell>
          <cell r="K1368">
            <v>3</v>
          </cell>
          <cell r="L1368">
            <v>2</v>
          </cell>
          <cell r="M1368">
            <v>0</v>
          </cell>
        </row>
        <row r="1369">
          <cell r="B1369" t="str">
            <v>K2TIPV53365278</v>
          </cell>
          <cell r="C1369" t="str">
            <v>COCKPIT EMERGENCY EQUIPMENTS</v>
          </cell>
          <cell r="D1369">
            <v>2</v>
          </cell>
          <cell r="E1369">
            <v>6</v>
          </cell>
          <cell r="F1369">
            <v>30</v>
          </cell>
          <cell r="G1369">
            <v>1</v>
          </cell>
          <cell r="H1369">
            <v>9</v>
          </cell>
          <cell r="I1369">
            <v>27</v>
          </cell>
          <cell r="J1369">
            <v>1</v>
          </cell>
          <cell r="K1369">
            <v>3</v>
          </cell>
          <cell r="L1369">
            <v>0</v>
          </cell>
          <cell r="M1369">
            <v>0</v>
          </cell>
        </row>
        <row r="1370">
          <cell r="B1370" t="str">
            <v>K2TIPV53365279</v>
          </cell>
          <cell r="C1370" t="str">
            <v>OVERHEAD COCKPIT TRIM (LH/RH)</v>
          </cell>
          <cell r="D1370">
            <v>5</v>
          </cell>
          <cell r="E1370">
            <v>5</v>
          </cell>
          <cell r="F1370">
            <v>157</v>
          </cell>
          <cell r="G1370">
            <v>4</v>
          </cell>
          <cell r="H1370">
            <v>7</v>
          </cell>
          <cell r="I1370">
            <v>153</v>
          </cell>
          <cell r="J1370">
            <v>4</v>
          </cell>
          <cell r="K1370">
            <v>4</v>
          </cell>
          <cell r="L1370">
            <v>2</v>
          </cell>
          <cell r="M1370">
            <v>0</v>
          </cell>
        </row>
        <row r="1371">
          <cell r="B1371" t="str">
            <v>K2TIPV53365280</v>
          </cell>
          <cell r="C1371" t="str">
            <v>PILOT/COPILOT SIDE RAIL TRIM</v>
          </cell>
          <cell r="D1371">
            <v>6</v>
          </cell>
          <cell r="E1371">
            <v>6</v>
          </cell>
          <cell r="F1371">
            <v>145</v>
          </cell>
          <cell r="G1371">
            <v>0</v>
          </cell>
          <cell r="H1371">
            <v>7</v>
          </cell>
          <cell r="I1371">
            <v>143</v>
          </cell>
          <cell r="J1371">
            <v>0</v>
          </cell>
          <cell r="K1371">
            <v>2</v>
          </cell>
          <cell r="L1371">
            <v>1</v>
          </cell>
          <cell r="M1371">
            <v>0</v>
          </cell>
        </row>
        <row r="1372">
          <cell r="B1372" t="str">
            <v>K2TIPV53365281</v>
          </cell>
          <cell r="C1372" t="str">
            <v>SEXTANT WINDOW`S TRIM</v>
          </cell>
          <cell r="D1372">
            <v>4</v>
          </cell>
          <cell r="E1372">
            <v>0</v>
          </cell>
          <cell r="F1372">
            <v>32</v>
          </cell>
          <cell r="G1372">
            <v>0</v>
          </cell>
          <cell r="H1372">
            <v>1</v>
          </cell>
          <cell r="I1372">
            <v>30</v>
          </cell>
          <cell r="J1372">
            <v>0</v>
          </cell>
          <cell r="K1372">
            <v>2</v>
          </cell>
          <cell r="L1372">
            <v>1</v>
          </cell>
          <cell r="M1372">
            <v>0</v>
          </cell>
        </row>
        <row r="1373">
          <cell r="B1373" t="str">
            <v>K2TIPV53503408</v>
          </cell>
          <cell r="C1373" t="str">
            <v>INST. FLOOR PANEL</v>
          </cell>
          <cell r="D1373">
            <v>2</v>
          </cell>
          <cell r="E1373">
            <v>3</v>
          </cell>
          <cell r="F1373">
            <v>20</v>
          </cell>
          <cell r="G1373">
            <v>0</v>
          </cell>
          <cell r="H1373">
            <v>3</v>
          </cell>
          <cell r="I1373">
            <v>20</v>
          </cell>
          <cell r="J1373">
            <v>0</v>
          </cell>
          <cell r="K1373">
            <v>0</v>
          </cell>
          <cell r="L1373">
            <v>0</v>
          </cell>
          <cell r="M1373">
            <v>0</v>
          </cell>
        </row>
        <row r="1374">
          <cell r="B1374" t="str">
            <v>K2TIPV53503409</v>
          </cell>
          <cell r="C1374" t="str">
            <v>INST. FLOOR PANEL</v>
          </cell>
          <cell r="D1374">
            <v>1</v>
          </cell>
          <cell r="E1374">
            <v>4</v>
          </cell>
          <cell r="F1374">
            <v>10</v>
          </cell>
          <cell r="G1374">
            <v>0</v>
          </cell>
          <cell r="H1374">
            <v>4</v>
          </cell>
          <cell r="I1374">
            <v>10</v>
          </cell>
          <cell r="J1374">
            <v>0</v>
          </cell>
          <cell r="K1374">
            <v>0</v>
          </cell>
          <cell r="L1374">
            <v>0</v>
          </cell>
          <cell r="M1374">
            <v>0</v>
          </cell>
        </row>
        <row r="1375">
          <cell r="B1375" t="str">
            <v>K2TIPV53503410</v>
          </cell>
          <cell r="C1375" t="str">
            <v>INST. PINION ASSY.</v>
          </cell>
          <cell r="D1375">
            <v>1</v>
          </cell>
          <cell r="E1375">
            <v>2</v>
          </cell>
          <cell r="F1375">
            <v>9</v>
          </cell>
          <cell r="G1375">
            <v>0</v>
          </cell>
          <cell r="H1375">
            <v>2</v>
          </cell>
          <cell r="I1375">
            <v>9</v>
          </cell>
          <cell r="J1375">
            <v>0</v>
          </cell>
          <cell r="K1375">
            <v>0</v>
          </cell>
          <cell r="L1375">
            <v>0</v>
          </cell>
          <cell r="M1375">
            <v>0</v>
          </cell>
        </row>
        <row r="1376">
          <cell r="B1376" t="str">
            <v>K2TIPV53503411</v>
          </cell>
          <cell r="C1376" t="str">
            <v>FLOOR PANEL</v>
          </cell>
          <cell r="D1376">
            <v>1</v>
          </cell>
          <cell r="E1376">
            <v>12</v>
          </cell>
          <cell r="F1376">
            <v>10</v>
          </cell>
          <cell r="G1376">
            <v>0</v>
          </cell>
          <cell r="H1376">
            <v>12</v>
          </cell>
          <cell r="I1376">
            <v>10</v>
          </cell>
          <cell r="J1376">
            <v>0</v>
          </cell>
          <cell r="K1376">
            <v>0</v>
          </cell>
          <cell r="L1376">
            <v>0</v>
          </cell>
          <cell r="M1376">
            <v>0</v>
          </cell>
        </row>
        <row r="1377">
          <cell r="B1377" t="str">
            <v>K2TIPV53503412</v>
          </cell>
          <cell r="C1377" t="str">
            <v>FLOOR PANEL</v>
          </cell>
          <cell r="D1377">
            <v>1</v>
          </cell>
          <cell r="E1377">
            <v>3</v>
          </cell>
          <cell r="F1377">
            <v>20</v>
          </cell>
          <cell r="G1377">
            <v>0</v>
          </cell>
          <cell r="H1377">
            <v>3</v>
          </cell>
          <cell r="I1377">
            <v>20</v>
          </cell>
          <cell r="J1377">
            <v>0</v>
          </cell>
          <cell r="K1377">
            <v>0</v>
          </cell>
          <cell r="L1377">
            <v>0</v>
          </cell>
          <cell r="M1377">
            <v>0</v>
          </cell>
        </row>
        <row r="1378">
          <cell r="B1378" t="str">
            <v>K2TIPV53503413</v>
          </cell>
          <cell r="C1378" t="str">
            <v>FLOOR PANEL</v>
          </cell>
          <cell r="D1378">
            <v>2</v>
          </cell>
          <cell r="E1378">
            <v>3</v>
          </cell>
          <cell r="F1378">
            <v>20</v>
          </cell>
          <cell r="G1378">
            <v>0</v>
          </cell>
          <cell r="H1378">
            <v>3</v>
          </cell>
          <cell r="I1378">
            <v>20</v>
          </cell>
          <cell r="J1378">
            <v>0</v>
          </cell>
          <cell r="K1378">
            <v>0</v>
          </cell>
          <cell r="L1378">
            <v>0</v>
          </cell>
          <cell r="M1378">
            <v>0</v>
          </cell>
        </row>
        <row r="1379">
          <cell r="B1379" t="str">
            <v>K2TIPV53503414</v>
          </cell>
          <cell r="C1379" t="str">
            <v>FLOOR PANEL</v>
          </cell>
          <cell r="D1379">
            <v>1</v>
          </cell>
          <cell r="E1379">
            <v>4</v>
          </cell>
          <cell r="F1379">
            <v>10</v>
          </cell>
          <cell r="G1379">
            <v>0</v>
          </cell>
          <cell r="H1379">
            <v>4</v>
          </cell>
          <cell r="I1379">
            <v>10</v>
          </cell>
          <cell r="J1379">
            <v>0</v>
          </cell>
          <cell r="K1379">
            <v>0</v>
          </cell>
          <cell r="L1379">
            <v>0</v>
          </cell>
          <cell r="M1379">
            <v>0</v>
          </cell>
        </row>
        <row r="1380">
          <cell r="B1380" t="str">
            <v>K2TIPV53503415</v>
          </cell>
          <cell r="C1380" t="str">
            <v>FLOOR PANEL</v>
          </cell>
          <cell r="D1380">
            <v>1</v>
          </cell>
          <cell r="E1380">
            <v>4</v>
          </cell>
          <cell r="F1380">
            <v>10</v>
          </cell>
          <cell r="G1380">
            <v>0</v>
          </cell>
          <cell r="H1380">
            <v>4</v>
          </cell>
          <cell r="I1380">
            <v>10</v>
          </cell>
          <cell r="J1380">
            <v>0</v>
          </cell>
          <cell r="K1380">
            <v>0</v>
          </cell>
          <cell r="L1380">
            <v>0</v>
          </cell>
          <cell r="M1380">
            <v>0</v>
          </cell>
        </row>
        <row r="1381">
          <cell r="B1381" t="str">
            <v>K2TIPV53503416</v>
          </cell>
          <cell r="C1381" t="str">
            <v>FLOOR PANEL</v>
          </cell>
          <cell r="D1381">
            <v>1</v>
          </cell>
          <cell r="E1381">
            <v>2</v>
          </cell>
          <cell r="F1381">
            <v>10</v>
          </cell>
          <cell r="G1381">
            <v>0</v>
          </cell>
          <cell r="H1381">
            <v>2</v>
          </cell>
          <cell r="I1381">
            <v>10</v>
          </cell>
          <cell r="J1381">
            <v>0</v>
          </cell>
          <cell r="K1381">
            <v>0</v>
          </cell>
          <cell r="L1381">
            <v>0</v>
          </cell>
          <cell r="M1381">
            <v>0</v>
          </cell>
        </row>
        <row r="1382">
          <cell r="B1382" t="str">
            <v>K2TIPV53503417</v>
          </cell>
          <cell r="C1382" t="str">
            <v>FLOOR PANEL</v>
          </cell>
          <cell r="D1382">
            <v>1</v>
          </cell>
          <cell r="E1382">
            <v>4</v>
          </cell>
          <cell r="F1382">
            <v>10</v>
          </cell>
          <cell r="G1382">
            <v>0</v>
          </cell>
          <cell r="H1382">
            <v>4</v>
          </cell>
          <cell r="I1382">
            <v>10</v>
          </cell>
          <cell r="J1382">
            <v>0</v>
          </cell>
          <cell r="K1382">
            <v>0</v>
          </cell>
          <cell r="L1382">
            <v>0</v>
          </cell>
          <cell r="M1382">
            <v>0</v>
          </cell>
        </row>
        <row r="1383">
          <cell r="B1383" t="str">
            <v>K2TIPV53503418</v>
          </cell>
          <cell r="C1383" t="str">
            <v>FLOOR PANEL</v>
          </cell>
          <cell r="D1383">
            <v>1</v>
          </cell>
          <cell r="E1383">
            <v>4</v>
          </cell>
          <cell r="F1383">
            <v>10</v>
          </cell>
          <cell r="G1383">
            <v>0</v>
          </cell>
          <cell r="H1383">
            <v>4</v>
          </cell>
          <cell r="I1383">
            <v>10</v>
          </cell>
          <cell r="J1383">
            <v>0</v>
          </cell>
          <cell r="K1383">
            <v>0</v>
          </cell>
          <cell r="L1383">
            <v>0</v>
          </cell>
          <cell r="M1383">
            <v>0</v>
          </cell>
        </row>
        <row r="1384">
          <cell r="B1384" t="str">
            <v>K2TIPV53503419</v>
          </cell>
          <cell r="C1384" t="str">
            <v>FLOOR PANELS</v>
          </cell>
          <cell r="D1384">
            <v>1</v>
          </cell>
          <cell r="E1384">
            <v>5</v>
          </cell>
          <cell r="F1384">
            <v>35</v>
          </cell>
          <cell r="G1384">
            <v>0</v>
          </cell>
          <cell r="H1384">
            <v>5</v>
          </cell>
          <cell r="I1384">
            <v>35</v>
          </cell>
          <cell r="J1384">
            <v>0</v>
          </cell>
          <cell r="K1384">
            <v>0</v>
          </cell>
          <cell r="L1384">
            <v>0</v>
          </cell>
          <cell r="M1384">
            <v>0</v>
          </cell>
        </row>
        <row r="1385">
          <cell r="B1385" t="str">
            <v>K2TIPV53503422</v>
          </cell>
          <cell r="C1385" t="str">
            <v>INST SEAT TRACKS</v>
          </cell>
          <cell r="D1385">
            <v>3</v>
          </cell>
          <cell r="E1385">
            <v>6</v>
          </cell>
          <cell r="F1385">
            <v>30</v>
          </cell>
          <cell r="G1385">
            <v>0</v>
          </cell>
          <cell r="H1385">
            <v>6</v>
          </cell>
          <cell r="I1385">
            <v>30</v>
          </cell>
          <cell r="J1385">
            <v>0</v>
          </cell>
          <cell r="K1385">
            <v>0</v>
          </cell>
          <cell r="L1385">
            <v>0</v>
          </cell>
          <cell r="M1385">
            <v>0</v>
          </cell>
        </row>
        <row r="1386">
          <cell r="B1386" t="str">
            <v>K2TIPV53503423</v>
          </cell>
          <cell r="C1386" t="str">
            <v>(1B29AG) INSTALL FILLER PORTS</v>
          </cell>
          <cell r="D1386">
            <v>1</v>
          </cell>
          <cell r="E1386">
            <v>1</v>
          </cell>
          <cell r="F1386">
            <v>18</v>
          </cell>
          <cell r="G1386">
            <v>0</v>
          </cell>
          <cell r="H1386">
            <v>1</v>
          </cell>
          <cell r="I1386">
            <v>18</v>
          </cell>
          <cell r="J1386">
            <v>0</v>
          </cell>
          <cell r="K1386">
            <v>0</v>
          </cell>
          <cell r="L1386">
            <v>0</v>
          </cell>
          <cell r="M1386">
            <v>0</v>
          </cell>
        </row>
        <row r="1387">
          <cell r="B1387" t="str">
            <v>K2TIPV53503424</v>
          </cell>
          <cell r="C1387" t="str">
            <v>(1B32AG) #2 AND #5 CW BACKING BOARD</v>
          </cell>
          <cell r="D1387">
            <v>2</v>
          </cell>
          <cell r="E1387">
            <v>4</v>
          </cell>
          <cell r="F1387">
            <v>20</v>
          </cell>
          <cell r="G1387">
            <v>2</v>
          </cell>
          <cell r="H1387">
            <v>4</v>
          </cell>
          <cell r="I1387">
            <v>20</v>
          </cell>
          <cell r="J1387">
            <v>2</v>
          </cell>
          <cell r="K1387">
            <v>0</v>
          </cell>
          <cell r="L1387">
            <v>0</v>
          </cell>
          <cell r="M1387">
            <v>0</v>
          </cell>
        </row>
        <row r="1388">
          <cell r="B1388" t="str">
            <v>K2TIPV60105282</v>
          </cell>
          <cell r="C1388" t="str">
            <v>LH FUSELAGE SKIN FASTENER KIT</v>
          </cell>
          <cell r="D1388">
            <v>4</v>
          </cell>
          <cell r="E1388">
            <v>0</v>
          </cell>
          <cell r="F1388">
            <v>0</v>
          </cell>
          <cell r="G1388">
            <v>0</v>
          </cell>
          <cell r="H1388">
            <v>0</v>
          </cell>
          <cell r="I1388">
            <v>0</v>
          </cell>
          <cell r="J1388">
            <v>0</v>
          </cell>
          <cell r="K1388">
            <v>0</v>
          </cell>
          <cell r="L1388">
            <v>0</v>
          </cell>
          <cell r="M1388">
            <v>0</v>
          </cell>
        </row>
        <row r="1389">
          <cell r="B1389" t="str">
            <v>K2TIPV60133425</v>
          </cell>
          <cell r="C1389" t="str">
            <v>INST. FLOOR PANELS</v>
          </cell>
          <cell r="D1389">
            <v>1</v>
          </cell>
          <cell r="E1389">
            <v>3</v>
          </cell>
          <cell r="F1389">
            <v>9</v>
          </cell>
          <cell r="G1389">
            <v>0</v>
          </cell>
          <cell r="H1389">
            <v>3</v>
          </cell>
          <cell r="I1389">
            <v>9</v>
          </cell>
          <cell r="J1389">
            <v>0</v>
          </cell>
          <cell r="K1389">
            <v>0</v>
          </cell>
          <cell r="L1389">
            <v>0</v>
          </cell>
          <cell r="M1389">
            <v>0</v>
          </cell>
        </row>
        <row r="1390">
          <cell r="B1390" t="str">
            <v>K2TIPV60133426</v>
          </cell>
          <cell r="C1390" t="str">
            <v>INST. VERT. HF ANT. PANEL</v>
          </cell>
          <cell r="D1390">
            <v>1</v>
          </cell>
          <cell r="E1390">
            <v>0</v>
          </cell>
          <cell r="F1390">
            <v>10</v>
          </cell>
          <cell r="G1390">
            <v>0</v>
          </cell>
          <cell r="H1390">
            <v>0</v>
          </cell>
          <cell r="I1390">
            <v>10</v>
          </cell>
          <cell r="J1390">
            <v>0</v>
          </cell>
          <cell r="K1390">
            <v>0</v>
          </cell>
          <cell r="L1390">
            <v>0</v>
          </cell>
          <cell r="M1390">
            <v>0</v>
          </cell>
        </row>
        <row r="1391">
          <cell r="B1391" t="str">
            <v>K2TIPV60133427</v>
          </cell>
          <cell r="C1391" t="str">
            <v>INST. FLOOR PANELS</v>
          </cell>
          <cell r="D1391">
            <v>1</v>
          </cell>
          <cell r="E1391">
            <v>11</v>
          </cell>
          <cell r="F1391">
            <v>9</v>
          </cell>
          <cell r="G1391">
            <v>0</v>
          </cell>
          <cell r="H1391">
            <v>11</v>
          </cell>
          <cell r="I1391">
            <v>9</v>
          </cell>
          <cell r="J1391">
            <v>0</v>
          </cell>
          <cell r="K1391">
            <v>0</v>
          </cell>
          <cell r="L1391">
            <v>0</v>
          </cell>
          <cell r="M1391">
            <v>0</v>
          </cell>
        </row>
        <row r="1392">
          <cell r="B1392" t="str">
            <v>K2TIPV60133428</v>
          </cell>
          <cell r="C1392" t="str">
            <v>(1B96AA) AIR DUCT IN L/R FWD WING</v>
          </cell>
          <cell r="D1392">
            <v>2</v>
          </cell>
          <cell r="E1392">
            <v>4</v>
          </cell>
          <cell r="F1392">
            <v>18</v>
          </cell>
          <cell r="G1392">
            <v>0</v>
          </cell>
          <cell r="H1392">
            <v>4</v>
          </cell>
          <cell r="I1392">
            <v>18</v>
          </cell>
          <cell r="J1392">
            <v>0</v>
          </cell>
          <cell r="K1392">
            <v>0</v>
          </cell>
          <cell r="L1392">
            <v>0</v>
          </cell>
          <cell r="M1392">
            <v>0</v>
          </cell>
        </row>
        <row r="1393">
          <cell r="B1393" t="str">
            <v>K2TIPV60133429</v>
          </cell>
          <cell r="C1393" t="str">
            <v>INST. FLOOR PANEL</v>
          </cell>
          <cell r="D1393">
            <v>1</v>
          </cell>
          <cell r="E1393">
            <v>3</v>
          </cell>
          <cell r="F1393">
            <v>13</v>
          </cell>
          <cell r="G1393">
            <v>0</v>
          </cell>
          <cell r="H1393">
            <v>3</v>
          </cell>
          <cell r="I1393">
            <v>13</v>
          </cell>
          <cell r="J1393">
            <v>0</v>
          </cell>
          <cell r="K1393">
            <v>0</v>
          </cell>
          <cell r="L1393">
            <v>0</v>
          </cell>
          <cell r="M1393">
            <v>0</v>
          </cell>
        </row>
        <row r="1394">
          <cell r="B1394" t="str">
            <v>K2TIPV60133430</v>
          </cell>
          <cell r="C1394" t="str">
            <v>INST. FLOOR PANEL</v>
          </cell>
          <cell r="D1394">
            <v>1</v>
          </cell>
          <cell r="E1394">
            <v>3</v>
          </cell>
          <cell r="F1394">
            <v>10</v>
          </cell>
          <cell r="G1394">
            <v>0</v>
          </cell>
          <cell r="H1394">
            <v>3</v>
          </cell>
          <cell r="I1394">
            <v>10</v>
          </cell>
          <cell r="J1394">
            <v>0</v>
          </cell>
          <cell r="K1394">
            <v>0</v>
          </cell>
          <cell r="L1394">
            <v>0</v>
          </cell>
          <cell r="M1394">
            <v>0</v>
          </cell>
        </row>
        <row r="1395">
          <cell r="B1395" t="str">
            <v>K2TIPV60133431</v>
          </cell>
          <cell r="C1395" t="str">
            <v>ANTENNA PEDESTAL ENV. CONTROL AIR</v>
          </cell>
          <cell r="D1395">
            <v>1</v>
          </cell>
          <cell r="E1395">
            <v>2</v>
          </cell>
          <cell r="F1395">
            <v>10</v>
          </cell>
          <cell r="G1395">
            <v>0</v>
          </cell>
          <cell r="H1395">
            <v>2</v>
          </cell>
          <cell r="I1395">
            <v>10</v>
          </cell>
          <cell r="J1395">
            <v>0</v>
          </cell>
          <cell r="K1395">
            <v>0</v>
          </cell>
          <cell r="L1395">
            <v>0</v>
          </cell>
          <cell r="M1395">
            <v>0</v>
          </cell>
        </row>
        <row r="1396">
          <cell r="B1396" t="str">
            <v>K2TIPV60133432</v>
          </cell>
          <cell r="C1396" t="str">
            <v>INST. FLOOR PANEL</v>
          </cell>
          <cell r="D1396">
            <v>1</v>
          </cell>
          <cell r="E1396">
            <v>4</v>
          </cell>
          <cell r="F1396">
            <v>10</v>
          </cell>
          <cell r="G1396">
            <v>0</v>
          </cell>
          <cell r="H1396">
            <v>4</v>
          </cell>
          <cell r="I1396">
            <v>10</v>
          </cell>
          <cell r="J1396">
            <v>0</v>
          </cell>
          <cell r="K1396">
            <v>0</v>
          </cell>
          <cell r="L1396">
            <v>0</v>
          </cell>
          <cell r="M1396">
            <v>0</v>
          </cell>
        </row>
        <row r="1397">
          <cell r="B1397" t="str">
            <v>K2TIPV60133433</v>
          </cell>
          <cell r="C1397" t="str">
            <v>INST. FLOOR PANEL</v>
          </cell>
          <cell r="D1397">
            <v>1</v>
          </cell>
          <cell r="E1397">
            <v>3</v>
          </cell>
          <cell r="F1397">
            <v>10</v>
          </cell>
          <cell r="G1397">
            <v>0</v>
          </cell>
          <cell r="H1397">
            <v>3</v>
          </cell>
          <cell r="I1397">
            <v>10</v>
          </cell>
          <cell r="J1397">
            <v>0</v>
          </cell>
          <cell r="K1397">
            <v>0</v>
          </cell>
          <cell r="L1397">
            <v>0</v>
          </cell>
          <cell r="M1397">
            <v>0</v>
          </cell>
        </row>
        <row r="1398">
          <cell r="B1398" t="str">
            <v>K2TIPV60133434</v>
          </cell>
          <cell r="C1398" t="str">
            <v>(1B3AH) RAM AIR INLET DUCT FAIRING</v>
          </cell>
          <cell r="D1398">
            <v>1</v>
          </cell>
          <cell r="E1398">
            <v>2</v>
          </cell>
          <cell r="F1398">
            <v>11</v>
          </cell>
          <cell r="G1398">
            <v>0</v>
          </cell>
          <cell r="H1398">
            <v>2</v>
          </cell>
          <cell r="I1398">
            <v>11</v>
          </cell>
          <cell r="J1398">
            <v>0</v>
          </cell>
          <cell r="K1398">
            <v>0</v>
          </cell>
          <cell r="L1398">
            <v>0</v>
          </cell>
          <cell r="M1398">
            <v>0</v>
          </cell>
        </row>
        <row r="1399">
          <cell r="B1399" t="str">
            <v>K2TIPV60133435</v>
          </cell>
          <cell r="C1399" t="str">
            <v>(1B47 AA) INSTALL NOSE RADOME ASSY</v>
          </cell>
          <cell r="D1399">
            <v>1</v>
          </cell>
          <cell r="E1399">
            <v>4</v>
          </cell>
          <cell r="F1399">
            <v>10</v>
          </cell>
          <cell r="G1399">
            <v>0</v>
          </cell>
          <cell r="H1399">
            <v>5</v>
          </cell>
          <cell r="I1399">
            <v>9</v>
          </cell>
          <cell r="J1399">
            <v>0</v>
          </cell>
          <cell r="K1399">
            <v>1</v>
          </cell>
          <cell r="L1399">
            <v>0</v>
          </cell>
          <cell r="M1399">
            <v>0</v>
          </cell>
        </row>
        <row r="1400">
          <cell r="B1400" t="str">
            <v>K2TIPV60133436</v>
          </cell>
          <cell r="C1400" t="str">
            <v>RETRACTABLE WING TIP LIGHTS L/R</v>
          </cell>
          <cell r="D1400">
            <v>2</v>
          </cell>
          <cell r="E1400">
            <v>6</v>
          </cell>
          <cell r="F1400">
            <v>20</v>
          </cell>
          <cell r="G1400">
            <v>0</v>
          </cell>
          <cell r="H1400">
            <v>6</v>
          </cell>
          <cell r="I1400">
            <v>20</v>
          </cell>
          <cell r="J1400">
            <v>0</v>
          </cell>
          <cell r="K1400">
            <v>0</v>
          </cell>
          <cell r="L1400">
            <v>0</v>
          </cell>
          <cell r="M1400">
            <v>0</v>
          </cell>
        </row>
        <row r="1401">
          <cell r="B1401" t="str">
            <v>K2TIPV60133437</v>
          </cell>
          <cell r="C1401" t="str">
            <v>INST. RUDDER Q-SPRING ACCESS PNL.</v>
          </cell>
          <cell r="D1401">
            <v>1</v>
          </cell>
          <cell r="E1401">
            <v>2</v>
          </cell>
          <cell r="F1401">
            <v>9</v>
          </cell>
          <cell r="G1401">
            <v>0</v>
          </cell>
          <cell r="H1401">
            <v>2</v>
          </cell>
          <cell r="I1401">
            <v>9</v>
          </cell>
          <cell r="J1401">
            <v>0</v>
          </cell>
          <cell r="K1401">
            <v>0</v>
          </cell>
          <cell r="L1401">
            <v>0</v>
          </cell>
          <cell r="M1401">
            <v>0</v>
          </cell>
        </row>
        <row r="1402">
          <cell r="B1402" t="str">
            <v>K2TIPV60133438</v>
          </cell>
          <cell r="C1402" t="str">
            <v>R/H FIRESTOP BRKT`S - BAFFLES FOM</v>
          </cell>
          <cell r="D1402">
            <v>1</v>
          </cell>
          <cell r="E1402">
            <v>3</v>
          </cell>
          <cell r="F1402">
            <v>9</v>
          </cell>
          <cell r="G1402">
            <v>0</v>
          </cell>
          <cell r="H1402">
            <v>3</v>
          </cell>
          <cell r="I1402">
            <v>9</v>
          </cell>
          <cell r="J1402">
            <v>0</v>
          </cell>
          <cell r="K1402">
            <v>0</v>
          </cell>
          <cell r="L1402">
            <v>0</v>
          </cell>
          <cell r="M1402">
            <v>0</v>
          </cell>
        </row>
        <row r="1403">
          <cell r="B1403" t="str">
            <v>K2TIPV60133439</v>
          </cell>
          <cell r="C1403" t="str">
            <v>(1B94AH) MLG EMERG RELEASE SYS BOLT</v>
          </cell>
          <cell r="D1403">
            <v>2</v>
          </cell>
          <cell r="E1403">
            <v>0</v>
          </cell>
          <cell r="F1403">
            <v>36</v>
          </cell>
          <cell r="G1403">
            <v>0</v>
          </cell>
          <cell r="H1403">
            <v>0</v>
          </cell>
          <cell r="I1403">
            <v>36</v>
          </cell>
          <cell r="J1403">
            <v>0</v>
          </cell>
          <cell r="K1403">
            <v>0</v>
          </cell>
          <cell r="L1403">
            <v>0</v>
          </cell>
          <cell r="M1403">
            <v>0</v>
          </cell>
        </row>
        <row r="1404">
          <cell r="B1404" t="str">
            <v>K2TIPV60133440</v>
          </cell>
          <cell r="C1404" t="str">
            <v>L/H FIRESTOP BRACKETS - BAFFLAS FOM</v>
          </cell>
          <cell r="D1404">
            <v>1</v>
          </cell>
          <cell r="E1404">
            <v>4</v>
          </cell>
          <cell r="F1404">
            <v>9</v>
          </cell>
          <cell r="G1404">
            <v>0</v>
          </cell>
          <cell r="H1404">
            <v>4</v>
          </cell>
          <cell r="I1404">
            <v>9</v>
          </cell>
          <cell r="J1404">
            <v>0</v>
          </cell>
          <cell r="K1404">
            <v>0</v>
          </cell>
          <cell r="L1404">
            <v>0</v>
          </cell>
          <cell r="M1404">
            <v>0</v>
          </cell>
        </row>
        <row r="1405">
          <cell r="B1405" t="str">
            <v>K2TIPV60133441</v>
          </cell>
          <cell r="C1405" t="str">
            <v>INST. NAVIGATOR SEAT TRACKS</v>
          </cell>
          <cell r="D1405">
            <v>1</v>
          </cell>
          <cell r="E1405">
            <v>1</v>
          </cell>
          <cell r="F1405">
            <v>10</v>
          </cell>
          <cell r="G1405">
            <v>0</v>
          </cell>
          <cell r="H1405">
            <v>1</v>
          </cell>
          <cell r="I1405">
            <v>10</v>
          </cell>
          <cell r="J1405">
            <v>0</v>
          </cell>
          <cell r="K1405">
            <v>0</v>
          </cell>
          <cell r="L1405">
            <v>0</v>
          </cell>
          <cell r="M1405">
            <v>0</v>
          </cell>
        </row>
        <row r="1406">
          <cell r="B1406" t="str">
            <v>K2TIPV60133442</v>
          </cell>
          <cell r="C1406" t="str">
            <v>INST. FLIGHT ENGINEER SEAT TRACKS</v>
          </cell>
          <cell r="D1406">
            <v>1</v>
          </cell>
          <cell r="E1406">
            <v>2</v>
          </cell>
          <cell r="F1406">
            <v>10</v>
          </cell>
          <cell r="G1406">
            <v>0</v>
          </cell>
          <cell r="H1406">
            <v>2</v>
          </cell>
          <cell r="I1406">
            <v>10</v>
          </cell>
          <cell r="J1406">
            <v>0</v>
          </cell>
          <cell r="K1406">
            <v>0</v>
          </cell>
          <cell r="L1406">
            <v>0</v>
          </cell>
          <cell r="M1406">
            <v>0</v>
          </cell>
        </row>
        <row r="1407">
          <cell r="B1407" t="str">
            <v>K2TIPV60203443</v>
          </cell>
          <cell r="C1407" t="str">
            <v>(1B83AH) FILLET FLAP TRANS MOUNTING</v>
          </cell>
          <cell r="D1407">
            <v>2</v>
          </cell>
          <cell r="E1407">
            <v>3</v>
          </cell>
          <cell r="F1407">
            <v>20</v>
          </cell>
          <cell r="G1407">
            <v>0</v>
          </cell>
          <cell r="H1407">
            <v>0</v>
          </cell>
          <cell r="I1407">
            <v>20</v>
          </cell>
          <cell r="J1407">
            <v>0</v>
          </cell>
          <cell r="K1407">
            <v>0</v>
          </cell>
          <cell r="L1407">
            <v>3</v>
          </cell>
          <cell r="M1407">
            <v>0</v>
          </cell>
        </row>
        <row r="1408">
          <cell r="B1408" t="str">
            <v>K2TIPV60203444</v>
          </cell>
          <cell r="C1408" t="str">
            <v>INST. ACTUATOR ON 1-8 SPOILER</v>
          </cell>
          <cell r="D1408">
            <v>8</v>
          </cell>
          <cell r="E1408">
            <v>9</v>
          </cell>
          <cell r="F1408">
            <v>80</v>
          </cell>
          <cell r="G1408">
            <v>0</v>
          </cell>
          <cell r="H1408">
            <v>0</v>
          </cell>
          <cell r="I1408">
            <v>80</v>
          </cell>
          <cell r="J1408">
            <v>0</v>
          </cell>
          <cell r="K1408">
            <v>0</v>
          </cell>
          <cell r="L1408">
            <v>9</v>
          </cell>
          <cell r="M1408">
            <v>0</v>
          </cell>
        </row>
        <row r="1409">
          <cell r="B1409" t="str">
            <v>K2TIPV60203445</v>
          </cell>
          <cell r="C1409" t="str">
            <v>INST. L/R WING FILLET FLAP</v>
          </cell>
          <cell r="D1409">
            <v>2</v>
          </cell>
          <cell r="E1409">
            <v>4</v>
          </cell>
          <cell r="F1409">
            <v>20</v>
          </cell>
          <cell r="G1409">
            <v>0</v>
          </cell>
          <cell r="H1409">
            <v>0</v>
          </cell>
          <cell r="I1409">
            <v>20</v>
          </cell>
          <cell r="J1409">
            <v>0</v>
          </cell>
          <cell r="K1409">
            <v>0</v>
          </cell>
          <cell r="L1409">
            <v>4</v>
          </cell>
          <cell r="M1409">
            <v>0</v>
          </cell>
        </row>
        <row r="1410">
          <cell r="B1410" t="str">
            <v>K2TIPV60203446</v>
          </cell>
          <cell r="C1410" t="str">
            <v>INS. 1-4 ENG. FUEL FILTER</v>
          </cell>
          <cell r="D1410">
            <v>1</v>
          </cell>
          <cell r="E1410">
            <v>0</v>
          </cell>
          <cell r="F1410">
            <v>8</v>
          </cell>
          <cell r="G1410">
            <v>0</v>
          </cell>
          <cell r="H1410">
            <v>0</v>
          </cell>
          <cell r="I1410">
            <v>8</v>
          </cell>
          <cell r="J1410">
            <v>0</v>
          </cell>
          <cell r="K1410">
            <v>0</v>
          </cell>
          <cell r="L1410">
            <v>0</v>
          </cell>
          <cell r="M1410">
            <v>0</v>
          </cell>
        </row>
        <row r="1411">
          <cell r="B1411" t="str">
            <v>K2TIPV60203447</v>
          </cell>
          <cell r="C1411" t="str">
            <v>L/R O/B FILLET FLAP CAM/KP BEARING</v>
          </cell>
          <cell r="D1411">
            <v>2</v>
          </cell>
          <cell r="E1411">
            <v>0</v>
          </cell>
          <cell r="F1411">
            <v>20</v>
          </cell>
          <cell r="G1411">
            <v>0</v>
          </cell>
          <cell r="H1411">
            <v>0</v>
          </cell>
          <cell r="I1411">
            <v>20</v>
          </cell>
          <cell r="J1411">
            <v>0</v>
          </cell>
          <cell r="K1411">
            <v>0</v>
          </cell>
          <cell r="L1411">
            <v>0</v>
          </cell>
          <cell r="M1411">
            <v>0</v>
          </cell>
        </row>
        <row r="1412">
          <cell r="B1412" t="str">
            <v>K2TIPV60203448</v>
          </cell>
          <cell r="C1412" t="str">
            <v>L/R MLG CRANK SUPPORT SHAFT</v>
          </cell>
          <cell r="D1412">
            <v>2</v>
          </cell>
          <cell r="E1412">
            <v>4</v>
          </cell>
          <cell r="F1412">
            <v>20</v>
          </cell>
          <cell r="G1412">
            <v>0</v>
          </cell>
          <cell r="H1412">
            <v>0</v>
          </cell>
          <cell r="I1412">
            <v>20</v>
          </cell>
          <cell r="J1412">
            <v>0</v>
          </cell>
          <cell r="K1412">
            <v>0</v>
          </cell>
          <cell r="L1412">
            <v>4</v>
          </cell>
          <cell r="M1412">
            <v>0</v>
          </cell>
        </row>
        <row r="1413">
          <cell r="B1413" t="str">
            <v>K2TIPV60203449</v>
          </cell>
          <cell r="C1413" t="str">
            <v>INST. L/R FILLET COVE LIP DOOR</v>
          </cell>
          <cell r="D1413">
            <v>2</v>
          </cell>
          <cell r="E1413">
            <v>0</v>
          </cell>
          <cell r="F1413">
            <v>18</v>
          </cell>
          <cell r="G1413">
            <v>0</v>
          </cell>
          <cell r="H1413">
            <v>0</v>
          </cell>
          <cell r="I1413">
            <v>18</v>
          </cell>
          <cell r="J1413">
            <v>0</v>
          </cell>
          <cell r="K1413">
            <v>0</v>
          </cell>
          <cell r="L1413">
            <v>0</v>
          </cell>
          <cell r="M1413">
            <v>0</v>
          </cell>
        </row>
        <row r="1414">
          <cell r="B1414" t="str">
            <v>K2TIPV60203450</v>
          </cell>
          <cell r="C1414" t="str">
            <v>INST. FLAP DR. ANGLE GEARBOX</v>
          </cell>
          <cell r="D1414">
            <v>2</v>
          </cell>
          <cell r="E1414">
            <v>5</v>
          </cell>
          <cell r="F1414">
            <v>18</v>
          </cell>
          <cell r="G1414">
            <v>0</v>
          </cell>
          <cell r="H1414">
            <v>6</v>
          </cell>
          <cell r="I1414">
            <v>18</v>
          </cell>
          <cell r="J1414">
            <v>0</v>
          </cell>
          <cell r="K1414">
            <v>0</v>
          </cell>
          <cell r="L1414">
            <v>0</v>
          </cell>
          <cell r="M1414">
            <v>0</v>
          </cell>
        </row>
        <row r="1415">
          <cell r="B1415" t="str">
            <v>K2TIPV60275283</v>
          </cell>
          <cell r="C1415" t="str">
            <v>FY06 LH/RH UPPER OUTB PROD BREAK</v>
          </cell>
          <cell r="D1415">
            <v>8</v>
          </cell>
          <cell r="E1415">
            <v>5</v>
          </cell>
          <cell r="F1415">
            <v>40</v>
          </cell>
          <cell r="G1415">
            <v>4</v>
          </cell>
          <cell r="H1415">
            <v>1</v>
          </cell>
          <cell r="I1415">
            <v>36</v>
          </cell>
          <cell r="J1415">
            <v>4</v>
          </cell>
          <cell r="K1415">
            <v>4</v>
          </cell>
          <cell r="L1415">
            <v>8</v>
          </cell>
          <cell r="M1415">
            <v>0</v>
          </cell>
        </row>
        <row r="1416">
          <cell r="B1416" t="str">
            <v>K2TIPV60303451</v>
          </cell>
          <cell r="C1416" t="str">
            <v>INST 3,4 L/E FLAPS</v>
          </cell>
          <cell r="D1416">
            <v>2</v>
          </cell>
          <cell r="E1416">
            <v>0</v>
          </cell>
          <cell r="F1416">
            <v>20</v>
          </cell>
          <cell r="G1416">
            <v>0</v>
          </cell>
          <cell r="H1416">
            <v>0</v>
          </cell>
          <cell r="I1416">
            <v>20</v>
          </cell>
          <cell r="J1416">
            <v>0</v>
          </cell>
          <cell r="K1416">
            <v>0</v>
          </cell>
          <cell r="L1416">
            <v>0</v>
          </cell>
          <cell r="M1416">
            <v>0</v>
          </cell>
        </row>
        <row r="1417">
          <cell r="B1417" t="str">
            <v>K2TIPV60303452</v>
          </cell>
          <cell r="C1417" t="str">
            <v>L/R WING INBD FLAP TRANSMISSION</v>
          </cell>
          <cell r="D1417">
            <v>2</v>
          </cell>
          <cell r="E1417">
            <v>3</v>
          </cell>
          <cell r="F1417">
            <v>20</v>
          </cell>
          <cell r="G1417">
            <v>2</v>
          </cell>
          <cell r="H1417">
            <v>3</v>
          </cell>
          <cell r="I1417">
            <v>20</v>
          </cell>
          <cell r="J1417">
            <v>2</v>
          </cell>
          <cell r="K1417">
            <v>0</v>
          </cell>
          <cell r="L1417">
            <v>0</v>
          </cell>
          <cell r="M1417">
            <v>0</v>
          </cell>
        </row>
        <row r="1418">
          <cell r="B1418" t="str">
            <v>K2TIPV60303453</v>
          </cell>
          <cell r="C1418" t="str">
            <v>(1B84AG) #1 AND #4 COOLER AND VALVE</v>
          </cell>
          <cell r="D1418">
            <v>4</v>
          </cell>
          <cell r="E1418">
            <v>1</v>
          </cell>
          <cell r="F1418">
            <v>40</v>
          </cell>
          <cell r="G1418">
            <v>0</v>
          </cell>
          <cell r="H1418">
            <v>1</v>
          </cell>
          <cell r="I1418">
            <v>40</v>
          </cell>
          <cell r="J1418">
            <v>0</v>
          </cell>
          <cell r="K1418">
            <v>0</v>
          </cell>
          <cell r="L1418">
            <v>0</v>
          </cell>
          <cell r="M1418">
            <v>0</v>
          </cell>
        </row>
        <row r="1419">
          <cell r="B1419" t="str">
            <v>K2TIPV60303454</v>
          </cell>
          <cell r="C1419" t="str">
            <v>(1B21) PLUMBNG-PNEUMATIC DUCTS ENGS</v>
          </cell>
          <cell r="D1419">
            <v>4</v>
          </cell>
          <cell r="E1419">
            <v>8</v>
          </cell>
          <cell r="F1419">
            <v>40</v>
          </cell>
          <cell r="G1419">
            <v>0</v>
          </cell>
          <cell r="H1419">
            <v>8</v>
          </cell>
          <cell r="I1419">
            <v>40</v>
          </cell>
          <cell r="J1419">
            <v>0</v>
          </cell>
          <cell r="K1419">
            <v>0</v>
          </cell>
          <cell r="L1419">
            <v>0</v>
          </cell>
          <cell r="M1419">
            <v>0</v>
          </cell>
        </row>
        <row r="1420">
          <cell r="B1420" t="str">
            <v>K2TIPV60303455</v>
          </cell>
          <cell r="C1420" t="str">
            <v>(1B7 AH) L/R FILLET FLAPERETTE</v>
          </cell>
          <cell r="D1420">
            <v>2</v>
          </cell>
          <cell r="E1420">
            <v>2</v>
          </cell>
          <cell r="F1420">
            <v>16</v>
          </cell>
          <cell r="G1420">
            <v>0</v>
          </cell>
          <cell r="H1420">
            <v>2</v>
          </cell>
          <cell r="I1420">
            <v>16</v>
          </cell>
          <cell r="J1420">
            <v>0</v>
          </cell>
          <cell r="K1420">
            <v>0</v>
          </cell>
          <cell r="L1420">
            <v>0</v>
          </cell>
          <cell r="M1420">
            <v>0</v>
          </cell>
        </row>
        <row r="1421">
          <cell r="B1421" t="str">
            <v>K2TIPV60303456</v>
          </cell>
          <cell r="C1421" t="str">
            <v>INST. L/R MLG LOCK HOOK</v>
          </cell>
          <cell r="D1421">
            <v>2</v>
          </cell>
          <cell r="E1421">
            <v>3</v>
          </cell>
          <cell r="F1421">
            <v>20</v>
          </cell>
          <cell r="G1421">
            <v>0</v>
          </cell>
          <cell r="H1421">
            <v>3</v>
          </cell>
          <cell r="I1421">
            <v>20</v>
          </cell>
          <cell r="J1421">
            <v>0</v>
          </cell>
          <cell r="K1421">
            <v>0</v>
          </cell>
          <cell r="L1421">
            <v>0</v>
          </cell>
          <cell r="M1421">
            <v>0</v>
          </cell>
        </row>
        <row r="1422">
          <cell r="B1422" t="str">
            <v>K2TIPV60303457</v>
          </cell>
          <cell r="C1422" t="str">
            <v>FILLET FLAP DRIVE ANGLE GEAR BOX</v>
          </cell>
          <cell r="D1422">
            <v>2</v>
          </cell>
          <cell r="E1422">
            <v>2</v>
          </cell>
          <cell r="F1422">
            <v>20</v>
          </cell>
          <cell r="G1422">
            <v>0</v>
          </cell>
          <cell r="H1422">
            <v>0</v>
          </cell>
          <cell r="I1422">
            <v>20</v>
          </cell>
          <cell r="J1422">
            <v>0</v>
          </cell>
          <cell r="K1422">
            <v>0</v>
          </cell>
          <cell r="L1422">
            <v>2</v>
          </cell>
          <cell r="M1422">
            <v>0</v>
          </cell>
        </row>
        <row r="1423">
          <cell r="B1423" t="str">
            <v>K2TIPV60303458</v>
          </cell>
          <cell r="C1423" t="str">
            <v>(1B100) TRUNNION BUSHINGS</v>
          </cell>
          <cell r="D1423">
            <v>2</v>
          </cell>
          <cell r="E1423">
            <v>0</v>
          </cell>
          <cell r="F1423">
            <v>36</v>
          </cell>
          <cell r="G1423">
            <v>0</v>
          </cell>
          <cell r="H1423">
            <v>0</v>
          </cell>
          <cell r="I1423">
            <v>36</v>
          </cell>
          <cell r="J1423">
            <v>0</v>
          </cell>
          <cell r="K1423">
            <v>0</v>
          </cell>
          <cell r="L1423">
            <v>0</v>
          </cell>
          <cell r="M1423">
            <v>0</v>
          </cell>
        </row>
        <row r="1424">
          <cell r="B1424" t="str">
            <v>K2TIPV60373459</v>
          </cell>
          <cell r="C1424" t="str">
            <v>PNLS ON DORSAL FIN</v>
          </cell>
          <cell r="D1424">
            <v>1</v>
          </cell>
          <cell r="E1424">
            <v>4</v>
          </cell>
          <cell r="F1424">
            <v>10</v>
          </cell>
          <cell r="G1424">
            <v>0</v>
          </cell>
          <cell r="H1424">
            <v>4</v>
          </cell>
          <cell r="I1424">
            <v>10</v>
          </cell>
          <cell r="J1424">
            <v>0</v>
          </cell>
          <cell r="K1424">
            <v>0</v>
          </cell>
          <cell r="L1424">
            <v>0</v>
          </cell>
          <cell r="M1424">
            <v>0</v>
          </cell>
        </row>
        <row r="1425">
          <cell r="B1425" t="str">
            <v>K2TIPV60373460</v>
          </cell>
          <cell r="C1425" t="str">
            <v>FLOOR BEAM LINK BUSHINGS</v>
          </cell>
          <cell r="D1425">
            <v>1</v>
          </cell>
          <cell r="E1425">
            <v>0</v>
          </cell>
          <cell r="F1425">
            <v>9</v>
          </cell>
          <cell r="G1425">
            <v>0</v>
          </cell>
          <cell r="H1425">
            <v>0</v>
          </cell>
          <cell r="I1425">
            <v>9</v>
          </cell>
          <cell r="J1425">
            <v>0</v>
          </cell>
          <cell r="K1425">
            <v>0</v>
          </cell>
          <cell r="L1425">
            <v>0</v>
          </cell>
          <cell r="M1425">
            <v>0</v>
          </cell>
        </row>
        <row r="1426">
          <cell r="B1426" t="str">
            <v>K2TIPV60373461</v>
          </cell>
          <cell r="C1426" t="str">
            <v>(1B84AG) #2 AND #3 COOLER AND VALVE</v>
          </cell>
          <cell r="D1426">
            <v>4</v>
          </cell>
          <cell r="E1426">
            <v>2</v>
          </cell>
          <cell r="F1426">
            <v>52</v>
          </cell>
          <cell r="G1426">
            <v>0</v>
          </cell>
          <cell r="H1426">
            <v>2</v>
          </cell>
          <cell r="I1426">
            <v>52</v>
          </cell>
          <cell r="J1426">
            <v>0</v>
          </cell>
          <cell r="K1426">
            <v>0</v>
          </cell>
          <cell r="L1426">
            <v>0</v>
          </cell>
          <cell r="M1426">
            <v>0</v>
          </cell>
        </row>
        <row r="1427">
          <cell r="B1427" t="str">
            <v>K2TIPV60553462</v>
          </cell>
          <cell r="C1427" t="str">
            <v>(1B100) TRUNNION BUSHINGS</v>
          </cell>
          <cell r="D1427">
            <v>2</v>
          </cell>
          <cell r="E1427">
            <v>2</v>
          </cell>
          <cell r="F1427">
            <v>36</v>
          </cell>
          <cell r="G1427">
            <v>0</v>
          </cell>
          <cell r="H1427">
            <v>0</v>
          </cell>
          <cell r="I1427">
            <v>36</v>
          </cell>
          <cell r="J1427">
            <v>0</v>
          </cell>
          <cell r="K1427">
            <v>0</v>
          </cell>
          <cell r="L1427">
            <v>2</v>
          </cell>
          <cell r="M1427">
            <v>0</v>
          </cell>
        </row>
        <row r="1428">
          <cell r="B1428" t="str">
            <v>K2TIPV60553463</v>
          </cell>
          <cell r="C1428" t="str">
            <v>(1B100) TRUNNION BUSHINGS</v>
          </cell>
          <cell r="D1428">
            <v>2</v>
          </cell>
          <cell r="E1428">
            <v>2</v>
          </cell>
          <cell r="F1428">
            <v>36</v>
          </cell>
          <cell r="G1428">
            <v>0</v>
          </cell>
          <cell r="H1428">
            <v>0</v>
          </cell>
          <cell r="I1428">
            <v>36</v>
          </cell>
          <cell r="J1428">
            <v>0</v>
          </cell>
          <cell r="K1428">
            <v>0</v>
          </cell>
          <cell r="L1428">
            <v>2</v>
          </cell>
          <cell r="M1428">
            <v>0</v>
          </cell>
        </row>
        <row r="1429">
          <cell r="B1429" t="str">
            <v>K2TIPV60555284</v>
          </cell>
          <cell r="C1429" t="str">
            <v>LE PANEL TEMP INSTALL</v>
          </cell>
          <cell r="D1429">
            <v>2</v>
          </cell>
          <cell r="E1429">
            <v>3</v>
          </cell>
          <cell r="F1429">
            <v>129</v>
          </cell>
          <cell r="G1429">
            <v>4</v>
          </cell>
          <cell r="H1429">
            <v>0</v>
          </cell>
          <cell r="I1429">
            <v>122</v>
          </cell>
          <cell r="J1429">
            <v>4</v>
          </cell>
          <cell r="K1429">
            <v>7</v>
          </cell>
          <cell r="L1429">
            <v>10</v>
          </cell>
          <cell r="M1429">
            <v>0</v>
          </cell>
        </row>
        <row r="1430">
          <cell r="B1430" t="str">
            <v>K2TIPV62550013</v>
          </cell>
          <cell r="C1430" t="str">
            <v>SUMP PLUG KIT</v>
          </cell>
          <cell r="D1430">
            <v>1</v>
          </cell>
          <cell r="E1430">
            <v>0</v>
          </cell>
          <cell r="F1430">
            <v>7</v>
          </cell>
          <cell r="G1430">
            <v>0</v>
          </cell>
          <cell r="H1430">
            <v>1</v>
          </cell>
          <cell r="I1430">
            <v>6</v>
          </cell>
          <cell r="J1430">
            <v>0</v>
          </cell>
          <cell r="K1430">
            <v>1</v>
          </cell>
          <cell r="L1430">
            <v>0</v>
          </cell>
          <cell r="M1430">
            <v>0</v>
          </cell>
        </row>
        <row r="1431">
          <cell r="B1431" t="str">
            <v>K2TIPV62781567</v>
          </cell>
          <cell r="C1431" t="str">
            <v>VERTICAL FIN RAM AIR FLEX DUCT</v>
          </cell>
          <cell r="D1431">
            <v>2</v>
          </cell>
          <cell r="E1431">
            <v>2</v>
          </cell>
          <cell r="F1431">
            <v>4</v>
          </cell>
          <cell r="G1431">
            <v>0</v>
          </cell>
          <cell r="H1431">
            <v>2</v>
          </cell>
          <cell r="I1431">
            <v>4</v>
          </cell>
          <cell r="J1431">
            <v>0</v>
          </cell>
          <cell r="K1431">
            <v>0</v>
          </cell>
          <cell r="L1431">
            <v>0</v>
          </cell>
          <cell r="M1431">
            <v>0</v>
          </cell>
        </row>
        <row r="1432">
          <cell r="B1432" t="str">
            <v>K2TIPV63215287</v>
          </cell>
          <cell r="C1432" t="str">
            <v>OUTBOARD AILERON INSTALLATION</v>
          </cell>
          <cell r="D1432">
            <v>6</v>
          </cell>
          <cell r="E1432">
            <v>10</v>
          </cell>
          <cell r="F1432">
            <v>52</v>
          </cell>
          <cell r="G1432">
            <v>1</v>
          </cell>
          <cell r="H1432">
            <v>12</v>
          </cell>
          <cell r="I1432">
            <v>49</v>
          </cell>
          <cell r="J1432">
            <v>1</v>
          </cell>
          <cell r="K1432">
            <v>3</v>
          </cell>
          <cell r="L1432">
            <v>1</v>
          </cell>
          <cell r="M1432">
            <v>0</v>
          </cell>
        </row>
        <row r="1433">
          <cell r="B1433" t="str">
            <v>K2TIPV63215288</v>
          </cell>
          <cell r="C1433" t="str">
            <v>LH PRODUCTION BREAK PANELS</v>
          </cell>
          <cell r="D1433">
            <v>2</v>
          </cell>
          <cell r="E1433">
            <v>3</v>
          </cell>
          <cell r="F1433">
            <v>3</v>
          </cell>
          <cell r="G1433">
            <v>0</v>
          </cell>
          <cell r="H1433">
            <v>3</v>
          </cell>
          <cell r="I1433">
            <v>3</v>
          </cell>
          <cell r="J1433">
            <v>0</v>
          </cell>
          <cell r="K1433">
            <v>0</v>
          </cell>
          <cell r="L1433">
            <v>0</v>
          </cell>
          <cell r="M1433">
            <v>0</v>
          </cell>
        </row>
        <row r="1434">
          <cell r="B1434" t="str">
            <v>K2TIPV63215289</v>
          </cell>
          <cell r="C1434" t="str">
            <v>INSTALL NO1 ENG. STRUT PANELS</v>
          </cell>
          <cell r="D1434">
            <v>4</v>
          </cell>
          <cell r="E1434">
            <v>7</v>
          </cell>
          <cell r="F1434">
            <v>56</v>
          </cell>
          <cell r="G1434">
            <v>4</v>
          </cell>
          <cell r="H1434">
            <v>7</v>
          </cell>
          <cell r="I1434">
            <v>52</v>
          </cell>
          <cell r="J1434">
            <v>4</v>
          </cell>
          <cell r="K1434">
            <v>4</v>
          </cell>
          <cell r="L1434">
            <v>4</v>
          </cell>
          <cell r="M1434">
            <v>0</v>
          </cell>
        </row>
        <row r="1435">
          <cell r="B1435" t="str">
            <v>K2TIPV63215290</v>
          </cell>
          <cell r="C1435" t="str">
            <v>LOWER SPOILER SKIN REPLACEMENT</v>
          </cell>
          <cell r="D1435">
            <v>4</v>
          </cell>
          <cell r="E1435">
            <v>0</v>
          </cell>
          <cell r="F1435">
            <v>0</v>
          </cell>
          <cell r="G1435">
            <v>0</v>
          </cell>
          <cell r="H1435">
            <v>0</v>
          </cell>
          <cell r="I1435">
            <v>0</v>
          </cell>
          <cell r="J1435">
            <v>0</v>
          </cell>
          <cell r="K1435">
            <v>0</v>
          </cell>
          <cell r="L1435">
            <v>0</v>
          </cell>
          <cell r="M1435">
            <v>0</v>
          </cell>
        </row>
        <row r="1436">
          <cell r="B1436" t="str">
            <v>K2TIPV63215291</v>
          </cell>
          <cell r="C1436" t="str">
            <v>RH DRY BAY DOORS</v>
          </cell>
          <cell r="D1436">
            <v>4</v>
          </cell>
          <cell r="E1436">
            <v>3</v>
          </cell>
          <cell r="F1436">
            <v>4</v>
          </cell>
          <cell r="G1436">
            <v>0</v>
          </cell>
          <cell r="H1436">
            <v>4</v>
          </cell>
          <cell r="I1436">
            <v>3</v>
          </cell>
          <cell r="J1436">
            <v>0</v>
          </cell>
          <cell r="K1436">
            <v>1</v>
          </cell>
          <cell r="L1436">
            <v>0</v>
          </cell>
          <cell r="M1436">
            <v>0</v>
          </cell>
        </row>
        <row r="1437">
          <cell r="B1437" t="str">
            <v>K2TIPV63215292</v>
          </cell>
          <cell r="C1437" t="str">
            <v>L/H DRY BAY DOORS</v>
          </cell>
          <cell r="D1437">
            <v>4</v>
          </cell>
          <cell r="E1437">
            <v>3</v>
          </cell>
          <cell r="F1437">
            <v>3</v>
          </cell>
          <cell r="G1437">
            <v>0</v>
          </cell>
          <cell r="H1437">
            <v>4</v>
          </cell>
          <cell r="I1437">
            <v>2</v>
          </cell>
          <cell r="J1437">
            <v>0</v>
          </cell>
          <cell r="K1437">
            <v>1</v>
          </cell>
          <cell r="L1437">
            <v>0</v>
          </cell>
          <cell r="M1437">
            <v>0</v>
          </cell>
        </row>
        <row r="1438">
          <cell r="B1438" t="str">
            <v>K2TIPV63215293</v>
          </cell>
          <cell r="C1438" t="str">
            <v>APU EXHAUST DOOR</v>
          </cell>
          <cell r="D1438">
            <v>2</v>
          </cell>
          <cell r="E1438">
            <v>0</v>
          </cell>
          <cell r="F1438">
            <v>15</v>
          </cell>
          <cell r="G1438">
            <v>0</v>
          </cell>
          <cell r="H1438">
            <v>0</v>
          </cell>
          <cell r="I1438">
            <v>15</v>
          </cell>
          <cell r="J1438">
            <v>0</v>
          </cell>
          <cell r="K1438">
            <v>0</v>
          </cell>
          <cell r="L1438">
            <v>0</v>
          </cell>
          <cell r="M1438">
            <v>0</v>
          </cell>
        </row>
        <row r="1439">
          <cell r="B1439" t="str">
            <v>K2TIPV63215294</v>
          </cell>
          <cell r="C1439" t="str">
            <v>1592 ACCESS DOOR AREA 11</v>
          </cell>
          <cell r="D1439">
            <v>5</v>
          </cell>
          <cell r="E1439">
            <v>5</v>
          </cell>
          <cell r="F1439">
            <v>0</v>
          </cell>
          <cell r="G1439">
            <v>0</v>
          </cell>
          <cell r="H1439">
            <v>5</v>
          </cell>
          <cell r="I1439">
            <v>0</v>
          </cell>
          <cell r="J1439">
            <v>0</v>
          </cell>
          <cell r="K1439">
            <v>0</v>
          </cell>
          <cell r="L1439">
            <v>0</v>
          </cell>
          <cell r="M1439">
            <v>0</v>
          </cell>
        </row>
        <row r="1440">
          <cell r="B1440" t="str">
            <v>K2TIPV63215295</v>
          </cell>
          <cell r="C1440" t="str">
            <v>AILERON CABLES ON LH/RH WING TIP</v>
          </cell>
          <cell r="D1440">
            <v>5</v>
          </cell>
          <cell r="E1440">
            <v>0</v>
          </cell>
          <cell r="F1440">
            <v>36</v>
          </cell>
          <cell r="G1440">
            <v>0</v>
          </cell>
          <cell r="H1440">
            <v>2</v>
          </cell>
          <cell r="I1440">
            <v>24</v>
          </cell>
          <cell r="J1440">
            <v>0</v>
          </cell>
          <cell r="K1440">
            <v>12</v>
          </cell>
          <cell r="L1440">
            <v>10</v>
          </cell>
          <cell r="M1440">
            <v>0</v>
          </cell>
        </row>
        <row r="1441">
          <cell r="B1441" t="str">
            <v>K2TIPV63215296</v>
          </cell>
          <cell r="C1441" t="str">
            <v>OB AILERON PNL WING STA 731-779R/H</v>
          </cell>
          <cell r="D1441">
            <v>1</v>
          </cell>
          <cell r="E1441">
            <v>0</v>
          </cell>
          <cell r="F1441">
            <v>2</v>
          </cell>
          <cell r="G1441">
            <v>0</v>
          </cell>
          <cell r="H1441">
            <v>1</v>
          </cell>
          <cell r="I1441">
            <v>1</v>
          </cell>
          <cell r="J1441">
            <v>0</v>
          </cell>
          <cell r="K1441">
            <v>1</v>
          </cell>
          <cell r="L1441">
            <v>0</v>
          </cell>
          <cell r="M1441">
            <v>0</v>
          </cell>
        </row>
        <row r="1442">
          <cell r="B1442" t="str">
            <v>K2TIPV63215297</v>
          </cell>
          <cell r="C1442" t="str">
            <v>WATER TANK DOORS</v>
          </cell>
          <cell r="D1442">
            <v>4</v>
          </cell>
          <cell r="E1442">
            <v>3</v>
          </cell>
          <cell r="F1442">
            <v>70</v>
          </cell>
          <cell r="G1442">
            <v>1</v>
          </cell>
          <cell r="H1442">
            <v>6</v>
          </cell>
          <cell r="I1442">
            <v>66</v>
          </cell>
          <cell r="J1442">
            <v>1</v>
          </cell>
          <cell r="K1442">
            <v>4</v>
          </cell>
          <cell r="L1442">
            <v>1</v>
          </cell>
          <cell r="M1442">
            <v>0</v>
          </cell>
        </row>
        <row r="1443">
          <cell r="B1443" t="str">
            <v>K2TIPV63215298</v>
          </cell>
          <cell r="C1443" t="str">
            <v>VAPOR BARRIER SEAL</v>
          </cell>
          <cell r="D1443">
            <v>6</v>
          </cell>
          <cell r="E1443">
            <v>2</v>
          </cell>
          <cell r="F1443">
            <v>31</v>
          </cell>
          <cell r="G1443">
            <v>3</v>
          </cell>
          <cell r="H1443">
            <v>3</v>
          </cell>
          <cell r="I1443">
            <v>30</v>
          </cell>
          <cell r="J1443">
            <v>3</v>
          </cell>
          <cell r="K1443">
            <v>1</v>
          </cell>
          <cell r="L1443">
            <v>0</v>
          </cell>
          <cell r="M1443">
            <v>0</v>
          </cell>
        </row>
        <row r="1444">
          <cell r="B1444" t="str">
            <v>K2TIPV63215299</v>
          </cell>
          <cell r="C1444" t="str">
            <v>R/H AUX PUMP PRESSURE SWITCH</v>
          </cell>
          <cell r="D1444">
            <v>1</v>
          </cell>
          <cell r="E1444">
            <v>0</v>
          </cell>
          <cell r="F1444">
            <v>2</v>
          </cell>
          <cell r="G1444">
            <v>0</v>
          </cell>
          <cell r="H1444">
            <v>1</v>
          </cell>
          <cell r="I1444">
            <v>1</v>
          </cell>
          <cell r="J1444">
            <v>0</v>
          </cell>
          <cell r="K1444">
            <v>1</v>
          </cell>
          <cell r="L1444">
            <v>0</v>
          </cell>
          <cell r="M1444">
            <v>0</v>
          </cell>
        </row>
        <row r="1445">
          <cell r="B1445" t="str">
            <v>K2TIPV63245300</v>
          </cell>
          <cell r="C1445" t="str">
            <v>INSTALL CABIN PRESSURE CONTROLLER</v>
          </cell>
          <cell r="D1445">
            <v>2</v>
          </cell>
          <cell r="E1445">
            <v>2</v>
          </cell>
          <cell r="F1445">
            <v>2</v>
          </cell>
          <cell r="G1445">
            <v>0</v>
          </cell>
          <cell r="H1445">
            <v>2</v>
          </cell>
          <cell r="I1445">
            <v>2</v>
          </cell>
          <cell r="J1445">
            <v>0</v>
          </cell>
          <cell r="K1445">
            <v>0</v>
          </cell>
          <cell r="L1445">
            <v>0</v>
          </cell>
          <cell r="M1445">
            <v>0</v>
          </cell>
        </row>
        <row r="1446">
          <cell r="B1446" t="str">
            <v>K2TIPV63245301</v>
          </cell>
          <cell r="C1446" t="str">
            <v>LATRINE ACCESSORIES</v>
          </cell>
          <cell r="D1446">
            <v>4</v>
          </cell>
          <cell r="E1446">
            <v>1</v>
          </cell>
          <cell r="F1446">
            <v>62</v>
          </cell>
          <cell r="G1446">
            <v>0</v>
          </cell>
          <cell r="H1446">
            <v>4</v>
          </cell>
          <cell r="I1446">
            <v>59</v>
          </cell>
          <cell r="J1446">
            <v>0</v>
          </cell>
          <cell r="K1446">
            <v>3</v>
          </cell>
          <cell r="L1446">
            <v>0</v>
          </cell>
          <cell r="M1446">
            <v>0</v>
          </cell>
        </row>
        <row r="1447">
          <cell r="B1447" t="str">
            <v>K2TIPV63245302</v>
          </cell>
          <cell r="C1447" t="str">
            <v>NO4 PILOT/COPLIOT WINDOW</v>
          </cell>
          <cell r="D1447">
            <v>8</v>
          </cell>
          <cell r="E1447">
            <v>2</v>
          </cell>
          <cell r="F1447">
            <v>39</v>
          </cell>
          <cell r="G1447">
            <v>2</v>
          </cell>
          <cell r="H1447">
            <v>2</v>
          </cell>
          <cell r="I1447">
            <v>39</v>
          </cell>
          <cell r="J1447">
            <v>2</v>
          </cell>
          <cell r="K1447">
            <v>0</v>
          </cell>
          <cell r="L1447">
            <v>0</v>
          </cell>
          <cell r="M1447">
            <v>0</v>
          </cell>
        </row>
        <row r="1448">
          <cell r="B1448" t="str">
            <v>K2TIPV63245303</v>
          </cell>
          <cell r="C1448" t="str">
            <v>BOOM LOCK PAWL/SECTOR R/H</v>
          </cell>
          <cell r="D1448">
            <v>3</v>
          </cell>
          <cell r="E1448">
            <v>3</v>
          </cell>
          <cell r="F1448">
            <v>0</v>
          </cell>
          <cell r="G1448">
            <v>0</v>
          </cell>
          <cell r="H1448">
            <v>3</v>
          </cell>
          <cell r="I1448">
            <v>0</v>
          </cell>
          <cell r="J1448">
            <v>0</v>
          </cell>
          <cell r="K1448">
            <v>0</v>
          </cell>
          <cell r="L1448">
            <v>0</v>
          </cell>
          <cell r="M1448">
            <v>0</v>
          </cell>
        </row>
        <row r="1449">
          <cell r="B1449" t="str">
            <v>K2TIPV63245304</v>
          </cell>
          <cell r="C1449" t="str">
            <v>OXYGEN REGULATORS REPLACEMENT</v>
          </cell>
          <cell r="D1449">
            <v>3</v>
          </cell>
          <cell r="E1449">
            <v>5</v>
          </cell>
          <cell r="F1449">
            <v>2</v>
          </cell>
          <cell r="G1449">
            <v>0</v>
          </cell>
          <cell r="H1449">
            <v>5</v>
          </cell>
          <cell r="I1449">
            <v>2</v>
          </cell>
          <cell r="J1449">
            <v>0</v>
          </cell>
          <cell r="K1449">
            <v>0</v>
          </cell>
          <cell r="L1449">
            <v>0</v>
          </cell>
          <cell r="M1449">
            <v>0</v>
          </cell>
        </row>
        <row r="1450">
          <cell r="B1450" t="str">
            <v>K2TIPV63245305</v>
          </cell>
          <cell r="C1450" t="str">
            <v>ESCAPE HATCH FABRIC</v>
          </cell>
          <cell r="D1450">
            <v>4</v>
          </cell>
          <cell r="E1450">
            <v>1</v>
          </cell>
          <cell r="F1450">
            <v>66</v>
          </cell>
          <cell r="G1450">
            <v>0</v>
          </cell>
          <cell r="H1450">
            <v>4</v>
          </cell>
          <cell r="I1450">
            <v>63</v>
          </cell>
          <cell r="J1450">
            <v>0</v>
          </cell>
          <cell r="K1450">
            <v>3</v>
          </cell>
          <cell r="L1450">
            <v>0</v>
          </cell>
          <cell r="M1450">
            <v>0</v>
          </cell>
        </row>
        <row r="1451">
          <cell r="B1451" t="str">
            <v>K2TIPV63245307</v>
          </cell>
          <cell r="C1451" t="str">
            <v>CARGO DOOR FABRIC</v>
          </cell>
          <cell r="D1451">
            <v>4</v>
          </cell>
          <cell r="E1451">
            <v>0</v>
          </cell>
          <cell r="F1451">
            <v>67</v>
          </cell>
          <cell r="G1451">
            <v>1</v>
          </cell>
          <cell r="H1451">
            <v>3</v>
          </cell>
          <cell r="I1451">
            <v>63</v>
          </cell>
          <cell r="J1451">
            <v>1</v>
          </cell>
          <cell r="K1451">
            <v>4</v>
          </cell>
          <cell r="L1451">
            <v>1</v>
          </cell>
          <cell r="M1451">
            <v>0</v>
          </cell>
        </row>
        <row r="1452">
          <cell r="B1452" t="str">
            <v>K2TIPV63245308</v>
          </cell>
          <cell r="C1452" t="str">
            <v>NO5 PILOT/COPILOT WINDOW</v>
          </cell>
          <cell r="D1452">
            <v>8</v>
          </cell>
          <cell r="E1452">
            <v>5</v>
          </cell>
          <cell r="F1452">
            <v>32</v>
          </cell>
          <cell r="G1452">
            <v>1</v>
          </cell>
          <cell r="H1452">
            <v>5</v>
          </cell>
          <cell r="I1452">
            <v>32</v>
          </cell>
          <cell r="J1452">
            <v>1</v>
          </cell>
          <cell r="K1452">
            <v>0</v>
          </cell>
          <cell r="L1452">
            <v>0</v>
          </cell>
          <cell r="M1452">
            <v>0</v>
          </cell>
        </row>
        <row r="1453">
          <cell r="B1453" t="str">
            <v>K2TIPV63245309</v>
          </cell>
          <cell r="C1453" t="str">
            <v>NLG TRUNION PLACARD</v>
          </cell>
          <cell r="D1453">
            <v>2</v>
          </cell>
          <cell r="E1453">
            <v>8</v>
          </cell>
          <cell r="F1453">
            <v>5</v>
          </cell>
          <cell r="G1453">
            <v>0</v>
          </cell>
          <cell r="H1453">
            <v>8</v>
          </cell>
          <cell r="I1453">
            <v>5</v>
          </cell>
          <cell r="J1453">
            <v>0</v>
          </cell>
          <cell r="K1453">
            <v>0</v>
          </cell>
          <cell r="L1453">
            <v>0</v>
          </cell>
          <cell r="M1453">
            <v>0</v>
          </cell>
        </row>
        <row r="1454">
          <cell r="B1454" t="str">
            <v>K2TIPV63245310</v>
          </cell>
          <cell r="C1454" t="str">
            <v>R/H PITOT STATIC TUBE</v>
          </cell>
          <cell r="D1454">
            <v>1</v>
          </cell>
          <cell r="E1454">
            <v>2</v>
          </cell>
          <cell r="F1454">
            <v>4</v>
          </cell>
          <cell r="G1454">
            <v>0</v>
          </cell>
          <cell r="H1454">
            <v>1</v>
          </cell>
          <cell r="I1454">
            <v>4</v>
          </cell>
          <cell r="J1454">
            <v>0</v>
          </cell>
          <cell r="K1454">
            <v>0</v>
          </cell>
          <cell r="L1454">
            <v>1</v>
          </cell>
          <cell r="M1454">
            <v>0</v>
          </cell>
        </row>
        <row r="1455">
          <cell r="B1455" t="str">
            <v>K2TIPV63245311</v>
          </cell>
          <cell r="C1455" t="str">
            <v>L/H AUX PUMP PRESSURE SWITCH</v>
          </cell>
          <cell r="D1455">
            <v>1</v>
          </cell>
          <cell r="E1455">
            <v>1</v>
          </cell>
          <cell r="F1455">
            <v>0</v>
          </cell>
          <cell r="G1455">
            <v>0</v>
          </cell>
          <cell r="H1455">
            <v>1</v>
          </cell>
          <cell r="I1455">
            <v>0</v>
          </cell>
          <cell r="J1455">
            <v>0</v>
          </cell>
          <cell r="K1455">
            <v>0</v>
          </cell>
          <cell r="L1455">
            <v>0</v>
          </cell>
          <cell r="M1455">
            <v>0</v>
          </cell>
        </row>
        <row r="1456">
          <cell r="B1456" t="str">
            <v>K2TIPV63245312</v>
          </cell>
          <cell r="C1456" t="str">
            <v>INSTALL BOOM PALLET</v>
          </cell>
          <cell r="D1456">
            <v>4</v>
          </cell>
          <cell r="E1456">
            <v>3</v>
          </cell>
          <cell r="F1456">
            <v>4</v>
          </cell>
          <cell r="G1456">
            <v>0</v>
          </cell>
          <cell r="H1456">
            <v>3</v>
          </cell>
          <cell r="I1456">
            <v>4</v>
          </cell>
          <cell r="J1456">
            <v>0</v>
          </cell>
          <cell r="K1456">
            <v>0</v>
          </cell>
          <cell r="L1456">
            <v>0</v>
          </cell>
          <cell r="M1456">
            <v>0</v>
          </cell>
        </row>
        <row r="1457">
          <cell r="B1457" t="str">
            <v>K2TIPV63245313</v>
          </cell>
          <cell r="C1457" t="str">
            <v>L/H PITOT STATIC TUBE</v>
          </cell>
          <cell r="D1457">
            <v>1</v>
          </cell>
          <cell r="E1457">
            <v>1</v>
          </cell>
          <cell r="F1457">
            <v>5</v>
          </cell>
          <cell r="G1457">
            <v>0</v>
          </cell>
          <cell r="H1457">
            <v>0</v>
          </cell>
          <cell r="I1457">
            <v>5</v>
          </cell>
          <cell r="J1457">
            <v>0</v>
          </cell>
          <cell r="K1457">
            <v>0</v>
          </cell>
          <cell r="L1457">
            <v>1</v>
          </cell>
          <cell r="M1457">
            <v>0</v>
          </cell>
        </row>
        <row r="1458">
          <cell r="B1458" t="str">
            <v>K2TIPV63245314</v>
          </cell>
          <cell r="C1458" t="str">
            <v>INST PANEL TESTA 719-731 LH</v>
          </cell>
          <cell r="D1458">
            <v>1</v>
          </cell>
          <cell r="E1458">
            <v>2</v>
          </cell>
          <cell r="F1458">
            <v>0</v>
          </cell>
          <cell r="G1458">
            <v>0</v>
          </cell>
          <cell r="H1458">
            <v>2</v>
          </cell>
          <cell r="I1458">
            <v>0</v>
          </cell>
          <cell r="J1458">
            <v>0</v>
          </cell>
          <cell r="K1458">
            <v>0</v>
          </cell>
          <cell r="L1458">
            <v>0</v>
          </cell>
          <cell r="M1458">
            <v>0</v>
          </cell>
        </row>
        <row r="1459">
          <cell r="B1459" t="str">
            <v>K2TIPV63245315</v>
          </cell>
          <cell r="C1459" t="str">
            <v>WAINSCOTING R/H &amp; L/H BS 720-1140</v>
          </cell>
          <cell r="D1459">
            <v>4</v>
          </cell>
          <cell r="E1459">
            <v>3</v>
          </cell>
          <cell r="F1459">
            <v>2</v>
          </cell>
          <cell r="G1459">
            <v>0</v>
          </cell>
          <cell r="H1459">
            <v>3</v>
          </cell>
          <cell r="I1459">
            <v>2</v>
          </cell>
          <cell r="J1459">
            <v>0</v>
          </cell>
          <cell r="K1459">
            <v>0</v>
          </cell>
          <cell r="L1459">
            <v>0</v>
          </cell>
          <cell r="M1459">
            <v>0</v>
          </cell>
        </row>
        <row r="1460">
          <cell r="B1460" t="str">
            <v>K2TIPV63245316</v>
          </cell>
          <cell r="C1460" t="str">
            <v>WAINSCOTING L/H BS 720-1370</v>
          </cell>
          <cell r="D1460">
            <v>4</v>
          </cell>
          <cell r="E1460">
            <v>6</v>
          </cell>
          <cell r="F1460">
            <v>2</v>
          </cell>
          <cell r="G1460">
            <v>0</v>
          </cell>
          <cell r="H1460">
            <v>6</v>
          </cell>
          <cell r="I1460">
            <v>2</v>
          </cell>
          <cell r="J1460">
            <v>0</v>
          </cell>
          <cell r="K1460">
            <v>0</v>
          </cell>
          <cell r="L1460">
            <v>0</v>
          </cell>
          <cell r="M1460">
            <v>0</v>
          </cell>
        </row>
        <row r="1461">
          <cell r="B1461" t="str">
            <v>K2TIPV63245317</v>
          </cell>
          <cell r="C1461" t="str">
            <v>WAINSCOTING R/H BS 380-540</v>
          </cell>
          <cell r="D1461">
            <v>4</v>
          </cell>
          <cell r="E1461">
            <v>11</v>
          </cell>
          <cell r="F1461">
            <v>6</v>
          </cell>
          <cell r="G1461">
            <v>0</v>
          </cell>
          <cell r="H1461">
            <v>11</v>
          </cell>
          <cell r="I1461">
            <v>6</v>
          </cell>
          <cell r="J1461">
            <v>0</v>
          </cell>
          <cell r="K1461">
            <v>0</v>
          </cell>
          <cell r="L1461">
            <v>0</v>
          </cell>
          <cell r="M1461">
            <v>0</v>
          </cell>
        </row>
        <row r="1462">
          <cell r="B1462" t="str">
            <v>K2TIPV63245318</v>
          </cell>
          <cell r="C1462" t="str">
            <v>WAINSCOTING - WSL R-L/H BS 540-600</v>
          </cell>
          <cell r="D1462">
            <v>4</v>
          </cell>
          <cell r="E1462">
            <v>3</v>
          </cell>
          <cell r="F1462">
            <v>5</v>
          </cell>
          <cell r="G1462">
            <v>0</v>
          </cell>
          <cell r="H1462">
            <v>3</v>
          </cell>
          <cell r="I1462">
            <v>5</v>
          </cell>
          <cell r="J1462">
            <v>0</v>
          </cell>
          <cell r="K1462">
            <v>0</v>
          </cell>
          <cell r="L1462">
            <v>0</v>
          </cell>
          <cell r="M1462">
            <v>0</v>
          </cell>
        </row>
        <row r="1463">
          <cell r="B1463" t="str">
            <v>K2TIPV63245319</v>
          </cell>
          <cell r="C1463" t="str">
            <v>WAINSCOTING L/H BS 1380 BLKHEAD</v>
          </cell>
          <cell r="D1463">
            <v>4</v>
          </cell>
          <cell r="E1463">
            <v>4</v>
          </cell>
          <cell r="F1463">
            <v>2</v>
          </cell>
          <cell r="G1463">
            <v>0</v>
          </cell>
          <cell r="H1463">
            <v>4</v>
          </cell>
          <cell r="I1463">
            <v>2</v>
          </cell>
          <cell r="J1463">
            <v>0</v>
          </cell>
          <cell r="K1463">
            <v>0</v>
          </cell>
          <cell r="L1463">
            <v>0</v>
          </cell>
          <cell r="M1463">
            <v>0</v>
          </cell>
        </row>
        <row r="1464">
          <cell r="B1464" t="str">
            <v>K2TIPV63245320</v>
          </cell>
          <cell r="C1464" t="str">
            <v>WAINSCOTING L/H - R/H BS 600-660</v>
          </cell>
          <cell r="D1464">
            <v>4</v>
          </cell>
          <cell r="E1464">
            <v>4</v>
          </cell>
          <cell r="F1464">
            <v>2</v>
          </cell>
          <cell r="G1464">
            <v>0</v>
          </cell>
          <cell r="H1464">
            <v>4</v>
          </cell>
          <cell r="I1464">
            <v>2</v>
          </cell>
          <cell r="J1464">
            <v>0</v>
          </cell>
          <cell r="K1464">
            <v>0</v>
          </cell>
          <cell r="L1464">
            <v>0</v>
          </cell>
          <cell r="M1464">
            <v>0</v>
          </cell>
        </row>
        <row r="1465">
          <cell r="B1465" t="str">
            <v>K2TIPV63245321</v>
          </cell>
          <cell r="C1465" t="str">
            <v>BOOM SIGHTING WINDOW</v>
          </cell>
          <cell r="D1465">
            <v>4</v>
          </cell>
          <cell r="E1465">
            <v>2</v>
          </cell>
          <cell r="F1465">
            <v>10</v>
          </cell>
          <cell r="G1465">
            <v>0</v>
          </cell>
          <cell r="H1465">
            <v>2</v>
          </cell>
          <cell r="I1465">
            <v>10</v>
          </cell>
          <cell r="J1465">
            <v>0</v>
          </cell>
          <cell r="K1465">
            <v>0</v>
          </cell>
          <cell r="L1465">
            <v>0</v>
          </cell>
          <cell r="M1465">
            <v>0</v>
          </cell>
        </row>
        <row r="1466">
          <cell r="B1466" t="str">
            <v>K2TIPV63245322</v>
          </cell>
          <cell r="C1466" t="str">
            <v>BOOM OBSERVATION WINDOW</v>
          </cell>
          <cell r="D1466">
            <v>8</v>
          </cell>
          <cell r="E1466">
            <v>0</v>
          </cell>
          <cell r="F1466">
            <v>21</v>
          </cell>
          <cell r="G1466">
            <v>0</v>
          </cell>
          <cell r="H1466">
            <v>2</v>
          </cell>
          <cell r="I1466">
            <v>17</v>
          </cell>
          <cell r="J1466">
            <v>0</v>
          </cell>
          <cell r="K1466">
            <v>4</v>
          </cell>
          <cell r="L1466">
            <v>2</v>
          </cell>
          <cell r="M1466">
            <v>0</v>
          </cell>
        </row>
        <row r="1467">
          <cell r="B1467" t="str">
            <v>K2TIPV63245323</v>
          </cell>
          <cell r="C1467" t="str">
            <v>LATRINE ELECT. EQUIPMENT</v>
          </cell>
          <cell r="D1467">
            <v>4</v>
          </cell>
          <cell r="E1467">
            <v>1</v>
          </cell>
          <cell r="F1467">
            <v>21</v>
          </cell>
          <cell r="G1467">
            <v>0</v>
          </cell>
          <cell r="H1467">
            <v>0</v>
          </cell>
          <cell r="I1467">
            <v>18</v>
          </cell>
          <cell r="J1467">
            <v>0</v>
          </cell>
          <cell r="K1467">
            <v>3</v>
          </cell>
          <cell r="L1467">
            <v>4</v>
          </cell>
          <cell r="M1467">
            <v>0</v>
          </cell>
        </row>
        <row r="1468">
          <cell r="B1468" t="str">
            <v>K2TIPV63245324</v>
          </cell>
          <cell r="C1468" t="str">
            <v>WIPER/MOTOR CONVERTER INSTALLATION</v>
          </cell>
          <cell r="D1468">
            <v>4</v>
          </cell>
          <cell r="E1468">
            <v>4</v>
          </cell>
          <cell r="F1468">
            <v>0</v>
          </cell>
          <cell r="G1468">
            <v>0</v>
          </cell>
          <cell r="H1468">
            <v>4</v>
          </cell>
          <cell r="I1468">
            <v>0</v>
          </cell>
          <cell r="J1468">
            <v>0</v>
          </cell>
          <cell r="K1468">
            <v>0</v>
          </cell>
          <cell r="L1468">
            <v>0</v>
          </cell>
          <cell r="M1468">
            <v>0</v>
          </cell>
        </row>
        <row r="1469">
          <cell r="B1469" t="str">
            <v>K2TIPV63245325</v>
          </cell>
          <cell r="C1469" t="str">
            <v>AIR DUCT BRACKETS</v>
          </cell>
          <cell r="D1469">
            <v>5</v>
          </cell>
          <cell r="E1469">
            <v>25</v>
          </cell>
          <cell r="F1469">
            <v>25</v>
          </cell>
          <cell r="G1469">
            <v>0</v>
          </cell>
          <cell r="H1469">
            <v>2</v>
          </cell>
          <cell r="I1469">
            <v>25</v>
          </cell>
          <cell r="J1469">
            <v>0</v>
          </cell>
          <cell r="K1469">
            <v>0</v>
          </cell>
          <cell r="L1469">
            <v>23</v>
          </cell>
          <cell r="M1469">
            <v>0</v>
          </cell>
        </row>
        <row r="1470">
          <cell r="B1470" t="str">
            <v>K2TIPV63245326</v>
          </cell>
          <cell r="C1470" t="str">
            <v>INSTALL PRIMARY HEAT EXCHANGER</v>
          </cell>
          <cell r="D1470">
            <v>1</v>
          </cell>
          <cell r="E1470">
            <v>2</v>
          </cell>
          <cell r="F1470">
            <v>2</v>
          </cell>
          <cell r="G1470">
            <v>0</v>
          </cell>
          <cell r="H1470">
            <v>2</v>
          </cell>
          <cell r="I1470">
            <v>2</v>
          </cell>
          <cell r="J1470">
            <v>0</v>
          </cell>
          <cell r="K1470">
            <v>0</v>
          </cell>
          <cell r="L1470">
            <v>0</v>
          </cell>
          <cell r="M1470">
            <v>0</v>
          </cell>
        </row>
        <row r="1471">
          <cell r="B1471" t="str">
            <v>K2TIPV63245327</v>
          </cell>
          <cell r="C1471" t="str">
            <v>CABIN PRESSURE CONTROLLER FILTER</v>
          </cell>
          <cell r="D1471">
            <v>1</v>
          </cell>
          <cell r="E1471">
            <v>2</v>
          </cell>
          <cell r="F1471">
            <v>10</v>
          </cell>
          <cell r="G1471">
            <v>0</v>
          </cell>
          <cell r="H1471">
            <v>3</v>
          </cell>
          <cell r="I1471">
            <v>9</v>
          </cell>
          <cell r="J1471">
            <v>0</v>
          </cell>
          <cell r="K1471">
            <v>1</v>
          </cell>
          <cell r="L1471">
            <v>0</v>
          </cell>
          <cell r="M1471">
            <v>0</v>
          </cell>
        </row>
        <row r="1472">
          <cell r="B1472" t="str">
            <v>K2TIPV63245328</v>
          </cell>
          <cell r="C1472" t="str">
            <v>BOOM GRATE DOOR INSTALLATION</v>
          </cell>
          <cell r="D1472">
            <v>5</v>
          </cell>
          <cell r="E1472">
            <v>4</v>
          </cell>
          <cell r="F1472">
            <v>69</v>
          </cell>
          <cell r="G1472">
            <v>0</v>
          </cell>
          <cell r="H1472">
            <v>7</v>
          </cell>
          <cell r="I1472">
            <v>66</v>
          </cell>
          <cell r="J1472">
            <v>0</v>
          </cell>
          <cell r="K1472">
            <v>3</v>
          </cell>
          <cell r="L1472">
            <v>0</v>
          </cell>
          <cell r="M1472">
            <v>0</v>
          </cell>
        </row>
        <row r="1473">
          <cell r="B1473" t="str">
            <v>K2TIPV63245329</v>
          </cell>
          <cell r="C1473" t="str">
            <v>INSTALL FAN AIR MODULATING VALVE</v>
          </cell>
          <cell r="D1473">
            <v>1</v>
          </cell>
          <cell r="E1473">
            <v>4</v>
          </cell>
          <cell r="F1473">
            <v>2</v>
          </cell>
          <cell r="G1473">
            <v>0</v>
          </cell>
          <cell r="H1473">
            <v>4</v>
          </cell>
          <cell r="I1473">
            <v>2</v>
          </cell>
          <cell r="J1473">
            <v>0</v>
          </cell>
          <cell r="K1473">
            <v>0</v>
          </cell>
          <cell r="L1473">
            <v>0</v>
          </cell>
          <cell r="M1473">
            <v>0</v>
          </cell>
        </row>
        <row r="1474">
          <cell r="B1474" t="str">
            <v>K2TIPV63245330</v>
          </cell>
          <cell r="C1474" t="str">
            <v>INSTALL PWR CTR UNIT - LINKAGE</v>
          </cell>
          <cell r="D1474">
            <v>2</v>
          </cell>
          <cell r="E1474">
            <v>1</v>
          </cell>
          <cell r="F1474">
            <v>2</v>
          </cell>
          <cell r="G1474">
            <v>1</v>
          </cell>
          <cell r="H1474">
            <v>2</v>
          </cell>
          <cell r="I1474">
            <v>1</v>
          </cell>
          <cell r="J1474">
            <v>1</v>
          </cell>
          <cell r="K1474">
            <v>1</v>
          </cell>
          <cell r="L1474">
            <v>0</v>
          </cell>
          <cell r="M1474">
            <v>0</v>
          </cell>
        </row>
        <row r="1475">
          <cell r="B1475" t="str">
            <v>K2TIPV63245331</v>
          </cell>
          <cell r="C1475" t="str">
            <v>CHECK VALVE,GROUND AIR SERVICE DUCT</v>
          </cell>
          <cell r="D1475">
            <v>1</v>
          </cell>
          <cell r="E1475">
            <v>3</v>
          </cell>
          <cell r="F1475">
            <v>1</v>
          </cell>
          <cell r="G1475">
            <v>0</v>
          </cell>
          <cell r="H1475">
            <v>3</v>
          </cell>
          <cell r="I1475">
            <v>1</v>
          </cell>
          <cell r="J1475">
            <v>0</v>
          </cell>
          <cell r="K1475">
            <v>0</v>
          </cell>
          <cell r="L1475">
            <v>0</v>
          </cell>
          <cell r="M1475">
            <v>0</v>
          </cell>
        </row>
        <row r="1476">
          <cell r="B1476" t="str">
            <v>K2TIPV63245332</v>
          </cell>
          <cell r="C1476" t="str">
            <v>CABIN PRESSURE CONTROLLER</v>
          </cell>
          <cell r="D1476">
            <v>3</v>
          </cell>
          <cell r="E1476">
            <v>4</v>
          </cell>
          <cell r="F1476">
            <v>29</v>
          </cell>
          <cell r="G1476">
            <v>4</v>
          </cell>
          <cell r="H1476">
            <v>6</v>
          </cell>
          <cell r="I1476">
            <v>27</v>
          </cell>
          <cell r="J1476">
            <v>4</v>
          </cell>
          <cell r="K1476">
            <v>2</v>
          </cell>
          <cell r="L1476">
            <v>0</v>
          </cell>
          <cell r="M1476">
            <v>0</v>
          </cell>
        </row>
        <row r="1477">
          <cell r="B1477" t="str">
            <v>K2TIPV63245333</v>
          </cell>
          <cell r="C1477" t="str">
            <v>INSTALL STAB TRIM ACTUATOR MOTOR</v>
          </cell>
          <cell r="D1477">
            <v>1</v>
          </cell>
          <cell r="E1477">
            <v>0</v>
          </cell>
          <cell r="F1477">
            <v>8</v>
          </cell>
          <cell r="G1477">
            <v>0</v>
          </cell>
          <cell r="H1477">
            <v>3</v>
          </cell>
          <cell r="I1477">
            <v>7</v>
          </cell>
          <cell r="J1477">
            <v>0</v>
          </cell>
          <cell r="K1477">
            <v>1</v>
          </cell>
          <cell r="L1477">
            <v>0</v>
          </cell>
          <cell r="M1477">
            <v>0</v>
          </cell>
        </row>
        <row r="1478">
          <cell r="B1478" t="str">
            <v>K2TIPV63245334</v>
          </cell>
          <cell r="C1478" t="str">
            <v>EMER PRESS SHUT OFF ACCESS PANEL</v>
          </cell>
          <cell r="D1478">
            <v>4</v>
          </cell>
          <cell r="E1478">
            <v>0</v>
          </cell>
          <cell r="F1478">
            <v>72</v>
          </cell>
          <cell r="G1478">
            <v>18</v>
          </cell>
          <cell r="H1478">
            <v>2</v>
          </cell>
          <cell r="I1478">
            <v>68</v>
          </cell>
          <cell r="J1478">
            <v>18</v>
          </cell>
          <cell r="K1478">
            <v>4</v>
          </cell>
          <cell r="L1478">
            <v>2</v>
          </cell>
          <cell r="M1478">
            <v>0</v>
          </cell>
        </row>
        <row r="1479">
          <cell r="B1479" t="str">
            <v>K2TIPV63245335</v>
          </cell>
          <cell r="C1479" t="str">
            <v>LOWER ANGLES AFT</v>
          </cell>
          <cell r="D1479">
            <v>10</v>
          </cell>
          <cell r="E1479">
            <v>3</v>
          </cell>
          <cell r="F1479">
            <v>0</v>
          </cell>
          <cell r="G1479">
            <v>0</v>
          </cell>
          <cell r="H1479">
            <v>3</v>
          </cell>
          <cell r="I1479">
            <v>0</v>
          </cell>
          <cell r="J1479">
            <v>0</v>
          </cell>
          <cell r="K1479">
            <v>0</v>
          </cell>
          <cell r="L1479">
            <v>0</v>
          </cell>
          <cell r="M1479">
            <v>0</v>
          </cell>
        </row>
        <row r="1480">
          <cell r="B1480" t="str">
            <v>K2TIPV63245336</v>
          </cell>
          <cell r="C1480" t="str">
            <v>INNER AFT ANGLES</v>
          </cell>
          <cell r="D1480">
            <v>10</v>
          </cell>
          <cell r="E1480">
            <v>10</v>
          </cell>
          <cell r="F1480">
            <v>0</v>
          </cell>
          <cell r="G1480">
            <v>0</v>
          </cell>
          <cell r="H1480">
            <v>10</v>
          </cell>
          <cell r="I1480">
            <v>0</v>
          </cell>
          <cell r="J1480">
            <v>0</v>
          </cell>
          <cell r="K1480">
            <v>0</v>
          </cell>
          <cell r="L1480">
            <v>0</v>
          </cell>
          <cell r="M1480">
            <v>0</v>
          </cell>
        </row>
        <row r="1481">
          <cell r="B1481" t="str">
            <v>K2TIPV63245337</v>
          </cell>
          <cell r="C1481" t="str">
            <v>INNER FWD ANGLES</v>
          </cell>
          <cell r="D1481">
            <v>10</v>
          </cell>
          <cell r="E1481">
            <v>10</v>
          </cell>
          <cell r="F1481">
            <v>0</v>
          </cell>
          <cell r="G1481">
            <v>0</v>
          </cell>
          <cell r="H1481">
            <v>10</v>
          </cell>
          <cell r="I1481">
            <v>0</v>
          </cell>
          <cell r="J1481">
            <v>0</v>
          </cell>
          <cell r="K1481">
            <v>0</v>
          </cell>
          <cell r="L1481">
            <v>0</v>
          </cell>
          <cell r="M1481">
            <v>0</v>
          </cell>
        </row>
        <row r="1482">
          <cell r="B1482" t="str">
            <v>K2TIPV63245338</v>
          </cell>
          <cell r="C1482" t="str">
            <v>LOWER ANGLES FWD</v>
          </cell>
          <cell r="D1482">
            <v>10</v>
          </cell>
          <cell r="E1482">
            <v>0</v>
          </cell>
          <cell r="F1482">
            <v>0</v>
          </cell>
          <cell r="G1482">
            <v>0</v>
          </cell>
          <cell r="H1482">
            <v>0</v>
          </cell>
          <cell r="I1482">
            <v>0</v>
          </cell>
          <cell r="J1482">
            <v>0</v>
          </cell>
          <cell r="K1482">
            <v>0</v>
          </cell>
          <cell r="L1482">
            <v>0</v>
          </cell>
          <cell r="M1482">
            <v>0</v>
          </cell>
        </row>
        <row r="1483">
          <cell r="B1483" t="str">
            <v>K2TIPV63245339</v>
          </cell>
          <cell r="C1483" t="str">
            <v>LATRINE FLOORBOARD</v>
          </cell>
          <cell r="D1483">
            <v>4</v>
          </cell>
          <cell r="E1483">
            <v>0</v>
          </cell>
          <cell r="F1483">
            <v>70</v>
          </cell>
          <cell r="G1483">
            <v>6</v>
          </cell>
          <cell r="H1483">
            <v>1</v>
          </cell>
          <cell r="I1483">
            <v>67</v>
          </cell>
          <cell r="J1483">
            <v>6</v>
          </cell>
          <cell r="K1483">
            <v>3</v>
          </cell>
          <cell r="L1483">
            <v>2</v>
          </cell>
          <cell r="M1483">
            <v>0</v>
          </cell>
        </row>
        <row r="1484">
          <cell r="B1484" t="str">
            <v>K2TIPV63245340</v>
          </cell>
          <cell r="C1484" t="str">
            <v>EMER. CAB. PRESS. RELEASE SHIELD</v>
          </cell>
          <cell r="D1484">
            <v>4</v>
          </cell>
          <cell r="E1484">
            <v>1</v>
          </cell>
          <cell r="F1484">
            <v>65</v>
          </cell>
          <cell r="G1484">
            <v>1</v>
          </cell>
          <cell r="H1484">
            <v>3</v>
          </cell>
          <cell r="I1484">
            <v>62</v>
          </cell>
          <cell r="J1484">
            <v>1</v>
          </cell>
          <cell r="K1484">
            <v>3</v>
          </cell>
          <cell r="L1484">
            <v>1</v>
          </cell>
          <cell r="M1484">
            <v>0</v>
          </cell>
        </row>
        <row r="1485">
          <cell r="B1485" t="str">
            <v>K2TIPV63245341</v>
          </cell>
          <cell r="C1485" t="str">
            <v>EMER. FLAP BYPASS HANDLES</v>
          </cell>
          <cell r="D1485">
            <v>4</v>
          </cell>
          <cell r="E1485">
            <v>4</v>
          </cell>
          <cell r="F1485">
            <v>1</v>
          </cell>
          <cell r="G1485">
            <v>0</v>
          </cell>
          <cell r="H1485">
            <v>4</v>
          </cell>
          <cell r="I1485">
            <v>1</v>
          </cell>
          <cell r="J1485">
            <v>0</v>
          </cell>
          <cell r="K1485">
            <v>0</v>
          </cell>
          <cell r="L1485">
            <v>0</v>
          </cell>
          <cell r="M1485">
            <v>0</v>
          </cell>
        </row>
        <row r="1486">
          <cell r="B1486" t="str">
            <v>K2TIPV63245342</v>
          </cell>
          <cell r="C1486" t="str">
            <v>NLG WHEEL WELL INSP. WINDOW</v>
          </cell>
          <cell r="D1486">
            <v>4</v>
          </cell>
          <cell r="E1486">
            <v>4</v>
          </cell>
          <cell r="F1486">
            <v>0</v>
          </cell>
          <cell r="G1486">
            <v>0</v>
          </cell>
          <cell r="H1486">
            <v>4</v>
          </cell>
          <cell r="I1486">
            <v>0</v>
          </cell>
          <cell r="J1486">
            <v>0</v>
          </cell>
          <cell r="K1486">
            <v>0</v>
          </cell>
          <cell r="L1486">
            <v>0</v>
          </cell>
          <cell r="M1486">
            <v>0</v>
          </cell>
        </row>
        <row r="1487">
          <cell r="B1487" t="str">
            <v>K2TIPV63245343</v>
          </cell>
          <cell r="C1487" t="str">
            <v>MLG WHEEL WELL INSP. WINDOW</v>
          </cell>
          <cell r="D1487">
            <v>8</v>
          </cell>
          <cell r="E1487">
            <v>12</v>
          </cell>
          <cell r="F1487">
            <v>1</v>
          </cell>
          <cell r="G1487">
            <v>1</v>
          </cell>
          <cell r="H1487">
            <v>12</v>
          </cell>
          <cell r="I1487">
            <v>1</v>
          </cell>
          <cell r="J1487">
            <v>1</v>
          </cell>
          <cell r="K1487">
            <v>0</v>
          </cell>
          <cell r="L1487">
            <v>0</v>
          </cell>
          <cell r="M1487">
            <v>0</v>
          </cell>
        </row>
        <row r="1488">
          <cell r="B1488" t="str">
            <v>K2TIPV63245344</v>
          </cell>
          <cell r="C1488" t="str">
            <v>AFT CARGO SCANNING WINDOW</v>
          </cell>
          <cell r="D1488">
            <v>8</v>
          </cell>
          <cell r="E1488">
            <v>7</v>
          </cell>
          <cell r="F1488">
            <v>39</v>
          </cell>
          <cell r="G1488">
            <v>0</v>
          </cell>
          <cell r="H1488">
            <v>10</v>
          </cell>
          <cell r="I1488">
            <v>36</v>
          </cell>
          <cell r="J1488">
            <v>0</v>
          </cell>
          <cell r="K1488">
            <v>3</v>
          </cell>
          <cell r="L1488">
            <v>0</v>
          </cell>
          <cell r="M1488">
            <v>0</v>
          </cell>
        </row>
        <row r="1489">
          <cell r="B1489" t="str">
            <v>K2TIPV63245345</v>
          </cell>
          <cell r="C1489" t="str">
            <v>RH/LH MLG SEQUENCE VALVE</v>
          </cell>
          <cell r="D1489">
            <v>4</v>
          </cell>
          <cell r="E1489">
            <v>4</v>
          </cell>
          <cell r="F1489">
            <v>0</v>
          </cell>
          <cell r="G1489">
            <v>0</v>
          </cell>
          <cell r="H1489">
            <v>4</v>
          </cell>
          <cell r="I1489">
            <v>0</v>
          </cell>
          <cell r="J1489">
            <v>0</v>
          </cell>
          <cell r="K1489">
            <v>0</v>
          </cell>
          <cell r="L1489">
            <v>0</v>
          </cell>
          <cell r="M1489">
            <v>0</v>
          </cell>
        </row>
        <row r="1490">
          <cell r="B1490" t="str">
            <v>K2TIPV63245346</v>
          </cell>
          <cell r="C1490" t="str">
            <v>WATER SEPARATOR</v>
          </cell>
          <cell r="D1490">
            <v>2</v>
          </cell>
          <cell r="E1490">
            <v>3</v>
          </cell>
          <cell r="F1490">
            <v>35</v>
          </cell>
          <cell r="G1490">
            <v>1</v>
          </cell>
          <cell r="H1490">
            <v>4</v>
          </cell>
          <cell r="I1490">
            <v>33</v>
          </cell>
          <cell r="J1490">
            <v>1</v>
          </cell>
          <cell r="K1490">
            <v>2</v>
          </cell>
          <cell r="L1490">
            <v>1</v>
          </cell>
          <cell r="M1490">
            <v>0</v>
          </cell>
        </row>
        <row r="1491">
          <cell r="B1491" t="str">
            <v>K2TIPV63245347</v>
          </cell>
          <cell r="C1491" t="str">
            <v>L/H NLG DOOR CORROSION</v>
          </cell>
          <cell r="D1491">
            <v>6</v>
          </cell>
          <cell r="E1491">
            <v>7</v>
          </cell>
          <cell r="F1491">
            <v>2</v>
          </cell>
          <cell r="G1491">
            <v>0</v>
          </cell>
          <cell r="H1491">
            <v>7</v>
          </cell>
          <cell r="I1491">
            <v>2</v>
          </cell>
          <cell r="J1491">
            <v>0</v>
          </cell>
          <cell r="K1491">
            <v>0</v>
          </cell>
          <cell r="L1491">
            <v>0</v>
          </cell>
          <cell r="M1491">
            <v>0</v>
          </cell>
        </row>
        <row r="1492">
          <cell r="B1492" t="str">
            <v>K2TIPV63253464</v>
          </cell>
          <cell r="C1492" t="str">
            <v>(1B33AE) L/R WING TIP INSTALL KIT</v>
          </cell>
          <cell r="D1492">
            <v>2</v>
          </cell>
          <cell r="E1492">
            <v>4</v>
          </cell>
          <cell r="F1492">
            <v>18</v>
          </cell>
          <cell r="G1492">
            <v>0</v>
          </cell>
          <cell r="H1492">
            <v>4</v>
          </cell>
          <cell r="I1492">
            <v>18</v>
          </cell>
          <cell r="J1492">
            <v>0</v>
          </cell>
          <cell r="K1492">
            <v>0</v>
          </cell>
          <cell r="L1492">
            <v>0</v>
          </cell>
          <cell r="M1492">
            <v>0</v>
          </cell>
        </row>
        <row r="1493">
          <cell r="B1493" t="str">
            <v>K2TIPV63253466</v>
          </cell>
          <cell r="C1493" t="str">
            <v>(1A AE) BATTERY INSTALLATION KIT</v>
          </cell>
          <cell r="D1493">
            <v>2</v>
          </cell>
          <cell r="E1493">
            <v>4</v>
          </cell>
          <cell r="F1493">
            <v>18</v>
          </cell>
          <cell r="G1493">
            <v>0</v>
          </cell>
          <cell r="H1493">
            <v>4</v>
          </cell>
          <cell r="I1493">
            <v>18</v>
          </cell>
          <cell r="J1493">
            <v>0</v>
          </cell>
          <cell r="K1493">
            <v>0</v>
          </cell>
          <cell r="L1493">
            <v>0</v>
          </cell>
          <cell r="M1493">
            <v>0</v>
          </cell>
        </row>
        <row r="1494">
          <cell r="B1494" t="str">
            <v>K2TIPV63253467</v>
          </cell>
          <cell r="C1494" t="str">
            <v>(1B33AE) RETRACTABLE LANDING LIGHT</v>
          </cell>
          <cell r="D1494">
            <v>2</v>
          </cell>
          <cell r="E1494">
            <v>5</v>
          </cell>
          <cell r="F1494">
            <v>18</v>
          </cell>
          <cell r="G1494">
            <v>0</v>
          </cell>
          <cell r="H1494">
            <v>5</v>
          </cell>
          <cell r="I1494">
            <v>18</v>
          </cell>
          <cell r="J1494">
            <v>0</v>
          </cell>
          <cell r="K1494">
            <v>0</v>
          </cell>
          <cell r="L1494">
            <v>0</v>
          </cell>
          <cell r="M1494">
            <v>0</v>
          </cell>
        </row>
        <row r="1495">
          <cell r="B1495" t="str">
            <v>K2TIPV63253468</v>
          </cell>
          <cell r="C1495" t="str">
            <v>(1B47AS) CHEEK EXT FAIRING ACC PNL</v>
          </cell>
          <cell r="D1495">
            <v>2</v>
          </cell>
          <cell r="E1495">
            <v>1</v>
          </cell>
          <cell r="F1495">
            <v>15</v>
          </cell>
          <cell r="G1495">
            <v>0</v>
          </cell>
          <cell r="H1495">
            <v>1</v>
          </cell>
          <cell r="I1495">
            <v>15</v>
          </cell>
          <cell r="J1495">
            <v>0</v>
          </cell>
          <cell r="K1495">
            <v>0</v>
          </cell>
          <cell r="L1495">
            <v>0</v>
          </cell>
          <cell r="M1495">
            <v>0</v>
          </cell>
        </row>
        <row r="1496">
          <cell r="B1496" t="str">
            <v>K2TIPV63253469</v>
          </cell>
          <cell r="C1496" t="str">
            <v>1B72 - FLEX DUCT</v>
          </cell>
          <cell r="D1496">
            <v>1</v>
          </cell>
          <cell r="E1496">
            <v>4</v>
          </cell>
          <cell r="F1496">
            <v>9</v>
          </cell>
          <cell r="G1496">
            <v>0</v>
          </cell>
          <cell r="H1496">
            <v>4</v>
          </cell>
          <cell r="I1496">
            <v>9</v>
          </cell>
          <cell r="J1496">
            <v>0</v>
          </cell>
          <cell r="K1496">
            <v>0</v>
          </cell>
          <cell r="L1496">
            <v>0</v>
          </cell>
          <cell r="M1496">
            <v>0</v>
          </cell>
        </row>
        <row r="1497">
          <cell r="B1497" t="str">
            <v>K2TIPV63253470</v>
          </cell>
          <cell r="C1497" t="str">
            <v>(1B95AE) E15 POWER PANEL COVER</v>
          </cell>
          <cell r="D1497">
            <v>2</v>
          </cell>
          <cell r="E1497">
            <v>1</v>
          </cell>
          <cell r="F1497">
            <v>18</v>
          </cell>
          <cell r="G1497">
            <v>0</v>
          </cell>
          <cell r="H1497">
            <v>1</v>
          </cell>
          <cell r="I1497">
            <v>18</v>
          </cell>
          <cell r="J1497">
            <v>0</v>
          </cell>
          <cell r="K1497">
            <v>0</v>
          </cell>
          <cell r="L1497">
            <v>0</v>
          </cell>
          <cell r="M1497">
            <v>0</v>
          </cell>
        </row>
        <row r="1498">
          <cell r="B1498" t="str">
            <v>K2TIPV63253471</v>
          </cell>
          <cell r="C1498" t="str">
            <v>1B72 - FLEX DUCT</v>
          </cell>
          <cell r="D1498">
            <v>1</v>
          </cell>
          <cell r="E1498">
            <v>8</v>
          </cell>
          <cell r="F1498">
            <v>9</v>
          </cell>
          <cell r="G1498">
            <v>0</v>
          </cell>
          <cell r="H1498">
            <v>8</v>
          </cell>
          <cell r="I1498">
            <v>9</v>
          </cell>
          <cell r="J1498">
            <v>0</v>
          </cell>
          <cell r="K1498">
            <v>0</v>
          </cell>
          <cell r="L1498">
            <v>0</v>
          </cell>
          <cell r="M1498">
            <v>0</v>
          </cell>
        </row>
        <row r="1499">
          <cell r="B1499" t="str">
            <v>K2TIPV63253472</v>
          </cell>
          <cell r="C1499" t="str">
            <v>ACI 1091 AFT GALLEY DOOR</v>
          </cell>
          <cell r="D1499">
            <v>1</v>
          </cell>
          <cell r="E1499">
            <v>2</v>
          </cell>
          <cell r="F1499">
            <v>9</v>
          </cell>
          <cell r="G1499">
            <v>0</v>
          </cell>
          <cell r="H1499">
            <v>2</v>
          </cell>
          <cell r="I1499">
            <v>9</v>
          </cell>
          <cell r="J1499">
            <v>0</v>
          </cell>
          <cell r="K1499">
            <v>0</v>
          </cell>
          <cell r="L1499">
            <v>0</v>
          </cell>
          <cell r="M1499">
            <v>0</v>
          </cell>
        </row>
        <row r="1500">
          <cell r="B1500" t="str">
            <v>K2TIPV63255348</v>
          </cell>
          <cell r="C1500" t="str">
            <v>INSTALL LH/RH ANTI BALANCE BRACKETS</v>
          </cell>
          <cell r="D1500">
            <v>5</v>
          </cell>
          <cell r="E1500">
            <v>5</v>
          </cell>
          <cell r="F1500">
            <v>1</v>
          </cell>
          <cell r="G1500">
            <v>0</v>
          </cell>
          <cell r="H1500">
            <v>5</v>
          </cell>
          <cell r="I1500">
            <v>1</v>
          </cell>
          <cell r="J1500">
            <v>0</v>
          </cell>
          <cell r="K1500">
            <v>0</v>
          </cell>
          <cell r="L1500">
            <v>0</v>
          </cell>
          <cell r="M1500">
            <v>0</v>
          </cell>
        </row>
        <row r="1501">
          <cell r="B1501" t="str">
            <v>K2TIPV63255349</v>
          </cell>
          <cell r="C1501" t="str">
            <v>RIG ELEVATORS</v>
          </cell>
          <cell r="D1501">
            <v>4</v>
          </cell>
          <cell r="E1501">
            <v>1</v>
          </cell>
          <cell r="F1501">
            <v>7</v>
          </cell>
          <cell r="G1501">
            <v>0</v>
          </cell>
          <cell r="H1501">
            <v>2</v>
          </cell>
          <cell r="I1501">
            <v>6</v>
          </cell>
          <cell r="J1501">
            <v>0</v>
          </cell>
          <cell r="K1501">
            <v>1</v>
          </cell>
          <cell r="L1501">
            <v>0</v>
          </cell>
          <cell r="M1501">
            <v>0</v>
          </cell>
        </row>
        <row r="1502">
          <cell r="B1502" t="str">
            <v>K2TIPV63255350</v>
          </cell>
          <cell r="C1502" t="str">
            <v>AREA 11 FLOOR BOARDS</v>
          </cell>
          <cell r="D1502">
            <v>4</v>
          </cell>
          <cell r="E1502">
            <v>0</v>
          </cell>
          <cell r="F1502">
            <v>69</v>
          </cell>
          <cell r="G1502">
            <v>18</v>
          </cell>
          <cell r="H1502">
            <v>1</v>
          </cell>
          <cell r="I1502">
            <v>67</v>
          </cell>
          <cell r="J1502">
            <v>18</v>
          </cell>
          <cell r="K1502">
            <v>2</v>
          </cell>
          <cell r="L1502">
            <v>1</v>
          </cell>
          <cell r="M1502">
            <v>0</v>
          </cell>
        </row>
        <row r="1503">
          <cell r="B1503" t="str">
            <v>K2TIPV63255351</v>
          </cell>
          <cell r="C1503" t="str">
            <v>NOSE LANDING GEAR DAMPER ROD HDWRE</v>
          </cell>
          <cell r="D1503">
            <v>4</v>
          </cell>
          <cell r="E1503">
            <v>0</v>
          </cell>
          <cell r="F1503">
            <v>41</v>
          </cell>
          <cell r="G1503">
            <v>0</v>
          </cell>
          <cell r="H1503">
            <v>1</v>
          </cell>
          <cell r="I1503">
            <v>38</v>
          </cell>
          <cell r="J1503">
            <v>0</v>
          </cell>
          <cell r="K1503">
            <v>3</v>
          </cell>
          <cell r="L1503">
            <v>2</v>
          </cell>
          <cell r="M1503">
            <v>0</v>
          </cell>
        </row>
        <row r="1504">
          <cell r="B1504" t="str">
            <v>K2TIPV63255352</v>
          </cell>
          <cell r="C1504" t="str">
            <v>RUDDERVATOR POWER UNIT INSTALL</v>
          </cell>
          <cell r="D1504">
            <v>3</v>
          </cell>
          <cell r="E1504">
            <v>3</v>
          </cell>
          <cell r="F1504">
            <v>2</v>
          </cell>
          <cell r="G1504">
            <v>1</v>
          </cell>
          <cell r="H1504">
            <v>3</v>
          </cell>
          <cell r="I1504">
            <v>2</v>
          </cell>
          <cell r="J1504">
            <v>1</v>
          </cell>
          <cell r="K1504">
            <v>0</v>
          </cell>
          <cell r="L1504">
            <v>0</v>
          </cell>
          <cell r="M1504">
            <v>0</v>
          </cell>
        </row>
        <row r="1505">
          <cell r="B1505" t="str">
            <v>K2TIPV63255353</v>
          </cell>
          <cell r="C1505" t="str">
            <v>INSTALL NO4 ENGINE STRUT PANELS</v>
          </cell>
          <cell r="D1505">
            <v>4</v>
          </cell>
          <cell r="E1505">
            <v>0</v>
          </cell>
          <cell r="F1505">
            <v>73</v>
          </cell>
          <cell r="G1505">
            <v>3</v>
          </cell>
          <cell r="H1505">
            <v>1</v>
          </cell>
          <cell r="I1505">
            <v>69</v>
          </cell>
          <cell r="J1505">
            <v>3</v>
          </cell>
          <cell r="K1505">
            <v>4</v>
          </cell>
          <cell r="L1505">
            <v>3</v>
          </cell>
          <cell r="M1505">
            <v>0</v>
          </cell>
        </row>
        <row r="1506">
          <cell r="B1506" t="str">
            <v>K2TIPV63255354</v>
          </cell>
          <cell r="C1506" t="str">
            <v>WAINSCOTING R-L/H BS 660-720</v>
          </cell>
          <cell r="D1506">
            <v>4</v>
          </cell>
          <cell r="E1506">
            <v>2</v>
          </cell>
          <cell r="F1506">
            <v>2</v>
          </cell>
          <cell r="G1506">
            <v>0</v>
          </cell>
          <cell r="H1506">
            <v>2</v>
          </cell>
          <cell r="I1506">
            <v>2</v>
          </cell>
          <cell r="J1506">
            <v>0</v>
          </cell>
          <cell r="K1506">
            <v>0</v>
          </cell>
          <cell r="L1506">
            <v>0</v>
          </cell>
          <cell r="M1506">
            <v>0</v>
          </cell>
        </row>
        <row r="1507">
          <cell r="B1507" t="str">
            <v>K2TIPV63255355</v>
          </cell>
          <cell r="C1507" t="str">
            <v>UPPER WING PANEL STA. 274-299</v>
          </cell>
          <cell r="D1507">
            <v>2</v>
          </cell>
          <cell r="E1507">
            <v>2</v>
          </cell>
          <cell r="F1507">
            <v>2</v>
          </cell>
          <cell r="G1507">
            <v>0</v>
          </cell>
          <cell r="H1507">
            <v>2</v>
          </cell>
          <cell r="I1507">
            <v>2</v>
          </cell>
          <cell r="J1507">
            <v>0</v>
          </cell>
          <cell r="K1507">
            <v>0</v>
          </cell>
          <cell r="L1507">
            <v>0</v>
          </cell>
          <cell r="M1507">
            <v>0</v>
          </cell>
        </row>
        <row r="1508">
          <cell r="B1508" t="str">
            <v>K2TIPV63255356</v>
          </cell>
          <cell r="C1508" t="str">
            <v>WEB KIT</v>
          </cell>
          <cell r="D1508">
            <v>10</v>
          </cell>
          <cell r="E1508">
            <v>20</v>
          </cell>
          <cell r="F1508">
            <v>0</v>
          </cell>
          <cell r="G1508">
            <v>0</v>
          </cell>
          <cell r="H1508">
            <v>20</v>
          </cell>
          <cell r="I1508">
            <v>0</v>
          </cell>
          <cell r="J1508">
            <v>0</v>
          </cell>
          <cell r="K1508">
            <v>0</v>
          </cell>
          <cell r="L1508">
            <v>0</v>
          </cell>
          <cell r="M1508">
            <v>0</v>
          </cell>
        </row>
        <row r="1509">
          <cell r="B1509" t="str">
            <v>K2TIPV63255357</v>
          </cell>
          <cell r="C1509" t="str">
            <v>WING STA 954-1120 FAIRING INSTALLA</v>
          </cell>
          <cell r="D1509">
            <v>2</v>
          </cell>
          <cell r="E1509">
            <v>5</v>
          </cell>
          <cell r="F1509">
            <v>2</v>
          </cell>
          <cell r="G1509">
            <v>0</v>
          </cell>
          <cell r="H1509">
            <v>5</v>
          </cell>
          <cell r="I1509">
            <v>2</v>
          </cell>
          <cell r="J1509">
            <v>0</v>
          </cell>
          <cell r="K1509">
            <v>0</v>
          </cell>
          <cell r="L1509">
            <v>0</v>
          </cell>
          <cell r="M1509">
            <v>0</v>
          </cell>
        </row>
        <row r="1510">
          <cell r="B1510" t="str">
            <v>K2TIPV63255358</v>
          </cell>
          <cell r="C1510" t="str">
            <v>NO3 PILOT/COPILOT WINDOW</v>
          </cell>
          <cell r="D1510">
            <v>8</v>
          </cell>
          <cell r="E1510">
            <v>16</v>
          </cell>
          <cell r="F1510">
            <v>45</v>
          </cell>
          <cell r="G1510">
            <v>2</v>
          </cell>
          <cell r="H1510">
            <v>18</v>
          </cell>
          <cell r="I1510">
            <v>43</v>
          </cell>
          <cell r="J1510">
            <v>2</v>
          </cell>
          <cell r="K1510">
            <v>2</v>
          </cell>
          <cell r="L1510">
            <v>0</v>
          </cell>
          <cell r="M1510">
            <v>0</v>
          </cell>
        </row>
        <row r="1511">
          <cell r="B1511" t="str">
            <v>K2TIPV63255359</v>
          </cell>
          <cell r="C1511" t="str">
            <v>NO1 PILOT/COPILOT WINDOW</v>
          </cell>
          <cell r="D1511">
            <v>8</v>
          </cell>
          <cell r="E1511">
            <v>0</v>
          </cell>
          <cell r="F1511">
            <v>65</v>
          </cell>
          <cell r="G1511">
            <v>17</v>
          </cell>
          <cell r="H1511">
            <v>0</v>
          </cell>
          <cell r="I1511">
            <v>64</v>
          </cell>
          <cell r="J1511">
            <v>17</v>
          </cell>
          <cell r="K1511">
            <v>1</v>
          </cell>
          <cell r="L1511">
            <v>1</v>
          </cell>
          <cell r="M1511">
            <v>0</v>
          </cell>
        </row>
        <row r="1512">
          <cell r="B1512" t="str">
            <v>K2TIPV63255360</v>
          </cell>
          <cell r="C1512" t="str">
            <v>NO. 2 SPOILER O/B UPPER SKIN</v>
          </cell>
          <cell r="D1512">
            <v>4</v>
          </cell>
          <cell r="E1512">
            <v>4</v>
          </cell>
          <cell r="F1512">
            <v>0</v>
          </cell>
          <cell r="G1512">
            <v>0</v>
          </cell>
          <cell r="H1512">
            <v>4</v>
          </cell>
          <cell r="I1512">
            <v>0</v>
          </cell>
          <cell r="J1512">
            <v>0</v>
          </cell>
          <cell r="K1512">
            <v>0</v>
          </cell>
          <cell r="L1512">
            <v>0</v>
          </cell>
          <cell r="M1512">
            <v>0</v>
          </cell>
        </row>
        <row r="1513">
          <cell r="B1513" t="str">
            <v>K2TIPV63255361</v>
          </cell>
          <cell r="C1513" t="str">
            <v>NO1 SPOILER SHEETMETAL</v>
          </cell>
          <cell r="D1513">
            <v>4</v>
          </cell>
          <cell r="E1513">
            <v>4</v>
          </cell>
          <cell r="F1513">
            <v>0</v>
          </cell>
          <cell r="G1513">
            <v>0</v>
          </cell>
          <cell r="H1513">
            <v>0</v>
          </cell>
          <cell r="I1513">
            <v>0</v>
          </cell>
          <cell r="J1513">
            <v>0</v>
          </cell>
          <cell r="K1513">
            <v>0</v>
          </cell>
          <cell r="L1513">
            <v>4</v>
          </cell>
          <cell r="M1513">
            <v>0</v>
          </cell>
        </row>
        <row r="1514">
          <cell r="B1514" t="str">
            <v>K2TIPV63255362</v>
          </cell>
          <cell r="C1514" t="str">
            <v>NO2 SPOILER SHEETMETAL</v>
          </cell>
          <cell r="D1514">
            <v>4</v>
          </cell>
          <cell r="E1514">
            <v>3</v>
          </cell>
          <cell r="F1514">
            <v>0</v>
          </cell>
          <cell r="G1514">
            <v>0</v>
          </cell>
          <cell r="H1514">
            <v>3</v>
          </cell>
          <cell r="I1514">
            <v>0</v>
          </cell>
          <cell r="J1514">
            <v>0</v>
          </cell>
          <cell r="K1514">
            <v>0</v>
          </cell>
          <cell r="L1514">
            <v>0</v>
          </cell>
          <cell r="M1514">
            <v>0</v>
          </cell>
        </row>
        <row r="1515">
          <cell r="B1515" t="str">
            <v>K2TIPV63255363</v>
          </cell>
          <cell r="C1515" t="str">
            <v>NO. 2 SPOILER I/B UPPER SKIN</v>
          </cell>
          <cell r="D1515">
            <v>4</v>
          </cell>
          <cell r="E1515">
            <v>4</v>
          </cell>
          <cell r="F1515">
            <v>0</v>
          </cell>
          <cell r="G1515">
            <v>0</v>
          </cell>
          <cell r="H1515">
            <v>4</v>
          </cell>
          <cell r="I1515">
            <v>0</v>
          </cell>
          <cell r="J1515">
            <v>0</v>
          </cell>
          <cell r="K1515">
            <v>0</v>
          </cell>
          <cell r="L1515">
            <v>0</v>
          </cell>
          <cell r="M1515">
            <v>0</v>
          </cell>
        </row>
        <row r="1516">
          <cell r="B1516" t="str">
            <v>K2TIPV63255364</v>
          </cell>
          <cell r="C1516" t="str">
            <v>INSTALL ACC PANEL ALT PRESS VALVE</v>
          </cell>
          <cell r="D1516">
            <v>4</v>
          </cell>
          <cell r="E1516">
            <v>1</v>
          </cell>
          <cell r="F1516">
            <v>37</v>
          </cell>
          <cell r="G1516">
            <v>1</v>
          </cell>
          <cell r="H1516">
            <v>4</v>
          </cell>
          <cell r="I1516">
            <v>33</v>
          </cell>
          <cell r="J1516">
            <v>1</v>
          </cell>
          <cell r="K1516">
            <v>4</v>
          </cell>
          <cell r="L1516">
            <v>1</v>
          </cell>
          <cell r="M1516">
            <v>0</v>
          </cell>
        </row>
        <row r="1517">
          <cell r="B1517" t="str">
            <v>K2TIPV63255365</v>
          </cell>
          <cell r="C1517" t="str">
            <v>SPOILER O/B UPPER SKIN</v>
          </cell>
          <cell r="D1517">
            <v>4</v>
          </cell>
          <cell r="E1517">
            <v>2</v>
          </cell>
          <cell r="F1517">
            <v>0</v>
          </cell>
          <cell r="G1517">
            <v>0</v>
          </cell>
          <cell r="H1517">
            <v>2</v>
          </cell>
          <cell r="I1517">
            <v>0</v>
          </cell>
          <cell r="J1517">
            <v>0</v>
          </cell>
          <cell r="K1517">
            <v>0</v>
          </cell>
          <cell r="L1517">
            <v>0</v>
          </cell>
          <cell r="M1517">
            <v>0</v>
          </cell>
        </row>
        <row r="1518">
          <cell r="B1518" t="str">
            <v>K2TIPV63255366</v>
          </cell>
          <cell r="C1518" t="str">
            <v>LH, RH DEPRESS. VALVE</v>
          </cell>
          <cell r="D1518">
            <v>4</v>
          </cell>
          <cell r="E1518">
            <v>4</v>
          </cell>
          <cell r="F1518">
            <v>0</v>
          </cell>
          <cell r="G1518">
            <v>0</v>
          </cell>
          <cell r="H1518">
            <v>4</v>
          </cell>
          <cell r="I1518">
            <v>0</v>
          </cell>
          <cell r="J1518">
            <v>0</v>
          </cell>
          <cell r="K1518">
            <v>0</v>
          </cell>
          <cell r="L1518">
            <v>0</v>
          </cell>
          <cell r="M1518">
            <v>0</v>
          </cell>
        </row>
        <row r="1519">
          <cell r="B1519" t="str">
            <v>K2TIPV63263473</v>
          </cell>
          <cell r="C1519" t="str">
            <v>1B69 LWR LOBE THERMAL INSULATION</v>
          </cell>
          <cell r="D1519">
            <v>1</v>
          </cell>
          <cell r="E1519">
            <v>1</v>
          </cell>
          <cell r="F1519">
            <v>8</v>
          </cell>
          <cell r="G1519">
            <v>1</v>
          </cell>
          <cell r="H1519">
            <v>1</v>
          </cell>
          <cell r="I1519">
            <v>8</v>
          </cell>
          <cell r="J1519">
            <v>1</v>
          </cell>
          <cell r="K1519">
            <v>0</v>
          </cell>
          <cell r="L1519">
            <v>0</v>
          </cell>
          <cell r="M1519">
            <v>0</v>
          </cell>
        </row>
        <row r="1520">
          <cell r="B1520" t="str">
            <v>K2TIPV63263474</v>
          </cell>
          <cell r="C1520" t="str">
            <v>(1B69AA) INSTALL FLAT AIR COND DUCT</v>
          </cell>
          <cell r="D1520">
            <v>1</v>
          </cell>
          <cell r="E1520">
            <v>3</v>
          </cell>
          <cell r="F1520">
            <v>8</v>
          </cell>
          <cell r="G1520">
            <v>0</v>
          </cell>
          <cell r="H1520">
            <v>3</v>
          </cell>
          <cell r="I1520">
            <v>8</v>
          </cell>
          <cell r="J1520">
            <v>0</v>
          </cell>
          <cell r="K1520">
            <v>0</v>
          </cell>
          <cell r="L1520">
            <v>0</v>
          </cell>
          <cell r="M1520">
            <v>0</v>
          </cell>
        </row>
        <row r="1521">
          <cell r="B1521" t="str">
            <v>K2TIPV63263475</v>
          </cell>
          <cell r="C1521" t="str">
            <v>(1B69AA) INSTL ROUND AIR COND DUCT</v>
          </cell>
          <cell r="D1521">
            <v>1</v>
          </cell>
          <cell r="E1521">
            <v>5</v>
          </cell>
          <cell r="F1521">
            <v>9</v>
          </cell>
          <cell r="G1521">
            <v>0</v>
          </cell>
          <cell r="H1521">
            <v>5</v>
          </cell>
          <cell r="I1521">
            <v>9</v>
          </cell>
          <cell r="J1521">
            <v>0</v>
          </cell>
          <cell r="K1521">
            <v>0</v>
          </cell>
          <cell r="L1521">
            <v>0</v>
          </cell>
          <cell r="M1521">
            <v>0</v>
          </cell>
        </row>
        <row r="1522">
          <cell r="B1522" t="str">
            <v>K2TIPV63263476</v>
          </cell>
          <cell r="C1522" t="str">
            <v>A/R RECIPTICAL</v>
          </cell>
          <cell r="D1522">
            <v>2</v>
          </cell>
          <cell r="E1522">
            <v>1</v>
          </cell>
          <cell r="F1522">
            <v>9</v>
          </cell>
          <cell r="G1522">
            <v>0</v>
          </cell>
          <cell r="H1522">
            <v>1</v>
          </cell>
          <cell r="I1522">
            <v>9</v>
          </cell>
          <cell r="J1522">
            <v>0</v>
          </cell>
          <cell r="K1522">
            <v>0</v>
          </cell>
          <cell r="L1522">
            <v>0</v>
          </cell>
          <cell r="M1522">
            <v>0</v>
          </cell>
        </row>
        <row r="1523">
          <cell r="B1523" t="str">
            <v>K2TIPV63263477</v>
          </cell>
          <cell r="C1523" t="str">
            <v>1B69 LOX CONVERTER</v>
          </cell>
          <cell r="D1523">
            <v>1</v>
          </cell>
          <cell r="E1523">
            <v>1</v>
          </cell>
          <cell r="F1523">
            <v>8</v>
          </cell>
          <cell r="G1523">
            <v>0</v>
          </cell>
          <cell r="H1523">
            <v>1</v>
          </cell>
          <cell r="I1523">
            <v>8</v>
          </cell>
          <cell r="J1523">
            <v>0</v>
          </cell>
          <cell r="K1523">
            <v>0</v>
          </cell>
          <cell r="L1523">
            <v>0</v>
          </cell>
          <cell r="M1523">
            <v>0</v>
          </cell>
        </row>
        <row r="1524">
          <cell r="B1524" t="str">
            <v>K2TIPV63263478</v>
          </cell>
          <cell r="C1524" t="str">
            <v>(1B86AA ) INSTALL BLEED AIR DUCT</v>
          </cell>
          <cell r="D1524">
            <v>1</v>
          </cell>
          <cell r="E1524">
            <v>1</v>
          </cell>
          <cell r="F1524">
            <v>6</v>
          </cell>
          <cell r="G1524">
            <v>0</v>
          </cell>
          <cell r="H1524">
            <v>1</v>
          </cell>
          <cell r="I1524">
            <v>6</v>
          </cell>
          <cell r="J1524">
            <v>0</v>
          </cell>
          <cell r="K1524">
            <v>0</v>
          </cell>
          <cell r="L1524">
            <v>0</v>
          </cell>
          <cell r="M1524">
            <v>0</v>
          </cell>
        </row>
        <row r="1525">
          <cell r="B1525" t="str">
            <v>K2TIPV63383479</v>
          </cell>
          <cell r="C1525" t="str">
            <v>(1B24AE) ENGINE ELEC CONNECTOR INST</v>
          </cell>
          <cell r="D1525">
            <v>4</v>
          </cell>
          <cell r="E1525">
            <v>0</v>
          </cell>
          <cell r="F1525">
            <v>30</v>
          </cell>
          <cell r="G1525">
            <v>0</v>
          </cell>
          <cell r="H1525">
            <v>0</v>
          </cell>
          <cell r="I1525">
            <v>30</v>
          </cell>
          <cell r="J1525">
            <v>0</v>
          </cell>
          <cell r="K1525">
            <v>0</v>
          </cell>
          <cell r="L1525">
            <v>0</v>
          </cell>
          <cell r="M1525">
            <v>0</v>
          </cell>
        </row>
        <row r="1526">
          <cell r="B1526" t="str">
            <v>K2TIPV63383480</v>
          </cell>
          <cell r="C1526" t="str">
            <v>(ASIP B-7A AB) FIN TERMNL FTNG BOLT</v>
          </cell>
          <cell r="D1526">
            <v>2</v>
          </cell>
          <cell r="E1526">
            <v>10</v>
          </cell>
          <cell r="F1526">
            <v>10</v>
          </cell>
          <cell r="G1526">
            <v>0</v>
          </cell>
          <cell r="H1526">
            <v>10</v>
          </cell>
          <cell r="I1526">
            <v>10</v>
          </cell>
          <cell r="J1526">
            <v>0</v>
          </cell>
          <cell r="K1526">
            <v>0</v>
          </cell>
          <cell r="L1526">
            <v>0</v>
          </cell>
          <cell r="M1526">
            <v>0</v>
          </cell>
        </row>
        <row r="1527">
          <cell r="B1527" t="str">
            <v>K2TIPV63421161</v>
          </cell>
          <cell r="C1527" t="str">
            <v>FUEL ACCESS PANEL 6531-01/02</v>
          </cell>
          <cell r="D1527">
            <v>2</v>
          </cell>
          <cell r="E1527">
            <v>0</v>
          </cell>
          <cell r="F1527">
            <v>21</v>
          </cell>
          <cell r="G1527">
            <v>0</v>
          </cell>
          <cell r="H1527">
            <v>0</v>
          </cell>
          <cell r="I1527">
            <v>21</v>
          </cell>
          <cell r="J1527">
            <v>0</v>
          </cell>
          <cell r="K1527">
            <v>0</v>
          </cell>
          <cell r="L1527">
            <v>0</v>
          </cell>
          <cell r="M1527">
            <v>0</v>
          </cell>
        </row>
        <row r="1528">
          <cell r="B1528" t="str">
            <v>K2TIPV63421162</v>
          </cell>
          <cell r="C1528" t="str">
            <v>L/H FUEL TANK ACCESS PANELS</v>
          </cell>
          <cell r="D1528">
            <v>2</v>
          </cell>
          <cell r="E1528">
            <v>4</v>
          </cell>
          <cell r="F1528">
            <v>21</v>
          </cell>
          <cell r="G1528">
            <v>0</v>
          </cell>
          <cell r="H1528">
            <v>1</v>
          </cell>
          <cell r="I1528">
            <v>21</v>
          </cell>
          <cell r="J1528">
            <v>0</v>
          </cell>
          <cell r="K1528">
            <v>0</v>
          </cell>
          <cell r="L1528">
            <v>3</v>
          </cell>
          <cell r="M1528">
            <v>0</v>
          </cell>
        </row>
        <row r="1529">
          <cell r="B1529" t="str">
            <v>K2TIPV63421163</v>
          </cell>
          <cell r="C1529" t="str">
            <v>FUEL ACCESS PANELS 6631-01/02</v>
          </cell>
          <cell r="D1529">
            <v>2</v>
          </cell>
          <cell r="E1529">
            <v>2</v>
          </cell>
          <cell r="F1529">
            <v>21</v>
          </cell>
          <cell r="G1529">
            <v>0</v>
          </cell>
          <cell r="H1529">
            <v>0</v>
          </cell>
          <cell r="I1529">
            <v>21</v>
          </cell>
          <cell r="J1529">
            <v>0</v>
          </cell>
          <cell r="K1529">
            <v>0</v>
          </cell>
          <cell r="L1529">
            <v>2</v>
          </cell>
          <cell r="M1529">
            <v>0</v>
          </cell>
        </row>
        <row r="1530">
          <cell r="B1530" t="str">
            <v>K2TIPV63421164</v>
          </cell>
          <cell r="C1530" t="str">
            <v>LOWER BAY ACCY PANEL</v>
          </cell>
          <cell r="D1530">
            <v>2</v>
          </cell>
          <cell r="E1530">
            <v>3</v>
          </cell>
          <cell r="F1530">
            <v>7</v>
          </cell>
          <cell r="G1530">
            <v>0</v>
          </cell>
          <cell r="H1530">
            <v>0</v>
          </cell>
          <cell r="I1530">
            <v>6</v>
          </cell>
          <cell r="J1530">
            <v>0</v>
          </cell>
          <cell r="K1530">
            <v>1</v>
          </cell>
          <cell r="L1530">
            <v>4</v>
          </cell>
          <cell r="M1530">
            <v>0</v>
          </cell>
        </row>
        <row r="1531">
          <cell r="B1531" t="str">
            <v>K2TIPV63421165</v>
          </cell>
          <cell r="C1531" t="str">
            <v>FUEL TANK LOWER ASSY PANEL</v>
          </cell>
          <cell r="D1531">
            <v>2</v>
          </cell>
          <cell r="E1531">
            <v>2</v>
          </cell>
          <cell r="F1531">
            <v>21</v>
          </cell>
          <cell r="G1531">
            <v>0</v>
          </cell>
          <cell r="H1531">
            <v>2</v>
          </cell>
          <cell r="I1531">
            <v>21</v>
          </cell>
          <cell r="J1531">
            <v>0</v>
          </cell>
          <cell r="K1531">
            <v>0</v>
          </cell>
          <cell r="L1531">
            <v>0</v>
          </cell>
          <cell r="M1531">
            <v>0</v>
          </cell>
        </row>
        <row r="1532">
          <cell r="B1532" t="str">
            <v>K2TIPV63485367</v>
          </cell>
          <cell r="C1532" t="str">
            <v>L/H, R/H TE FILLET FLAP FILLER</v>
          </cell>
          <cell r="D1532">
            <v>3</v>
          </cell>
          <cell r="E1532">
            <v>2</v>
          </cell>
          <cell r="F1532">
            <v>1</v>
          </cell>
          <cell r="G1532">
            <v>0</v>
          </cell>
          <cell r="H1532">
            <v>2</v>
          </cell>
          <cell r="I1532">
            <v>1</v>
          </cell>
          <cell r="J1532">
            <v>0</v>
          </cell>
          <cell r="K1532">
            <v>0</v>
          </cell>
          <cell r="L1532">
            <v>0</v>
          </cell>
          <cell r="M1532">
            <v>0</v>
          </cell>
        </row>
        <row r="1533">
          <cell r="B1533" t="str">
            <v>K2TIPV63485368</v>
          </cell>
          <cell r="C1533" t="str">
            <v>LH MLG DOOR ACUTUATOR</v>
          </cell>
          <cell r="D1533">
            <v>4</v>
          </cell>
          <cell r="E1533">
            <v>4</v>
          </cell>
          <cell r="F1533">
            <v>0</v>
          </cell>
          <cell r="G1533">
            <v>0</v>
          </cell>
          <cell r="H1533">
            <v>4</v>
          </cell>
          <cell r="I1533">
            <v>0</v>
          </cell>
          <cell r="J1533">
            <v>0</v>
          </cell>
          <cell r="K1533">
            <v>0</v>
          </cell>
          <cell r="L1533">
            <v>0</v>
          </cell>
          <cell r="M1533">
            <v>0</v>
          </cell>
        </row>
        <row r="1534">
          <cell r="B1534" t="str">
            <v>K2TIPV63485369</v>
          </cell>
          <cell r="C1534" t="str">
            <v>MFG DEEL BEAM DOOR DOUBLER</v>
          </cell>
          <cell r="D1534">
            <v>3</v>
          </cell>
          <cell r="E1534">
            <v>12</v>
          </cell>
          <cell r="F1534">
            <v>0</v>
          </cell>
          <cell r="G1534">
            <v>0</v>
          </cell>
          <cell r="H1534">
            <v>12</v>
          </cell>
          <cell r="I1534">
            <v>0</v>
          </cell>
          <cell r="J1534">
            <v>0</v>
          </cell>
          <cell r="K1534">
            <v>0</v>
          </cell>
          <cell r="L1534">
            <v>0</v>
          </cell>
          <cell r="M1534">
            <v>0</v>
          </cell>
        </row>
        <row r="1535">
          <cell r="B1535" t="str">
            <v>K2TIPV63485370</v>
          </cell>
          <cell r="C1535" t="str">
            <v>LH KEEL BEAM DOOR SKIN REPLACEMENT</v>
          </cell>
          <cell r="D1535">
            <v>3</v>
          </cell>
          <cell r="E1535">
            <v>4</v>
          </cell>
          <cell r="F1535">
            <v>0</v>
          </cell>
          <cell r="G1535">
            <v>0</v>
          </cell>
          <cell r="H1535">
            <v>4</v>
          </cell>
          <cell r="I1535">
            <v>0</v>
          </cell>
          <cell r="J1535">
            <v>0</v>
          </cell>
          <cell r="K1535">
            <v>0</v>
          </cell>
          <cell r="L1535">
            <v>0</v>
          </cell>
          <cell r="M1535">
            <v>0</v>
          </cell>
        </row>
        <row r="1536">
          <cell r="B1536" t="str">
            <v>K2TIPV63485371</v>
          </cell>
          <cell r="C1536" t="str">
            <v>LH, RH LE FLAP CONTROL VALVE</v>
          </cell>
          <cell r="D1536">
            <v>3</v>
          </cell>
          <cell r="E1536">
            <v>5</v>
          </cell>
          <cell r="F1536">
            <v>2</v>
          </cell>
          <cell r="G1536">
            <v>2</v>
          </cell>
          <cell r="H1536">
            <v>5</v>
          </cell>
          <cell r="I1536">
            <v>2</v>
          </cell>
          <cell r="J1536">
            <v>2</v>
          </cell>
          <cell r="K1536">
            <v>0</v>
          </cell>
          <cell r="L1536">
            <v>0</v>
          </cell>
          <cell r="M1536">
            <v>0</v>
          </cell>
        </row>
        <row r="1537">
          <cell r="B1537" t="str">
            <v>K2TIPV63485372</v>
          </cell>
          <cell r="C1537" t="str">
            <v>RH KEEL BEAM DOOR SKIN REPLACEMENT</v>
          </cell>
          <cell r="D1537">
            <v>3</v>
          </cell>
          <cell r="E1537">
            <v>3</v>
          </cell>
          <cell r="F1537">
            <v>0</v>
          </cell>
          <cell r="G1537">
            <v>0</v>
          </cell>
          <cell r="H1537">
            <v>3</v>
          </cell>
          <cell r="I1537">
            <v>0</v>
          </cell>
          <cell r="J1537">
            <v>0</v>
          </cell>
          <cell r="K1537">
            <v>0</v>
          </cell>
          <cell r="L1537">
            <v>0</v>
          </cell>
          <cell r="M1537">
            <v>0</v>
          </cell>
        </row>
        <row r="1538">
          <cell r="B1538" t="str">
            <v>K2TIPV63485373</v>
          </cell>
          <cell r="C1538" t="str">
            <v>RH MLG DOOR ACTUATOR</v>
          </cell>
          <cell r="D1538">
            <v>4</v>
          </cell>
          <cell r="E1538">
            <v>4</v>
          </cell>
          <cell r="F1538">
            <v>0</v>
          </cell>
          <cell r="G1538">
            <v>0</v>
          </cell>
          <cell r="H1538">
            <v>4</v>
          </cell>
          <cell r="I1538">
            <v>0</v>
          </cell>
          <cell r="J1538">
            <v>0</v>
          </cell>
          <cell r="K1538">
            <v>0</v>
          </cell>
          <cell r="L1538">
            <v>0</v>
          </cell>
          <cell r="M1538">
            <v>0</v>
          </cell>
        </row>
        <row r="1539">
          <cell r="B1539" t="str">
            <v>K2TIPV63485374</v>
          </cell>
          <cell r="C1539" t="str">
            <v>R-R RH, LH KEEL BEAM DOOR SEALS</v>
          </cell>
          <cell r="D1539">
            <v>3</v>
          </cell>
          <cell r="E1539">
            <v>4</v>
          </cell>
          <cell r="F1539">
            <v>0</v>
          </cell>
          <cell r="G1539">
            <v>0</v>
          </cell>
          <cell r="H1539">
            <v>4</v>
          </cell>
          <cell r="I1539">
            <v>0</v>
          </cell>
          <cell r="J1539">
            <v>0</v>
          </cell>
          <cell r="K1539">
            <v>0</v>
          </cell>
          <cell r="L1539">
            <v>0</v>
          </cell>
          <cell r="M1539">
            <v>0</v>
          </cell>
        </row>
        <row r="1540">
          <cell r="B1540" t="str">
            <v>K2TIPV63485375</v>
          </cell>
          <cell r="C1540" t="str">
            <v>RH, O/B SPOILER CONTROL VALVE</v>
          </cell>
          <cell r="D1540">
            <v>4</v>
          </cell>
          <cell r="E1540">
            <v>4</v>
          </cell>
          <cell r="F1540">
            <v>2</v>
          </cell>
          <cell r="G1540">
            <v>1</v>
          </cell>
          <cell r="H1540">
            <v>4</v>
          </cell>
          <cell r="I1540">
            <v>2</v>
          </cell>
          <cell r="J1540">
            <v>1</v>
          </cell>
          <cell r="K1540">
            <v>0</v>
          </cell>
          <cell r="L1540">
            <v>0</v>
          </cell>
          <cell r="M1540">
            <v>0</v>
          </cell>
        </row>
        <row r="1541">
          <cell r="B1541" t="str">
            <v>K2TIPV63485376</v>
          </cell>
          <cell r="C1541" t="str">
            <v>NLG OUTFLOW VALVE FILTER</v>
          </cell>
          <cell r="D1541">
            <v>4</v>
          </cell>
          <cell r="E1541">
            <v>6</v>
          </cell>
          <cell r="F1541">
            <v>8</v>
          </cell>
          <cell r="G1541">
            <v>0</v>
          </cell>
          <cell r="H1541">
            <v>1</v>
          </cell>
          <cell r="I1541">
            <v>6</v>
          </cell>
          <cell r="J1541">
            <v>0</v>
          </cell>
          <cell r="K1541">
            <v>2</v>
          </cell>
          <cell r="L1541">
            <v>7</v>
          </cell>
          <cell r="M1541">
            <v>0</v>
          </cell>
        </row>
        <row r="1542">
          <cell r="B1542" t="str">
            <v>K2TIPV63485377</v>
          </cell>
          <cell r="C1542" t="str">
            <v>RH OUTFLOW VALVE FILTER</v>
          </cell>
          <cell r="D1542">
            <v>3</v>
          </cell>
          <cell r="E1542">
            <v>1</v>
          </cell>
          <cell r="F1542">
            <v>7</v>
          </cell>
          <cell r="G1542">
            <v>0</v>
          </cell>
          <cell r="H1542">
            <v>3</v>
          </cell>
          <cell r="I1542">
            <v>5</v>
          </cell>
          <cell r="J1542">
            <v>0</v>
          </cell>
          <cell r="K1542">
            <v>2</v>
          </cell>
          <cell r="L1542">
            <v>0</v>
          </cell>
          <cell r="M1542">
            <v>0</v>
          </cell>
        </row>
        <row r="1543">
          <cell r="B1543" t="str">
            <v>K2TIPV63485378</v>
          </cell>
          <cell r="C1543" t="str">
            <v>LH OUTFLOW VALVE FILTER</v>
          </cell>
          <cell r="D1543">
            <v>4</v>
          </cell>
          <cell r="E1543">
            <v>3</v>
          </cell>
          <cell r="F1543">
            <v>7</v>
          </cell>
          <cell r="G1543">
            <v>0</v>
          </cell>
          <cell r="H1543">
            <v>5</v>
          </cell>
          <cell r="I1543">
            <v>5</v>
          </cell>
          <cell r="J1543">
            <v>0</v>
          </cell>
          <cell r="K1543">
            <v>2</v>
          </cell>
          <cell r="L1543">
            <v>0</v>
          </cell>
          <cell r="M1543">
            <v>0</v>
          </cell>
        </row>
        <row r="1544">
          <cell r="B1544" t="str">
            <v>K2TIPV63485379</v>
          </cell>
          <cell r="C1544" t="str">
            <v>RH, LH I/B SPOILER FOLLOW-UP RODS</v>
          </cell>
          <cell r="D1544">
            <v>4</v>
          </cell>
          <cell r="E1544">
            <v>7</v>
          </cell>
          <cell r="F1544">
            <v>3</v>
          </cell>
          <cell r="G1544">
            <v>0</v>
          </cell>
          <cell r="H1544">
            <v>9</v>
          </cell>
          <cell r="I1544">
            <v>1</v>
          </cell>
          <cell r="J1544">
            <v>0</v>
          </cell>
          <cell r="K1544">
            <v>2</v>
          </cell>
          <cell r="L1544">
            <v>0</v>
          </cell>
          <cell r="M1544">
            <v>0</v>
          </cell>
        </row>
        <row r="1545">
          <cell r="B1545" t="str">
            <v>K2TIPV63485380</v>
          </cell>
          <cell r="C1545" t="str">
            <v>RH, LH I/B SPOILER CONTROL VALVE</v>
          </cell>
          <cell r="D1545">
            <v>3</v>
          </cell>
          <cell r="E1545">
            <v>3</v>
          </cell>
          <cell r="F1545">
            <v>2</v>
          </cell>
          <cell r="G1545">
            <v>0</v>
          </cell>
          <cell r="H1545">
            <v>3</v>
          </cell>
          <cell r="I1545">
            <v>2</v>
          </cell>
          <cell r="J1545">
            <v>0</v>
          </cell>
          <cell r="K1545">
            <v>0</v>
          </cell>
          <cell r="L1545">
            <v>0</v>
          </cell>
          <cell r="M1545">
            <v>0</v>
          </cell>
        </row>
        <row r="1546">
          <cell r="B1546" t="str">
            <v>K2TIPV63485381</v>
          </cell>
          <cell r="C1546" t="str">
            <v>RH, LH I/B SPOILER CABLE DRUM</v>
          </cell>
          <cell r="D1546">
            <v>3</v>
          </cell>
          <cell r="E1546">
            <v>6</v>
          </cell>
          <cell r="F1546">
            <v>8</v>
          </cell>
          <cell r="G1546">
            <v>0</v>
          </cell>
          <cell r="H1546">
            <v>6</v>
          </cell>
          <cell r="I1546">
            <v>8</v>
          </cell>
          <cell r="J1546">
            <v>0</v>
          </cell>
          <cell r="K1546">
            <v>0</v>
          </cell>
          <cell r="L1546">
            <v>0</v>
          </cell>
          <cell r="M1546">
            <v>0</v>
          </cell>
        </row>
        <row r="1547">
          <cell r="B1547" t="str">
            <v>K2TIPV63485382</v>
          </cell>
          <cell r="C1547" t="str">
            <v>LH, O/B SPOILER CONTROL VALVE</v>
          </cell>
          <cell r="D1547">
            <v>3</v>
          </cell>
          <cell r="E1547">
            <v>3</v>
          </cell>
          <cell r="F1547">
            <v>3</v>
          </cell>
          <cell r="G1547">
            <v>0</v>
          </cell>
          <cell r="H1547">
            <v>3</v>
          </cell>
          <cell r="I1547">
            <v>3</v>
          </cell>
          <cell r="J1547">
            <v>0</v>
          </cell>
          <cell r="K1547">
            <v>0</v>
          </cell>
          <cell r="L1547">
            <v>0</v>
          </cell>
          <cell r="M1547">
            <v>0</v>
          </cell>
        </row>
        <row r="1548">
          <cell r="B1548" t="str">
            <v>K2TIPV63485383</v>
          </cell>
          <cell r="C1548" t="str">
            <v>RH MLG DOOR CORROSION</v>
          </cell>
          <cell r="D1548">
            <v>4</v>
          </cell>
          <cell r="E1548">
            <v>3</v>
          </cell>
          <cell r="F1548">
            <v>0</v>
          </cell>
          <cell r="G1548">
            <v>0</v>
          </cell>
          <cell r="H1548">
            <v>3</v>
          </cell>
          <cell r="I1548">
            <v>0</v>
          </cell>
          <cell r="J1548">
            <v>0</v>
          </cell>
          <cell r="K1548">
            <v>0</v>
          </cell>
          <cell r="L1548">
            <v>0</v>
          </cell>
          <cell r="M1548">
            <v>0</v>
          </cell>
        </row>
        <row r="1549">
          <cell r="B1549" t="str">
            <v>K2TIPV63485384</v>
          </cell>
          <cell r="C1549" t="str">
            <v>LH MLG DOOR CORROSION WORK</v>
          </cell>
          <cell r="D1549">
            <v>4</v>
          </cell>
          <cell r="E1549">
            <v>4</v>
          </cell>
          <cell r="F1549">
            <v>0</v>
          </cell>
          <cell r="G1549">
            <v>0</v>
          </cell>
          <cell r="H1549">
            <v>4</v>
          </cell>
          <cell r="I1549">
            <v>0</v>
          </cell>
          <cell r="J1549">
            <v>0</v>
          </cell>
          <cell r="K1549">
            <v>0</v>
          </cell>
          <cell r="L1549">
            <v>0</v>
          </cell>
          <cell r="M1549">
            <v>0</v>
          </cell>
        </row>
        <row r="1550">
          <cell r="B1550" t="str">
            <v>K2TIPV63611166</v>
          </cell>
          <cell r="C1550" t="str">
            <v>CARRIAGE INSTALLATION</v>
          </cell>
          <cell r="D1550">
            <v>2</v>
          </cell>
          <cell r="E1550">
            <v>3</v>
          </cell>
          <cell r="F1550">
            <v>22</v>
          </cell>
          <cell r="G1550">
            <v>4</v>
          </cell>
          <cell r="H1550">
            <v>0</v>
          </cell>
          <cell r="I1550">
            <v>21</v>
          </cell>
          <cell r="J1550">
            <v>4</v>
          </cell>
          <cell r="K1550">
            <v>1</v>
          </cell>
          <cell r="L1550">
            <v>4</v>
          </cell>
          <cell r="M1550">
            <v>0</v>
          </cell>
        </row>
        <row r="1551">
          <cell r="B1551" t="str">
            <v>K2TIPV63611167</v>
          </cell>
          <cell r="C1551" t="str">
            <v>CARRIAGE INSTALLATION</v>
          </cell>
          <cell r="D1551">
            <v>2</v>
          </cell>
          <cell r="E1551">
            <v>1</v>
          </cell>
          <cell r="F1551">
            <v>22</v>
          </cell>
          <cell r="G1551">
            <v>3</v>
          </cell>
          <cell r="H1551">
            <v>0</v>
          </cell>
          <cell r="I1551">
            <v>21</v>
          </cell>
          <cell r="J1551">
            <v>3</v>
          </cell>
          <cell r="K1551">
            <v>1</v>
          </cell>
          <cell r="L1551">
            <v>2</v>
          </cell>
          <cell r="M1551">
            <v>0</v>
          </cell>
        </row>
        <row r="1552">
          <cell r="B1552" t="str">
            <v>K2TIPV63611168</v>
          </cell>
          <cell r="C1552" t="str">
            <v>CARRIAGE INSTALLATION</v>
          </cell>
          <cell r="D1552">
            <v>2</v>
          </cell>
          <cell r="E1552">
            <v>1</v>
          </cell>
          <cell r="F1552">
            <v>22</v>
          </cell>
          <cell r="G1552">
            <v>4</v>
          </cell>
          <cell r="H1552">
            <v>0</v>
          </cell>
          <cell r="I1552">
            <v>21</v>
          </cell>
          <cell r="J1552">
            <v>4</v>
          </cell>
          <cell r="K1552">
            <v>1</v>
          </cell>
          <cell r="L1552">
            <v>2</v>
          </cell>
          <cell r="M1552">
            <v>0</v>
          </cell>
        </row>
        <row r="1553">
          <cell r="B1553" t="str">
            <v>K2TIPV63611170</v>
          </cell>
          <cell r="C1553" t="str">
            <v>PILOT - CO-PILOT`S HATCH REMOVER</v>
          </cell>
          <cell r="D1553">
            <v>4</v>
          </cell>
          <cell r="E1553">
            <v>2</v>
          </cell>
          <cell r="F1553">
            <v>44</v>
          </cell>
          <cell r="G1553">
            <v>0</v>
          </cell>
          <cell r="H1553">
            <v>4</v>
          </cell>
          <cell r="I1553">
            <v>42</v>
          </cell>
          <cell r="J1553">
            <v>0</v>
          </cell>
          <cell r="K1553">
            <v>2</v>
          </cell>
          <cell r="L1553">
            <v>0</v>
          </cell>
          <cell r="M1553">
            <v>0</v>
          </cell>
        </row>
        <row r="1554">
          <cell r="B1554" t="str">
            <v>K2TIPV63611171</v>
          </cell>
          <cell r="C1554" t="str">
            <v>DORSAL BOX FIN PANEL 6281-28</v>
          </cell>
          <cell r="D1554">
            <v>2</v>
          </cell>
          <cell r="E1554">
            <v>8</v>
          </cell>
          <cell r="F1554">
            <v>0</v>
          </cell>
          <cell r="G1554">
            <v>0</v>
          </cell>
          <cell r="H1554">
            <v>8</v>
          </cell>
          <cell r="I1554">
            <v>0</v>
          </cell>
          <cell r="J1554">
            <v>0</v>
          </cell>
          <cell r="K1554">
            <v>0</v>
          </cell>
          <cell r="L1554">
            <v>0</v>
          </cell>
          <cell r="M1554">
            <v>0</v>
          </cell>
        </row>
        <row r="1555">
          <cell r="B1555" t="str">
            <v>K2TIPV63611172</v>
          </cell>
          <cell r="C1555" t="str">
            <v>TOILET ASSEMBLY</v>
          </cell>
          <cell r="D1555">
            <v>2</v>
          </cell>
          <cell r="E1555">
            <v>6</v>
          </cell>
          <cell r="F1555">
            <v>20</v>
          </cell>
          <cell r="G1555">
            <v>0</v>
          </cell>
          <cell r="H1555">
            <v>5</v>
          </cell>
          <cell r="I1555">
            <v>20</v>
          </cell>
          <cell r="J1555">
            <v>0</v>
          </cell>
          <cell r="K1555">
            <v>0</v>
          </cell>
          <cell r="L1555">
            <v>1</v>
          </cell>
          <cell r="M1555">
            <v>0</v>
          </cell>
        </row>
        <row r="1556">
          <cell r="B1556" t="str">
            <v>K2TIPV63611173</v>
          </cell>
          <cell r="C1556" t="str">
            <v>CARRIAGE INSTALLATION</v>
          </cell>
          <cell r="D1556">
            <v>2</v>
          </cell>
          <cell r="E1556">
            <v>1</v>
          </cell>
          <cell r="F1556">
            <v>22</v>
          </cell>
          <cell r="G1556">
            <v>3</v>
          </cell>
          <cell r="H1556">
            <v>0</v>
          </cell>
          <cell r="I1556">
            <v>21</v>
          </cell>
          <cell r="J1556">
            <v>3</v>
          </cell>
          <cell r="K1556">
            <v>1</v>
          </cell>
          <cell r="L1556">
            <v>2</v>
          </cell>
          <cell r="M1556">
            <v>0</v>
          </cell>
        </row>
        <row r="1557">
          <cell r="B1557" t="str">
            <v>K2TIPV63611174</v>
          </cell>
          <cell r="C1557" t="str">
            <v>EJECTION SEAT INSTALLATION</v>
          </cell>
          <cell r="D1557">
            <v>2</v>
          </cell>
          <cell r="E1557">
            <v>1</v>
          </cell>
          <cell r="F1557">
            <v>44</v>
          </cell>
          <cell r="G1557">
            <v>0</v>
          </cell>
          <cell r="H1557">
            <v>3</v>
          </cell>
          <cell r="I1557">
            <v>42</v>
          </cell>
          <cell r="J1557">
            <v>0</v>
          </cell>
          <cell r="K1557">
            <v>2</v>
          </cell>
          <cell r="L1557">
            <v>0</v>
          </cell>
          <cell r="M1557">
            <v>0</v>
          </cell>
        </row>
        <row r="1558">
          <cell r="B1558" t="str">
            <v>K2TIPV63611175</v>
          </cell>
          <cell r="C1558" t="str">
            <v>EJECTION SEAT INSTALLATION</v>
          </cell>
          <cell r="D1558">
            <v>2</v>
          </cell>
          <cell r="E1558">
            <v>2</v>
          </cell>
          <cell r="F1558">
            <v>44</v>
          </cell>
          <cell r="G1558">
            <v>0</v>
          </cell>
          <cell r="H1558">
            <v>2</v>
          </cell>
          <cell r="I1558">
            <v>42</v>
          </cell>
          <cell r="J1558">
            <v>0</v>
          </cell>
          <cell r="K1558">
            <v>2</v>
          </cell>
          <cell r="L1558">
            <v>2</v>
          </cell>
          <cell r="M1558">
            <v>0</v>
          </cell>
        </row>
        <row r="1559">
          <cell r="B1559" t="str">
            <v>K2TIPV70315385</v>
          </cell>
          <cell r="C1559" t="str">
            <v>L/H R/H STAB,SNUBB ACCESS DRS</v>
          </cell>
          <cell r="D1559">
            <v>4</v>
          </cell>
          <cell r="E1559">
            <v>4</v>
          </cell>
          <cell r="F1559">
            <v>5</v>
          </cell>
          <cell r="G1559">
            <v>0</v>
          </cell>
          <cell r="H1559">
            <v>0</v>
          </cell>
          <cell r="I1559">
            <v>4</v>
          </cell>
          <cell r="J1559">
            <v>0</v>
          </cell>
          <cell r="K1559">
            <v>1</v>
          </cell>
          <cell r="L1559">
            <v>5</v>
          </cell>
          <cell r="M1559">
            <v>0</v>
          </cell>
        </row>
        <row r="1560">
          <cell r="B1560" t="str">
            <v>K2TIPV70432936</v>
          </cell>
          <cell r="C1560" t="str">
            <v>STRUT #4 LATCH REPLACEMENT</v>
          </cell>
          <cell r="D1560">
            <v>2</v>
          </cell>
          <cell r="E1560">
            <v>1</v>
          </cell>
          <cell r="F1560">
            <v>5</v>
          </cell>
          <cell r="G1560">
            <v>0</v>
          </cell>
          <cell r="H1560">
            <v>1</v>
          </cell>
          <cell r="I1560">
            <v>5</v>
          </cell>
          <cell r="J1560">
            <v>0</v>
          </cell>
          <cell r="K1560">
            <v>0</v>
          </cell>
          <cell r="L1560">
            <v>0</v>
          </cell>
          <cell r="M1560">
            <v>0</v>
          </cell>
        </row>
        <row r="1561">
          <cell r="B1561" t="str">
            <v>K2TIPV71155018</v>
          </cell>
          <cell r="C1561" t="str">
            <v>Close OB Aileron bay/Inst lockout</v>
          </cell>
          <cell r="D1561">
            <v>4</v>
          </cell>
          <cell r="E1561">
            <v>2</v>
          </cell>
          <cell r="F1561">
            <v>12</v>
          </cell>
          <cell r="G1561">
            <v>0</v>
          </cell>
          <cell r="H1561">
            <v>6</v>
          </cell>
          <cell r="I1561">
            <v>8</v>
          </cell>
          <cell r="J1561">
            <v>0</v>
          </cell>
          <cell r="K1561">
            <v>4</v>
          </cell>
          <cell r="L1561">
            <v>0</v>
          </cell>
          <cell r="M1561">
            <v>0</v>
          </cell>
        </row>
        <row r="1562">
          <cell r="B1562" t="str">
            <v>K2TIPV71163014</v>
          </cell>
          <cell r="C1562" t="str">
            <v>(1B11) VERT STAB ELECT PLUG KIT</v>
          </cell>
          <cell r="D1562">
            <v>2</v>
          </cell>
          <cell r="E1562">
            <v>0</v>
          </cell>
          <cell r="F1562">
            <v>5</v>
          </cell>
          <cell r="G1562">
            <v>1</v>
          </cell>
          <cell r="H1562">
            <v>0</v>
          </cell>
          <cell r="I1562">
            <v>5</v>
          </cell>
          <cell r="J1562">
            <v>1</v>
          </cell>
          <cell r="K1562">
            <v>0</v>
          </cell>
          <cell r="L1562">
            <v>0</v>
          </cell>
          <cell r="M1562">
            <v>0</v>
          </cell>
        </row>
        <row r="1563">
          <cell r="B1563" t="str">
            <v>K2TIPV71212029</v>
          </cell>
          <cell r="C1563" t="str">
            <v>IFR DOORS RH - LH</v>
          </cell>
          <cell r="D1563">
            <v>3</v>
          </cell>
          <cell r="E1563">
            <v>1</v>
          </cell>
          <cell r="F1563">
            <v>9</v>
          </cell>
          <cell r="G1563">
            <v>0</v>
          </cell>
          <cell r="H1563">
            <v>1</v>
          </cell>
          <cell r="I1563">
            <v>9</v>
          </cell>
          <cell r="J1563">
            <v>0</v>
          </cell>
          <cell r="K1563">
            <v>0</v>
          </cell>
          <cell r="L1563">
            <v>0</v>
          </cell>
          <cell r="M1563">
            <v>0</v>
          </cell>
        </row>
        <row r="1564">
          <cell r="B1564" t="str">
            <v>K2TIPV712122056</v>
          </cell>
          <cell r="C1564" t="str">
            <v>RUDDER TRIM GUARD SHIELD</v>
          </cell>
          <cell r="D1564">
            <v>2</v>
          </cell>
          <cell r="E1564">
            <v>2</v>
          </cell>
          <cell r="F1564">
            <v>4</v>
          </cell>
          <cell r="G1564">
            <v>0</v>
          </cell>
          <cell r="H1564">
            <v>2</v>
          </cell>
          <cell r="I1564">
            <v>4</v>
          </cell>
          <cell r="J1564">
            <v>0</v>
          </cell>
          <cell r="K1564">
            <v>0</v>
          </cell>
          <cell r="L1564">
            <v>0</v>
          </cell>
          <cell r="M1564">
            <v>0</v>
          </cell>
        </row>
        <row r="1565">
          <cell r="B1565" t="str">
            <v>K2TIPV71372220</v>
          </cell>
          <cell r="C1565" t="str">
            <v>BOMB BAY DOORS (10EA)</v>
          </cell>
          <cell r="D1565">
            <v>3</v>
          </cell>
          <cell r="E1565">
            <v>4</v>
          </cell>
          <cell r="F1565">
            <v>7</v>
          </cell>
          <cell r="G1565">
            <v>0</v>
          </cell>
          <cell r="H1565">
            <v>4</v>
          </cell>
          <cell r="I1565">
            <v>7</v>
          </cell>
          <cell r="J1565">
            <v>0</v>
          </cell>
          <cell r="K1565">
            <v>0</v>
          </cell>
          <cell r="L1565">
            <v>0</v>
          </cell>
          <cell r="M1565">
            <v>0</v>
          </cell>
        </row>
        <row r="1566">
          <cell r="B1566" t="str">
            <v>K2TIPV71372221</v>
          </cell>
          <cell r="C1566" t="str">
            <v>BOMB BAY DRS-LWR CNTRS 2EA</v>
          </cell>
          <cell r="D1566">
            <v>3</v>
          </cell>
          <cell r="E1566">
            <v>0</v>
          </cell>
          <cell r="F1566">
            <v>8</v>
          </cell>
          <cell r="G1566">
            <v>0</v>
          </cell>
          <cell r="H1566">
            <v>0</v>
          </cell>
          <cell r="I1566">
            <v>7</v>
          </cell>
          <cell r="J1566">
            <v>0</v>
          </cell>
          <cell r="K1566">
            <v>1</v>
          </cell>
          <cell r="L1566">
            <v>1</v>
          </cell>
          <cell r="M1566">
            <v>0</v>
          </cell>
        </row>
        <row r="1567">
          <cell r="B1567" t="str">
            <v>K2TIPV71421018</v>
          </cell>
          <cell r="C1567" t="str">
            <v>Pilots Ejection Seat</v>
          </cell>
          <cell r="D1567">
            <v>2</v>
          </cell>
          <cell r="E1567">
            <v>3</v>
          </cell>
          <cell r="F1567">
            <v>3</v>
          </cell>
          <cell r="G1567">
            <v>0</v>
          </cell>
          <cell r="H1567">
            <v>4</v>
          </cell>
          <cell r="I1567">
            <v>2</v>
          </cell>
          <cell r="J1567">
            <v>0</v>
          </cell>
          <cell r="K1567">
            <v>1</v>
          </cell>
          <cell r="L1567">
            <v>0</v>
          </cell>
          <cell r="M1567">
            <v>0</v>
          </cell>
        </row>
        <row r="1568">
          <cell r="B1568" t="str">
            <v>K2TIPV71421023</v>
          </cell>
          <cell r="C1568" t="str">
            <v>Co-Pilots Ejection Seat</v>
          </cell>
          <cell r="D1568">
            <v>2</v>
          </cell>
          <cell r="E1568">
            <v>3</v>
          </cell>
          <cell r="F1568">
            <v>9</v>
          </cell>
          <cell r="G1568">
            <v>0</v>
          </cell>
          <cell r="H1568">
            <v>0</v>
          </cell>
          <cell r="I1568">
            <v>8</v>
          </cell>
          <cell r="J1568">
            <v>0</v>
          </cell>
          <cell r="K1568">
            <v>1</v>
          </cell>
          <cell r="L1568">
            <v>4</v>
          </cell>
          <cell r="M1568">
            <v>0</v>
          </cell>
        </row>
        <row r="1569">
          <cell r="B1569" t="str">
            <v>K2TIPV71421026</v>
          </cell>
          <cell r="C1569" t="str">
            <v>DSO Ejection Seat</v>
          </cell>
          <cell r="D1569">
            <v>2</v>
          </cell>
          <cell r="E1569">
            <v>1</v>
          </cell>
          <cell r="F1569">
            <v>8</v>
          </cell>
          <cell r="G1569">
            <v>0</v>
          </cell>
          <cell r="H1569">
            <v>2</v>
          </cell>
          <cell r="I1569">
            <v>7</v>
          </cell>
          <cell r="J1569">
            <v>0</v>
          </cell>
          <cell r="K1569">
            <v>1</v>
          </cell>
          <cell r="L1569">
            <v>0</v>
          </cell>
          <cell r="M1569">
            <v>0</v>
          </cell>
        </row>
        <row r="1570">
          <cell r="B1570" t="str">
            <v>K2TIPV71421040</v>
          </cell>
          <cell r="C1570" t="str">
            <v>OSO Ejection Seat</v>
          </cell>
          <cell r="D1570">
            <v>2</v>
          </cell>
          <cell r="E1570">
            <v>1</v>
          </cell>
          <cell r="F1570">
            <v>9</v>
          </cell>
          <cell r="G1570">
            <v>0</v>
          </cell>
          <cell r="H1570">
            <v>2</v>
          </cell>
          <cell r="I1570">
            <v>8</v>
          </cell>
          <cell r="J1570">
            <v>0</v>
          </cell>
          <cell r="K1570">
            <v>1</v>
          </cell>
          <cell r="L1570">
            <v>0</v>
          </cell>
          <cell r="M1570">
            <v>0</v>
          </cell>
        </row>
        <row r="1571">
          <cell r="B1571" t="str">
            <v>K2TIPV71422058</v>
          </cell>
          <cell r="C1571" t="str">
            <v>ELEPHANT EARS</v>
          </cell>
          <cell r="D1571">
            <v>3</v>
          </cell>
          <cell r="E1571">
            <v>5</v>
          </cell>
          <cell r="F1571">
            <v>17</v>
          </cell>
          <cell r="G1571">
            <v>0</v>
          </cell>
          <cell r="H1571">
            <v>0</v>
          </cell>
          <cell r="I1571">
            <v>15</v>
          </cell>
          <cell r="J1571">
            <v>0</v>
          </cell>
          <cell r="K1571">
            <v>2</v>
          </cell>
          <cell r="L1571">
            <v>7</v>
          </cell>
          <cell r="M1571">
            <v>0</v>
          </cell>
        </row>
        <row r="1572">
          <cell r="B1572" t="str">
            <v>K2TIPV71422068</v>
          </cell>
          <cell r="C1572" t="str">
            <v>STRUT #2 LATCH REPLACEMENT</v>
          </cell>
          <cell r="D1572">
            <v>2</v>
          </cell>
          <cell r="E1572">
            <v>0</v>
          </cell>
          <cell r="F1572">
            <v>5</v>
          </cell>
          <cell r="G1572">
            <v>0</v>
          </cell>
          <cell r="H1572">
            <v>0</v>
          </cell>
          <cell r="I1572">
            <v>5</v>
          </cell>
          <cell r="J1572">
            <v>0</v>
          </cell>
          <cell r="K1572">
            <v>0</v>
          </cell>
          <cell r="L1572">
            <v>0</v>
          </cell>
          <cell r="M1572">
            <v>0</v>
          </cell>
        </row>
        <row r="1573">
          <cell r="B1573" t="str">
            <v>K2TIPV71422093</v>
          </cell>
          <cell r="C1573" t="str">
            <v>STRUT #3 LATCH REPLACEMENT</v>
          </cell>
          <cell r="D1573">
            <v>2</v>
          </cell>
          <cell r="E1573">
            <v>1</v>
          </cell>
          <cell r="F1573">
            <v>5</v>
          </cell>
          <cell r="G1573">
            <v>0</v>
          </cell>
          <cell r="H1573">
            <v>1</v>
          </cell>
          <cell r="I1573">
            <v>5</v>
          </cell>
          <cell r="J1573">
            <v>0</v>
          </cell>
          <cell r="K1573">
            <v>0</v>
          </cell>
          <cell r="L1573">
            <v>0</v>
          </cell>
          <cell r="M1573">
            <v>0</v>
          </cell>
        </row>
        <row r="1574">
          <cell r="B1574" t="str">
            <v>K2TIPV71422192</v>
          </cell>
          <cell r="C1574" t="str">
            <v>BONDING STRAPS/RH UPR ELEPHANT EAR</v>
          </cell>
          <cell r="D1574">
            <v>3</v>
          </cell>
          <cell r="E1574">
            <v>2</v>
          </cell>
          <cell r="F1574">
            <v>13</v>
          </cell>
          <cell r="G1574">
            <v>0</v>
          </cell>
          <cell r="H1574">
            <v>2</v>
          </cell>
          <cell r="I1574">
            <v>13</v>
          </cell>
          <cell r="J1574">
            <v>0</v>
          </cell>
          <cell r="K1574">
            <v>0</v>
          </cell>
          <cell r="L1574">
            <v>0</v>
          </cell>
          <cell r="M1574">
            <v>0</v>
          </cell>
        </row>
        <row r="1575">
          <cell r="B1575" t="str">
            <v>K2TIPV71422231</v>
          </cell>
          <cell r="C1575" t="str">
            <v>STRUT #1 LATCH REPLACEMENT</v>
          </cell>
          <cell r="D1575">
            <v>2</v>
          </cell>
          <cell r="E1575">
            <v>3</v>
          </cell>
          <cell r="F1575">
            <v>4</v>
          </cell>
          <cell r="G1575">
            <v>0</v>
          </cell>
          <cell r="H1575">
            <v>3</v>
          </cell>
          <cell r="I1575">
            <v>4</v>
          </cell>
          <cell r="J1575">
            <v>0</v>
          </cell>
          <cell r="K1575">
            <v>0</v>
          </cell>
          <cell r="L1575">
            <v>0</v>
          </cell>
          <cell r="M1575">
            <v>0</v>
          </cell>
        </row>
        <row r="1576">
          <cell r="B1576" t="str">
            <v>K2TIPV71423015</v>
          </cell>
          <cell r="C1576" t="str">
            <v>(1B69 BA) APU Fuel Line Gasket</v>
          </cell>
          <cell r="D1576">
            <v>1</v>
          </cell>
          <cell r="E1576">
            <v>7</v>
          </cell>
          <cell r="F1576">
            <v>5</v>
          </cell>
          <cell r="G1576">
            <v>0</v>
          </cell>
          <cell r="H1576">
            <v>1</v>
          </cell>
          <cell r="I1576">
            <v>5</v>
          </cell>
          <cell r="J1576">
            <v>0</v>
          </cell>
          <cell r="K1576">
            <v>0</v>
          </cell>
          <cell r="L1576">
            <v>6</v>
          </cell>
          <cell r="M1576">
            <v>0</v>
          </cell>
        </row>
        <row r="1577">
          <cell r="B1577" t="str">
            <v>K2TIPV71735020</v>
          </cell>
          <cell r="C1577" t="str">
            <v>Flap Drive Angle Gear Boxes</v>
          </cell>
          <cell r="D1577">
            <v>12</v>
          </cell>
          <cell r="E1577">
            <v>10</v>
          </cell>
          <cell r="F1577">
            <v>48</v>
          </cell>
          <cell r="G1577">
            <v>0</v>
          </cell>
          <cell r="H1577">
            <v>18</v>
          </cell>
          <cell r="I1577">
            <v>40</v>
          </cell>
          <cell r="J1577">
            <v>0</v>
          </cell>
          <cell r="K1577">
            <v>8</v>
          </cell>
          <cell r="L1577">
            <v>0</v>
          </cell>
          <cell r="M1577">
            <v>0</v>
          </cell>
        </row>
        <row r="1578">
          <cell r="B1578" t="str">
            <v>K2TIPV72185386</v>
          </cell>
          <cell r="C1578" t="str">
            <v>Boom Telescoping Drive Motor</v>
          </cell>
          <cell r="D1578">
            <v>4</v>
          </cell>
          <cell r="E1578">
            <v>4</v>
          </cell>
          <cell r="F1578">
            <v>0</v>
          </cell>
          <cell r="G1578">
            <v>0</v>
          </cell>
          <cell r="H1578">
            <v>4</v>
          </cell>
          <cell r="I1578">
            <v>0</v>
          </cell>
          <cell r="J1578">
            <v>0</v>
          </cell>
          <cell r="K1578">
            <v>0</v>
          </cell>
          <cell r="L1578">
            <v>0</v>
          </cell>
          <cell r="M1578">
            <v>0</v>
          </cell>
        </row>
        <row r="1579">
          <cell r="B1579" t="str">
            <v>K2TIPV72185387</v>
          </cell>
          <cell r="C1579" t="str">
            <v>BOOM FLOORBOARD</v>
          </cell>
          <cell r="D1579">
            <v>5</v>
          </cell>
          <cell r="E1579">
            <v>5</v>
          </cell>
          <cell r="F1579">
            <v>5</v>
          </cell>
          <cell r="G1579">
            <v>0</v>
          </cell>
          <cell r="H1579">
            <v>5</v>
          </cell>
          <cell r="I1579">
            <v>5</v>
          </cell>
          <cell r="J1579">
            <v>0</v>
          </cell>
          <cell r="K1579">
            <v>0</v>
          </cell>
          <cell r="L1579">
            <v>0</v>
          </cell>
          <cell r="M1579">
            <v>0</v>
          </cell>
        </row>
        <row r="1580">
          <cell r="B1580" t="str">
            <v>K2TIPV72185388</v>
          </cell>
          <cell r="C1580" t="str">
            <v>L/H HEADER DUCT</v>
          </cell>
          <cell r="D1580">
            <v>4</v>
          </cell>
          <cell r="E1580">
            <v>4</v>
          </cell>
          <cell r="F1580">
            <v>0</v>
          </cell>
          <cell r="G1580">
            <v>0</v>
          </cell>
          <cell r="H1580">
            <v>4</v>
          </cell>
          <cell r="I1580">
            <v>0</v>
          </cell>
          <cell r="J1580">
            <v>0</v>
          </cell>
          <cell r="K1580">
            <v>0</v>
          </cell>
          <cell r="L1580">
            <v>0</v>
          </cell>
          <cell r="M1580">
            <v>0</v>
          </cell>
        </row>
        <row r="1581">
          <cell r="B1581" t="str">
            <v>K2TIPV72185389</v>
          </cell>
          <cell r="C1581" t="str">
            <v>BOOM TELESCOPE CONTROL VALVE</v>
          </cell>
          <cell r="D1581">
            <v>2</v>
          </cell>
          <cell r="E1581">
            <v>2</v>
          </cell>
          <cell r="F1581">
            <v>0</v>
          </cell>
          <cell r="G1581">
            <v>0</v>
          </cell>
          <cell r="H1581">
            <v>2</v>
          </cell>
          <cell r="I1581">
            <v>0</v>
          </cell>
          <cell r="J1581">
            <v>0</v>
          </cell>
          <cell r="K1581">
            <v>0</v>
          </cell>
          <cell r="L1581">
            <v>0</v>
          </cell>
          <cell r="M1581">
            <v>0</v>
          </cell>
        </row>
        <row r="1582">
          <cell r="B1582" t="str">
            <v>K2TIPV72185390</v>
          </cell>
          <cell r="C1582" t="str">
            <v>Outbd Aileron Hinge Fitting</v>
          </cell>
          <cell r="D1582">
            <v>4</v>
          </cell>
          <cell r="E1582">
            <v>4</v>
          </cell>
          <cell r="F1582">
            <v>0</v>
          </cell>
          <cell r="G1582">
            <v>0</v>
          </cell>
          <cell r="H1582">
            <v>4</v>
          </cell>
          <cell r="I1582">
            <v>0</v>
          </cell>
          <cell r="J1582">
            <v>0</v>
          </cell>
          <cell r="K1582">
            <v>0</v>
          </cell>
          <cell r="L1582">
            <v>0</v>
          </cell>
          <cell r="M1582">
            <v>0</v>
          </cell>
        </row>
        <row r="1583">
          <cell r="B1583" t="str">
            <v>K2TIPV72185391</v>
          </cell>
          <cell r="C1583" t="str">
            <v>INSTALL HYDRAULIC RESERVIOR</v>
          </cell>
          <cell r="D1583">
            <v>2</v>
          </cell>
          <cell r="E1583">
            <v>2</v>
          </cell>
          <cell r="F1583">
            <v>0</v>
          </cell>
          <cell r="G1583">
            <v>0</v>
          </cell>
          <cell r="H1583">
            <v>2</v>
          </cell>
          <cell r="I1583">
            <v>0</v>
          </cell>
          <cell r="J1583">
            <v>0</v>
          </cell>
          <cell r="K1583">
            <v>0</v>
          </cell>
          <cell r="L1583">
            <v>0</v>
          </cell>
          <cell r="M1583">
            <v>0</v>
          </cell>
        </row>
        <row r="1584">
          <cell r="B1584" t="str">
            <v>K2TIPV72185392</v>
          </cell>
          <cell r="C1584" t="str">
            <v>BS360W/WPANEL INSTALLATION</v>
          </cell>
          <cell r="D1584">
            <v>2</v>
          </cell>
          <cell r="E1584">
            <v>3</v>
          </cell>
          <cell r="F1584">
            <v>0</v>
          </cell>
          <cell r="G1584">
            <v>0</v>
          </cell>
          <cell r="H1584">
            <v>3</v>
          </cell>
          <cell r="I1584">
            <v>0</v>
          </cell>
          <cell r="J1584">
            <v>0</v>
          </cell>
          <cell r="K1584">
            <v>0</v>
          </cell>
          <cell r="L1584">
            <v>0</v>
          </cell>
          <cell r="M1584">
            <v>0</v>
          </cell>
        </row>
        <row r="1585">
          <cell r="B1585" t="str">
            <v>K2TIPV72185393</v>
          </cell>
          <cell r="C1585" t="str">
            <v>PROD BREAK LWR O/B ANGLE</v>
          </cell>
          <cell r="D1585">
            <v>54</v>
          </cell>
          <cell r="E1585">
            <v>4</v>
          </cell>
          <cell r="F1585">
            <v>0</v>
          </cell>
          <cell r="G1585">
            <v>0</v>
          </cell>
          <cell r="H1585">
            <v>4</v>
          </cell>
          <cell r="I1585">
            <v>0</v>
          </cell>
          <cell r="J1585">
            <v>0</v>
          </cell>
          <cell r="K1585">
            <v>0</v>
          </cell>
          <cell r="L1585">
            <v>0</v>
          </cell>
          <cell r="M1585">
            <v>0</v>
          </cell>
        </row>
        <row r="1586">
          <cell r="B1586" t="str">
            <v>K2TIPV72185394</v>
          </cell>
          <cell r="C1586" t="str">
            <v>RUDDEVATOR PANELS</v>
          </cell>
          <cell r="D1586">
            <v>4</v>
          </cell>
          <cell r="E1586">
            <v>5</v>
          </cell>
          <cell r="F1586">
            <v>0</v>
          </cell>
          <cell r="G1586">
            <v>0</v>
          </cell>
          <cell r="H1586">
            <v>5</v>
          </cell>
          <cell r="I1586">
            <v>0</v>
          </cell>
          <cell r="J1586">
            <v>0</v>
          </cell>
          <cell r="K1586">
            <v>0</v>
          </cell>
          <cell r="L1586">
            <v>0</v>
          </cell>
          <cell r="M1586">
            <v>0</v>
          </cell>
        </row>
        <row r="1587">
          <cell r="B1587" t="str">
            <v>K2TIPV72185395</v>
          </cell>
          <cell r="C1587" t="str">
            <v>WEAR STRIP</v>
          </cell>
          <cell r="D1587">
            <v>4</v>
          </cell>
          <cell r="E1587">
            <v>2</v>
          </cell>
          <cell r="F1587">
            <v>2</v>
          </cell>
          <cell r="G1587">
            <v>0</v>
          </cell>
          <cell r="H1587">
            <v>2</v>
          </cell>
          <cell r="I1587">
            <v>2</v>
          </cell>
          <cell r="J1587">
            <v>0</v>
          </cell>
          <cell r="K1587">
            <v>0</v>
          </cell>
          <cell r="L1587">
            <v>0</v>
          </cell>
          <cell r="M1587">
            <v>0</v>
          </cell>
        </row>
        <row r="1588">
          <cell r="B1588" t="str">
            <v>K2TIPV72185396</v>
          </cell>
          <cell r="C1588" t="str">
            <v>R/H HEADER DUCT</v>
          </cell>
          <cell r="D1588">
            <v>4</v>
          </cell>
          <cell r="E1588">
            <v>8</v>
          </cell>
          <cell r="F1588">
            <v>5</v>
          </cell>
          <cell r="G1588">
            <v>0</v>
          </cell>
          <cell r="H1588">
            <v>1</v>
          </cell>
          <cell r="I1588">
            <v>5</v>
          </cell>
          <cell r="J1588">
            <v>0</v>
          </cell>
          <cell r="K1588">
            <v>0</v>
          </cell>
          <cell r="L1588">
            <v>7</v>
          </cell>
          <cell r="M1588">
            <v>0</v>
          </cell>
        </row>
        <row r="1589">
          <cell r="B1589" t="str">
            <v>K2TIPV72185397</v>
          </cell>
          <cell r="C1589" t="str">
            <v>LH/RH WING SEAL INSTALLATION</v>
          </cell>
          <cell r="D1589">
            <v>4</v>
          </cell>
          <cell r="E1589">
            <v>5</v>
          </cell>
          <cell r="F1589">
            <v>0</v>
          </cell>
          <cell r="G1589">
            <v>0</v>
          </cell>
          <cell r="H1589">
            <v>5</v>
          </cell>
          <cell r="I1589">
            <v>0</v>
          </cell>
          <cell r="J1589">
            <v>0</v>
          </cell>
          <cell r="K1589">
            <v>0</v>
          </cell>
          <cell r="L1589">
            <v>0</v>
          </cell>
          <cell r="M1589">
            <v>0</v>
          </cell>
        </row>
        <row r="1590">
          <cell r="B1590" t="str">
            <v>K2TIPV72185398</v>
          </cell>
          <cell r="C1590" t="str">
            <v>Install HYD pump &amp; IDG on engine</v>
          </cell>
          <cell r="D1590">
            <v>1</v>
          </cell>
          <cell r="E1590">
            <v>1</v>
          </cell>
          <cell r="F1590">
            <v>0</v>
          </cell>
          <cell r="G1590">
            <v>0</v>
          </cell>
          <cell r="H1590">
            <v>1</v>
          </cell>
          <cell r="I1590">
            <v>0</v>
          </cell>
          <cell r="J1590">
            <v>0</v>
          </cell>
          <cell r="K1590">
            <v>0</v>
          </cell>
          <cell r="L1590">
            <v>0</v>
          </cell>
          <cell r="M1590">
            <v>0</v>
          </cell>
        </row>
        <row r="1591">
          <cell r="B1591" t="str">
            <v>K2TIPV72185399</v>
          </cell>
          <cell r="C1591" t="str">
            <v>HYD RESERVIOR ASSY</v>
          </cell>
          <cell r="D1591">
            <v>4</v>
          </cell>
          <cell r="E1591">
            <v>5</v>
          </cell>
          <cell r="F1591">
            <v>0</v>
          </cell>
          <cell r="G1591">
            <v>0</v>
          </cell>
          <cell r="H1591">
            <v>5</v>
          </cell>
          <cell r="I1591">
            <v>0</v>
          </cell>
          <cell r="J1591">
            <v>0</v>
          </cell>
          <cell r="K1591">
            <v>0</v>
          </cell>
          <cell r="L1591">
            <v>0</v>
          </cell>
          <cell r="M1591">
            <v>0</v>
          </cell>
        </row>
        <row r="1592">
          <cell r="B1592" t="str">
            <v>K2TIPV72185400</v>
          </cell>
          <cell r="C1592" t="str">
            <v>R/H L/H MLG ACTUATOR</v>
          </cell>
          <cell r="D1592">
            <v>4</v>
          </cell>
          <cell r="E1592">
            <v>0</v>
          </cell>
          <cell r="F1592">
            <v>10</v>
          </cell>
          <cell r="G1592">
            <v>0</v>
          </cell>
          <cell r="H1592">
            <v>0</v>
          </cell>
          <cell r="I1592">
            <v>8</v>
          </cell>
          <cell r="J1592">
            <v>0</v>
          </cell>
          <cell r="K1592">
            <v>2</v>
          </cell>
          <cell r="L1592">
            <v>2</v>
          </cell>
          <cell r="M1592">
            <v>0</v>
          </cell>
        </row>
        <row r="1593">
          <cell r="B1593" t="str">
            <v>K2TIPV72185401</v>
          </cell>
          <cell r="C1593" t="str">
            <v>Perm/Install Horz Trim Actuator</v>
          </cell>
          <cell r="D1593">
            <v>4</v>
          </cell>
          <cell r="E1593">
            <v>2</v>
          </cell>
          <cell r="F1593">
            <v>5</v>
          </cell>
          <cell r="G1593">
            <v>0</v>
          </cell>
          <cell r="H1593">
            <v>3</v>
          </cell>
          <cell r="I1593">
            <v>4</v>
          </cell>
          <cell r="J1593">
            <v>0</v>
          </cell>
          <cell r="K1593">
            <v>1</v>
          </cell>
          <cell r="L1593">
            <v>0</v>
          </cell>
          <cell r="M1593">
            <v>0</v>
          </cell>
        </row>
        <row r="1594">
          <cell r="B1594" t="str">
            <v>K2TIPV72255402</v>
          </cell>
          <cell r="C1594" t="str">
            <v>Alternate Cabin PressurizationValve</v>
          </cell>
          <cell r="D1594">
            <v>4</v>
          </cell>
          <cell r="E1594">
            <v>4</v>
          </cell>
          <cell r="F1594">
            <v>0</v>
          </cell>
          <cell r="G1594">
            <v>0</v>
          </cell>
          <cell r="H1594">
            <v>4</v>
          </cell>
          <cell r="I1594">
            <v>0</v>
          </cell>
          <cell r="J1594">
            <v>0</v>
          </cell>
          <cell r="K1594">
            <v>0</v>
          </cell>
          <cell r="L1594">
            <v>0</v>
          </cell>
          <cell r="M1594">
            <v>0</v>
          </cell>
        </row>
        <row r="1595">
          <cell r="B1595" t="str">
            <v>K2TIPV72255403</v>
          </cell>
          <cell r="C1595" t="str">
            <v>Install VertStabRudder/Access Dr</v>
          </cell>
          <cell r="D1595">
            <v>4</v>
          </cell>
          <cell r="E1595">
            <v>7</v>
          </cell>
          <cell r="F1595">
            <v>5</v>
          </cell>
          <cell r="G1595">
            <v>0</v>
          </cell>
          <cell r="H1595">
            <v>8</v>
          </cell>
          <cell r="I1595">
            <v>4</v>
          </cell>
          <cell r="J1595">
            <v>0</v>
          </cell>
          <cell r="K1595">
            <v>1</v>
          </cell>
          <cell r="L1595">
            <v>0</v>
          </cell>
          <cell r="M1595">
            <v>0</v>
          </cell>
        </row>
        <row r="1596">
          <cell r="B1596" t="str">
            <v>K2TIPV72255404</v>
          </cell>
          <cell r="C1596" t="str">
            <v>Install Pitch Servo Motor</v>
          </cell>
          <cell r="D1596">
            <v>4</v>
          </cell>
          <cell r="E1596">
            <v>1</v>
          </cell>
          <cell r="F1596">
            <v>19</v>
          </cell>
          <cell r="G1596">
            <v>0</v>
          </cell>
          <cell r="H1596">
            <v>5</v>
          </cell>
          <cell r="I1596">
            <v>13</v>
          </cell>
          <cell r="J1596">
            <v>0</v>
          </cell>
          <cell r="K1596">
            <v>6</v>
          </cell>
          <cell r="L1596">
            <v>2</v>
          </cell>
          <cell r="M1596">
            <v>0</v>
          </cell>
        </row>
        <row r="1597">
          <cell r="B1597" t="str">
            <v>K2TIPV72255405</v>
          </cell>
          <cell r="C1597" t="str">
            <v>Temp/Install Horz Trim Actuator</v>
          </cell>
          <cell r="D1597">
            <v>4</v>
          </cell>
          <cell r="E1597">
            <v>5</v>
          </cell>
          <cell r="F1597">
            <v>1</v>
          </cell>
          <cell r="G1597">
            <v>0</v>
          </cell>
          <cell r="H1597">
            <v>5</v>
          </cell>
          <cell r="I1597">
            <v>1</v>
          </cell>
          <cell r="J1597">
            <v>0</v>
          </cell>
          <cell r="K1597">
            <v>0</v>
          </cell>
          <cell r="L1597">
            <v>0</v>
          </cell>
          <cell r="M1597">
            <v>0</v>
          </cell>
        </row>
        <row r="1598">
          <cell r="B1598" t="str">
            <v>K2TIPV72255406</v>
          </cell>
          <cell r="C1598" t="str">
            <v>Install Vertical Stablizer</v>
          </cell>
          <cell r="D1598">
            <v>4</v>
          </cell>
          <cell r="E1598">
            <v>0</v>
          </cell>
          <cell r="F1598">
            <v>10</v>
          </cell>
          <cell r="G1598">
            <v>1</v>
          </cell>
          <cell r="H1598">
            <v>0</v>
          </cell>
          <cell r="I1598">
            <v>9</v>
          </cell>
          <cell r="J1598">
            <v>1</v>
          </cell>
          <cell r="K1598">
            <v>1</v>
          </cell>
          <cell r="L1598">
            <v>1</v>
          </cell>
          <cell r="M1598">
            <v>0</v>
          </cell>
        </row>
        <row r="1599">
          <cell r="B1599" t="str">
            <v>K2TIPV72255407</v>
          </cell>
          <cell r="C1599" t="str">
            <v>ACI 1068no2 (NUTPLATE INSTALLATION)</v>
          </cell>
          <cell r="D1599">
            <v>5</v>
          </cell>
          <cell r="E1599">
            <v>5</v>
          </cell>
          <cell r="F1599">
            <v>0</v>
          </cell>
          <cell r="G1599">
            <v>0</v>
          </cell>
          <cell r="H1599">
            <v>5</v>
          </cell>
          <cell r="I1599">
            <v>0</v>
          </cell>
          <cell r="J1599">
            <v>0</v>
          </cell>
          <cell r="K1599">
            <v>0</v>
          </cell>
          <cell r="L1599">
            <v>0</v>
          </cell>
          <cell r="M1599">
            <v>0</v>
          </cell>
        </row>
        <row r="1600">
          <cell r="B1600" t="str">
            <v>K2TIPV72255408</v>
          </cell>
          <cell r="C1600" t="str">
            <v>Access Door, Area 11</v>
          </cell>
          <cell r="D1600">
            <v>4</v>
          </cell>
          <cell r="E1600">
            <v>0</v>
          </cell>
          <cell r="F1600">
            <v>31</v>
          </cell>
          <cell r="G1600">
            <v>0</v>
          </cell>
          <cell r="H1600">
            <v>5</v>
          </cell>
          <cell r="I1600">
            <v>26</v>
          </cell>
          <cell r="J1600">
            <v>0</v>
          </cell>
          <cell r="K1600">
            <v>5</v>
          </cell>
          <cell r="L1600">
            <v>0</v>
          </cell>
          <cell r="M1600">
            <v>0</v>
          </cell>
        </row>
        <row r="1601">
          <cell r="B1601" t="str">
            <v>K2TIPV72255409</v>
          </cell>
          <cell r="C1601" t="str">
            <v>Radius fillers/Wing Strs 1-4</v>
          </cell>
          <cell r="D1601">
            <v>4</v>
          </cell>
          <cell r="E1601">
            <v>4</v>
          </cell>
          <cell r="F1601">
            <v>0</v>
          </cell>
          <cell r="G1601">
            <v>0</v>
          </cell>
          <cell r="H1601">
            <v>4</v>
          </cell>
          <cell r="I1601">
            <v>0</v>
          </cell>
          <cell r="J1601">
            <v>0</v>
          </cell>
          <cell r="K1601">
            <v>0</v>
          </cell>
          <cell r="L1601">
            <v>0</v>
          </cell>
          <cell r="M1601">
            <v>0</v>
          </cell>
        </row>
        <row r="1602">
          <cell r="B1602" t="str">
            <v>K2TIPV72255410</v>
          </cell>
          <cell r="C1602" t="str">
            <v>Install LH/RH Aileron Trim Actuator</v>
          </cell>
          <cell r="D1602">
            <v>4</v>
          </cell>
          <cell r="E1602">
            <v>4</v>
          </cell>
          <cell r="F1602">
            <v>4</v>
          </cell>
          <cell r="G1602">
            <v>0</v>
          </cell>
          <cell r="H1602">
            <v>6</v>
          </cell>
          <cell r="I1602">
            <v>2</v>
          </cell>
          <cell r="J1602">
            <v>0</v>
          </cell>
          <cell r="K1602">
            <v>2</v>
          </cell>
          <cell r="L1602">
            <v>0</v>
          </cell>
          <cell r="M1602">
            <v>0</v>
          </cell>
        </row>
        <row r="1603">
          <cell r="B1603" t="str">
            <v>K2TIPV72255411</v>
          </cell>
          <cell r="C1603" t="str">
            <v>Install Roll Axis Servo Motor</v>
          </cell>
          <cell r="D1603">
            <v>4</v>
          </cell>
          <cell r="E1603">
            <v>2</v>
          </cell>
          <cell r="F1603">
            <v>10</v>
          </cell>
          <cell r="G1603">
            <v>0</v>
          </cell>
          <cell r="H1603">
            <v>4</v>
          </cell>
          <cell r="I1603">
            <v>7</v>
          </cell>
          <cell r="J1603">
            <v>0</v>
          </cell>
          <cell r="K1603">
            <v>3</v>
          </cell>
          <cell r="L1603">
            <v>1</v>
          </cell>
          <cell r="M1603">
            <v>0</v>
          </cell>
        </row>
        <row r="1604">
          <cell r="B1604" t="str">
            <v>K2TIPV72255412</v>
          </cell>
          <cell r="C1604" t="str">
            <v>Temp Install Horz Trim Actuator</v>
          </cell>
          <cell r="D1604">
            <v>4</v>
          </cell>
          <cell r="E1604">
            <v>8</v>
          </cell>
          <cell r="F1604">
            <v>1</v>
          </cell>
          <cell r="G1604">
            <v>0</v>
          </cell>
          <cell r="H1604">
            <v>7</v>
          </cell>
          <cell r="I1604">
            <v>1</v>
          </cell>
          <cell r="J1604">
            <v>0</v>
          </cell>
          <cell r="K1604">
            <v>0</v>
          </cell>
          <cell r="L1604">
            <v>1</v>
          </cell>
          <cell r="M1604">
            <v>0</v>
          </cell>
        </row>
        <row r="1605">
          <cell r="B1605" t="str">
            <v>K2TIPV72255413</v>
          </cell>
          <cell r="C1605" t="str">
            <v># 4 &amp; # 7 Foreflap cable clip</v>
          </cell>
          <cell r="D1605">
            <v>4</v>
          </cell>
          <cell r="E1605">
            <v>7</v>
          </cell>
          <cell r="F1605">
            <v>0</v>
          </cell>
          <cell r="G1605">
            <v>0</v>
          </cell>
          <cell r="H1605">
            <v>7</v>
          </cell>
          <cell r="I1605">
            <v>0</v>
          </cell>
          <cell r="J1605">
            <v>0</v>
          </cell>
          <cell r="K1605">
            <v>0</v>
          </cell>
          <cell r="L1605">
            <v>0</v>
          </cell>
          <cell r="M1605">
            <v>0</v>
          </cell>
        </row>
        <row r="1606">
          <cell r="B1606" t="str">
            <v>K2TIPV72255415</v>
          </cell>
          <cell r="C1606" t="str">
            <v>BOOM HOIST CABLE</v>
          </cell>
          <cell r="D1606">
            <v>4</v>
          </cell>
          <cell r="E1606">
            <v>2</v>
          </cell>
          <cell r="F1606">
            <v>3</v>
          </cell>
          <cell r="G1606">
            <v>0</v>
          </cell>
          <cell r="H1606">
            <v>3</v>
          </cell>
          <cell r="I1606">
            <v>2</v>
          </cell>
          <cell r="J1606">
            <v>0</v>
          </cell>
          <cell r="K1606">
            <v>1</v>
          </cell>
          <cell r="L1606">
            <v>0</v>
          </cell>
          <cell r="M1606">
            <v>0</v>
          </cell>
        </row>
        <row r="1607">
          <cell r="B1607" t="str">
            <v>K2TIPV72255419</v>
          </cell>
          <cell r="C1607" t="str">
            <v>Install Rudder Trim Actuator</v>
          </cell>
          <cell r="D1607">
            <v>4</v>
          </cell>
          <cell r="E1607">
            <v>0</v>
          </cell>
          <cell r="F1607">
            <v>8</v>
          </cell>
          <cell r="G1607">
            <v>0</v>
          </cell>
          <cell r="H1607">
            <v>1</v>
          </cell>
          <cell r="I1607">
            <v>6</v>
          </cell>
          <cell r="J1607">
            <v>0</v>
          </cell>
          <cell r="K1607">
            <v>2</v>
          </cell>
          <cell r="L1607">
            <v>1</v>
          </cell>
          <cell r="M1607">
            <v>0</v>
          </cell>
        </row>
        <row r="1608">
          <cell r="B1608" t="str">
            <v>K2TIPV72255420</v>
          </cell>
          <cell r="C1608" t="str">
            <v>Install Strut to Tailpipe Fairing</v>
          </cell>
          <cell r="D1608">
            <v>4</v>
          </cell>
          <cell r="E1608">
            <v>3</v>
          </cell>
          <cell r="F1608">
            <v>4</v>
          </cell>
          <cell r="G1608">
            <v>0</v>
          </cell>
          <cell r="H1608">
            <v>3</v>
          </cell>
          <cell r="I1608">
            <v>4</v>
          </cell>
          <cell r="J1608">
            <v>0</v>
          </cell>
          <cell r="K1608">
            <v>0</v>
          </cell>
          <cell r="L1608">
            <v>0</v>
          </cell>
          <cell r="M1608">
            <v>0</v>
          </cell>
        </row>
        <row r="1609">
          <cell r="B1609" t="str">
            <v>K2TIPV72255421</v>
          </cell>
          <cell r="C1609" t="str">
            <v>Rig Aileron trim and closeout</v>
          </cell>
          <cell r="D1609">
            <v>4</v>
          </cell>
          <cell r="E1609">
            <v>0</v>
          </cell>
          <cell r="F1609">
            <v>2</v>
          </cell>
          <cell r="G1609">
            <v>0</v>
          </cell>
          <cell r="H1609">
            <v>1</v>
          </cell>
          <cell r="I1609">
            <v>1</v>
          </cell>
          <cell r="J1609">
            <v>0</v>
          </cell>
          <cell r="K1609">
            <v>1</v>
          </cell>
          <cell r="L1609">
            <v>0</v>
          </cell>
          <cell r="M1609">
            <v>0</v>
          </cell>
        </row>
        <row r="1610">
          <cell r="B1610" t="str">
            <v>K2TIPV72255422</v>
          </cell>
          <cell r="C1610" t="str">
            <v>Install R/H L/H gap covers</v>
          </cell>
          <cell r="D1610">
            <v>4</v>
          </cell>
          <cell r="E1610">
            <v>0</v>
          </cell>
          <cell r="F1610">
            <v>44</v>
          </cell>
          <cell r="G1610">
            <v>0</v>
          </cell>
          <cell r="H1610">
            <v>1</v>
          </cell>
          <cell r="I1610">
            <v>41</v>
          </cell>
          <cell r="J1610">
            <v>0</v>
          </cell>
          <cell r="K1610">
            <v>3</v>
          </cell>
          <cell r="L1610">
            <v>2</v>
          </cell>
          <cell r="M1610">
            <v>0</v>
          </cell>
        </row>
        <row r="1611">
          <cell r="B1611" t="str">
            <v>K2TIPV72255423</v>
          </cell>
          <cell r="C1611" t="str">
            <v>RH &amp; LH Spoiler Idler Crank</v>
          </cell>
          <cell r="D1611">
            <v>2</v>
          </cell>
          <cell r="E1611">
            <v>2</v>
          </cell>
          <cell r="F1611">
            <v>0</v>
          </cell>
          <cell r="G1611">
            <v>0</v>
          </cell>
          <cell r="H1611">
            <v>2</v>
          </cell>
          <cell r="I1611">
            <v>0</v>
          </cell>
          <cell r="J1611">
            <v>0</v>
          </cell>
          <cell r="K1611">
            <v>0</v>
          </cell>
          <cell r="L1611">
            <v>0</v>
          </cell>
          <cell r="M1611">
            <v>0</v>
          </cell>
        </row>
        <row r="1612">
          <cell r="B1612" t="str">
            <v>K2TIPV72255424</v>
          </cell>
          <cell r="C1612" t="str">
            <v>VERT STAB TRAILING EDGE SEAL</v>
          </cell>
          <cell r="D1612">
            <v>4</v>
          </cell>
          <cell r="E1612">
            <v>2</v>
          </cell>
          <cell r="F1612">
            <v>0</v>
          </cell>
          <cell r="G1612">
            <v>0</v>
          </cell>
          <cell r="H1612">
            <v>2</v>
          </cell>
          <cell r="I1612">
            <v>0</v>
          </cell>
          <cell r="J1612">
            <v>0</v>
          </cell>
          <cell r="K1612">
            <v>0</v>
          </cell>
          <cell r="L1612">
            <v>0</v>
          </cell>
          <cell r="M1612">
            <v>0</v>
          </cell>
        </row>
        <row r="1613">
          <cell r="B1613" t="str">
            <v>K2TIPV72255425</v>
          </cell>
          <cell r="C1613" t="str">
            <v>FLOORBOARD STRIPS</v>
          </cell>
          <cell r="D1613">
            <v>20</v>
          </cell>
          <cell r="E1613">
            <v>15</v>
          </cell>
          <cell r="F1613">
            <v>110</v>
          </cell>
          <cell r="G1613">
            <v>0</v>
          </cell>
          <cell r="H1613">
            <v>0</v>
          </cell>
          <cell r="I1613">
            <v>95</v>
          </cell>
          <cell r="J1613">
            <v>0</v>
          </cell>
          <cell r="K1613">
            <v>15</v>
          </cell>
          <cell r="L1613">
            <v>30</v>
          </cell>
          <cell r="M1613">
            <v>0</v>
          </cell>
        </row>
        <row r="1614">
          <cell r="B1614" t="str">
            <v>K2TIPV72255426</v>
          </cell>
          <cell r="C1614" t="str">
            <v>no5 SPOILER SKIN CORROSION</v>
          </cell>
          <cell r="D1614">
            <v>3</v>
          </cell>
          <cell r="E1614">
            <v>2</v>
          </cell>
          <cell r="F1614">
            <v>2</v>
          </cell>
          <cell r="G1614">
            <v>0</v>
          </cell>
          <cell r="H1614">
            <v>2</v>
          </cell>
          <cell r="I1614">
            <v>2</v>
          </cell>
          <cell r="J1614">
            <v>0</v>
          </cell>
          <cell r="K1614">
            <v>0</v>
          </cell>
          <cell r="L1614">
            <v>0</v>
          </cell>
          <cell r="M1614">
            <v>0</v>
          </cell>
        </row>
        <row r="1615">
          <cell r="B1615" t="str">
            <v>K2TIPV72255428</v>
          </cell>
          <cell r="C1615" t="str">
            <v>no5 SPOILER O/B SKIN REPLACEMT</v>
          </cell>
          <cell r="D1615">
            <v>2</v>
          </cell>
          <cell r="E1615">
            <v>0</v>
          </cell>
          <cell r="F1615">
            <v>0</v>
          </cell>
          <cell r="G1615">
            <v>0</v>
          </cell>
          <cell r="H1615">
            <v>0</v>
          </cell>
          <cell r="I1615">
            <v>0</v>
          </cell>
          <cell r="J1615">
            <v>0</v>
          </cell>
          <cell r="K1615">
            <v>0</v>
          </cell>
          <cell r="L1615">
            <v>0</v>
          </cell>
          <cell r="M1615">
            <v>0</v>
          </cell>
        </row>
        <row r="1616">
          <cell r="B1616" t="str">
            <v>K2TIPV72255429</v>
          </cell>
          <cell r="C1616" t="str">
            <v>DORSAL FIN SEAL</v>
          </cell>
          <cell r="D1616">
            <v>3</v>
          </cell>
          <cell r="E1616">
            <v>2</v>
          </cell>
          <cell r="F1616">
            <v>1</v>
          </cell>
          <cell r="G1616">
            <v>0</v>
          </cell>
          <cell r="H1616">
            <v>3</v>
          </cell>
          <cell r="I1616">
            <v>0</v>
          </cell>
          <cell r="J1616">
            <v>0</v>
          </cell>
          <cell r="K1616">
            <v>1</v>
          </cell>
          <cell r="L1616">
            <v>0</v>
          </cell>
          <cell r="M1616">
            <v>0</v>
          </cell>
        </row>
        <row r="1617">
          <cell r="B1617" t="str">
            <v>K2TIPV72255433</v>
          </cell>
          <cell r="C1617" t="str">
            <v>LH MLG DOOR OB PNL AFT SKIN IN DR</v>
          </cell>
          <cell r="D1617">
            <v>4</v>
          </cell>
          <cell r="E1617">
            <v>4</v>
          </cell>
          <cell r="F1617">
            <v>0</v>
          </cell>
          <cell r="G1617">
            <v>0</v>
          </cell>
          <cell r="H1617">
            <v>4</v>
          </cell>
          <cell r="I1617">
            <v>0</v>
          </cell>
          <cell r="J1617">
            <v>0</v>
          </cell>
          <cell r="K1617">
            <v>0</v>
          </cell>
          <cell r="L1617">
            <v>0</v>
          </cell>
          <cell r="M1617">
            <v>0</v>
          </cell>
        </row>
        <row r="1618">
          <cell r="B1618" t="str">
            <v>K2TIPV72261091</v>
          </cell>
          <cell r="C1618" t="str">
            <v>Inner Upr Fuslg ACC Panel 6246-09</v>
          </cell>
          <cell r="D1618">
            <v>2</v>
          </cell>
          <cell r="E1618">
            <v>2</v>
          </cell>
          <cell r="F1618">
            <v>0</v>
          </cell>
          <cell r="G1618">
            <v>0</v>
          </cell>
          <cell r="H1618">
            <v>2</v>
          </cell>
          <cell r="I1618">
            <v>0</v>
          </cell>
          <cell r="J1618">
            <v>0</v>
          </cell>
          <cell r="K1618">
            <v>0</v>
          </cell>
          <cell r="L1618">
            <v>0</v>
          </cell>
          <cell r="M1618">
            <v>0</v>
          </cell>
        </row>
        <row r="1619">
          <cell r="B1619" t="str">
            <v>K2TIPV72261100</v>
          </cell>
          <cell r="C1619" t="str">
            <v>R/H ECS &amp; Fuel Pump ACC Pnl 6174-01</v>
          </cell>
          <cell r="D1619">
            <v>2</v>
          </cell>
          <cell r="E1619">
            <v>0</v>
          </cell>
          <cell r="F1619">
            <v>7</v>
          </cell>
          <cell r="G1619">
            <v>0</v>
          </cell>
          <cell r="H1619">
            <v>0</v>
          </cell>
          <cell r="I1619">
            <v>7</v>
          </cell>
          <cell r="J1619">
            <v>0</v>
          </cell>
          <cell r="K1619">
            <v>0</v>
          </cell>
          <cell r="L1619">
            <v>0</v>
          </cell>
          <cell r="M1619">
            <v>0</v>
          </cell>
        </row>
        <row r="1620">
          <cell r="B1620" t="str">
            <v>K2TIPV72261176</v>
          </cell>
          <cell r="C1620" t="str">
            <v>Inr Upr Fuselage ACC Panel 6246-08</v>
          </cell>
          <cell r="D1620">
            <v>2</v>
          </cell>
          <cell r="E1620">
            <v>2</v>
          </cell>
          <cell r="F1620">
            <v>0</v>
          </cell>
          <cell r="G1620">
            <v>0</v>
          </cell>
          <cell r="H1620">
            <v>2</v>
          </cell>
          <cell r="I1620">
            <v>0</v>
          </cell>
          <cell r="J1620">
            <v>0</v>
          </cell>
          <cell r="K1620">
            <v>0</v>
          </cell>
          <cell r="L1620">
            <v>0</v>
          </cell>
          <cell r="M1620">
            <v>0</v>
          </cell>
        </row>
        <row r="1621">
          <cell r="B1621" t="str">
            <v>K2TIPV72261177</v>
          </cell>
          <cell r="C1621" t="str">
            <v>Routing Tunnel Access Panel 6261-03</v>
          </cell>
          <cell r="D1621">
            <v>2</v>
          </cell>
          <cell r="E1621">
            <v>0</v>
          </cell>
          <cell r="F1621">
            <v>7</v>
          </cell>
          <cell r="G1621">
            <v>0</v>
          </cell>
          <cell r="H1621">
            <v>1</v>
          </cell>
          <cell r="I1621">
            <v>6</v>
          </cell>
          <cell r="J1621">
            <v>0</v>
          </cell>
          <cell r="K1621">
            <v>1</v>
          </cell>
          <cell r="L1621">
            <v>0</v>
          </cell>
          <cell r="M1621">
            <v>0</v>
          </cell>
        </row>
        <row r="1622">
          <cell r="B1622" t="str">
            <v>K2TIPV72261178</v>
          </cell>
          <cell r="C1622" t="str">
            <v>L/H Syst Tunnel Access Pnl 6261-07</v>
          </cell>
          <cell r="D1622">
            <v>2</v>
          </cell>
          <cell r="E1622">
            <v>0</v>
          </cell>
          <cell r="F1622">
            <v>8</v>
          </cell>
          <cell r="G1622">
            <v>0</v>
          </cell>
          <cell r="H1622">
            <v>0</v>
          </cell>
          <cell r="I1622">
            <v>7</v>
          </cell>
          <cell r="J1622">
            <v>0</v>
          </cell>
          <cell r="K1622">
            <v>1</v>
          </cell>
          <cell r="L1622">
            <v>1</v>
          </cell>
          <cell r="M1622">
            <v>0</v>
          </cell>
        </row>
        <row r="1623">
          <cell r="B1623" t="str">
            <v>K2TIPV72261179</v>
          </cell>
          <cell r="C1623" t="str">
            <v>L/H Uppr AIF Tunnel Sys Pnl 6271-05</v>
          </cell>
          <cell r="D1623">
            <v>2</v>
          </cell>
          <cell r="E1623">
            <v>2</v>
          </cell>
          <cell r="F1623">
            <v>8</v>
          </cell>
          <cell r="G1623">
            <v>0</v>
          </cell>
          <cell r="H1623">
            <v>2</v>
          </cell>
          <cell r="I1623">
            <v>8</v>
          </cell>
          <cell r="J1623">
            <v>0</v>
          </cell>
          <cell r="K1623">
            <v>0</v>
          </cell>
          <cell r="L1623">
            <v>0</v>
          </cell>
          <cell r="M1623">
            <v>0</v>
          </cell>
        </row>
        <row r="1624">
          <cell r="B1624" t="str">
            <v>K2TIPV72261180</v>
          </cell>
          <cell r="C1624" t="str">
            <v>L/H ECS &amp; Fuel Pump Acc Pnl 6173-01</v>
          </cell>
          <cell r="D1624">
            <v>2</v>
          </cell>
          <cell r="E1624">
            <v>3</v>
          </cell>
          <cell r="F1624">
            <v>9</v>
          </cell>
          <cell r="G1624">
            <v>0</v>
          </cell>
          <cell r="H1624">
            <v>3</v>
          </cell>
          <cell r="I1624">
            <v>9</v>
          </cell>
          <cell r="J1624">
            <v>0</v>
          </cell>
          <cell r="K1624">
            <v>0</v>
          </cell>
          <cell r="L1624">
            <v>0</v>
          </cell>
          <cell r="M1624">
            <v>0</v>
          </cell>
        </row>
        <row r="1625">
          <cell r="B1625" t="str">
            <v>K2TIPV72261181</v>
          </cell>
          <cell r="C1625" t="str">
            <v>L/H Upr Tunnel Sys Pnl 6271-03</v>
          </cell>
          <cell r="D1625">
            <v>2</v>
          </cell>
          <cell r="E1625">
            <v>0</v>
          </cell>
          <cell r="F1625">
            <v>9</v>
          </cell>
          <cell r="G1625">
            <v>0</v>
          </cell>
          <cell r="H1625">
            <v>0</v>
          </cell>
          <cell r="I1625">
            <v>8</v>
          </cell>
          <cell r="J1625">
            <v>0</v>
          </cell>
          <cell r="K1625">
            <v>1</v>
          </cell>
          <cell r="L1625">
            <v>1</v>
          </cell>
          <cell r="M1625">
            <v>0</v>
          </cell>
        </row>
        <row r="1626">
          <cell r="B1626" t="str">
            <v>K2TIPV72261182</v>
          </cell>
          <cell r="C1626" t="str">
            <v>L/H FWD Fuselage Attch 27</v>
          </cell>
          <cell r="D1626">
            <v>2</v>
          </cell>
          <cell r="E1626">
            <v>1</v>
          </cell>
          <cell r="F1626">
            <v>11</v>
          </cell>
          <cell r="G1626">
            <v>0</v>
          </cell>
          <cell r="H1626">
            <v>0</v>
          </cell>
          <cell r="I1626">
            <v>10</v>
          </cell>
          <cell r="J1626">
            <v>0</v>
          </cell>
          <cell r="K1626">
            <v>1</v>
          </cell>
          <cell r="L1626">
            <v>2</v>
          </cell>
          <cell r="M1626">
            <v>0</v>
          </cell>
        </row>
        <row r="1627">
          <cell r="B1627" t="str">
            <v>K2TIPV72261183</v>
          </cell>
          <cell r="C1627" t="str">
            <v>R/H FWD Fuselage Attch 27</v>
          </cell>
          <cell r="D1627">
            <v>2</v>
          </cell>
          <cell r="E1627">
            <v>1</v>
          </cell>
          <cell r="F1627">
            <v>14</v>
          </cell>
          <cell r="G1627">
            <v>0</v>
          </cell>
          <cell r="H1627">
            <v>0</v>
          </cell>
          <cell r="I1627">
            <v>13</v>
          </cell>
          <cell r="J1627">
            <v>0</v>
          </cell>
          <cell r="K1627">
            <v>1</v>
          </cell>
          <cell r="L1627">
            <v>2</v>
          </cell>
          <cell r="M1627">
            <v>0</v>
          </cell>
        </row>
        <row r="1628">
          <cell r="B1628" t="str">
            <v>K2TIPV72263481</v>
          </cell>
          <cell r="C1628" t="str">
            <v>(1B40AA) ROTODOME SUPPLEMENT REPAIR</v>
          </cell>
          <cell r="D1628">
            <v>1</v>
          </cell>
          <cell r="E1628">
            <v>1</v>
          </cell>
          <cell r="F1628">
            <v>5</v>
          </cell>
          <cell r="G1628">
            <v>0</v>
          </cell>
          <cell r="H1628">
            <v>1</v>
          </cell>
          <cell r="I1628">
            <v>5</v>
          </cell>
          <cell r="J1628">
            <v>0</v>
          </cell>
          <cell r="K1628">
            <v>0</v>
          </cell>
          <cell r="L1628">
            <v>0</v>
          </cell>
          <cell r="M1628">
            <v>0</v>
          </cell>
        </row>
        <row r="1629">
          <cell r="B1629" t="str">
            <v>K2TIPV72263482</v>
          </cell>
          <cell r="C1629" t="str">
            <v>(1B69AA) AFACS PRESSURE RELIEF VALV</v>
          </cell>
          <cell r="D1629">
            <v>1</v>
          </cell>
          <cell r="E1629">
            <v>1</v>
          </cell>
          <cell r="F1629">
            <v>7</v>
          </cell>
          <cell r="G1629">
            <v>0</v>
          </cell>
          <cell r="H1629">
            <v>1</v>
          </cell>
          <cell r="I1629">
            <v>7</v>
          </cell>
          <cell r="J1629">
            <v>0</v>
          </cell>
          <cell r="K1629">
            <v>0</v>
          </cell>
          <cell r="L1629">
            <v>0</v>
          </cell>
          <cell r="M1629">
            <v>0</v>
          </cell>
        </row>
        <row r="1630">
          <cell r="B1630" t="str">
            <v>K2TIPV72263483</v>
          </cell>
          <cell r="C1630" t="str">
            <v>(1B69) AFT LWR LOBE BLEED AIR DUCTS</v>
          </cell>
          <cell r="D1630">
            <v>1</v>
          </cell>
          <cell r="E1630">
            <v>2</v>
          </cell>
          <cell r="F1630">
            <v>7</v>
          </cell>
          <cell r="G1630">
            <v>0</v>
          </cell>
          <cell r="H1630">
            <v>2</v>
          </cell>
          <cell r="I1630">
            <v>7</v>
          </cell>
          <cell r="J1630">
            <v>0</v>
          </cell>
          <cell r="K1630">
            <v>0</v>
          </cell>
          <cell r="L1630">
            <v>0</v>
          </cell>
          <cell r="M1630">
            <v>0</v>
          </cell>
        </row>
        <row r="1631">
          <cell r="B1631" t="str">
            <v>K2TIPV72263485</v>
          </cell>
          <cell r="C1631" t="str">
            <v>(ACI 1087) AFT ENTRY DOOR CNTG NEDL</v>
          </cell>
          <cell r="D1631">
            <v>1</v>
          </cell>
          <cell r="E1631">
            <v>3</v>
          </cell>
          <cell r="F1631">
            <v>5</v>
          </cell>
          <cell r="G1631">
            <v>0</v>
          </cell>
          <cell r="H1631">
            <v>3</v>
          </cell>
          <cell r="I1631">
            <v>5</v>
          </cell>
          <cell r="J1631">
            <v>0</v>
          </cell>
          <cell r="K1631">
            <v>0</v>
          </cell>
          <cell r="L1631">
            <v>0</v>
          </cell>
          <cell r="M1631">
            <v>0</v>
          </cell>
        </row>
        <row r="1632">
          <cell r="B1632" t="str">
            <v>K2TIPV72265417</v>
          </cell>
          <cell r="C1632" t="str">
            <v>Offest Gear Boxes</v>
          </cell>
          <cell r="D1632">
            <v>4</v>
          </cell>
          <cell r="E1632">
            <v>4</v>
          </cell>
          <cell r="F1632">
            <v>0</v>
          </cell>
          <cell r="G1632">
            <v>0</v>
          </cell>
          <cell r="H1632">
            <v>4</v>
          </cell>
          <cell r="I1632">
            <v>0</v>
          </cell>
          <cell r="J1632">
            <v>0</v>
          </cell>
          <cell r="K1632">
            <v>0</v>
          </cell>
          <cell r="L1632">
            <v>0</v>
          </cell>
          <cell r="M1632">
            <v>0</v>
          </cell>
        </row>
        <row r="1633">
          <cell r="B1633" t="str">
            <v>K2TIPV72265418</v>
          </cell>
          <cell r="C1633" t="str">
            <v>RH &amp; LH AUX. PUMP</v>
          </cell>
          <cell r="D1633">
            <v>2</v>
          </cell>
          <cell r="E1633">
            <v>3</v>
          </cell>
          <cell r="F1633">
            <v>0</v>
          </cell>
          <cell r="G1633">
            <v>0</v>
          </cell>
          <cell r="H1633">
            <v>3</v>
          </cell>
          <cell r="I1633">
            <v>0</v>
          </cell>
          <cell r="J1633">
            <v>0</v>
          </cell>
          <cell r="K1633">
            <v>0</v>
          </cell>
          <cell r="L1633">
            <v>0</v>
          </cell>
          <cell r="M1633">
            <v>0</v>
          </cell>
        </row>
        <row r="1634">
          <cell r="B1634" t="str">
            <v>K2TIPV72265430</v>
          </cell>
          <cell r="C1634" t="str">
            <v>INSTALL LH OB SPOILER DEFFERENTIAL</v>
          </cell>
          <cell r="D1634">
            <v>2</v>
          </cell>
          <cell r="E1634">
            <v>2</v>
          </cell>
          <cell r="F1634">
            <v>0</v>
          </cell>
          <cell r="G1634">
            <v>0</v>
          </cell>
          <cell r="H1634">
            <v>2</v>
          </cell>
          <cell r="I1634">
            <v>0</v>
          </cell>
          <cell r="J1634">
            <v>0</v>
          </cell>
          <cell r="K1634">
            <v>0</v>
          </cell>
          <cell r="L1634">
            <v>0</v>
          </cell>
          <cell r="M1634">
            <v>0</v>
          </cell>
        </row>
        <row r="1635">
          <cell r="B1635" t="str">
            <v>K2TIPV72265431</v>
          </cell>
          <cell r="C1635" t="str">
            <v>Center Speed Brake Cable Drum</v>
          </cell>
          <cell r="D1635">
            <v>2</v>
          </cell>
          <cell r="E1635">
            <v>4</v>
          </cell>
          <cell r="F1635">
            <v>2</v>
          </cell>
          <cell r="G1635">
            <v>0</v>
          </cell>
          <cell r="H1635">
            <v>4</v>
          </cell>
          <cell r="I1635">
            <v>2</v>
          </cell>
          <cell r="J1635">
            <v>0</v>
          </cell>
          <cell r="K1635">
            <v>0</v>
          </cell>
          <cell r="L1635">
            <v>0</v>
          </cell>
          <cell r="M1635">
            <v>0</v>
          </cell>
        </row>
        <row r="1636">
          <cell r="B1636" t="str">
            <v>K2TIPV72265434</v>
          </cell>
          <cell r="C1636" t="str">
            <v>RH MLG DOOR OB PNL AFT SKIN IN DR</v>
          </cell>
          <cell r="D1636">
            <v>4</v>
          </cell>
          <cell r="E1636">
            <v>6</v>
          </cell>
          <cell r="F1636">
            <v>0</v>
          </cell>
          <cell r="G1636">
            <v>0</v>
          </cell>
          <cell r="H1636">
            <v>0</v>
          </cell>
          <cell r="I1636">
            <v>0</v>
          </cell>
          <cell r="J1636">
            <v>0</v>
          </cell>
          <cell r="K1636">
            <v>0</v>
          </cell>
          <cell r="L1636">
            <v>6</v>
          </cell>
          <cell r="M1636">
            <v>0</v>
          </cell>
        </row>
        <row r="1637">
          <cell r="B1637" t="str">
            <v>K2TIPV72265435</v>
          </cell>
          <cell r="C1637" t="str">
            <v>RH MLG DOOR OB PNL FWD SKIN IB DR</v>
          </cell>
          <cell r="D1637">
            <v>4</v>
          </cell>
          <cell r="E1637">
            <v>6</v>
          </cell>
          <cell r="F1637">
            <v>0</v>
          </cell>
          <cell r="G1637">
            <v>0</v>
          </cell>
          <cell r="H1637">
            <v>0</v>
          </cell>
          <cell r="I1637">
            <v>0</v>
          </cell>
          <cell r="J1637">
            <v>0</v>
          </cell>
          <cell r="K1637">
            <v>0</v>
          </cell>
          <cell r="L1637">
            <v>6</v>
          </cell>
          <cell r="M1637">
            <v>0</v>
          </cell>
        </row>
        <row r="1638">
          <cell r="B1638" t="str">
            <v>K2TIPV72265436</v>
          </cell>
          <cell r="C1638" t="str">
            <v>NLG DOOR CONTROL VALVE</v>
          </cell>
          <cell r="D1638">
            <v>2</v>
          </cell>
          <cell r="E1638">
            <v>2</v>
          </cell>
          <cell r="F1638">
            <v>0</v>
          </cell>
          <cell r="G1638">
            <v>0</v>
          </cell>
          <cell r="H1638">
            <v>2</v>
          </cell>
          <cell r="I1638">
            <v>0</v>
          </cell>
          <cell r="J1638">
            <v>0</v>
          </cell>
          <cell r="K1638">
            <v>0</v>
          </cell>
          <cell r="L1638">
            <v>0</v>
          </cell>
          <cell r="M1638">
            <v>0</v>
          </cell>
        </row>
        <row r="1639">
          <cell r="B1639" t="str">
            <v>K2TIPV72265437</v>
          </cell>
          <cell r="C1639" t="str">
            <v>Inst Brake line&amp;fixed panel L/H&amp;R/H</v>
          </cell>
          <cell r="D1639">
            <v>4</v>
          </cell>
          <cell r="E1639">
            <v>0</v>
          </cell>
          <cell r="F1639">
            <v>63</v>
          </cell>
          <cell r="G1639">
            <v>0</v>
          </cell>
          <cell r="H1639">
            <v>4</v>
          </cell>
          <cell r="I1639">
            <v>57</v>
          </cell>
          <cell r="J1639">
            <v>0</v>
          </cell>
          <cell r="K1639">
            <v>6</v>
          </cell>
          <cell r="L1639">
            <v>2</v>
          </cell>
          <cell r="M1639">
            <v>0</v>
          </cell>
        </row>
        <row r="1640">
          <cell r="B1640" t="str">
            <v>K2TIPV72265438</v>
          </cell>
          <cell r="C1640" t="str">
            <v>INST LH/RH Rudder PCU Access Panel</v>
          </cell>
          <cell r="D1640">
            <v>4</v>
          </cell>
          <cell r="E1640">
            <v>4</v>
          </cell>
          <cell r="F1640">
            <v>9</v>
          </cell>
          <cell r="G1640">
            <v>0</v>
          </cell>
          <cell r="H1640">
            <v>0</v>
          </cell>
          <cell r="I1640">
            <v>7</v>
          </cell>
          <cell r="J1640">
            <v>0</v>
          </cell>
          <cell r="K1640">
            <v>2</v>
          </cell>
          <cell r="L1640">
            <v>6</v>
          </cell>
          <cell r="M1640">
            <v>0</v>
          </cell>
        </row>
        <row r="1641">
          <cell r="B1641" t="str">
            <v>K2TIPV72265439</v>
          </cell>
          <cell r="C1641" t="str">
            <v>RH PRODUCTION BREAK PANELS</v>
          </cell>
          <cell r="D1641">
            <v>2</v>
          </cell>
          <cell r="E1641">
            <v>4</v>
          </cell>
          <cell r="F1641">
            <v>0</v>
          </cell>
          <cell r="G1641">
            <v>0</v>
          </cell>
          <cell r="H1641">
            <v>4</v>
          </cell>
          <cell r="I1641">
            <v>0</v>
          </cell>
          <cell r="J1641">
            <v>0</v>
          </cell>
          <cell r="K1641">
            <v>0</v>
          </cell>
          <cell r="L1641">
            <v>0</v>
          </cell>
          <cell r="M1641">
            <v>0</v>
          </cell>
        </row>
        <row r="1642">
          <cell r="B1642" t="str">
            <v>K2TIPV72265440</v>
          </cell>
          <cell r="C1642" t="str">
            <v>R - R SPOILER TE FILLERS</v>
          </cell>
          <cell r="D1642">
            <v>2</v>
          </cell>
          <cell r="E1642">
            <v>4</v>
          </cell>
          <cell r="F1642">
            <v>0</v>
          </cell>
          <cell r="G1642">
            <v>0</v>
          </cell>
          <cell r="H1642">
            <v>4</v>
          </cell>
          <cell r="I1642">
            <v>0</v>
          </cell>
          <cell r="J1642">
            <v>0</v>
          </cell>
          <cell r="K1642">
            <v>0</v>
          </cell>
          <cell r="L1642">
            <v>0</v>
          </cell>
          <cell r="M1642">
            <v>0</v>
          </cell>
        </row>
        <row r="1643">
          <cell r="B1643" t="str">
            <v>K2TIPV72265441</v>
          </cell>
          <cell r="C1643" t="str">
            <v>R - R TTRAILING EDGE</v>
          </cell>
          <cell r="D1643">
            <v>3</v>
          </cell>
          <cell r="E1643">
            <v>3</v>
          </cell>
          <cell r="F1643">
            <v>0</v>
          </cell>
          <cell r="G1643">
            <v>0</v>
          </cell>
          <cell r="H1643">
            <v>3</v>
          </cell>
          <cell r="I1643">
            <v>0</v>
          </cell>
          <cell r="J1643">
            <v>0</v>
          </cell>
          <cell r="K1643">
            <v>0</v>
          </cell>
          <cell r="L1643">
            <v>0</v>
          </cell>
          <cell r="M1643">
            <v>0</v>
          </cell>
        </row>
        <row r="1644">
          <cell r="B1644" t="str">
            <v>K2TIPV72265442</v>
          </cell>
          <cell r="C1644" t="str">
            <v>R - R SPOILER SWIVELS</v>
          </cell>
          <cell r="D1644">
            <v>3</v>
          </cell>
          <cell r="E1644">
            <v>3</v>
          </cell>
          <cell r="F1644">
            <v>0</v>
          </cell>
          <cell r="G1644">
            <v>0</v>
          </cell>
          <cell r="H1644">
            <v>3</v>
          </cell>
          <cell r="I1644">
            <v>0</v>
          </cell>
          <cell r="J1644">
            <v>0</v>
          </cell>
          <cell r="K1644">
            <v>0</v>
          </cell>
          <cell r="L1644">
            <v>0</v>
          </cell>
          <cell r="M1644">
            <v>0</v>
          </cell>
        </row>
        <row r="1645">
          <cell r="B1645" t="str">
            <v>K2TIPV72265443</v>
          </cell>
          <cell r="C1645" t="str">
            <v>LH/RH MLG DOOR CONTROL VALVE</v>
          </cell>
          <cell r="D1645">
            <v>2</v>
          </cell>
          <cell r="E1645">
            <v>2</v>
          </cell>
          <cell r="F1645">
            <v>0</v>
          </cell>
          <cell r="G1645">
            <v>0</v>
          </cell>
          <cell r="H1645">
            <v>2</v>
          </cell>
          <cell r="I1645">
            <v>0</v>
          </cell>
          <cell r="J1645">
            <v>0</v>
          </cell>
          <cell r="K1645">
            <v>0</v>
          </cell>
          <cell r="L1645">
            <v>0</v>
          </cell>
          <cell r="M1645">
            <v>0</v>
          </cell>
        </row>
        <row r="1646">
          <cell r="B1646" t="str">
            <v>K2TIPV72265444</v>
          </cell>
          <cell r="C1646" t="str">
            <v>Install Vert Stab Close-out Panel</v>
          </cell>
          <cell r="D1646">
            <v>4</v>
          </cell>
          <cell r="E1646">
            <v>0</v>
          </cell>
          <cell r="F1646">
            <v>5</v>
          </cell>
          <cell r="G1646">
            <v>0</v>
          </cell>
          <cell r="H1646">
            <v>0</v>
          </cell>
          <cell r="I1646">
            <v>4</v>
          </cell>
          <cell r="J1646">
            <v>0</v>
          </cell>
          <cell r="K1646">
            <v>1</v>
          </cell>
          <cell r="L1646">
            <v>1</v>
          </cell>
          <cell r="M1646">
            <v>0</v>
          </cell>
        </row>
        <row r="1647">
          <cell r="B1647" t="str">
            <v>K2TIPV72265445</v>
          </cell>
          <cell r="C1647" t="str">
            <v>RH/LH MLG Valve Arm (Rabbit Ears)</v>
          </cell>
          <cell r="D1647">
            <v>2</v>
          </cell>
          <cell r="E1647">
            <v>4</v>
          </cell>
          <cell r="F1647">
            <v>0</v>
          </cell>
          <cell r="G1647">
            <v>0</v>
          </cell>
          <cell r="H1647">
            <v>4</v>
          </cell>
          <cell r="I1647">
            <v>0</v>
          </cell>
          <cell r="J1647">
            <v>0</v>
          </cell>
          <cell r="K1647">
            <v>0</v>
          </cell>
          <cell r="L1647">
            <v>0</v>
          </cell>
          <cell r="M1647">
            <v>0</v>
          </cell>
        </row>
        <row r="1648">
          <cell r="B1648" t="str">
            <v>K2TIPV72265446</v>
          </cell>
          <cell r="C1648" t="str">
            <v>REPLACE LE FLAP ACTUATORS</v>
          </cell>
          <cell r="D1648">
            <v>4</v>
          </cell>
          <cell r="E1648">
            <v>3</v>
          </cell>
          <cell r="F1648">
            <v>2</v>
          </cell>
          <cell r="G1648">
            <v>0</v>
          </cell>
          <cell r="H1648">
            <v>3</v>
          </cell>
          <cell r="I1648">
            <v>2</v>
          </cell>
          <cell r="J1648">
            <v>0</v>
          </cell>
          <cell r="K1648">
            <v>0</v>
          </cell>
          <cell r="L1648">
            <v>0</v>
          </cell>
          <cell r="M1648">
            <v>0</v>
          </cell>
        </row>
        <row r="1649">
          <cell r="B1649" t="str">
            <v>K2TIPV72265447</v>
          </cell>
          <cell r="C1649" t="str">
            <v>LH - RH AFT FOLLOW UP DOOR</v>
          </cell>
          <cell r="D1649">
            <v>3</v>
          </cell>
          <cell r="E1649">
            <v>3</v>
          </cell>
          <cell r="F1649">
            <v>0</v>
          </cell>
          <cell r="G1649">
            <v>0</v>
          </cell>
          <cell r="H1649">
            <v>3</v>
          </cell>
          <cell r="I1649">
            <v>0</v>
          </cell>
          <cell r="J1649">
            <v>0</v>
          </cell>
          <cell r="K1649">
            <v>0</v>
          </cell>
          <cell r="L1649">
            <v>0</v>
          </cell>
          <cell r="M1649">
            <v>0</v>
          </cell>
        </row>
        <row r="1650">
          <cell r="B1650" t="str">
            <v>K2TIPV72265448</v>
          </cell>
          <cell r="C1650" t="str">
            <v># 1 Wing to body installation</v>
          </cell>
          <cell r="D1650">
            <v>4</v>
          </cell>
          <cell r="E1650">
            <v>4</v>
          </cell>
          <cell r="F1650">
            <v>0</v>
          </cell>
          <cell r="G1650">
            <v>0</v>
          </cell>
          <cell r="H1650">
            <v>4</v>
          </cell>
          <cell r="I1650">
            <v>0</v>
          </cell>
          <cell r="J1650">
            <v>0</v>
          </cell>
          <cell r="K1650">
            <v>0</v>
          </cell>
          <cell r="L1650">
            <v>0</v>
          </cell>
          <cell r="M1650">
            <v>0</v>
          </cell>
        </row>
        <row r="1651">
          <cell r="B1651" t="str">
            <v>K2TIPV72405449</v>
          </cell>
          <cell r="C1651" t="str">
            <v>Install NLG Drag Brace</v>
          </cell>
          <cell r="D1651">
            <v>4</v>
          </cell>
          <cell r="E1651">
            <v>3</v>
          </cell>
          <cell r="F1651">
            <v>24</v>
          </cell>
          <cell r="G1651">
            <v>0</v>
          </cell>
          <cell r="H1651">
            <v>6</v>
          </cell>
          <cell r="I1651">
            <v>21</v>
          </cell>
          <cell r="J1651">
            <v>0</v>
          </cell>
          <cell r="K1651">
            <v>3</v>
          </cell>
          <cell r="L1651">
            <v>0</v>
          </cell>
          <cell r="M1651">
            <v>0</v>
          </cell>
        </row>
        <row r="1652">
          <cell r="B1652" t="str">
            <v>K2TIPV72775450</v>
          </cell>
          <cell r="C1652" t="str">
            <v>FUEL OIL HEAT EXCHANGER</v>
          </cell>
          <cell r="D1652">
            <v>8</v>
          </cell>
          <cell r="E1652">
            <v>7</v>
          </cell>
          <cell r="F1652">
            <v>1</v>
          </cell>
          <cell r="G1652">
            <v>0</v>
          </cell>
          <cell r="H1652">
            <v>7</v>
          </cell>
          <cell r="I1652">
            <v>1</v>
          </cell>
          <cell r="J1652">
            <v>0</v>
          </cell>
          <cell r="K1652">
            <v>0</v>
          </cell>
          <cell r="L1652">
            <v>0</v>
          </cell>
          <cell r="M1652">
            <v>0</v>
          </cell>
        </row>
        <row r="1653">
          <cell r="B1653" t="str">
            <v>K2TIPV73111185</v>
          </cell>
          <cell r="C1653" t="str">
            <v>Install Liner Fore/Aft Post Panel</v>
          </cell>
          <cell r="D1653">
            <v>2</v>
          </cell>
          <cell r="E1653">
            <v>4</v>
          </cell>
          <cell r="F1653">
            <v>8</v>
          </cell>
          <cell r="G1653">
            <v>0</v>
          </cell>
          <cell r="H1653">
            <v>0</v>
          </cell>
          <cell r="I1653">
            <v>8</v>
          </cell>
          <cell r="J1653">
            <v>0</v>
          </cell>
          <cell r="K1653">
            <v>0</v>
          </cell>
          <cell r="L1653">
            <v>4</v>
          </cell>
          <cell r="M1653">
            <v>0</v>
          </cell>
        </row>
        <row r="1654">
          <cell r="B1654" t="str">
            <v>K2TIPV73111186</v>
          </cell>
          <cell r="C1654" t="str">
            <v>Install Side Liner Panel</v>
          </cell>
          <cell r="D1654">
            <v>2</v>
          </cell>
          <cell r="E1654">
            <v>3</v>
          </cell>
          <cell r="F1654">
            <v>9</v>
          </cell>
          <cell r="G1654">
            <v>0</v>
          </cell>
          <cell r="H1654">
            <v>3</v>
          </cell>
          <cell r="I1654">
            <v>9</v>
          </cell>
          <cell r="J1654">
            <v>0</v>
          </cell>
          <cell r="K1654">
            <v>0</v>
          </cell>
          <cell r="L1654">
            <v>0</v>
          </cell>
          <cell r="M1654">
            <v>0</v>
          </cell>
        </row>
        <row r="1655">
          <cell r="B1655" t="str">
            <v>K2TIPV73111187</v>
          </cell>
          <cell r="C1655" t="str">
            <v>Instl L/H Crew Comp Acc Pnl 6131-15</v>
          </cell>
          <cell r="D1655">
            <v>2</v>
          </cell>
          <cell r="E1655">
            <v>0</v>
          </cell>
          <cell r="F1655">
            <v>9</v>
          </cell>
          <cell r="G1655">
            <v>0</v>
          </cell>
          <cell r="H1655">
            <v>0</v>
          </cell>
          <cell r="I1655">
            <v>8</v>
          </cell>
          <cell r="J1655">
            <v>0</v>
          </cell>
          <cell r="K1655">
            <v>1</v>
          </cell>
          <cell r="L1655">
            <v>1</v>
          </cell>
          <cell r="M1655">
            <v>0</v>
          </cell>
        </row>
        <row r="1656">
          <cell r="B1656" t="str">
            <v>K2TIPV73111188</v>
          </cell>
          <cell r="C1656" t="str">
            <v>Install Light Data Box</v>
          </cell>
          <cell r="D1656">
            <v>2</v>
          </cell>
          <cell r="E1656">
            <v>2</v>
          </cell>
          <cell r="F1656">
            <v>7</v>
          </cell>
          <cell r="G1656">
            <v>0</v>
          </cell>
          <cell r="H1656">
            <v>1</v>
          </cell>
          <cell r="I1656">
            <v>7</v>
          </cell>
          <cell r="J1656">
            <v>0</v>
          </cell>
          <cell r="K1656">
            <v>0</v>
          </cell>
          <cell r="L1656">
            <v>1</v>
          </cell>
          <cell r="M1656">
            <v>0</v>
          </cell>
        </row>
        <row r="1657">
          <cell r="B1657" t="str">
            <v>K2TIPV73111189</v>
          </cell>
          <cell r="C1657" t="str">
            <v>Install Floor Ctr Web Pnl 6228-16</v>
          </cell>
          <cell r="D1657">
            <v>2</v>
          </cell>
          <cell r="E1657">
            <v>2</v>
          </cell>
          <cell r="F1657">
            <v>1</v>
          </cell>
          <cell r="G1657">
            <v>0</v>
          </cell>
          <cell r="H1657">
            <v>2</v>
          </cell>
          <cell r="I1657">
            <v>1</v>
          </cell>
          <cell r="J1657">
            <v>0</v>
          </cell>
          <cell r="K1657">
            <v>0</v>
          </cell>
          <cell r="L1657">
            <v>0</v>
          </cell>
          <cell r="M1657">
            <v>0</v>
          </cell>
        </row>
        <row r="1658">
          <cell r="B1658" t="str">
            <v>K2TIPV73111190</v>
          </cell>
          <cell r="C1658" t="str">
            <v>Install Aft Support Assembly</v>
          </cell>
          <cell r="D1658">
            <v>2</v>
          </cell>
          <cell r="E1658">
            <v>0</v>
          </cell>
          <cell r="F1658">
            <v>7</v>
          </cell>
          <cell r="G1658">
            <v>0</v>
          </cell>
          <cell r="H1658">
            <v>0</v>
          </cell>
          <cell r="I1658">
            <v>7</v>
          </cell>
          <cell r="J1658">
            <v>0</v>
          </cell>
          <cell r="K1658">
            <v>0</v>
          </cell>
          <cell r="L1658">
            <v>0</v>
          </cell>
          <cell r="M1658">
            <v>0</v>
          </cell>
        </row>
        <row r="1659">
          <cell r="B1659" t="str">
            <v>K2TIPV73111193</v>
          </cell>
          <cell r="C1659" t="str">
            <v>Install Aft Platform Support Assem</v>
          </cell>
          <cell r="D1659">
            <v>2</v>
          </cell>
          <cell r="E1659">
            <v>2</v>
          </cell>
          <cell r="F1659">
            <v>7</v>
          </cell>
          <cell r="G1659">
            <v>0</v>
          </cell>
          <cell r="H1659">
            <v>1</v>
          </cell>
          <cell r="I1659">
            <v>7</v>
          </cell>
          <cell r="J1659">
            <v>0</v>
          </cell>
          <cell r="K1659">
            <v>0</v>
          </cell>
          <cell r="L1659">
            <v>1</v>
          </cell>
          <cell r="M1659">
            <v>0</v>
          </cell>
        </row>
        <row r="1660">
          <cell r="B1660" t="str">
            <v>K2TIPV73111195</v>
          </cell>
          <cell r="C1660" t="str">
            <v>RH Crew Compart Accs Panel 6131-09</v>
          </cell>
          <cell r="D1660">
            <v>2</v>
          </cell>
          <cell r="E1660">
            <v>3</v>
          </cell>
          <cell r="F1660">
            <v>8</v>
          </cell>
          <cell r="G1660">
            <v>0</v>
          </cell>
          <cell r="H1660">
            <v>2</v>
          </cell>
          <cell r="I1660">
            <v>8</v>
          </cell>
          <cell r="J1660">
            <v>0</v>
          </cell>
          <cell r="K1660">
            <v>0</v>
          </cell>
          <cell r="L1660">
            <v>1</v>
          </cell>
          <cell r="M1660">
            <v>0</v>
          </cell>
        </row>
        <row r="1661">
          <cell r="B1661" t="str">
            <v>K2TIPV73111196</v>
          </cell>
          <cell r="C1661" t="str">
            <v>Inst Flgt Cont Acc Pnl 6262-07</v>
          </cell>
          <cell r="D1661">
            <v>2</v>
          </cell>
          <cell r="E1661">
            <v>4</v>
          </cell>
          <cell r="F1661">
            <v>0</v>
          </cell>
          <cell r="G1661">
            <v>0</v>
          </cell>
          <cell r="H1661">
            <v>4</v>
          </cell>
          <cell r="I1661">
            <v>0</v>
          </cell>
          <cell r="J1661">
            <v>0</v>
          </cell>
          <cell r="K1661">
            <v>0</v>
          </cell>
          <cell r="L1661">
            <v>0</v>
          </cell>
          <cell r="M1661">
            <v>0</v>
          </cell>
        </row>
        <row r="1662">
          <cell r="B1662" t="str">
            <v>K2TIPV73115463</v>
          </cell>
          <cell r="C1662" t="str">
            <v>LH/RH UPPER WING TO BODY FAIRINGS</v>
          </cell>
          <cell r="D1662">
            <v>4</v>
          </cell>
          <cell r="E1662">
            <v>4</v>
          </cell>
          <cell r="F1662">
            <v>0</v>
          </cell>
          <cell r="G1662">
            <v>0</v>
          </cell>
          <cell r="H1662">
            <v>4</v>
          </cell>
          <cell r="I1662">
            <v>0</v>
          </cell>
          <cell r="J1662">
            <v>0</v>
          </cell>
          <cell r="K1662">
            <v>0</v>
          </cell>
          <cell r="L1662">
            <v>0</v>
          </cell>
          <cell r="M1662">
            <v>0</v>
          </cell>
        </row>
        <row r="1663">
          <cell r="B1663" t="str">
            <v>K2TIPV73511198</v>
          </cell>
          <cell r="C1663" t="str">
            <v>Install L/H Upr FIF Acc Pnl 6251-05</v>
          </cell>
          <cell r="D1663">
            <v>2</v>
          </cell>
          <cell r="E1663">
            <v>3</v>
          </cell>
          <cell r="F1663">
            <v>0</v>
          </cell>
          <cell r="G1663">
            <v>0</v>
          </cell>
          <cell r="H1663">
            <v>3</v>
          </cell>
          <cell r="I1663">
            <v>0</v>
          </cell>
          <cell r="J1663">
            <v>0</v>
          </cell>
          <cell r="K1663">
            <v>0</v>
          </cell>
          <cell r="L1663">
            <v>0</v>
          </cell>
          <cell r="M1663">
            <v>0</v>
          </cell>
        </row>
        <row r="1664">
          <cell r="B1664" t="str">
            <v>K2TIPV73511199</v>
          </cell>
          <cell r="C1664" t="str">
            <v>Install Routing Tnl Acc Pnl 6261-01</v>
          </cell>
          <cell r="D1664">
            <v>2</v>
          </cell>
          <cell r="E1664">
            <v>3</v>
          </cell>
          <cell r="F1664">
            <v>0</v>
          </cell>
          <cell r="G1664">
            <v>0</v>
          </cell>
          <cell r="H1664">
            <v>3</v>
          </cell>
          <cell r="I1664">
            <v>0</v>
          </cell>
          <cell r="J1664">
            <v>0</v>
          </cell>
          <cell r="K1664">
            <v>0</v>
          </cell>
          <cell r="L1664">
            <v>0</v>
          </cell>
          <cell r="M1664">
            <v>0</v>
          </cell>
        </row>
        <row r="1665">
          <cell r="B1665" t="str">
            <v>K2TIPV73511200</v>
          </cell>
          <cell r="C1665" t="str">
            <v>Inst Dorsal Fuselage Pnl 6271-13</v>
          </cell>
          <cell r="D1665">
            <v>2</v>
          </cell>
          <cell r="E1665">
            <v>3</v>
          </cell>
          <cell r="F1665">
            <v>0</v>
          </cell>
          <cell r="G1665">
            <v>0</v>
          </cell>
          <cell r="H1665">
            <v>3</v>
          </cell>
          <cell r="I1665">
            <v>0</v>
          </cell>
          <cell r="J1665">
            <v>0</v>
          </cell>
          <cell r="K1665">
            <v>0</v>
          </cell>
          <cell r="L1665">
            <v>0</v>
          </cell>
          <cell r="M1665">
            <v>0</v>
          </cell>
        </row>
        <row r="1666">
          <cell r="B1666" t="str">
            <v>K2TIPV73511201</v>
          </cell>
          <cell r="C1666" t="str">
            <v>Instl Dorsal Fuselage Pnl 6261-09</v>
          </cell>
          <cell r="D1666">
            <v>2</v>
          </cell>
          <cell r="E1666">
            <v>3</v>
          </cell>
          <cell r="F1666">
            <v>0</v>
          </cell>
          <cell r="G1666">
            <v>0</v>
          </cell>
          <cell r="H1666">
            <v>3</v>
          </cell>
          <cell r="I1666">
            <v>0</v>
          </cell>
          <cell r="J1666">
            <v>0</v>
          </cell>
          <cell r="K1666">
            <v>0</v>
          </cell>
          <cell r="L1666">
            <v>0</v>
          </cell>
          <cell r="M1666">
            <v>0</v>
          </cell>
        </row>
        <row r="1667">
          <cell r="B1667" t="str">
            <v>K2TIPV73511202</v>
          </cell>
          <cell r="C1667" t="str">
            <v>Inst Syst Tunl Acc Pnl 6261-02</v>
          </cell>
          <cell r="D1667">
            <v>2</v>
          </cell>
          <cell r="E1667">
            <v>3</v>
          </cell>
          <cell r="F1667">
            <v>0</v>
          </cell>
          <cell r="G1667">
            <v>0</v>
          </cell>
          <cell r="H1667">
            <v>3</v>
          </cell>
          <cell r="I1667">
            <v>0</v>
          </cell>
          <cell r="J1667">
            <v>0</v>
          </cell>
          <cell r="K1667">
            <v>0</v>
          </cell>
          <cell r="L1667">
            <v>0</v>
          </cell>
          <cell r="M1667">
            <v>0</v>
          </cell>
        </row>
        <row r="1668">
          <cell r="B1668" t="str">
            <v>K2TIPV73511203</v>
          </cell>
          <cell r="C1668" t="str">
            <v>instl L/H Dorsal Skin Pnl 6251-03</v>
          </cell>
          <cell r="D1668">
            <v>2</v>
          </cell>
          <cell r="E1668">
            <v>3</v>
          </cell>
          <cell r="F1668">
            <v>0</v>
          </cell>
          <cell r="G1668">
            <v>0</v>
          </cell>
          <cell r="H1668">
            <v>3</v>
          </cell>
          <cell r="I1668">
            <v>0</v>
          </cell>
          <cell r="J1668">
            <v>0</v>
          </cell>
          <cell r="K1668">
            <v>0</v>
          </cell>
          <cell r="L1668">
            <v>0</v>
          </cell>
          <cell r="M1668">
            <v>0</v>
          </cell>
        </row>
        <row r="1669">
          <cell r="B1669" t="str">
            <v>K2TIPV73511204</v>
          </cell>
          <cell r="C1669" t="str">
            <v>Instl L/H Upr Obd Longeron Fslg Pl</v>
          </cell>
          <cell r="D1669">
            <v>2</v>
          </cell>
          <cell r="E1669">
            <v>2</v>
          </cell>
          <cell r="F1669">
            <v>0</v>
          </cell>
          <cell r="G1669">
            <v>0</v>
          </cell>
          <cell r="H1669">
            <v>2</v>
          </cell>
          <cell r="I1669">
            <v>0</v>
          </cell>
          <cell r="J1669">
            <v>0</v>
          </cell>
          <cell r="K1669">
            <v>0</v>
          </cell>
          <cell r="L1669">
            <v>0</v>
          </cell>
          <cell r="M1669">
            <v>0</v>
          </cell>
        </row>
        <row r="1670">
          <cell r="B1670" t="str">
            <v>K2TIPV73511205</v>
          </cell>
          <cell r="C1670" t="str">
            <v>Instl Outbd Fore/Aft Bunk Panel</v>
          </cell>
          <cell r="D1670">
            <v>2</v>
          </cell>
          <cell r="E1670">
            <v>3</v>
          </cell>
          <cell r="F1670">
            <v>7</v>
          </cell>
          <cell r="G1670">
            <v>0</v>
          </cell>
          <cell r="H1670">
            <v>3</v>
          </cell>
          <cell r="I1670">
            <v>7</v>
          </cell>
          <cell r="J1670">
            <v>0</v>
          </cell>
          <cell r="K1670">
            <v>0</v>
          </cell>
          <cell r="L1670">
            <v>0</v>
          </cell>
          <cell r="M1670">
            <v>0</v>
          </cell>
        </row>
        <row r="1671">
          <cell r="B1671" t="str">
            <v>K2TIPV73511206</v>
          </cell>
          <cell r="C1671" t="str">
            <v>Instl Liner Outbd Fore/Aft Bunk Pnl</v>
          </cell>
          <cell r="D1671">
            <v>2</v>
          </cell>
          <cell r="E1671">
            <v>4</v>
          </cell>
          <cell r="F1671">
            <v>7</v>
          </cell>
          <cell r="G1671">
            <v>0</v>
          </cell>
          <cell r="H1671">
            <v>4</v>
          </cell>
          <cell r="I1671">
            <v>7</v>
          </cell>
          <cell r="J1671">
            <v>0</v>
          </cell>
          <cell r="K1671">
            <v>0</v>
          </cell>
          <cell r="L1671">
            <v>0</v>
          </cell>
          <cell r="M1671">
            <v>0</v>
          </cell>
        </row>
        <row r="1672">
          <cell r="B1672" t="str">
            <v>K2TIPV73511207</v>
          </cell>
          <cell r="C1672" t="str">
            <v>Install Air Turbine Srt Cont Vlv</v>
          </cell>
          <cell r="D1672">
            <v>2</v>
          </cell>
          <cell r="E1672">
            <v>3</v>
          </cell>
          <cell r="F1672">
            <v>7</v>
          </cell>
          <cell r="G1672">
            <v>0</v>
          </cell>
          <cell r="H1672">
            <v>3</v>
          </cell>
          <cell r="I1672">
            <v>7</v>
          </cell>
          <cell r="J1672">
            <v>0</v>
          </cell>
          <cell r="K1672">
            <v>0</v>
          </cell>
          <cell r="L1672">
            <v>0</v>
          </cell>
          <cell r="M1672">
            <v>0</v>
          </cell>
        </row>
        <row r="1673">
          <cell r="B1673" t="str">
            <v>K2TIPV73511208</v>
          </cell>
          <cell r="C1673" t="str">
            <v>Install Air Turb Starter Cont Valve</v>
          </cell>
          <cell r="D1673">
            <v>2</v>
          </cell>
          <cell r="E1673">
            <v>3</v>
          </cell>
          <cell r="F1673">
            <v>7</v>
          </cell>
          <cell r="G1673">
            <v>0</v>
          </cell>
          <cell r="H1673">
            <v>3</v>
          </cell>
          <cell r="I1673">
            <v>7</v>
          </cell>
          <cell r="J1673">
            <v>0</v>
          </cell>
          <cell r="K1673">
            <v>0</v>
          </cell>
          <cell r="L1673">
            <v>0</v>
          </cell>
          <cell r="M1673">
            <v>0</v>
          </cell>
        </row>
        <row r="1674">
          <cell r="B1674" t="str">
            <v>K2TIPV73511209</v>
          </cell>
          <cell r="C1674" t="str">
            <v>Instl Air Turb Starter Cont Vlv</v>
          </cell>
          <cell r="D1674">
            <v>2</v>
          </cell>
          <cell r="E1674">
            <v>2</v>
          </cell>
          <cell r="F1674">
            <v>7</v>
          </cell>
          <cell r="G1674">
            <v>0</v>
          </cell>
          <cell r="H1674">
            <v>2</v>
          </cell>
          <cell r="I1674">
            <v>7</v>
          </cell>
          <cell r="J1674">
            <v>0</v>
          </cell>
          <cell r="K1674">
            <v>0</v>
          </cell>
          <cell r="L1674">
            <v>0</v>
          </cell>
          <cell r="M1674">
            <v>0</v>
          </cell>
        </row>
        <row r="1675">
          <cell r="B1675" t="str">
            <v>K2TIPV73511210</v>
          </cell>
          <cell r="C1675" t="str">
            <v>Install Outbd Fore/Aft Bunk Panel</v>
          </cell>
          <cell r="D1675">
            <v>2</v>
          </cell>
          <cell r="E1675">
            <v>2</v>
          </cell>
          <cell r="F1675">
            <v>7</v>
          </cell>
          <cell r="G1675">
            <v>0</v>
          </cell>
          <cell r="H1675">
            <v>2</v>
          </cell>
          <cell r="I1675">
            <v>7</v>
          </cell>
          <cell r="J1675">
            <v>0</v>
          </cell>
          <cell r="K1675">
            <v>0</v>
          </cell>
          <cell r="L1675">
            <v>0</v>
          </cell>
          <cell r="M1675">
            <v>0</v>
          </cell>
        </row>
        <row r="1676">
          <cell r="B1676" t="str">
            <v>K2TIPV73511211</v>
          </cell>
          <cell r="C1676" t="str">
            <v>LH/RH Wing Horn Upper Skin</v>
          </cell>
          <cell r="D1676">
            <v>4</v>
          </cell>
          <cell r="E1676">
            <v>2</v>
          </cell>
          <cell r="F1676">
            <v>10</v>
          </cell>
          <cell r="G1676">
            <v>0</v>
          </cell>
          <cell r="H1676">
            <v>0</v>
          </cell>
          <cell r="I1676">
            <v>8</v>
          </cell>
          <cell r="J1676">
            <v>0</v>
          </cell>
          <cell r="K1676">
            <v>2</v>
          </cell>
          <cell r="L1676">
            <v>4</v>
          </cell>
          <cell r="M1676">
            <v>0</v>
          </cell>
        </row>
        <row r="1677">
          <cell r="B1677" t="str">
            <v>K2TIPV73511212</v>
          </cell>
          <cell r="C1677" t="str">
            <v>LH Horiz Inbd Leading Edge (Pie)</v>
          </cell>
          <cell r="D1677">
            <v>2</v>
          </cell>
          <cell r="E1677">
            <v>1</v>
          </cell>
          <cell r="F1677">
            <v>8</v>
          </cell>
          <cell r="G1677">
            <v>0</v>
          </cell>
          <cell r="H1677">
            <v>2</v>
          </cell>
          <cell r="I1677">
            <v>7</v>
          </cell>
          <cell r="J1677">
            <v>0</v>
          </cell>
          <cell r="K1677">
            <v>1</v>
          </cell>
          <cell r="L1677">
            <v>0</v>
          </cell>
          <cell r="M1677">
            <v>0</v>
          </cell>
        </row>
        <row r="1678">
          <cell r="B1678" t="str">
            <v>K2TIPV73511213</v>
          </cell>
          <cell r="C1678" t="str">
            <v>RH Horiz Inbd Leading Edge (Pie)</v>
          </cell>
          <cell r="D1678">
            <v>2</v>
          </cell>
          <cell r="E1678">
            <v>2</v>
          </cell>
          <cell r="F1678">
            <v>8</v>
          </cell>
          <cell r="G1678">
            <v>0</v>
          </cell>
          <cell r="H1678">
            <v>0</v>
          </cell>
          <cell r="I1678">
            <v>7</v>
          </cell>
          <cell r="J1678">
            <v>0</v>
          </cell>
          <cell r="K1678">
            <v>1</v>
          </cell>
          <cell r="L1678">
            <v>3</v>
          </cell>
          <cell r="M1678">
            <v>0</v>
          </cell>
        </row>
        <row r="1679">
          <cell r="B1679" t="str">
            <v>K2TIPV73511214</v>
          </cell>
          <cell r="C1679" t="str">
            <v>Inst LH Horiz Stab O/B Leading Edge</v>
          </cell>
          <cell r="D1679">
            <v>2</v>
          </cell>
          <cell r="E1679">
            <v>1</v>
          </cell>
          <cell r="F1679">
            <v>8</v>
          </cell>
          <cell r="G1679">
            <v>0</v>
          </cell>
          <cell r="H1679">
            <v>1</v>
          </cell>
          <cell r="I1679">
            <v>7</v>
          </cell>
          <cell r="J1679">
            <v>0</v>
          </cell>
          <cell r="K1679">
            <v>1</v>
          </cell>
          <cell r="L1679">
            <v>1</v>
          </cell>
          <cell r="M1679">
            <v>0</v>
          </cell>
        </row>
        <row r="1680">
          <cell r="B1680" t="str">
            <v>K2TIPV73511215</v>
          </cell>
          <cell r="C1680" t="str">
            <v>Inst RH Horiz Stab O/B Leading Edge</v>
          </cell>
          <cell r="D1680">
            <v>2</v>
          </cell>
          <cell r="E1680">
            <v>0</v>
          </cell>
          <cell r="F1680">
            <v>8</v>
          </cell>
          <cell r="G1680">
            <v>0</v>
          </cell>
          <cell r="H1680">
            <v>1</v>
          </cell>
          <cell r="I1680">
            <v>7</v>
          </cell>
          <cell r="J1680">
            <v>0</v>
          </cell>
          <cell r="K1680">
            <v>1</v>
          </cell>
          <cell r="L1680">
            <v>0</v>
          </cell>
          <cell r="M1680">
            <v>0</v>
          </cell>
        </row>
        <row r="1681">
          <cell r="B1681" t="str">
            <v>K2TIPV73511216</v>
          </cell>
          <cell r="C1681" t="str">
            <v>Inst RH Horiz Stab Trailing Edge</v>
          </cell>
          <cell r="D1681">
            <v>2</v>
          </cell>
          <cell r="E1681">
            <v>0</v>
          </cell>
          <cell r="F1681">
            <v>9</v>
          </cell>
          <cell r="G1681">
            <v>0</v>
          </cell>
          <cell r="H1681">
            <v>0</v>
          </cell>
          <cell r="I1681">
            <v>8</v>
          </cell>
          <cell r="J1681">
            <v>0</v>
          </cell>
          <cell r="K1681">
            <v>1</v>
          </cell>
          <cell r="L1681">
            <v>1</v>
          </cell>
          <cell r="M1681">
            <v>0</v>
          </cell>
        </row>
        <row r="1682">
          <cell r="B1682" t="str">
            <v>K2TIPV73511217</v>
          </cell>
          <cell r="C1682" t="str">
            <v>Inst LH Horiz Stab Tip Assy</v>
          </cell>
          <cell r="D1682">
            <v>2</v>
          </cell>
          <cell r="E1682">
            <v>0</v>
          </cell>
          <cell r="F1682">
            <v>9</v>
          </cell>
          <cell r="G1682">
            <v>0</v>
          </cell>
          <cell r="H1682">
            <v>0</v>
          </cell>
          <cell r="I1682">
            <v>8</v>
          </cell>
          <cell r="J1682">
            <v>0</v>
          </cell>
          <cell r="K1682">
            <v>1</v>
          </cell>
          <cell r="L1682">
            <v>1</v>
          </cell>
          <cell r="M1682">
            <v>0</v>
          </cell>
        </row>
        <row r="1683">
          <cell r="B1683" t="str">
            <v>K2TIPV73511218</v>
          </cell>
          <cell r="C1683" t="str">
            <v>Install Env Acc Panel 6131-13</v>
          </cell>
          <cell r="D1683">
            <v>2</v>
          </cell>
          <cell r="E1683">
            <v>1</v>
          </cell>
          <cell r="F1683">
            <v>8</v>
          </cell>
          <cell r="G1683">
            <v>0</v>
          </cell>
          <cell r="H1683">
            <v>1</v>
          </cell>
          <cell r="I1683">
            <v>8</v>
          </cell>
          <cell r="J1683">
            <v>0</v>
          </cell>
          <cell r="K1683">
            <v>0</v>
          </cell>
          <cell r="L1683">
            <v>0</v>
          </cell>
          <cell r="M1683">
            <v>0</v>
          </cell>
        </row>
        <row r="1684">
          <cell r="B1684" t="str">
            <v>K2TIPV73511219</v>
          </cell>
          <cell r="C1684" t="str">
            <v>Inst R/H Mixer Bay Panel 6281-02</v>
          </cell>
          <cell r="D1684">
            <v>2</v>
          </cell>
          <cell r="E1684">
            <v>2</v>
          </cell>
          <cell r="F1684">
            <v>5</v>
          </cell>
          <cell r="G1684">
            <v>0</v>
          </cell>
          <cell r="H1684">
            <v>2</v>
          </cell>
          <cell r="I1684">
            <v>4</v>
          </cell>
          <cell r="J1684">
            <v>0</v>
          </cell>
          <cell r="K1684">
            <v>1</v>
          </cell>
          <cell r="L1684">
            <v>1</v>
          </cell>
          <cell r="M1684">
            <v>0</v>
          </cell>
        </row>
        <row r="1685">
          <cell r="B1685" t="str">
            <v>K2TIPV73511220</v>
          </cell>
          <cell r="C1685" t="str">
            <v>Inst RH #2 Hyd Res Acc Pnl 6428-01</v>
          </cell>
          <cell r="D1685">
            <v>2</v>
          </cell>
          <cell r="E1685">
            <v>3</v>
          </cell>
          <cell r="F1685">
            <v>0</v>
          </cell>
          <cell r="G1685">
            <v>0</v>
          </cell>
          <cell r="H1685">
            <v>3</v>
          </cell>
          <cell r="I1685">
            <v>0</v>
          </cell>
          <cell r="J1685">
            <v>0</v>
          </cell>
          <cell r="K1685">
            <v>0</v>
          </cell>
          <cell r="L1685">
            <v>0</v>
          </cell>
          <cell r="M1685">
            <v>0</v>
          </cell>
        </row>
        <row r="1686">
          <cell r="B1686" t="str">
            <v>K2TIPV73511221</v>
          </cell>
          <cell r="C1686" t="str">
            <v>Ins LH APU Hyd Acc Panel 6418-04</v>
          </cell>
          <cell r="D1686">
            <v>2</v>
          </cell>
          <cell r="E1686">
            <v>3</v>
          </cell>
          <cell r="F1686">
            <v>0</v>
          </cell>
          <cell r="G1686">
            <v>0</v>
          </cell>
          <cell r="H1686">
            <v>3</v>
          </cell>
          <cell r="I1686">
            <v>0</v>
          </cell>
          <cell r="J1686">
            <v>0</v>
          </cell>
          <cell r="K1686">
            <v>0</v>
          </cell>
          <cell r="L1686">
            <v>0</v>
          </cell>
          <cell r="M1686">
            <v>0</v>
          </cell>
        </row>
        <row r="1687">
          <cell r="B1687" t="str">
            <v>K2TIPV73511222</v>
          </cell>
          <cell r="C1687" t="str">
            <v>Inst LH #2 Hyd Reserv Pnl 6418-01</v>
          </cell>
          <cell r="D1687">
            <v>2</v>
          </cell>
          <cell r="E1687">
            <v>3</v>
          </cell>
          <cell r="F1687">
            <v>0</v>
          </cell>
          <cell r="G1687">
            <v>0</v>
          </cell>
          <cell r="H1687">
            <v>3</v>
          </cell>
          <cell r="I1687">
            <v>0</v>
          </cell>
          <cell r="J1687">
            <v>0</v>
          </cell>
          <cell r="K1687">
            <v>0</v>
          </cell>
          <cell r="L1687">
            <v>0</v>
          </cell>
          <cell r="M1687">
            <v>0</v>
          </cell>
        </row>
        <row r="1688">
          <cell r="B1688" t="str">
            <v>K2TIPV73513486</v>
          </cell>
          <cell r="C1688" t="str">
            <v>(1B69)APU Tail Pipe</v>
          </cell>
          <cell r="D1688">
            <v>1</v>
          </cell>
          <cell r="E1688">
            <v>0</v>
          </cell>
          <cell r="F1688">
            <v>3</v>
          </cell>
          <cell r="G1688">
            <v>0</v>
          </cell>
          <cell r="H1688">
            <v>0</v>
          </cell>
          <cell r="I1688">
            <v>3</v>
          </cell>
          <cell r="J1688">
            <v>0</v>
          </cell>
          <cell r="K1688">
            <v>0</v>
          </cell>
          <cell r="L1688">
            <v>0</v>
          </cell>
          <cell r="M1688">
            <v>0</v>
          </cell>
        </row>
        <row r="1689">
          <cell r="B1689" t="str">
            <v>K2TIPV73513487</v>
          </cell>
          <cell r="C1689" t="str">
            <v>INST. L/R INBD FLAP TRACKS DET V</v>
          </cell>
          <cell r="D1689">
            <v>2</v>
          </cell>
          <cell r="E1689">
            <v>2</v>
          </cell>
          <cell r="F1689">
            <v>6</v>
          </cell>
          <cell r="G1689">
            <v>0</v>
          </cell>
          <cell r="H1689">
            <v>2</v>
          </cell>
          <cell r="I1689">
            <v>6</v>
          </cell>
          <cell r="J1689">
            <v>0</v>
          </cell>
          <cell r="K1689">
            <v>0</v>
          </cell>
          <cell r="L1689">
            <v>0</v>
          </cell>
          <cell r="M1689">
            <v>0</v>
          </cell>
        </row>
        <row r="1690">
          <cell r="B1690" t="str">
            <v>K2TIPV73515454</v>
          </cell>
          <cell r="C1690" t="str">
            <v>BOOM LOCK PAWL L/H</v>
          </cell>
          <cell r="D1690">
            <v>3</v>
          </cell>
          <cell r="E1690">
            <v>2</v>
          </cell>
          <cell r="F1690">
            <v>16</v>
          </cell>
          <cell r="G1690">
            <v>0</v>
          </cell>
          <cell r="H1690">
            <v>2</v>
          </cell>
          <cell r="I1690">
            <v>16</v>
          </cell>
          <cell r="J1690">
            <v>0</v>
          </cell>
          <cell r="K1690">
            <v>0</v>
          </cell>
          <cell r="L1690">
            <v>0</v>
          </cell>
          <cell r="M1690">
            <v>0</v>
          </cell>
        </row>
        <row r="1691">
          <cell r="B1691" t="str">
            <v>K2TIPV73515455</v>
          </cell>
          <cell r="C1691" t="str">
            <v>BOOM LOCK PAWL/SECTOR L/H</v>
          </cell>
          <cell r="D1691">
            <v>3</v>
          </cell>
          <cell r="E1691">
            <v>3</v>
          </cell>
          <cell r="F1691">
            <v>16</v>
          </cell>
          <cell r="G1691">
            <v>0</v>
          </cell>
          <cell r="H1691">
            <v>3</v>
          </cell>
          <cell r="I1691">
            <v>16</v>
          </cell>
          <cell r="J1691">
            <v>0</v>
          </cell>
          <cell r="K1691">
            <v>0</v>
          </cell>
          <cell r="L1691">
            <v>0</v>
          </cell>
          <cell r="M1691">
            <v>0</v>
          </cell>
        </row>
        <row r="1692">
          <cell r="B1692" t="str">
            <v>K2TIPV73515456</v>
          </cell>
          <cell r="C1692" t="str">
            <v>BOOM LOCK PAWL/SECTOR R/H</v>
          </cell>
          <cell r="D1692">
            <v>3</v>
          </cell>
          <cell r="E1692">
            <v>3</v>
          </cell>
          <cell r="F1692">
            <v>13</v>
          </cell>
          <cell r="G1692">
            <v>0</v>
          </cell>
          <cell r="H1692">
            <v>3</v>
          </cell>
          <cell r="I1692">
            <v>13</v>
          </cell>
          <cell r="J1692">
            <v>0</v>
          </cell>
          <cell r="K1692">
            <v>0</v>
          </cell>
          <cell r="L1692">
            <v>0</v>
          </cell>
          <cell r="M1692">
            <v>0</v>
          </cell>
        </row>
        <row r="1693">
          <cell r="B1693" t="str">
            <v>K2TIPV73515457</v>
          </cell>
          <cell r="C1693" t="str">
            <v>WAINSCOTING L/H BS 660-720</v>
          </cell>
          <cell r="D1693">
            <v>4</v>
          </cell>
          <cell r="E1693">
            <v>0</v>
          </cell>
          <cell r="F1693">
            <v>1</v>
          </cell>
          <cell r="G1693">
            <v>0</v>
          </cell>
          <cell r="H1693">
            <v>0</v>
          </cell>
          <cell r="I1693">
            <v>1</v>
          </cell>
          <cell r="J1693">
            <v>0</v>
          </cell>
          <cell r="K1693">
            <v>0</v>
          </cell>
          <cell r="L1693">
            <v>0</v>
          </cell>
          <cell r="M1693">
            <v>0</v>
          </cell>
        </row>
        <row r="1694">
          <cell r="B1694" t="str">
            <v>K2TIPV73515458</v>
          </cell>
          <cell r="C1694" t="str">
            <v>WAINSCOTING R/H BS 1200-1370</v>
          </cell>
          <cell r="D1694">
            <v>4</v>
          </cell>
          <cell r="E1694">
            <v>3</v>
          </cell>
          <cell r="F1694">
            <v>2</v>
          </cell>
          <cell r="G1694">
            <v>0</v>
          </cell>
          <cell r="H1694">
            <v>3</v>
          </cell>
          <cell r="I1694">
            <v>2</v>
          </cell>
          <cell r="J1694">
            <v>0</v>
          </cell>
          <cell r="K1694">
            <v>0</v>
          </cell>
          <cell r="L1694">
            <v>0</v>
          </cell>
          <cell r="M1694">
            <v>0</v>
          </cell>
        </row>
        <row r="1695">
          <cell r="B1695" t="str">
            <v>K2TIPV73515459</v>
          </cell>
          <cell r="C1695" t="str">
            <v>OXYGEN RACK INSTALLATION KIT</v>
          </cell>
          <cell r="D1695">
            <v>5</v>
          </cell>
          <cell r="E1695">
            <v>4</v>
          </cell>
          <cell r="F1695">
            <v>30</v>
          </cell>
          <cell r="G1695">
            <v>0</v>
          </cell>
          <cell r="H1695">
            <v>6</v>
          </cell>
          <cell r="I1695">
            <v>27</v>
          </cell>
          <cell r="J1695">
            <v>0</v>
          </cell>
          <cell r="K1695">
            <v>3</v>
          </cell>
          <cell r="L1695">
            <v>1</v>
          </cell>
          <cell r="M1695">
            <v>0</v>
          </cell>
        </row>
        <row r="1696">
          <cell r="B1696" t="str">
            <v>K2TIPV73515460</v>
          </cell>
          <cell r="C1696" t="str">
            <v>1 - 4 RESERVE GRAVITY FEED VALVES</v>
          </cell>
          <cell r="D1696">
            <v>6</v>
          </cell>
          <cell r="E1696">
            <v>5</v>
          </cell>
          <cell r="F1696">
            <v>1</v>
          </cell>
          <cell r="G1696">
            <v>0</v>
          </cell>
          <cell r="H1696">
            <v>5</v>
          </cell>
          <cell r="I1696">
            <v>1</v>
          </cell>
          <cell r="J1696">
            <v>0</v>
          </cell>
          <cell r="K1696">
            <v>0</v>
          </cell>
          <cell r="L1696">
            <v>0</v>
          </cell>
          <cell r="M1696">
            <v>0</v>
          </cell>
        </row>
        <row r="1697">
          <cell r="B1697" t="str">
            <v>K2TIPV73515461</v>
          </cell>
          <cell r="C1697" t="str">
            <v>LH/RH WING SEAL INSTALLATION</v>
          </cell>
          <cell r="D1697">
            <v>4</v>
          </cell>
          <cell r="E1697">
            <v>4</v>
          </cell>
          <cell r="F1697">
            <v>0</v>
          </cell>
          <cell r="G1697">
            <v>0</v>
          </cell>
          <cell r="H1697">
            <v>4</v>
          </cell>
          <cell r="I1697">
            <v>0</v>
          </cell>
          <cell r="J1697">
            <v>0</v>
          </cell>
          <cell r="K1697">
            <v>0</v>
          </cell>
          <cell r="L1697">
            <v>0</v>
          </cell>
          <cell r="M1697">
            <v>0</v>
          </cell>
        </row>
        <row r="1698">
          <cell r="B1698" t="str">
            <v>K2TIPV73515462</v>
          </cell>
          <cell r="C1698" t="str">
            <v>L/K R/H 960 PANELS</v>
          </cell>
          <cell r="D1698">
            <v>4</v>
          </cell>
          <cell r="E1698">
            <v>1</v>
          </cell>
          <cell r="F1698">
            <v>4</v>
          </cell>
          <cell r="G1698">
            <v>0</v>
          </cell>
          <cell r="H1698">
            <v>2</v>
          </cell>
          <cell r="I1698">
            <v>3</v>
          </cell>
          <cell r="J1698">
            <v>0</v>
          </cell>
          <cell r="K1698">
            <v>1</v>
          </cell>
          <cell r="L1698">
            <v>0</v>
          </cell>
          <cell r="M1698">
            <v>0</v>
          </cell>
        </row>
        <row r="1699">
          <cell r="B1699" t="str">
            <v>K2TIPV73515464</v>
          </cell>
          <cell r="C1699" t="str">
            <v>Wing to body fairing</v>
          </cell>
          <cell r="D1699">
            <v>4</v>
          </cell>
          <cell r="E1699">
            <v>4</v>
          </cell>
          <cell r="F1699">
            <v>0</v>
          </cell>
          <cell r="G1699">
            <v>0</v>
          </cell>
          <cell r="H1699">
            <v>4</v>
          </cell>
          <cell r="I1699">
            <v>0</v>
          </cell>
          <cell r="J1699">
            <v>0</v>
          </cell>
          <cell r="K1699">
            <v>0</v>
          </cell>
          <cell r="L1699">
            <v>0</v>
          </cell>
          <cell r="M1699">
            <v>0</v>
          </cell>
        </row>
        <row r="1700">
          <cell r="B1700" t="str">
            <v>K2TIPV73515465</v>
          </cell>
          <cell r="C1700" t="str">
            <v>Wing to body fairing installation</v>
          </cell>
          <cell r="D1700">
            <v>4</v>
          </cell>
          <cell r="E1700">
            <v>4</v>
          </cell>
          <cell r="F1700">
            <v>0</v>
          </cell>
          <cell r="G1700">
            <v>0</v>
          </cell>
          <cell r="H1700">
            <v>4</v>
          </cell>
          <cell r="I1700">
            <v>0</v>
          </cell>
          <cell r="J1700">
            <v>0</v>
          </cell>
          <cell r="K1700">
            <v>0</v>
          </cell>
          <cell r="L1700">
            <v>0</v>
          </cell>
          <cell r="M1700">
            <v>0</v>
          </cell>
        </row>
        <row r="1701">
          <cell r="B1701" t="str">
            <v>K2TIPV73515466</v>
          </cell>
          <cell r="C1701" t="str">
            <v>LH/RH NLG Door Skin</v>
          </cell>
          <cell r="D1701">
            <v>4</v>
          </cell>
          <cell r="E1701">
            <v>4</v>
          </cell>
          <cell r="F1701">
            <v>0</v>
          </cell>
          <cell r="G1701">
            <v>0</v>
          </cell>
          <cell r="H1701">
            <v>4</v>
          </cell>
          <cell r="I1701">
            <v>0</v>
          </cell>
          <cell r="J1701">
            <v>0</v>
          </cell>
          <cell r="K1701">
            <v>0</v>
          </cell>
          <cell r="L1701">
            <v>0</v>
          </cell>
          <cell r="M1701">
            <v>0</v>
          </cell>
        </row>
        <row r="1702">
          <cell r="B1702" t="str">
            <v>K2TIPV73515467</v>
          </cell>
          <cell r="C1702" t="str">
            <v>LOCKOUT GEARBOX</v>
          </cell>
          <cell r="D1702">
            <v>12</v>
          </cell>
          <cell r="E1702">
            <v>0</v>
          </cell>
          <cell r="F1702">
            <v>50</v>
          </cell>
          <cell r="G1702">
            <v>0</v>
          </cell>
          <cell r="H1702">
            <v>2</v>
          </cell>
          <cell r="I1702">
            <v>46</v>
          </cell>
          <cell r="J1702">
            <v>0</v>
          </cell>
          <cell r="K1702">
            <v>4</v>
          </cell>
          <cell r="L1702">
            <v>2</v>
          </cell>
          <cell r="M1702">
            <v>0</v>
          </cell>
        </row>
        <row r="1703">
          <cell r="B1703" t="str">
            <v>K2TIPV73515468</v>
          </cell>
          <cell r="C1703" t="str">
            <v>Filet Flap Take Off Gear Box</v>
          </cell>
          <cell r="D1703">
            <v>12</v>
          </cell>
          <cell r="E1703">
            <v>0</v>
          </cell>
          <cell r="F1703">
            <v>47</v>
          </cell>
          <cell r="G1703">
            <v>0</v>
          </cell>
          <cell r="H1703">
            <v>2</v>
          </cell>
          <cell r="I1703">
            <v>43</v>
          </cell>
          <cell r="J1703">
            <v>0</v>
          </cell>
          <cell r="K1703">
            <v>4</v>
          </cell>
          <cell r="L1703">
            <v>2</v>
          </cell>
          <cell r="M1703">
            <v>0</v>
          </cell>
        </row>
        <row r="1704">
          <cell r="B1704" t="str">
            <v>K2TIPV73515469</v>
          </cell>
          <cell r="C1704" t="str">
            <v>Flap Drive Power Units</v>
          </cell>
          <cell r="D1704">
            <v>12</v>
          </cell>
          <cell r="E1704">
            <v>12</v>
          </cell>
          <cell r="F1704">
            <v>0</v>
          </cell>
          <cell r="G1704">
            <v>0</v>
          </cell>
          <cell r="H1704">
            <v>12</v>
          </cell>
          <cell r="I1704">
            <v>0</v>
          </cell>
          <cell r="J1704">
            <v>0</v>
          </cell>
          <cell r="K1704">
            <v>0</v>
          </cell>
          <cell r="L1704">
            <v>0</v>
          </cell>
          <cell r="M1704">
            <v>0</v>
          </cell>
        </row>
        <row r="1705">
          <cell r="B1705" t="str">
            <v>K2TIPV73515470</v>
          </cell>
          <cell r="C1705" t="str">
            <v>Filet Flap Double Angle Gear Boxes</v>
          </cell>
          <cell r="D1705">
            <v>12</v>
          </cell>
          <cell r="E1705">
            <v>0</v>
          </cell>
          <cell r="F1705">
            <v>46</v>
          </cell>
          <cell r="G1705">
            <v>0</v>
          </cell>
          <cell r="H1705">
            <v>0</v>
          </cell>
          <cell r="I1705">
            <v>42</v>
          </cell>
          <cell r="J1705">
            <v>0</v>
          </cell>
          <cell r="K1705">
            <v>4</v>
          </cell>
          <cell r="L1705">
            <v>4</v>
          </cell>
          <cell r="M1705">
            <v>0</v>
          </cell>
        </row>
        <row r="1706">
          <cell r="B1706" t="str">
            <v>K2TIPV73515471</v>
          </cell>
          <cell r="C1706" t="str">
            <v>OUTBOARD LOWER FWD/AFT</v>
          </cell>
          <cell r="D1706">
            <v>3</v>
          </cell>
          <cell r="E1706">
            <v>3</v>
          </cell>
          <cell r="F1706">
            <v>0</v>
          </cell>
          <cell r="G1706">
            <v>0</v>
          </cell>
          <cell r="H1706">
            <v>3</v>
          </cell>
          <cell r="I1706">
            <v>0</v>
          </cell>
          <cell r="J1706">
            <v>0</v>
          </cell>
          <cell r="K1706">
            <v>0</v>
          </cell>
          <cell r="L1706">
            <v>0</v>
          </cell>
          <cell r="M1706">
            <v>0</v>
          </cell>
        </row>
        <row r="1707">
          <cell r="B1707" t="str">
            <v>K2TIPV80521223</v>
          </cell>
          <cell r="C1707" t="str">
            <v>Instl RH Horiz Stab Tip Assy</v>
          </cell>
          <cell r="D1707">
            <v>2</v>
          </cell>
          <cell r="E1707">
            <v>1</v>
          </cell>
          <cell r="F1707">
            <v>4</v>
          </cell>
          <cell r="G1707">
            <v>0</v>
          </cell>
          <cell r="H1707">
            <v>2</v>
          </cell>
          <cell r="I1707">
            <v>3</v>
          </cell>
          <cell r="J1707">
            <v>0</v>
          </cell>
          <cell r="K1707">
            <v>1</v>
          </cell>
          <cell r="L1707">
            <v>0</v>
          </cell>
          <cell r="M1707">
            <v>0</v>
          </cell>
        </row>
        <row r="1708">
          <cell r="B1708" t="str">
            <v>K2TIPV80521224</v>
          </cell>
          <cell r="C1708" t="str">
            <v>Ins RH APU Hyd Acc Panel 6428-04</v>
          </cell>
          <cell r="D1708">
            <v>2</v>
          </cell>
          <cell r="E1708">
            <v>3</v>
          </cell>
          <cell r="F1708">
            <v>0</v>
          </cell>
          <cell r="G1708">
            <v>0</v>
          </cell>
          <cell r="H1708">
            <v>3</v>
          </cell>
          <cell r="I1708">
            <v>0</v>
          </cell>
          <cell r="J1708">
            <v>0</v>
          </cell>
          <cell r="K1708">
            <v>0</v>
          </cell>
          <cell r="L1708">
            <v>0</v>
          </cell>
          <cell r="M1708">
            <v>0</v>
          </cell>
        </row>
        <row r="1709">
          <cell r="B1709" t="str">
            <v>K2TIPV80522997</v>
          </cell>
          <cell r="C1709" t="str">
            <v>STRINGER REPAIR</v>
          </cell>
          <cell r="D1709">
            <v>8</v>
          </cell>
          <cell r="E1709">
            <v>0</v>
          </cell>
          <cell r="F1709">
            <v>25</v>
          </cell>
          <cell r="G1709">
            <v>0</v>
          </cell>
          <cell r="H1709">
            <v>0</v>
          </cell>
          <cell r="I1709">
            <v>25</v>
          </cell>
          <cell r="J1709">
            <v>0</v>
          </cell>
          <cell r="K1709">
            <v>0</v>
          </cell>
          <cell r="L1709">
            <v>0</v>
          </cell>
          <cell r="M1709">
            <v>0</v>
          </cell>
        </row>
        <row r="1710">
          <cell r="B1710" t="str">
            <v>K2TIPV80525472</v>
          </cell>
          <cell r="C1710" t="str">
            <v>Reinstall AR pumps&amp;Hardware #3 F/B</v>
          </cell>
          <cell r="D1710">
            <v>4</v>
          </cell>
          <cell r="E1710">
            <v>5</v>
          </cell>
          <cell r="F1710">
            <v>0</v>
          </cell>
          <cell r="G1710">
            <v>0</v>
          </cell>
          <cell r="H1710">
            <v>5</v>
          </cell>
          <cell r="I1710">
            <v>0</v>
          </cell>
          <cell r="J1710">
            <v>0</v>
          </cell>
          <cell r="K1710">
            <v>0</v>
          </cell>
          <cell r="L1710">
            <v>0</v>
          </cell>
          <cell r="M1710">
            <v>0</v>
          </cell>
        </row>
        <row r="1711">
          <cell r="B1711" t="str">
            <v>K2TIPV80525473</v>
          </cell>
          <cell r="C1711" t="str">
            <v>RH - LH OUTBOARD WIND INSTALLATON</v>
          </cell>
          <cell r="D1711">
            <v>6</v>
          </cell>
          <cell r="E1711">
            <v>4</v>
          </cell>
          <cell r="F1711">
            <v>2</v>
          </cell>
          <cell r="G1711">
            <v>0</v>
          </cell>
          <cell r="H1711">
            <v>6</v>
          </cell>
          <cell r="I1711">
            <v>0</v>
          </cell>
          <cell r="J1711">
            <v>0</v>
          </cell>
          <cell r="K1711">
            <v>2</v>
          </cell>
          <cell r="L1711">
            <v>0</v>
          </cell>
          <cell r="M1711">
            <v>0</v>
          </cell>
        </row>
        <row r="1712">
          <cell r="B1712" t="str">
            <v>K2TIPV80525474</v>
          </cell>
          <cell r="C1712" t="str">
            <v>no4 - no7 FORE FLAP CABLE CLIPS</v>
          </cell>
          <cell r="D1712">
            <v>2</v>
          </cell>
          <cell r="E1712">
            <v>3</v>
          </cell>
          <cell r="F1712">
            <v>9</v>
          </cell>
          <cell r="G1712">
            <v>0</v>
          </cell>
          <cell r="H1712">
            <v>2</v>
          </cell>
          <cell r="I1712">
            <v>7</v>
          </cell>
          <cell r="J1712">
            <v>0</v>
          </cell>
          <cell r="K1712">
            <v>2</v>
          </cell>
          <cell r="L1712">
            <v>3</v>
          </cell>
          <cell r="M1712">
            <v>0</v>
          </cell>
        </row>
        <row r="1713">
          <cell r="B1713" t="str">
            <v>K2TIPV80525475</v>
          </cell>
          <cell r="C1713" t="str">
            <v>RH NLG DOOR CORROSION</v>
          </cell>
          <cell r="D1713">
            <v>4</v>
          </cell>
          <cell r="E1713">
            <v>4</v>
          </cell>
          <cell r="F1713">
            <v>0</v>
          </cell>
          <cell r="G1713">
            <v>0</v>
          </cell>
          <cell r="H1713">
            <v>4</v>
          </cell>
          <cell r="I1713">
            <v>0</v>
          </cell>
          <cell r="J1713">
            <v>0</v>
          </cell>
          <cell r="K1713">
            <v>0</v>
          </cell>
          <cell r="L1713">
            <v>0</v>
          </cell>
          <cell r="M1713">
            <v>0</v>
          </cell>
        </row>
        <row r="1714">
          <cell r="B1714" t="str">
            <v>K2TIPV80525476</v>
          </cell>
          <cell r="C1714" t="str">
            <v># 4 SPOILER/UPPER-LWR SKINS(SM)</v>
          </cell>
          <cell r="D1714">
            <v>4</v>
          </cell>
          <cell r="E1714">
            <v>4</v>
          </cell>
          <cell r="F1714">
            <v>0</v>
          </cell>
          <cell r="G1714">
            <v>0</v>
          </cell>
          <cell r="H1714">
            <v>4</v>
          </cell>
          <cell r="I1714">
            <v>0</v>
          </cell>
          <cell r="J1714">
            <v>0</v>
          </cell>
          <cell r="K1714">
            <v>0</v>
          </cell>
          <cell r="L1714">
            <v>0</v>
          </cell>
          <cell r="M1714">
            <v>0</v>
          </cell>
        </row>
        <row r="1715">
          <cell r="B1715" t="str">
            <v>K2TIPV80525477</v>
          </cell>
          <cell r="C1715" t="str">
            <v>LH, RH Spoiler Cable Installation</v>
          </cell>
          <cell r="D1715">
            <v>4</v>
          </cell>
          <cell r="E1715">
            <v>1</v>
          </cell>
          <cell r="F1715">
            <v>3</v>
          </cell>
          <cell r="G1715">
            <v>0</v>
          </cell>
          <cell r="H1715">
            <v>4</v>
          </cell>
          <cell r="I1715">
            <v>0</v>
          </cell>
          <cell r="J1715">
            <v>0</v>
          </cell>
          <cell r="K1715">
            <v>3</v>
          </cell>
          <cell r="L1715">
            <v>0</v>
          </cell>
          <cell r="M1715">
            <v>0</v>
          </cell>
        </row>
        <row r="1716">
          <cell r="B1716" t="str">
            <v>K2TIPV80581224</v>
          </cell>
          <cell r="C1716" t="str">
            <v>ACI Task 2102 WCT Box Corr Insp</v>
          </cell>
          <cell r="D1716">
            <v>2</v>
          </cell>
          <cell r="E1716">
            <v>1</v>
          </cell>
          <cell r="F1716">
            <v>1</v>
          </cell>
          <cell r="G1716">
            <v>0</v>
          </cell>
          <cell r="H1716">
            <v>2</v>
          </cell>
          <cell r="I1716">
            <v>0</v>
          </cell>
          <cell r="J1716">
            <v>0</v>
          </cell>
          <cell r="K1716">
            <v>1</v>
          </cell>
          <cell r="L1716">
            <v>0</v>
          </cell>
          <cell r="M1716">
            <v>0</v>
          </cell>
        </row>
        <row r="1717">
          <cell r="B1717" t="str">
            <v>K2TIPV80582005</v>
          </cell>
          <cell r="C1717" t="str">
            <v>FUEL LEVEL CONTROL VALVE #27</v>
          </cell>
          <cell r="D1717">
            <v>2</v>
          </cell>
          <cell r="E1717">
            <v>2</v>
          </cell>
          <cell r="F1717">
            <v>0</v>
          </cell>
          <cell r="G1717">
            <v>0</v>
          </cell>
          <cell r="H1717">
            <v>2</v>
          </cell>
          <cell r="I1717">
            <v>0</v>
          </cell>
          <cell r="J1717">
            <v>0</v>
          </cell>
          <cell r="K1717">
            <v>0</v>
          </cell>
          <cell r="L1717">
            <v>0</v>
          </cell>
          <cell r="M1717">
            <v>0</v>
          </cell>
        </row>
        <row r="1718">
          <cell r="B1718" t="str">
            <v>K2TIPV80582020</v>
          </cell>
          <cell r="C1718" t="str">
            <v>PHASE1 REWIRE GEAR SWITCHS</v>
          </cell>
          <cell r="D1718">
            <v>8</v>
          </cell>
          <cell r="E1718">
            <v>8</v>
          </cell>
          <cell r="F1718">
            <v>20</v>
          </cell>
          <cell r="G1718">
            <v>0</v>
          </cell>
          <cell r="H1718">
            <v>8</v>
          </cell>
          <cell r="I1718">
            <v>20</v>
          </cell>
          <cell r="J1718">
            <v>0</v>
          </cell>
          <cell r="K1718">
            <v>0</v>
          </cell>
          <cell r="L1718">
            <v>0</v>
          </cell>
          <cell r="M1718">
            <v>0</v>
          </cell>
        </row>
        <row r="1719">
          <cell r="B1719" t="str">
            <v>K2TIPV80582021</v>
          </cell>
          <cell r="C1719" t="str">
            <v>CONTROL COLUMN-PILOT</v>
          </cell>
          <cell r="D1719">
            <v>4</v>
          </cell>
          <cell r="E1719">
            <v>1</v>
          </cell>
          <cell r="F1719">
            <v>6</v>
          </cell>
          <cell r="G1719">
            <v>0</v>
          </cell>
          <cell r="H1719">
            <v>0</v>
          </cell>
          <cell r="I1719">
            <v>4</v>
          </cell>
          <cell r="J1719">
            <v>0</v>
          </cell>
          <cell r="K1719">
            <v>2</v>
          </cell>
          <cell r="L1719">
            <v>3</v>
          </cell>
          <cell r="M1719">
            <v>0</v>
          </cell>
        </row>
        <row r="1720">
          <cell r="B1720" t="str">
            <v>K2TIPV80582024</v>
          </cell>
          <cell r="C1720" t="str">
            <v>CONTROL COLUMN-COPILOT</v>
          </cell>
          <cell r="D1720">
            <v>4</v>
          </cell>
          <cell r="E1720">
            <v>2</v>
          </cell>
          <cell r="F1720">
            <v>6</v>
          </cell>
          <cell r="G1720">
            <v>0</v>
          </cell>
          <cell r="H1720">
            <v>2</v>
          </cell>
          <cell r="I1720">
            <v>4</v>
          </cell>
          <cell r="J1720">
            <v>0</v>
          </cell>
          <cell r="K1720">
            <v>2</v>
          </cell>
          <cell r="L1720">
            <v>2</v>
          </cell>
          <cell r="M1720">
            <v>0</v>
          </cell>
        </row>
        <row r="1721">
          <cell r="B1721" t="str">
            <v>K2TIPV80595479</v>
          </cell>
          <cell r="C1721" t="str">
            <v>INSTALL FY07-12 TCTO BACKING BOARDS</v>
          </cell>
          <cell r="D1721">
            <v>4</v>
          </cell>
          <cell r="E1721">
            <v>1</v>
          </cell>
          <cell r="F1721">
            <v>13</v>
          </cell>
          <cell r="G1721">
            <v>0</v>
          </cell>
          <cell r="H1721">
            <v>2</v>
          </cell>
          <cell r="I1721">
            <v>12</v>
          </cell>
          <cell r="J1721">
            <v>0</v>
          </cell>
          <cell r="K1721">
            <v>1</v>
          </cell>
          <cell r="L1721">
            <v>0</v>
          </cell>
          <cell r="M1721">
            <v>0</v>
          </cell>
        </row>
        <row r="1722">
          <cell r="B1722" t="str">
            <v>K2TIPV80872993</v>
          </cell>
          <cell r="C1722" t="str">
            <v>RH/LH WING TANK CK VALVE</v>
          </cell>
          <cell r="D1722">
            <v>4</v>
          </cell>
          <cell r="E1722">
            <v>4</v>
          </cell>
          <cell r="F1722">
            <v>0</v>
          </cell>
          <cell r="G1722">
            <v>0</v>
          </cell>
          <cell r="H1722">
            <v>4</v>
          </cell>
          <cell r="I1722">
            <v>0</v>
          </cell>
          <cell r="J1722">
            <v>0</v>
          </cell>
          <cell r="K1722">
            <v>0</v>
          </cell>
          <cell r="L1722">
            <v>0</v>
          </cell>
          <cell r="M1722">
            <v>0</v>
          </cell>
        </row>
        <row r="1723">
          <cell r="B1723" t="str">
            <v>K2TIPV81081222</v>
          </cell>
          <cell r="C1723" t="str">
            <v>PANEL INSTALLATION 6241-17</v>
          </cell>
          <cell r="D1723">
            <v>2</v>
          </cell>
          <cell r="E1723">
            <v>3</v>
          </cell>
          <cell r="F1723">
            <v>1</v>
          </cell>
          <cell r="G1723">
            <v>0</v>
          </cell>
          <cell r="H1723">
            <v>3</v>
          </cell>
          <cell r="I1723">
            <v>1</v>
          </cell>
          <cell r="J1723">
            <v>0</v>
          </cell>
          <cell r="K1723">
            <v>0</v>
          </cell>
          <cell r="L1723">
            <v>0</v>
          </cell>
          <cell r="M1723">
            <v>0</v>
          </cell>
        </row>
        <row r="1724">
          <cell r="B1724" t="str">
            <v>K2TIPV81081223</v>
          </cell>
          <cell r="C1724" t="str">
            <v>PANEL INSTALLATION 6241-18</v>
          </cell>
          <cell r="D1724">
            <v>2</v>
          </cell>
          <cell r="F1724">
            <v>0</v>
          </cell>
          <cell r="G1724">
            <v>0</v>
          </cell>
          <cell r="H1724" t="str">
            <v>new</v>
          </cell>
          <cell r="I1724" t="str">
            <v>new</v>
          </cell>
          <cell r="J1724" t="str">
            <v>new</v>
          </cell>
          <cell r="K1724">
            <v>0</v>
          </cell>
          <cell r="L1724">
            <v>0</v>
          </cell>
          <cell r="M1724">
            <v>0</v>
          </cell>
        </row>
        <row r="1725">
          <cell r="B1725" t="str">
            <v>K2TIPV81081228</v>
          </cell>
          <cell r="C1725" t="str">
            <v>PANEL INSTALLATION 6233-05</v>
          </cell>
          <cell r="D1725">
            <v>2</v>
          </cell>
          <cell r="F1725">
            <v>0</v>
          </cell>
          <cell r="G1725">
            <v>0</v>
          </cell>
          <cell r="H1725" t="str">
            <v>new</v>
          </cell>
          <cell r="I1725" t="str">
            <v>new</v>
          </cell>
          <cell r="J1725" t="str">
            <v>new</v>
          </cell>
          <cell r="K1725">
            <v>0</v>
          </cell>
          <cell r="L1725">
            <v>0</v>
          </cell>
          <cell r="M1725">
            <v>0</v>
          </cell>
        </row>
        <row r="1726">
          <cell r="B1726" t="str">
            <v>K2TIPV81081232</v>
          </cell>
          <cell r="C1726" t="str">
            <v>PANEL INSTALLATION 6135-11</v>
          </cell>
          <cell r="D1726">
            <v>2</v>
          </cell>
          <cell r="F1726">
            <v>0</v>
          </cell>
          <cell r="G1726">
            <v>0</v>
          </cell>
          <cell r="H1726" t="str">
            <v>new</v>
          </cell>
          <cell r="I1726" t="str">
            <v>new</v>
          </cell>
          <cell r="J1726" t="str">
            <v>new</v>
          </cell>
          <cell r="K1726">
            <v>0</v>
          </cell>
          <cell r="L1726">
            <v>0</v>
          </cell>
          <cell r="M1726">
            <v>0</v>
          </cell>
        </row>
        <row r="1727">
          <cell r="B1727" t="str">
            <v>K2TIPV81081233</v>
          </cell>
          <cell r="C1727" t="str">
            <v>PANEL INSTALLATION 6243-01</v>
          </cell>
          <cell r="D1727">
            <v>2</v>
          </cell>
          <cell r="F1727">
            <v>0</v>
          </cell>
          <cell r="G1727">
            <v>0</v>
          </cell>
          <cell r="H1727" t="str">
            <v>new</v>
          </cell>
          <cell r="I1727" t="str">
            <v>new</v>
          </cell>
          <cell r="J1727" t="str">
            <v>new</v>
          </cell>
          <cell r="K1727">
            <v>0</v>
          </cell>
          <cell r="L1727">
            <v>0</v>
          </cell>
          <cell r="M1727">
            <v>0</v>
          </cell>
        </row>
        <row r="1728">
          <cell r="B1728" t="str">
            <v>K2TIPV81081234</v>
          </cell>
          <cell r="C1728" t="str">
            <v>PANEL INSTALLATION 6121-01</v>
          </cell>
          <cell r="D1728">
            <v>2</v>
          </cell>
          <cell r="F1728">
            <v>0</v>
          </cell>
          <cell r="G1728">
            <v>0</v>
          </cell>
          <cell r="H1728" t="str">
            <v>new</v>
          </cell>
          <cell r="I1728" t="str">
            <v>new</v>
          </cell>
          <cell r="J1728" t="str">
            <v>new</v>
          </cell>
          <cell r="K1728">
            <v>0</v>
          </cell>
          <cell r="L1728">
            <v>0</v>
          </cell>
          <cell r="M1728">
            <v>0</v>
          </cell>
        </row>
        <row r="1729">
          <cell r="B1729" t="str">
            <v>K2TIPV81081235</v>
          </cell>
          <cell r="C1729" t="str">
            <v>PANEL INSTALLATION 6123-02</v>
          </cell>
          <cell r="D1729">
            <v>2</v>
          </cell>
          <cell r="F1729">
            <v>0</v>
          </cell>
          <cell r="G1729">
            <v>0</v>
          </cell>
          <cell r="H1729" t="str">
            <v>new</v>
          </cell>
          <cell r="I1729" t="str">
            <v>new</v>
          </cell>
          <cell r="J1729" t="str">
            <v>new</v>
          </cell>
          <cell r="K1729">
            <v>0</v>
          </cell>
          <cell r="L1729">
            <v>0</v>
          </cell>
          <cell r="M1729">
            <v>0</v>
          </cell>
        </row>
        <row r="1730">
          <cell r="B1730" t="str">
            <v>K2TIPV81081236</v>
          </cell>
          <cell r="C1730" t="str">
            <v>Wing Pivot Bearing Indirect</v>
          </cell>
          <cell r="D1730">
            <v>2</v>
          </cell>
          <cell r="F1730">
            <v>0</v>
          </cell>
          <cell r="G1730">
            <v>0</v>
          </cell>
          <cell r="H1730" t="str">
            <v>new</v>
          </cell>
          <cell r="I1730" t="str">
            <v>new</v>
          </cell>
          <cell r="J1730" t="str">
            <v>new</v>
          </cell>
          <cell r="K1730">
            <v>0</v>
          </cell>
          <cell r="L1730">
            <v>0</v>
          </cell>
          <cell r="M1730">
            <v>0</v>
          </cell>
        </row>
        <row r="1731">
          <cell r="B1731" t="str">
            <v>K2TIPV81153488</v>
          </cell>
          <cell r="C1731" t="str">
            <v>(1B81AE) IN-FLIGHT REFUELING INST</v>
          </cell>
          <cell r="D1731">
            <v>1</v>
          </cell>
          <cell r="E1731">
            <v>1</v>
          </cell>
          <cell r="F1731">
            <v>0</v>
          </cell>
          <cell r="G1731">
            <v>0</v>
          </cell>
          <cell r="H1731">
            <v>1</v>
          </cell>
          <cell r="I1731">
            <v>0</v>
          </cell>
          <cell r="J1731">
            <v>0</v>
          </cell>
          <cell r="K1731">
            <v>0</v>
          </cell>
          <cell r="L1731">
            <v>0</v>
          </cell>
          <cell r="M1731">
            <v>0</v>
          </cell>
        </row>
        <row r="1732">
          <cell r="B1732" t="str">
            <v>K2TIPV81221237</v>
          </cell>
          <cell r="C1732" t="str">
            <v>Aft Equipment Bay Repair</v>
          </cell>
          <cell r="D1732">
            <v>2</v>
          </cell>
          <cell r="E1732">
            <v>0</v>
          </cell>
          <cell r="F1732">
            <v>0</v>
          </cell>
          <cell r="G1732">
            <v>0</v>
          </cell>
          <cell r="H1732" t="str">
            <v>new</v>
          </cell>
          <cell r="I1732" t="str">
            <v>new</v>
          </cell>
          <cell r="J1732" t="str">
            <v>new</v>
          </cell>
          <cell r="K1732">
            <v>0</v>
          </cell>
          <cell r="L1732">
            <v>0</v>
          </cell>
          <cell r="M1732">
            <v>0</v>
          </cell>
        </row>
        <row r="1733">
          <cell r="B1733" t="str">
            <v>K2TIPV81751238</v>
          </cell>
          <cell r="C1733" t="str">
            <v>PANEL INSTALLATION 6222-09</v>
          </cell>
          <cell r="D1733">
            <v>2</v>
          </cell>
          <cell r="E1733">
            <v>2</v>
          </cell>
          <cell r="F1733">
            <v>0</v>
          </cell>
          <cell r="G1733">
            <v>0</v>
          </cell>
          <cell r="H1733">
            <v>2</v>
          </cell>
          <cell r="I1733">
            <v>0</v>
          </cell>
          <cell r="J1733">
            <v>0</v>
          </cell>
          <cell r="K1733">
            <v>0</v>
          </cell>
          <cell r="L1733">
            <v>0</v>
          </cell>
          <cell r="M1733">
            <v>0</v>
          </cell>
        </row>
        <row r="1734">
          <cell r="B1734" t="str">
            <v>K2TIPV81751239</v>
          </cell>
          <cell r="C1734" t="str">
            <v>PANEL INSTALLATION 6227-19</v>
          </cell>
          <cell r="D1734">
            <v>2</v>
          </cell>
          <cell r="E1734">
            <v>2</v>
          </cell>
          <cell r="F1734">
            <v>0</v>
          </cell>
          <cell r="G1734">
            <v>0</v>
          </cell>
          <cell r="H1734">
            <v>2</v>
          </cell>
          <cell r="I1734">
            <v>0</v>
          </cell>
          <cell r="J1734">
            <v>0</v>
          </cell>
          <cell r="K1734">
            <v>0</v>
          </cell>
          <cell r="L1734">
            <v>0</v>
          </cell>
          <cell r="M1734">
            <v>0</v>
          </cell>
        </row>
        <row r="1735">
          <cell r="B1735" t="str">
            <v>K2TIPV81751244</v>
          </cell>
          <cell r="C1735" t="str">
            <v>PANEL INSTALLATION 6227-31</v>
          </cell>
          <cell r="D1735">
            <v>2</v>
          </cell>
          <cell r="E1735">
            <v>2</v>
          </cell>
          <cell r="F1735">
            <v>0</v>
          </cell>
          <cell r="G1735">
            <v>0</v>
          </cell>
          <cell r="H1735">
            <v>2</v>
          </cell>
          <cell r="I1735">
            <v>0</v>
          </cell>
          <cell r="J1735">
            <v>0</v>
          </cell>
          <cell r="K1735">
            <v>0</v>
          </cell>
          <cell r="L1735">
            <v>0</v>
          </cell>
          <cell r="M1735">
            <v>0</v>
          </cell>
        </row>
        <row r="1736">
          <cell r="B1736" t="str">
            <v>K2TIPV81933489</v>
          </cell>
          <cell r="C1736" t="str">
            <v>(1B67 BA) PRSOV PN/ 82D38-3 ONLY</v>
          </cell>
          <cell r="D1736">
            <v>4</v>
          </cell>
          <cell r="F1736">
            <v>0</v>
          </cell>
          <cell r="G1736">
            <v>0</v>
          </cell>
          <cell r="H1736">
            <v>0</v>
          </cell>
          <cell r="I1736">
            <v>0</v>
          </cell>
          <cell r="J1736">
            <v>0</v>
          </cell>
          <cell r="K1736">
            <v>0</v>
          </cell>
          <cell r="L1736">
            <v>0</v>
          </cell>
          <cell r="M1736">
            <v>0</v>
          </cell>
        </row>
        <row r="1737">
          <cell r="B1737" t="str">
            <v>K2TIPV81935480</v>
          </cell>
          <cell r="C1737" t="str">
            <v>Install NLG</v>
          </cell>
          <cell r="D1737">
            <v>8</v>
          </cell>
          <cell r="E1737">
            <v>0</v>
          </cell>
          <cell r="F1737">
            <v>7</v>
          </cell>
          <cell r="G1737">
            <v>0</v>
          </cell>
          <cell r="H1737">
            <v>4</v>
          </cell>
          <cell r="I1737">
            <v>3</v>
          </cell>
          <cell r="J1737">
            <v>0</v>
          </cell>
          <cell r="K1737">
            <v>4</v>
          </cell>
          <cell r="L1737">
            <v>0</v>
          </cell>
          <cell r="M1737">
            <v>0</v>
          </cell>
        </row>
        <row r="1738">
          <cell r="B1738" t="str">
            <v>K2TIPV82102918</v>
          </cell>
          <cell r="C1738" t="str">
            <v>CoPilots Hatch Window</v>
          </cell>
          <cell r="D1738">
            <v>2</v>
          </cell>
          <cell r="E1738">
            <v>1</v>
          </cell>
          <cell r="F1738">
            <v>1</v>
          </cell>
          <cell r="G1738">
            <v>0</v>
          </cell>
          <cell r="H1738">
            <v>0</v>
          </cell>
          <cell r="I1738">
            <v>0</v>
          </cell>
          <cell r="J1738">
            <v>0</v>
          </cell>
          <cell r="K1738">
            <v>1</v>
          </cell>
          <cell r="L1738">
            <v>2</v>
          </cell>
          <cell r="M1738">
            <v>0</v>
          </cell>
        </row>
        <row r="1739">
          <cell r="B1739" t="str">
            <v>K2TIPV82102919</v>
          </cell>
          <cell r="C1739" t="str">
            <v>PILOTS HATCH WINDOW</v>
          </cell>
          <cell r="D1739">
            <v>2</v>
          </cell>
          <cell r="E1739">
            <v>1</v>
          </cell>
          <cell r="F1739">
            <v>1</v>
          </cell>
          <cell r="G1739">
            <v>0</v>
          </cell>
          <cell r="H1739">
            <v>0</v>
          </cell>
          <cell r="I1739">
            <v>0</v>
          </cell>
          <cell r="J1739">
            <v>0</v>
          </cell>
          <cell r="K1739">
            <v>1</v>
          </cell>
          <cell r="L1739">
            <v>2</v>
          </cell>
          <cell r="M1739">
            <v>0</v>
          </cell>
        </row>
        <row r="1740">
          <cell r="B1740" t="str">
            <v>KTIPV616121219</v>
          </cell>
          <cell r="C1740" t="str">
            <v>FUEL LEVEL CONTROL VALVE #21</v>
          </cell>
          <cell r="D1740">
            <v>3</v>
          </cell>
          <cell r="E1740">
            <v>2</v>
          </cell>
          <cell r="F1740">
            <v>4</v>
          </cell>
          <cell r="G1740">
            <v>0</v>
          </cell>
          <cell r="H1740">
            <v>2</v>
          </cell>
          <cell r="I1740">
            <v>4</v>
          </cell>
          <cell r="J1740">
            <v>0</v>
          </cell>
          <cell r="K1740">
            <v>0</v>
          </cell>
          <cell r="L1740">
            <v>0</v>
          </cell>
          <cell r="M1740">
            <v>0</v>
          </cell>
        </row>
        <row r="1741">
          <cell r="B1741" t="str">
            <v>KTIPV616121220</v>
          </cell>
          <cell r="C1741" t="str">
            <v>FUEL LEVEL CONTROL VALVE #20</v>
          </cell>
          <cell r="D1741">
            <v>3</v>
          </cell>
          <cell r="E1741">
            <v>2</v>
          </cell>
          <cell r="F1741">
            <v>4</v>
          </cell>
          <cell r="G1741">
            <v>0</v>
          </cell>
          <cell r="H1741">
            <v>2</v>
          </cell>
          <cell r="I1741">
            <v>4</v>
          </cell>
          <cell r="J1741">
            <v>0</v>
          </cell>
          <cell r="K1741">
            <v>0</v>
          </cell>
          <cell r="L1741">
            <v>0</v>
          </cell>
          <cell r="M1741">
            <v>0</v>
          </cell>
        </row>
        <row r="1742">
          <cell r="B1742" t="str">
            <v>KTIPV616121221</v>
          </cell>
          <cell r="C1742" t="str">
            <v>FUEL LEVEL CONTROL VALVE #19A</v>
          </cell>
          <cell r="D1742">
            <v>3</v>
          </cell>
          <cell r="E1742">
            <v>0</v>
          </cell>
          <cell r="F1742">
            <v>4</v>
          </cell>
          <cell r="G1742">
            <v>0</v>
          </cell>
          <cell r="H1742">
            <v>0</v>
          </cell>
          <cell r="I1742">
            <v>4</v>
          </cell>
          <cell r="J1742">
            <v>0</v>
          </cell>
          <cell r="K1742">
            <v>0</v>
          </cell>
          <cell r="L1742">
            <v>0</v>
          </cell>
          <cell r="M1742">
            <v>0</v>
          </cell>
        </row>
        <row r="1743">
          <cell r="B1743" t="str">
            <v>KTIPV616121222</v>
          </cell>
          <cell r="C1743" t="str">
            <v>FUEL LEVEL CONTROL VALVE #23A</v>
          </cell>
          <cell r="D1743">
            <v>3</v>
          </cell>
          <cell r="E1743">
            <v>3</v>
          </cell>
          <cell r="F1743">
            <v>4</v>
          </cell>
          <cell r="G1743">
            <v>0</v>
          </cell>
          <cell r="H1743">
            <v>3</v>
          </cell>
          <cell r="I1743">
            <v>4</v>
          </cell>
          <cell r="J1743">
            <v>0</v>
          </cell>
          <cell r="K1743">
            <v>0</v>
          </cell>
          <cell r="L1743">
            <v>0</v>
          </cell>
          <cell r="M1743">
            <v>0</v>
          </cell>
        </row>
        <row r="1744">
          <cell r="B1744" t="str">
            <v>KTIPV616121223</v>
          </cell>
          <cell r="C1744" t="str">
            <v>FUEL LEVEL CONTROL VALVE #23</v>
          </cell>
          <cell r="D1744">
            <v>3</v>
          </cell>
          <cell r="E1744">
            <v>2</v>
          </cell>
          <cell r="F1744">
            <v>4</v>
          </cell>
          <cell r="G1744">
            <v>0</v>
          </cell>
          <cell r="H1744">
            <v>2</v>
          </cell>
          <cell r="I1744">
            <v>4</v>
          </cell>
          <cell r="J1744">
            <v>0</v>
          </cell>
          <cell r="K1744">
            <v>0</v>
          </cell>
          <cell r="L1744">
            <v>0</v>
          </cell>
          <cell r="M1744">
            <v>0</v>
          </cell>
        </row>
        <row r="1745">
          <cell r="B1745" t="str">
            <v>KTIPV616121224</v>
          </cell>
          <cell r="C1745" t="str">
            <v>FUEL LEVEL CONTROL VALVE #22A</v>
          </cell>
          <cell r="D1745">
            <v>3</v>
          </cell>
          <cell r="E1745">
            <v>2</v>
          </cell>
          <cell r="F1745">
            <v>4</v>
          </cell>
          <cell r="G1745">
            <v>0</v>
          </cell>
          <cell r="H1745">
            <v>2</v>
          </cell>
          <cell r="I1745">
            <v>4</v>
          </cell>
          <cell r="J1745">
            <v>0</v>
          </cell>
          <cell r="K1745">
            <v>0</v>
          </cell>
          <cell r="L1745">
            <v>0</v>
          </cell>
          <cell r="M1745">
            <v>0</v>
          </cell>
        </row>
        <row r="1746">
          <cell r="B1746" t="str">
            <v>KTIPV616121225</v>
          </cell>
          <cell r="C1746" t="str">
            <v>NO1 FIREWALL SHUTOFF VALVE</v>
          </cell>
          <cell r="D1746">
            <v>3</v>
          </cell>
          <cell r="E1746">
            <v>3</v>
          </cell>
          <cell r="F1746">
            <v>5</v>
          </cell>
          <cell r="G1746">
            <v>0</v>
          </cell>
          <cell r="H1746">
            <v>3</v>
          </cell>
          <cell r="I1746">
            <v>5</v>
          </cell>
          <cell r="J1746">
            <v>0</v>
          </cell>
          <cell r="K1746">
            <v>0</v>
          </cell>
          <cell r="L1746">
            <v>0</v>
          </cell>
          <cell r="M1746">
            <v>0</v>
          </cell>
        </row>
        <row r="1747">
          <cell r="B1747" t="str">
            <v>KTIPV616121226</v>
          </cell>
          <cell r="C1747" t="str">
            <v>NO8 FIREWALL SHUTOFF VALVE</v>
          </cell>
          <cell r="D1747">
            <v>3</v>
          </cell>
          <cell r="E1747">
            <v>5</v>
          </cell>
          <cell r="F1747">
            <v>6</v>
          </cell>
          <cell r="G1747">
            <v>0</v>
          </cell>
          <cell r="H1747">
            <v>5</v>
          </cell>
          <cell r="I1747">
            <v>6</v>
          </cell>
          <cell r="J1747">
            <v>0</v>
          </cell>
          <cell r="K1747">
            <v>0</v>
          </cell>
          <cell r="L1747">
            <v>0</v>
          </cell>
          <cell r="M1747">
            <v>0</v>
          </cell>
        </row>
        <row r="1748">
          <cell r="B1748" t="str">
            <v>KTIPV616121227</v>
          </cell>
          <cell r="C1748" t="str">
            <v>NO3 FIREWALL SHUTOFF VALVE</v>
          </cell>
          <cell r="D1748">
            <v>3</v>
          </cell>
          <cell r="E1748">
            <v>3</v>
          </cell>
          <cell r="F1748">
            <v>6</v>
          </cell>
          <cell r="G1748">
            <v>0</v>
          </cell>
          <cell r="H1748">
            <v>3</v>
          </cell>
          <cell r="I1748">
            <v>6</v>
          </cell>
          <cell r="J1748">
            <v>0</v>
          </cell>
          <cell r="K1748">
            <v>0</v>
          </cell>
          <cell r="L1748">
            <v>0</v>
          </cell>
          <cell r="M1748">
            <v>0</v>
          </cell>
        </row>
        <row r="1749">
          <cell r="B1749" t="str">
            <v>KTIPV616121228</v>
          </cell>
          <cell r="C1749" t="str">
            <v>NO4 FIREWALL SHUTOFF VALVE</v>
          </cell>
          <cell r="D1749">
            <v>3</v>
          </cell>
          <cell r="E1749">
            <v>4</v>
          </cell>
          <cell r="F1749">
            <v>6</v>
          </cell>
          <cell r="G1749">
            <v>0</v>
          </cell>
          <cell r="H1749">
            <v>4</v>
          </cell>
          <cell r="I1749">
            <v>6</v>
          </cell>
          <cell r="J1749">
            <v>0</v>
          </cell>
          <cell r="K1749">
            <v>0</v>
          </cell>
          <cell r="L1749">
            <v>0</v>
          </cell>
          <cell r="M1749">
            <v>0</v>
          </cell>
        </row>
        <row r="1750">
          <cell r="B1750" t="str">
            <v>KTIPV616121229</v>
          </cell>
          <cell r="C1750" t="str">
            <v>NO5 FIREWALL SHUTOFF VALVE</v>
          </cell>
          <cell r="D1750">
            <v>3</v>
          </cell>
          <cell r="E1750">
            <v>4</v>
          </cell>
          <cell r="F1750">
            <v>6</v>
          </cell>
          <cell r="G1750">
            <v>0</v>
          </cell>
          <cell r="H1750">
            <v>4</v>
          </cell>
          <cell r="I1750">
            <v>6</v>
          </cell>
          <cell r="J1750">
            <v>0</v>
          </cell>
          <cell r="K1750">
            <v>0</v>
          </cell>
          <cell r="L1750">
            <v>0</v>
          </cell>
          <cell r="M1750">
            <v>0</v>
          </cell>
        </row>
        <row r="1751">
          <cell r="B1751" t="str">
            <v>KTIPV616121230</v>
          </cell>
          <cell r="C1751" t="str">
            <v>NO7 FIREWALL SHUTOFF VALVE</v>
          </cell>
          <cell r="D1751">
            <v>3</v>
          </cell>
          <cell r="E1751">
            <v>2</v>
          </cell>
          <cell r="F1751">
            <v>7</v>
          </cell>
          <cell r="G1751">
            <v>0</v>
          </cell>
          <cell r="H1751">
            <v>2</v>
          </cell>
          <cell r="I1751">
            <v>7</v>
          </cell>
          <cell r="J1751">
            <v>0</v>
          </cell>
          <cell r="K1751">
            <v>0</v>
          </cell>
          <cell r="L1751">
            <v>0</v>
          </cell>
          <cell r="M1751">
            <v>0</v>
          </cell>
        </row>
        <row r="1752">
          <cell r="B1752" t="str">
            <v>KTIPV616121231</v>
          </cell>
          <cell r="C1752" t="str">
            <v>NO6 FIREWALL SHUTOFF VALVE</v>
          </cell>
          <cell r="D1752">
            <v>3</v>
          </cell>
          <cell r="E1752">
            <v>1</v>
          </cell>
          <cell r="F1752">
            <v>6</v>
          </cell>
          <cell r="G1752">
            <v>0</v>
          </cell>
          <cell r="H1752">
            <v>1</v>
          </cell>
          <cell r="I1752">
            <v>6</v>
          </cell>
          <cell r="J1752">
            <v>0</v>
          </cell>
          <cell r="K1752">
            <v>0</v>
          </cell>
          <cell r="L1752">
            <v>0</v>
          </cell>
          <cell r="M1752">
            <v>0</v>
          </cell>
        </row>
        <row r="1753">
          <cell r="B1753" t="str">
            <v>KTIPV616121232</v>
          </cell>
          <cell r="C1753" t="str">
            <v>NO2 FIREWALL SHUTOFF VALVE</v>
          </cell>
          <cell r="D1753">
            <v>3</v>
          </cell>
          <cell r="E1753">
            <v>1</v>
          </cell>
          <cell r="F1753">
            <v>6</v>
          </cell>
          <cell r="G1753">
            <v>0</v>
          </cell>
          <cell r="H1753">
            <v>1</v>
          </cell>
          <cell r="I1753">
            <v>6</v>
          </cell>
          <cell r="J1753">
            <v>0</v>
          </cell>
          <cell r="K1753">
            <v>0</v>
          </cell>
          <cell r="L1753">
            <v>0</v>
          </cell>
          <cell r="M1753">
            <v>0</v>
          </cell>
        </row>
        <row r="1754">
          <cell r="B1754" t="str">
            <v>KTIPV616121234</v>
          </cell>
          <cell r="C1754" t="str">
            <v>FUEL HOSE CENTER WING TANK(-20)</v>
          </cell>
          <cell r="D1754">
            <v>3</v>
          </cell>
          <cell r="E1754">
            <v>3</v>
          </cell>
          <cell r="F1754">
            <v>6</v>
          </cell>
          <cell r="G1754">
            <v>0</v>
          </cell>
          <cell r="H1754">
            <v>3</v>
          </cell>
          <cell r="I1754">
            <v>6</v>
          </cell>
          <cell r="J1754">
            <v>0</v>
          </cell>
          <cell r="K1754">
            <v>0</v>
          </cell>
          <cell r="L1754">
            <v>0</v>
          </cell>
          <cell r="M1754">
            <v>0</v>
          </cell>
        </row>
        <row r="1755">
          <cell r="B1755" t="str">
            <v>KTIPV616121235</v>
          </cell>
          <cell r="C1755" t="str">
            <v>#30 DEFUEL VALVE INSTALL</v>
          </cell>
          <cell r="D1755">
            <v>3</v>
          </cell>
          <cell r="E1755">
            <v>1</v>
          </cell>
          <cell r="F1755">
            <v>5</v>
          </cell>
          <cell r="G1755">
            <v>0</v>
          </cell>
          <cell r="H1755">
            <v>1</v>
          </cell>
          <cell r="I1755">
            <v>5</v>
          </cell>
          <cell r="J1755">
            <v>0</v>
          </cell>
          <cell r="K1755">
            <v>0</v>
          </cell>
          <cell r="L1755">
            <v>0</v>
          </cell>
          <cell r="M1755">
            <v>0</v>
          </cell>
        </row>
        <row r="1756">
          <cell r="B1756" t="str">
            <v>KTIPV616121236</v>
          </cell>
          <cell r="C1756" t="str">
            <v>#26 FLCV INSTALL CTR WING TANK</v>
          </cell>
          <cell r="D1756">
            <v>3</v>
          </cell>
          <cell r="E1756">
            <v>1</v>
          </cell>
          <cell r="F1756">
            <v>8</v>
          </cell>
          <cell r="G1756">
            <v>0</v>
          </cell>
          <cell r="H1756">
            <v>1</v>
          </cell>
          <cell r="I1756">
            <v>8</v>
          </cell>
          <cell r="J1756">
            <v>0</v>
          </cell>
          <cell r="K1756">
            <v>0</v>
          </cell>
          <cell r="L1756">
            <v>0</v>
          </cell>
          <cell r="M1756">
            <v>0</v>
          </cell>
        </row>
        <row r="1757">
          <cell r="B1757" t="str">
            <v>KTIPV616121240</v>
          </cell>
          <cell r="C1757" t="str">
            <v>NO1 - NO2 ENG FUEL SHUT OFF VALVE</v>
          </cell>
          <cell r="D1757">
            <v>3</v>
          </cell>
          <cell r="E1757">
            <v>2</v>
          </cell>
          <cell r="F1757">
            <v>4</v>
          </cell>
          <cell r="G1757">
            <v>0</v>
          </cell>
          <cell r="H1757">
            <v>2</v>
          </cell>
          <cell r="I1757">
            <v>4</v>
          </cell>
          <cell r="J1757">
            <v>0</v>
          </cell>
          <cell r="K1757">
            <v>0</v>
          </cell>
          <cell r="L1757">
            <v>0</v>
          </cell>
          <cell r="M1757">
            <v>0</v>
          </cell>
        </row>
        <row r="1758">
          <cell r="B1758" t="str">
            <v>KTIPV616121241</v>
          </cell>
          <cell r="C1758" t="str">
            <v>NO3 - NO4 ENG FUEL SHUTOFF VALVE</v>
          </cell>
          <cell r="D1758">
            <v>3</v>
          </cell>
          <cell r="E1758">
            <v>2</v>
          </cell>
          <cell r="F1758">
            <v>4</v>
          </cell>
          <cell r="G1758">
            <v>0</v>
          </cell>
          <cell r="H1758">
            <v>2</v>
          </cell>
          <cell r="I1758">
            <v>4</v>
          </cell>
          <cell r="J1758">
            <v>0</v>
          </cell>
          <cell r="K1758">
            <v>0</v>
          </cell>
          <cell r="L1758">
            <v>0</v>
          </cell>
          <cell r="M1758">
            <v>0</v>
          </cell>
        </row>
        <row r="1759">
          <cell r="B1759" t="str">
            <v>KTIPV616121242</v>
          </cell>
          <cell r="C1759" t="str">
            <v>NO 5 NO 6 ENG FUEL SHUTOFF VALVE</v>
          </cell>
          <cell r="D1759">
            <v>3</v>
          </cell>
          <cell r="E1759">
            <v>5</v>
          </cell>
          <cell r="F1759">
            <v>4</v>
          </cell>
          <cell r="G1759">
            <v>0</v>
          </cell>
          <cell r="H1759">
            <v>5</v>
          </cell>
          <cell r="I1759">
            <v>4</v>
          </cell>
          <cell r="J1759">
            <v>0</v>
          </cell>
          <cell r="K1759">
            <v>0</v>
          </cell>
          <cell r="L1759">
            <v>0</v>
          </cell>
          <cell r="M1759">
            <v>0</v>
          </cell>
        </row>
        <row r="1760">
          <cell r="B1760" t="str">
            <v>KTIPV616121243</v>
          </cell>
          <cell r="C1760" t="str">
            <v>NO7 - NO8 FUEL SHUTOFF VALVE</v>
          </cell>
          <cell r="D1760">
            <v>3</v>
          </cell>
          <cell r="E1760">
            <v>5</v>
          </cell>
          <cell r="F1760">
            <v>4</v>
          </cell>
          <cell r="G1760">
            <v>0</v>
          </cell>
          <cell r="H1760">
            <v>5</v>
          </cell>
          <cell r="I1760">
            <v>4</v>
          </cell>
          <cell r="J1760">
            <v>0</v>
          </cell>
          <cell r="K1760">
            <v>0</v>
          </cell>
          <cell r="L1760">
            <v>0</v>
          </cell>
          <cell r="M1760">
            <v>0</v>
          </cell>
        </row>
        <row r="1761">
          <cell r="B1761" t="str">
            <v>KTIPV616121245</v>
          </cell>
          <cell r="C1761" t="str">
            <v>HYDRAULIC LINES STRUT 1 THRU 4</v>
          </cell>
          <cell r="D1761">
            <v>10</v>
          </cell>
          <cell r="E1761">
            <v>5</v>
          </cell>
          <cell r="F1761">
            <v>21</v>
          </cell>
          <cell r="G1761">
            <v>0</v>
          </cell>
          <cell r="H1761">
            <v>5</v>
          </cell>
          <cell r="I1761">
            <v>21</v>
          </cell>
          <cell r="J1761">
            <v>0</v>
          </cell>
          <cell r="K1761">
            <v>0</v>
          </cell>
          <cell r="L1761">
            <v>0</v>
          </cell>
          <cell r="M1761">
            <v>0</v>
          </cell>
        </row>
        <row r="1762">
          <cell r="B1762" t="str">
            <v>KTIPV616121251</v>
          </cell>
          <cell r="C1762" t="str">
            <v>FWD CABIN A/C PACKAGE ASSY</v>
          </cell>
          <cell r="D1762">
            <v>3</v>
          </cell>
          <cell r="E1762">
            <v>5</v>
          </cell>
          <cell r="F1762">
            <v>4</v>
          </cell>
          <cell r="G1762">
            <v>0</v>
          </cell>
          <cell r="H1762">
            <v>5</v>
          </cell>
          <cell r="I1762">
            <v>4</v>
          </cell>
          <cell r="J1762">
            <v>0</v>
          </cell>
          <cell r="K1762">
            <v>0</v>
          </cell>
          <cell r="L1762">
            <v>0</v>
          </cell>
          <cell r="M1762">
            <v>0</v>
          </cell>
        </row>
        <row r="1763">
          <cell r="B1763" t="str">
            <v>KTIPV616121253</v>
          </cell>
          <cell r="C1763" t="str">
            <v>SPOILER ACTUATOR</v>
          </cell>
          <cell r="D1763">
            <v>3</v>
          </cell>
          <cell r="E1763">
            <v>3</v>
          </cell>
          <cell r="F1763">
            <v>4</v>
          </cell>
          <cell r="G1763">
            <v>0</v>
          </cell>
          <cell r="H1763">
            <v>3</v>
          </cell>
          <cell r="I1763">
            <v>4</v>
          </cell>
          <cell r="J1763">
            <v>0</v>
          </cell>
          <cell r="K1763">
            <v>0</v>
          </cell>
          <cell r="L1763">
            <v>0</v>
          </cell>
          <cell r="M1763">
            <v>0</v>
          </cell>
        </row>
        <row r="1764">
          <cell r="B1764" t="str">
            <v>KTIPV616121254</v>
          </cell>
          <cell r="C1764" t="str">
            <v>L/H - R/H AN-ALE 20 FLARE EJECTOR</v>
          </cell>
          <cell r="D1764">
            <v>3</v>
          </cell>
          <cell r="E1764">
            <v>4</v>
          </cell>
          <cell r="F1764">
            <v>4</v>
          </cell>
          <cell r="G1764">
            <v>0</v>
          </cell>
          <cell r="H1764">
            <v>4</v>
          </cell>
          <cell r="I1764">
            <v>4</v>
          </cell>
          <cell r="J1764">
            <v>0</v>
          </cell>
          <cell r="K1764">
            <v>0</v>
          </cell>
          <cell r="L1764">
            <v>0</v>
          </cell>
          <cell r="M1764">
            <v>0</v>
          </cell>
        </row>
        <row r="1765">
          <cell r="B1765" t="str">
            <v>KTIPV616121256</v>
          </cell>
          <cell r="C1765" t="str">
            <v>ADJUST MLG DOORS</v>
          </cell>
          <cell r="D1765">
            <v>3</v>
          </cell>
          <cell r="E1765">
            <v>0</v>
          </cell>
          <cell r="F1765">
            <v>4</v>
          </cell>
          <cell r="G1765">
            <v>0</v>
          </cell>
          <cell r="H1765">
            <v>0</v>
          </cell>
          <cell r="I1765">
            <v>4</v>
          </cell>
          <cell r="J1765">
            <v>0</v>
          </cell>
          <cell r="K1765">
            <v>0</v>
          </cell>
          <cell r="L1765">
            <v>0</v>
          </cell>
          <cell r="M1765">
            <v>0</v>
          </cell>
        </row>
        <row r="1766">
          <cell r="B1766" t="str">
            <v>KTIPV616121284</v>
          </cell>
          <cell r="C1766" t="str">
            <v>HYD LINES AROUND RUDDER HYD ACTUA</v>
          </cell>
          <cell r="D1766">
            <v>2</v>
          </cell>
          <cell r="E1766">
            <v>2</v>
          </cell>
          <cell r="F1766">
            <v>4</v>
          </cell>
          <cell r="G1766">
            <v>0</v>
          </cell>
          <cell r="H1766">
            <v>2</v>
          </cell>
          <cell r="I1766">
            <v>4</v>
          </cell>
          <cell r="J1766">
            <v>0</v>
          </cell>
          <cell r="K1766">
            <v>0</v>
          </cell>
          <cell r="L1766">
            <v>0</v>
          </cell>
          <cell r="M1766">
            <v>0</v>
          </cell>
        </row>
        <row r="1767">
          <cell r="B1767" t="str">
            <v>KTIPV616121285</v>
          </cell>
          <cell r="C1767" t="str">
            <v>CABLE ASSY IN RUDDER TRIM SYSTEM</v>
          </cell>
          <cell r="D1767">
            <v>2</v>
          </cell>
          <cell r="E1767">
            <v>1</v>
          </cell>
          <cell r="F1767">
            <v>5</v>
          </cell>
          <cell r="G1767">
            <v>0</v>
          </cell>
          <cell r="H1767">
            <v>2</v>
          </cell>
          <cell r="I1767">
            <v>4</v>
          </cell>
          <cell r="J1767">
            <v>0</v>
          </cell>
          <cell r="K1767">
            <v>1</v>
          </cell>
          <cell r="L1767">
            <v>0</v>
          </cell>
          <cell r="M1767">
            <v>0</v>
          </cell>
        </row>
        <row r="1768">
          <cell r="B1768" t="str">
            <v>KTIPV616121286</v>
          </cell>
          <cell r="C1768" t="str">
            <v>R/H STAIC LINES - PITOT TUBES</v>
          </cell>
          <cell r="D1768">
            <v>2</v>
          </cell>
          <cell r="E1768">
            <v>2</v>
          </cell>
          <cell r="F1768">
            <v>4</v>
          </cell>
          <cell r="G1768">
            <v>0</v>
          </cell>
          <cell r="H1768">
            <v>2</v>
          </cell>
          <cell r="I1768">
            <v>4</v>
          </cell>
          <cell r="J1768">
            <v>0</v>
          </cell>
          <cell r="K1768">
            <v>0</v>
          </cell>
          <cell r="L1768">
            <v>0</v>
          </cell>
          <cell r="M1768">
            <v>0</v>
          </cell>
        </row>
        <row r="1769">
          <cell r="B1769" t="str">
            <v>KTIPV616121288</v>
          </cell>
          <cell r="C1769" t="str">
            <v>GRATING ASSY</v>
          </cell>
          <cell r="D1769">
            <v>3</v>
          </cell>
          <cell r="E1769">
            <v>4</v>
          </cell>
          <cell r="F1769">
            <v>4</v>
          </cell>
          <cell r="G1769">
            <v>0</v>
          </cell>
          <cell r="H1769">
            <v>4</v>
          </cell>
          <cell r="I1769">
            <v>4</v>
          </cell>
          <cell r="J1769">
            <v>0</v>
          </cell>
          <cell r="K1769">
            <v>0</v>
          </cell>
          <cell r="L1769">
            <v>0</v>
          </cell>
          <cell r="M1769">
            <v>0</v>
          </cell>
        </row>
        <row r="1770">
          <cell r="B1770" t="str">
            <v>KTIPV616121292</v>
          </cell>
          <cell r="C1770" t="str">
            <v>RAIL FLAP DRIVESCREW TRACKRH 908</v>
          </cell>
          <cell r="D1770">
            <v>2</v>
          </cell>
          <cell r="E1770">
            <v>2</v>
          </cell>
          <cell r="F1770">
            <v>4</v>
          </cell>
          <cell r="G1770">
            <v>0</v>
          </cell>
          <cell r="H1770">
            <v>2</v>
          </cell>
          <cell r="I1770">
            <v>4</v>
          </cell>
          <cell r="J1770">
            <v>0</v>
          </cell>
          <cell r="K1770">
            <v>0</v>
          </cell>
          <cell r="L1770">
            <v>0</v>
          </cell>
          <cell r="M1770">
            <v>0</v>
          </cell>
        </row>
        <row r="1771">
          <cell r="B1771" t="str">
            <v>KTIPV616121307</v>
          </cell>
          <cell r="C1771" t="str">
            <v>DRAG CHUTE DOOR SEALS</v>
          </cell>
          <cell r="D1771">
            <v>3</v>
          </cell>
          <cell r="E1771">
            <v>2</v>
          </cell>
          <cell r="F1771">
            <v>4</v>
          </cell>
          <cell r="G1771">
            <v>0</v>
          </cell>
          <cell r="H1771">
            <v>2</v>
          </cell>
          <cell r="I1771">
            <v>4</v>
          </cell>
          <cell r="J1771">
            <v>0</v>
          </cell>
          <cell r="K1771">
            <v>0</v>
          </cell>
          <cell r="L1771">
            <v>0</v>
          </cell>
          <cell r="M1771">
            <v>0</v>
          </cell>
        </row>
        <row r="1772">
          <cell r="B1772" t="str">
            <v>KTIPV616121320</v>
          </cell>
          <cell r="C1772" t="str">
            <v>FUEL LINES STRUT 1 THRU 4</v>
          </cell>
          <cell r="D1772">
            <v>10</v>
          </cell>
          <cell r="E1772">
            <v>4</v>
          </cell>
          <cell r="F1772">
            <v>25</v>
          </cell>
          <cell r="G1772">
            <v>0</v>
          </cell>
          <cell r="H1772">
            <v>4</v>
          </cell>
          <cell r="I1772">
            <v>25</v>
          </cell>
          <cell r="J1772">
            <v>0</v>
          </cell>
          <cell r="K1772">
            <v>0</v>
          </cell>
          <cell r="L1772">
            <v>0</v>
          </cell>
          <cell r="M1772">
            <v>0</v>
          </cell>
        </row>
        <row r="1773">
          <cell r="B1773" t="str">
            <v>KTIPV616121322</v>
          </cell>
          <cell r="C1773" t="str">
            <v>#29-29A ACTUATORS / GATE VALVE</v>
          </cell>
          <cell r="D1773">
            <v>3</v>
          </cell>
          <cell r="E1773">
            <v>2</v>
          </cell>
          <cell r="F1773">
            <v>16</v>
          </cell>
          <cell r="G1773">
            <v>0</v>
          </cell>
          <cell r="H1773">
            <v>2</v>
          </cell>
          <cell r="I1773">
            <v>16</v>
          </cell>
          <cell r="J1773">
            <v>0</v>
          </cell>
          <cell r="K1773">
            <v>0</v>
          </cell>
          <cell r="L1773">
            <v>0</v>
          </cell>
          <cell r="M1773">
            <v>0</v>
          </cell>
        </row>
        <row r="1774">
          <cell r="B1774" t="str">
            <v>KTIPV633921323</v>
          </cell>
          <cell r="C1774" t="str">
            <v>NO 1 SPLICE PLATE FASTENERS</v>
          </cell>
          <cell r="D1774">
            <v>4</v>
          </cell>
          <cell r="E1774">
            <v>0</v>
          </cell>
          <cell r="F1774">
            <v>8</v>
          </cell>
          <cell r="G1774">
            <v>0</v>
          </cell>
          <cell r="H1774">
            <v>0</v>
          </cell>
          <cell r="I1774">
            <v>8</v>
          </cell>
          <cell r="J1774">
            <v>0</v>
          </cell>
          <cell r="K1774">
            <v>0</v>
          </cell>
          <cell r="L1774">
            <v>0</v>
          </cell>
          <cell r="M1774">
            <v>0</v>
          </cell>
        </row>
        <row r="1775">
          <cell r="B1775" t="str">
            <v>KTIPV633921324</v>
          </cell>
          <cell r="C1775" t="str">
            <v>NO 2 SPLICE PLATE FASTENERS</v>
          </cell>
          <cell r="D1775">
            <v>4</v>
          </cell>
          <cell r="E1775">
            <v>4</v>
          </cell>
          <cell r="F1775">
            <v>8</v>
          </cell>
          <cell r="G1775">
            <v>0</v>
          </cell>
          <cell r="H1775">
            <v>0</v>
          </cell>
          <cell r="I1775">
            <v>8</v>
          </cell>
          <cell r="J1775">
            <v>0</v>
          </cell>
          <cell r="K1775">
            <v>0</v>
          </cell>
          <cell r="L1775">
            <v>4</v>
          </cell>
          <cell r="M1775">
            <v>0</v>
          </cell>
        </row>
        <row r="1776">
          <cell r="B1776" t="str">
            <v>KTIPV633921325</v>
          </cell>
          <cell r="C1776" t="str">
            <v>NO 3 SPLICE PLATE FASTENERS</v>
          </cell>
          <cell r="D1776">
            <v>4</v>
          </cell>
          <cell r="E1776">
            <v>0</v>
          </cell>
          <cell r="F1776">
            <v>8</v>
          </cell>
          <cell r="G1776">
            <v>0</v>
          </cell>
          <cell r="H1776">
            <v>0</v>
          </cell>
          <cell r="I1776">
            <v>8</v>
          </cell>
          <cell r="J1776">
            <v>0</v>
          </cell>
          <cell r="K1776">
            <v>0</v>
          </cell>
          <cell r="L1776">
            <v>0</v>
          </cell>
          <cell r="M1776">
            <v>0</v>
          </cell>
        </row>
        <row r="1777">
          <cell r="B1777" t="str">
            <v>KTIPV633921326</v>
          </cell>
          <cell r="C1777" t="str">
            <v>NO 4 SPLICE PLATE FASTENERS</v>
          </cell>
          <cell r="D1777">
            <v>4</v>
          </cell>
          <cell r="E1777">
            <v>4</v>
          </cell>
          <cell r="F1777">
            <v>8</v>
          </cell>
          <cell r="G1777">
            <v>0</v>
          </cell>
          <cell r="H1777">
            <v>4</v>
          </cell>
          <cell r="I1777">
            <v>8</v>
          </cell>
          <cell r="J1777">
            <v>0</v>
          </cell>
          <cell r="K1777">
            <v>0</v>
          </cell>
          <cell r="L1777">
            <v>0</v>
          </cell>
          <cell r="M1777">
            <v>0</v>
          </cell>
        </row>
        <row r="1778">
          <cell r="B1778" t="str">
            <v>KTIPV633921327</v>
          </cell>
          <cell r="C1778" t="str">
            <v>NO 5 SPLICE PLATE FASTENERS</v>
          </cell>
          <cell r="D1778">
            <v>4</v>
          </cell>
          <cell r="E1778">
            <v>6</v>
          </cell>
          <cell r="F1778">
            <v>8</v>
          </cell>
          <cell r="G1778">
            <v>0</v>
          </cell>
          <cell r="H1778">
            <v>1</v>
          </cell>
          <cell r="I1778">
            <v>8</v>
          </cell>
          <cell r="J1778">
            <v>0</v>
          </cell>
          <cell r="K1778">
            <v>0</v>
          </cell>
          <cell r="L1778">
            <v>5</v>
          </cell>
          <cell r="M1778">
            <v>0</v>
          </cell>
        </row>
        <row r="1779">
          <cell r="B1779" t="str">
            <v>KTIPV633921328</v>
          </cell>
          <cell r="C1779" t="str">
            <v>NO 6 SPLICE PLATE FASTENERS</v>
          </cell>
          <cell r="D1779">
            <v>4</v>
          </cell>
          <cell r="E1779">
            <v>0</v>
          </cell>
          <cell r="F1779">
            <v>8</v>
          </cell>
          <cell r="G1779">
            <v>0</v>
          </cell>
          <cell r="H1779">
            <v>0</v>
          </cell>
          <cell r="I1779">
            <v>8</v>
          </cell>
          <cell r="J1779">
            <v>0</v>
          </cell>
          <cell r="K1779">
            <v>0</v>
          </cell>
          <cell r="L1779">
            <v>0</v>
          </cell>
          <cell r="M1779">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KC135"/>
      <sheetName val="E3"/>
      <sheetName val="B1"/>
      <sheetName val="B52"/>
      <sheetName val="C130"/>
      <sheetName val="Engines"/>
      <sheetName val="fuel control"/>
    </sheetNames>
    <sheetDataSet>
      <sheetData sheetId="0" refreshError="1"/>
      <sheetData sheetId="1" refreshError="1">
        <row r="2">
          <cell r="A2" t="str">
            <v>626-5306000204318</v>
          </cell>
          <cell r="B2" t="str">
            <v>existing</v>
          </cell>
          <cell r="C2" t="str">
            <v>K2TIPV42193153</v>
          </cell>
          <cell r="D2" t="str">
            <v>2</v>
          </cell>
          <cell r="E2" t="str">
            <v>1</v>
          </cell>
          <cell r="F2">
            <v>1</v>
          </cell>
          <cell r="H2" t="str">
            <v>5306000204318</v>
          </cell>
          <cell r="I2" t="str">
            <v>6-72483-1</v>
          </cell>
          <cell r="J2" t="str">
            <v>CWT</v>
          </cell>
          <cell r="K2" t="str">
            <v>BOLT</v>
          </cell>
          <cell r="L2" t="str">
            <v>COMM</v>
          </cell>
          <cell r="M2">
            <v>626</v>
          </cell>
          <cell r="N2" t="str">
            <v>1D34</v>
          </cell>
          <cell r="O2" t="str">
            <v>E-3</v>
          </cell>
          <cell r="P2">
            <v>10</v>
          </cell>
          <cell r="Q2" t="str">
            <v>EA</v>
          </cell>
          <cell r="R2">
            <v>39987.411111111112</v>
          </cell>
          <cell r="S2">
            <v>39968</v>
          </cell>
          <cell r="T2" t="str">
            <v>_x000D_6/24/9 vendor edd 9/14/9</v>
          </cell>
        </row>
        <row r="3">
          <cell r="A3" t="str">
            <v>626-5306000204318</v>
          </cell>
          <cell r="B3" t="str">
            <v>existing</v>
          </cell>
          <cell r="C3" t="str">
            <v>K2TIPV42123147</v>
          </cell>
          <cell r="D3" t="str">
            <v>2</v>
          </cell>
          <cell r="E3" t="str">
            <v>1</v>
          </cell>
          <cell r="F3">
            <v>2</v>
          </cell>
          <cell r="H3" t="str">
            <v>5306000204318</v>
          </cell>
          <cell r="I3" t="str">
            <v>6-72483-1</v>
          </cell>
          <cell r="J3" t="str">
            <v>BWT</v>
          </cell>
          <cell r="K3" t="str">
            <v>BOLT</v>
          </cell>
          <cell r="L3" t="str">
            <v>COMM</v>
          </cell>
          <cell r="M3">
            <v>626</v>
          </cell>
          <cell r="N3" t="str">
            <v>1D34</v>
          </cell>
          <cell r="O3" t="str">
            <v>E-3</v>
          </cell>
          <cell r="P3">
            <v>10</v>
          </cell>
          <cell r="Q3" t="str">
            <v>EA</v>
          </cell>
          <cell r="R3">
            <v>39987.411111111112</v>
          </cell>
          <cell r="S3">
            <v>39968</v>
          </cell>
          <cell r="T3" t="str">
            <v>_x000D_6/24/9 vendor edd 9/14/9</v>
          </cell>
        </row>
        <row r="4">
          <cell r="A4" t="str">
            <v>605-5306012445941</v>
          </cell>
          <cell r="B4" t="str">
            <v>existing</v>
          </cell>
          <cell r="C4" t="str">
            <v>K2TIPV31200038</v>
          </cell>
          <cell r="D4">
            <v>22</v>
          </cell>
          <cell r="E4" t="str">
            <v>44</v>
          </cell>
          <cell r="F4">
            <v>4</v>
          </cell>
          <cell r="H4" t="str">
            <v>5306012445941</v>
          </cell>
          <cell r="I4" t="str">
            <v>1441M12P01</v>
          </cell>
          <cell r="J4" t="str">
            <v>CWT</v>
          </cell>
          <cell r="K4" t="str">
            <v>Bolt, Ext Relieved</v>
          </cell>
          <cell r="L4" t="str">
            <v>DLA</v>
          </cell>
          <cell r="M4" t="str">
            <v>605</v>
          </cell>
          <cell r="N4" t="str">
            <v>1B02</v>
          </cell>
          <cell r="O4" t="str">
            <v>MAE</v>
          </cell>
          <cell r="P4">
            <v>950</v>
          </cell>
          <cell r="Q4" t="str">
            <v>EA</v>
          </cell>
          <cell r="R4">
            <v>39946.43472222222</v>
          </cell>
          <cell r="S4">
            <v>40052</v>
          </cell>
          <cell r="T4" t="str">
            <v>_x000D_7/9/9 DLA has a contract due 10/22/09_x000D_
5/11/9 CSB terminated.(CSI)</v>
          </cell>
        </row>
        <row r="5">
          <cell r="A5" t="str">
            <v>605-5306012445941</v>
          </cell>
          <cell r="B5" t="str">
            <v>existing</v>
          </cell>
          <cell r="C5" t="str">
            <v>K2TIPV31200039</v>
          </cell>
          <cell r="D5">
            <v>2</v>
          </cell>
          <cell r="E5" t="str">
            <v>44</v>
          </cell>
          <cell r="F5">
            <v>0</v>
          </cell>
          <cell r="H5" t="str">
            <v>5306012445941</v>
          </cell>
          <cell r="I5" t="str">
            <v>1441M12P01</v>
          </cell>
          <cell r="J5" t="str">
            <v>CWT</v>
          </cell>
          <cell r="K5" t="str">
            <v>BOLT,EXT RELIEVED</v>
          </cell>
          <cell r="L5" t="str">
            <v>DLA</v>
          </cell>
          <cell r="M5" t="str">
            <v>605</v>
          </cell>
          <cell r="N5" t="str">
            <v>1B02</v>
          </cell>
          <cell r="O5" t="str">
            <v>MAE</v>
          </cell>
          <cell r="P5">
            <v>950</v>
          </cell>
          <cell r="Q5" t="str">
            <v>EA</v>
          </cell>
          <cell r="R5">
            <v>39946.43472222222</v>
          </cell>
          <cell r="S5">
            <v>40052</v>
          </cell>
          <cell r="T5" t="str">
            <v>_x000D_7/9/9 DLA has a contract due 10/22/09_x000D_
5/11/9 CSB terminated.(CSI)</v>
          </cell>
        </row>
        <row r="6">
          <cell r="A6" t="str">
            <v>605-5306012445941</v>
          </cell>
          <cell r="B6" t="str">
            <v>existing</v>
          </cell>
          <cell r="C6" t="str">
            <v>K2TIPV51050079</v>
          </cell>
          <cell r="D6">
            <v>4</v>
          </cell>
          <cell r="E6" t="str">
            <v>44</v>
          </cell>
          <cell r="F6">
            <v>4</v>
          </cell>
          <cell r="H6" t="str">
            <v>5306012445941</v>
          </cell>
          <cell r="I6" t="str">
            <v>1441M12P01</v>
          </cell>
          <cell r="J6" t="str">
            <v>BWT</v>
          </cell>
          <cell r="K6" t="str">
            <v>BOLT, EXT RELIEVED</v>
          </cell>
          <cell r="L6" t="str">
            <v>DLA</v>
          </cell>
          <cell r="M6" t="str">
            <v>605</v>
          </cell>
          <cell r="N6" t="str">
            <v>1B02</v>
          </cell>
          <cell r="O6" t="str">
            <v>MAE</v>
          </cell>
          <cell r="P6">
            <v>950</v>
          </cell>
          <cell r="Q6" t="str">
            <v>EA</v>
          </cell>
          <cell r="R6">
            <v>39946.43472222222</v>
          </cell>
          <cell r="S6">
            <v>40052</v>
          </cell>
          <cell r="T6" t="str">
            <v>_x000D_7/9/9 DLA has a contract due 10/22/09_x000D_
5/11/9 CSB terminated.(CSI)</v>
          </cell>
        </row>
        <row r="7">
          <cell r="A7" t="str">
            <v>605-5331011742678</v>
          </cell>
          <cell r="B7" t="str">
            <v>new</v>
          </cell>
          <cell r="C7" t="str">
            <v>K2TIPV31200039</v>
          </cell>
          <cell r="D7">
            <v>2</v>
          </cell>
          <cell r="E7" t="str">
            <v>1</v>
          </cell>
          <cell r="F7">
            <v>0</v>
          </cell>
          <cell r="H7" t="str">
            <v>5331011742678</v>
          </cell>
          <cell r="I7" t="str">
            <v>1278M35P01</v>
          </cell>
          <cell r="J7" t="str">
            <v>CWT</v>
          </cell>
          <cell r="K7" t="str">
            <v>O-RING</v>
          </cell>
          <cell r="L7" t="str">
            <v>DLA</v>
          </cell>
          <cell r="M7" t="str">
            <v>605</v>
          </cell>
          <cell r="N7" t="str">
            <v>2A01</v>
          </cell>
          <cell r="O7" t="str">
            <v>MAE</v>
          </cell>
          <cell r="P7">
            <v>53</v>
          </cell>
          <cell r="Q7" t="str">
            <v>EA</v>
          </cell>
          <cell r="R7" t="e">
            <v>#N/A</v>
          </cell>
          <cell r="S7" t="e">
            <v>#N/A</v>
          </cell>
          <cell r="T7" t="e">
            <v>#N/A</v>
          </cell>
        </row>
        <row r="8">
          <cell r="A8" t="str">
            <v>606-5340015268708</v>
          </cell>
          <cell r="B8" t="str">
            <v>new</v>
          </cell>
          <cell r="C8" t="str">
            <v>K2TIPV51530065</v>
          </cell>
          <cell r="D8">
            <v>10</v>
          </cell>
          <cell r="E8" t="str">
            <v>3</v>
          </cell>
          <cell r="F8">
            <v>4</v>
          </cell>
          <cell r="H8" t="str">
            <v>5340015268708</v>
          </cell>
          <cell r="I8" t="str">
            <v>1153M26G12</v>
          </cell>
          <cell r="J8" t="str">
            <v>CWT</v>
          </cell>
          <cell r="K8" t="str">
            <v>Clamp, Tube-Hinged</v>
          </cell>
          <cell r="L8" t="str">
            <v>COMM</v>
          </cell>
          <cell r="M8" t="str">
            <v>606</v>
          </cell>
          <cell r="N8" t="str">
            <v>2B01</v>
          </cell>
          <cell r="O8" t="str">
            <v>MAE</v>
          </cell>
          <cell r="P8">
            <v>30</v>
          </cell>
          <cell r="Q8" t="str">
            <v>EA</v>
          </cell>
          <cell r="R8">
            <v>40038.439583333333</v>
          </cell>
          <cell r="S8">
            <v>40045</v>
          </cell>
        </row>
        <row r="9">
          <cell r="A9" t="str">
            <v>606-5306011780185</v>
          </cell>
          <cell r="B9" t="str">
            <v>existing</v>
          </cell>
          <cell r="C9" t="str">
            <v>K2TIPV51050056</v>
          </cell>
          <cell r="D9">
            <v>20</v>
          </cell>
          <cell r="E9" t="str">
            <v>3</v>
          </cell>
          <cell r="F9">
            <v>0</v>
          </cell>
          <cell r="H9" t="str">
            <v>5306011780185</v>
          </cell>
          <cell r="I9" t="str">
            <v>9513M98P01</v>
          </cell>
          <cell r="J9" t="str">
            <v>CWT</v>
          </cell>
          <cell r="K9" t="str">
            <v>Pin, Threaded</v>
          </cell>
          <cell r="L9" t="str">
            <v>DLA</v>
          </cell>
          <cell r="M9" t="str">
            <v>606</v>
          </cell>
          <cell r="N9" t="str">
            <v>1A83</v>
          </cell>
          <cell r="O9" t="str">
            <v>MAE</v>
          </cell>
          <cell r="P9">
            <v>76</v>
          </cell>
          <cell r="Q9" t="str">
            <v>EA</v>
          </cell>
          <cell r="R9">
            <v>39920.375694444447</v>
          </cell>
          <cell r="S9">
            <v>0</v>
          </cell>
          <cell r="T9" t="str">
            <v>_x000D_4/20/9 CSI item. DLA has a contract due 4/4/10.</v>
          </cell>
        </row>
        <row r="10">
          <cell r="A10" t="str">
            <v>606-3040011465644</v>
          </cell>
          <cell r="B10" t="str">
            <v>existing</v>
          </cell>
          <cell r="C10" t="str">
            <v>K2TIPV51050051</v>
          </cell>
          <cell r="D10">
            <v>4</v>
          </cell>
          <cell r="E10" t="str">
            <v>138</v>
          </cell>
          <cell r="F10">
            <v>0</v>
          </cell>
          <cell r="H10" t="str">
            <v>3040011465644</v>
          </cell>
          <cell r="I10" t="str">
            <v>9523M35G01</v>
          </cell>
          <cell r="J10" t="str">
            <v>CWT</v>
          </cell>
          <cell r="K10" t="str">
            <v>Arm, Vane Actuation</v>
          </cell>
          <cell r="L10" t="str">
            <v>DLA</v>
          </cell>
          <cell r="M10" t="str">
            <v>606</v>
          </cell>
          <cell r="N10" t="str">
            <v>1A34</v>
          </cell>
          <cell r="O10" t="str">
            <v>MAE</v>
          </cell>
          <cell r="P10">
            <v>2070</v>
          </cell>
          <cell r="Q10" t="str">
            <v>EA</v>
          </cell>
          <cell r="R10">
            <v>40011.670590277776</v>
          </cell>
          <cell r="S10">
            <v>0</v>
          </cell>
        </row>
        <row r="11">
          <cell r="A11" t="str">
            <v>606-3120015010037</v>
          </cell>
          <cell r="B11" t="str">
            <v>existing</v>
          </cell>
          <cell r="C11" t="str">
            <v>K2TIPV51050069</v>
          </cell>
          <cell r="D11">
            <v>5</v>
          </cell>
          <cell r="E11" t="str">
            <v>6</v>
          </cell>
          <cell r="F11">
            <v>0</v>
          </cell>
          <cell r="H11" t="str">
            <v>3120015010037</v>
          </cell>
          <cell r="I11" t="str">
            <v>9524M29P05</v>
          </cell>
          <cell r="J11" t="str">
            <v>CWT</v>
          </cell>
          <cell r="K11" t="str">
            <v>BUSHING,SLEEVE</v>
          </cell>
          <cell r="L11" t="str">
            <v>DLA</v>
          </cell>
          <cell r="M11" t="str">
            <v>606</v>
          </cell>
          <cell r="N11" t="str">
            <v>2B18</v>
          </cell>
          <cell r="O11" t="str">
            <v>MAE</v>
          </cell>
          <cell r="P11">
            <v>65</v>
          </cell>
          <cell r="Q11" t="str">
            <v>EA</v>
          </cell>
          <cell r="R11">
            <v>40015.580150462964</v>
          </cell>
          <cell r="S11">
            <v>40100</v>
          </cell>
          <cell r="T11" t="str">
            <v>_x000D_need asap end item in assembly_x000D_07/21/09 Direct Vendor Delivery item. Item is on order with DLA.  CDD is 1 Jan 2010.  Sent follow up to DLA to improve CDD. pjr</v>
          </cell>
        </row>
        <row r="12">
          <cell r="A12" t="str">
            <v>606-5340013279016</v>
          </cell>
          <cell r="B12" t="str">
            <v>existing</v>
          </cell>
          <cell r="C12" t="str">
            <v>K2TIPV51050069</v>
          </cell>
          <cell r="D12">
            <v>5</v>
          </cell>
          <cell r="E12" t="str">
            <v>6</v>
          </cell>
          <cell r="F12">
            <v>0</v>
          </cell>
          <cell r="H12" t="str">
            <v>5340013279016</v>
          </cell>
          <cell r="I12" t="str">
            <v>9540M46G01</v>
          </cell>
          <cell r="J12" t="str">
            <v>CWT</v>
          </cell>
          <cell r="K12" t="str">
            <v>Damper, Rubber</v>
          </cell>
          <cell r="L12" t="str">
            <v>DLA</v>
          </cell>
          <cell r="M12" t="str">
            <v>606</v>
          </cell>
          <cell r="N12" t="str">
            <v>2B10</v>
          </cell>
          <cell r="O12" t="str">
            <v>MAE</v>
          </cell>
          <cell r="P12">
            <v>30</v>
          </cell>
          <cell r="Q12" t="str">
            <v>EA</v>
          </cell>
          <cell r="R12">
            <v>40016.383252314816</v>
          </cell>
          <cell r="S12">
            <v>40189</v>
          </cell>
        </row>
        <row r="13">
          <cell r="A13" t="str">
            <v>606-3120011751067</v>
          </cell>
          <cell r="B13" t="str">
            <v>new</v>
          </cell>
          <cell r="C13" t="str">
            <v>K2TIPV51050050</v>
          </cell>
          <cell r="D13">
            <v>6</v>
          </cell>
          <cell r="E13" t="str">
            <v>280</v>
          </cell>
          <cell r="F13">
            <v>0</v>
          </cell>
          <cell r="H13" t="str">
            <v>3120011751067</v>
          </cell>
          <cell r="I13" t="str">
            <v>9999M35P03</v>
          </cell>
          <cell r="J13" t="str">
            <v>CWT</v>
          </cell>
          <cell r="K13" t="str">
            <v>Bushing</v>
          </cell>
          <cell r="L13" t="str">
            <v>DLA</v>
          </cell>
          <cell r="M13" t="str">
            <v>606</v>
          </cell>
          <cell r="N13" t="str">
            <v>1A40</v>
          </cell>
          <cell r="O13" t="str">
            <v>MAE</v>
          </cell>
          <cell r="P13">
            <v>4000</v>
          </cell>
          <cell r="Q13" t="str">
            <v>EA</v>
          </cell>
          <cell r="R13">
            <v>40031.379548611112</v>
          </cell>
          <cell r="S13">
            <v>0</v>
          </cell>
        </row>
        <row r="14">
          <cell r="A14" t="str">
            <v>606-3120011751067</v>
          </cell>
          <cell r="B14" t="str">
            <v>new</v>
          </cell>
          <cell r="C14" t="str">
            <v>K2TIPV51050051</v>
          </cell>
          <cell r="D14">
            <v>4</v>
          </cell>
          <cell r="E14" t="str">
            <v>156</v>
          </cell>
          <cell r="F14">
            <v>0</v>
          </cell>
          <cell r="H14" t="str">
            <v>3120011751067</v>
          </cell>
          <cell r="I14" t="str">
            <v>9999M35P03</v>
          </cell>
          <cell r="J14" t="str">
            <v>CWT</v>
          </cell>
          <cell r="K14" t="str">
            <v>Bushing, Stg.2&amp;3</v>
          </cell>
          <cell r="L14" t="str">
            <v>DLA</v>
          </cell>
          <cell r="M14" t="str">
            <v>606</v>
          </cell>
          <cell r="N14" t="str">
            <v>1A40</v>
          </cell>
          <cell r="O14" t="str">
            <v>MAE</v>
          </cell>
          <cell r="P14">
            <v>4000</v>
          </cell>
          <cell r="Q14" t="str">
            <v>EA</v>
          </cell>
          <cell r="R14">
            <v>40031.379548611112</v>
          </cell>
          <cell r="S14">
            <v>0</v>
          </cell>
        </row>
        <row r="15">
          <cell r="A15" t="str">
            <v>606-3120011751067</v>
          </cell>
          <cell r="B15" t="str">
            <v>new</v>
          </cell>
          <cell r="C15" t="str">
            <v>K2TIPV51050053</v>
          </cell>
          <cell r="D15">
            <v>6</v>
          </cell>
          <cell r="E15" t="str">
            <v>280</v>
          </cell>
          <cell r="F15">
            <v>1</v>
          </cell>
          <cell r="H15" t="str">
            <v>3120011751067</v>
          </cell>
          <cell r="I15" t="str">
            <v>9999M35P03</v>
          </cell>
          <cell r="J15" t="str">
            <v>CWT</v>
          </cell>
          <cell r="K15" t="str">
            <v>Bushing</v>
          </cell>
          <cell r="L15" t="str">
            <v>DLA</v>
          </cell>
          <cell r="M15" t="str">
            <v>606</v>
          </cell>
          <cell r="N15" t="str">
            <v>1A40</v>
          </cell>
          <cell r="O15" t="str">
            <v>MAE</v>
          </cell>
          <cell r="P15">
            <v>4000</v>
          </cell>
          <cell r="Q15" t="str">
            <v>EA</v>
          </cell>
          <cell r="R15">
            <v>40031.379548611112</v>
          </cell>
          <cell r="S15">
            <v>0</v>
          </cell>
        </row>
        <row r="16">
          <cell r="A16" t="str">
            <v>606-5310011948679</v>
          </cell>
          <cell r="B16" t="str">
            <v>new</v>
          </cell>
          <cell r="C16" t="str">
            <v>K2TIPV51050050</v>
          </cell>
          <cell r="D16">
            <v>6</v>
          </cell>
          <cell r="E16" t="str">
            <v>280</v>
          </cell>
          <cell r="F16">
            <v>0</v>
          </cell>
          <cell r="H16" t="str">
            <v>5310011948679</v>
          </cell>
          <cell r="I16" t="str">
            <v>9999M37P02</v>
          </cell>
          <cell r="K16" t="str">
            <v>Washer</v>
          </cell>
          <cell r="L16" t="str">
            <v>DLA</v>
          </cell>
          <cell r="M16" t="str">
            <v>606</v>
          </cell>
          <cell r="N16" t="str">
            <v>2A19</v>
          </cell>
          <cell r="O16" t="str">
            <v>MAE</v>
          </cell>
          <cell r="P16">
            <v>4800</v>
          </cell>
          <cell r="Q16" t="str">
            <v>EA</v>
          </cell>
          <cell r="R16">
            <v>40030.672222222223</v>
          </cell>
          <cell r="S16">
            <v>0</v>
          </cell>
          <cell r="T16" t="str">
            <v>_x000D_7/31/9 CSI item. 18000 due to DLA in Oct 09, Rec eng. Approval to use SOH from Comm. Source. Closed bin 8/19</v>
          </cell>
        </row>
        <row r="17">
          <cell r="A17" t="str">
            <v>606-5310011948679</v>
          </cell>
          <cell r="B17" t="str">
            <v>new</v>
          </cell>
          <cell r="C17" t="str">
            <v>K2TIPV51050051</v>
          </cell>
          <cell r="D17">
            <v>4</v>
          </cell>
          <cell r="E17" t="str">
            <v>280</v>
          </cell>
          <cell r="F17">
            <v>0</v>
          </cell>
          <cell r="H17" t="str">
            <v>5310011948679</v>
          </cell>
          <cell r="I17" t="str">
            <v>9999M37P02</v>
          </cell>
          <cell r="K17" t="str">
            <v>Washer, Flat</v>
          </cell>
          <cell r="L17" t="str">
            <v>DLA</v>
          </cell>
          <cell r="M17" t="str">
            <v>606</v>
          </cell>
          <cell r="N17" t="str">
            <v>2A19</v>
          </cell>
          <cell r="O17" t="str">
            <v>MAE</v>
          </cell>
          <cell r="P17">
            <v>4800</v>
          </cell>
          <cell r="Q17" t="str">
            <v>EA</v>
          </cell>
          <cell r="R17">
            <v>40030.672222222223</v>
          </cell>
          <cell r="S17">
            <v>0</v>
          </cell>
          <cell r="T17" t="str">
            <v>_x000D_7/31/9 CSI item. 18000 due to DLA in Oct 09, Rec eng. Approval to use SOH from Comm. Source. Closed bin 8/19</v>
          </cell>
        </row>
        <row r="18">
          <cell r="A18" t="str">
            <v>606-5310011948679</v>
          </cell>
          <cell r="B18" t="str">
            <v>new</v>
          </cell>
          <cell r="C18" t="str">
            <v>K2TIPV51050053</v>
          </cell>
          <cell r="D18">
            <v>6</v>
          </cell>
          <cell r="E18" t="str">
            <v>280</v>
          </cell>
          <cell r="F18">
            <v>1</v>
          </cell>
          <cell r="H18" t="str">
            <v>5310011948679</v>
          </cell>
          <cell r="I18" t="str">
            <v>9999M37P02</v>
          </cell>
          <cell r="K18" t="str">
            <v>WASHER</v>
          </cell>
          <cell r="L18" t="str">
            <v>DLA</v>
          </cell>
          <cell r="M18" t="str">
            <v>606</v>
          </cell>
          <cell r="N18" t="str">
            <v>2A19</v>
          </cell>
          <cell r="O18" t="str">
            <v>MAE</v>
          </cell>
          <cell r="P18">
            <v>4800</v>
          </cell>
          <cell r="Q18" t="str">
            <v>EA</v>
          </cell>
          <cell r="R18">
            <v>40030.672222222223</v>
          </cell>
          <cell r="S18">
            <v>0</v>
          </cell>
          <cell r="T18" t="str">
            <v>_x000D_7/31/9 CSI item. 18000 due to DLA in Oct 09, Rec eng. Approval to use SOH from Comm. Source. Closed bin 8/19</v>
          </cell>
        </row>
        <row r="19">
          <cell r="A19" t="str">
            <v>606-5310011774992</v>
          </cell>
          <cell r="B19" t="str">
            <v>new</v>
          </cell>
          <cell r="C19" t="str">
            <v>K2TIPV51050048</v>
          </cell>
          <cell r="D19">
            <v>4</v>
          </cell>
          <cell r="E19" t="str">
            <v>21</v>
          </cell>
          <cell r="F19">
            <v>5</v>
          </cell>
          <cell r="H19" t="str">
            <v>5310011774992</v>
          </cell>
          <cell r="I19" t="str">
            <v>J979P04</v>
          </cell>
          <cell r="J19" t="str">
            <v>CWT</v>
          </cell>
          <cell r="K19" t="str">
            <v>Nut, Self Locking</v>
          </cell>
          <cell r="L19" t="str">
            <v>COMM</v>
          </cell>
          <cell r="M19" t="str">
            <v>606</v>
          </cell>
          <cell r="N19" t="str">
            <v>2A13</v>
          </cell>
          <cell r="O19" t="str">
            <v>MAE</v>
          </cell>
          <cell r="P19">
            <v>800</v>
          </cell>
          <cell r="Q19" t="str">
            <v>EA</v>
          </cell>
          <cell r="R19">
            <v>40038.436111111114</v>
          </cell>
          <cell r="S19">
            <v>40052</v>
          </cell>
        </row>
        <row r="20">
          <cell r="A20" t="str">
            <v>606-5310011774992</v>
          </cell>
          <cell r="B20" t="str">
            <v>new</v>
          </cell>
          <cell r="C20" t="str">
            <v>K2TIPV51050049</v>
          </cell>
          <cell r="D20">
            <v>4</v>
          </cell>
          <cell r="E20" t="str">
            <v>10</v>
          </cell>
          <cell r="F20">
            <v>3</v>
          </cell>
          <cell r="H20" t="str">
            <v>5310011774992</v>
          </cell>
          <cell r="I20" t="str">
            <v>J979P04</v>
          </cell>
          <cell r="J20" t="str">
            <v>CWT</v>
          </cell>
          <cell r="K20" t="str">
            <v>Nut, Self Locking</v>
          </cell>
          <cell r="L20" t="str">
            <v>COMM</v>
          </cell>
          <cell r="M20" t="str">
            <v>606</v>
          </cell>
          <cell r="N20" t="str">
            <v>2A13</v>
          </cell>
          <cell r="O20" t="str">
            <v>MAE</v>
          </cell>
          <cell r="P20">
            <v>800</v>
          </cell>
          <cell r="Q20" t="str">
            <v>EA</v>
          </cell>
          <cell r="R20">
            <v>40038.436111111114</v>
          </cell>
          <cell r="S20">
            <v>40052</v>
          </cell>
        </row>
        <row r="21">
          <cell r="A21" t="str">
            <v>606-5310011774992</v>
          </cell>
          <cell r="B21" t="str">
            <v>new</v>
          </cell>
          <cell r="C21" t="str">
            <v>K2TIPV51050059</v>
          </cell>
          <cell r="D21">
            <v>10</v>
          </cell>
          <cell r="E21" t="str">
            <v>23</v>
          </cell>
          <cell r="F21">
            <v>0</v>
          </cell>
          <cell r="H21" t="str">
            <v>5310011774992</v>
          </cell>
          <cell r="I21" t="str">
            <v>J979P04</v>
          </cell>
          <cell r="J21" t="str">
            <v>CWT</v>
          </cell>
          <cell r="K21" t="str">
            <v>Nut, Self Locking</v>
          </cell>
          <cell r="L21" t="str">
            <v>COMM</v>
          </cell>
          <cell r="M21" t="str">
            <v>606</v>
          </cell>
          <cell r="N21" t="str">
            <v>2A13</v>
          </cell>
          <cell r="O21" t="str">
            <v>MAE</v>
          </cell>
          <cell r="P21">
            <v>800</v>
          </cell>
          <cell r="Q21" t="str">
            <v>EA</v>
          </cell>
          <cell r="R21">
            <v>40038.436111111114</v>
          </cell>
          <cell r="S21">
            <v>40052</v>
          </cell>
        </row>
        <row r="22">
          <cell r="A22" t="str">
            <v>606-5310011774992</v>
          </cell>
          <cell r="B22" t="str">
            <v>new</v>
          </cell>
          <cell r="C22" t="str">
            <v>K2TIPV51050064</v>
          </cell>
          <cell r="D22">
            <v>10</v>
          </cell>
          <cell r="E22" t="str">
            <v>1</v>
          </cell>
          <cell r="F22">
            <v>10</v>
          </cell>
          <cell r="H22" t="str">
            <v>5310011774992</v>
          </cell>
          <cell r="I22" t="str">
            <v>J979P04</v>
          </cell>
          <cell r="J22" t="str">
            <v>CWT</v>
          </cell>
          <cell r="K22" t="str">
            <v>Nut, Self-Locking</v>
          </cell>
          <cell r="L22" t="str">
            <v>COMM</v>
          </cell>
          <cell r="M22" t="str">
            <v>606</v>
          </cell>
          <cell r="N22" t="str">
            <v>2A13</v>
          </cell>
          <cell r="O22" t="str">
            <v>MAE</v>
          </cell>
          <cell r="P22">
            <v>800</v>
          </cell>
          <cell r="Q22" t="str">
            <v>EA</v>
          </cell>
          <cell r="R22">
            <v>40038.436111111114</v>
          </cell>
          <cell r="S22">
            <v>40052</v>
          </cell>
        </row>
        <row r="23">
          <cell r="A23" t="str">
            <v>606-5310011774992</v>
          </cell>
          <cell r="B23" t="str">
            <v>new</v>
          </cell>
          <cell r="C23" t="str">
            <v>K2TIPV51050070</v>
          </cell>
          <cell r="D23">
            <v>10</v>
          </cell>
          <cell r="E23" t="str">
            <v>10</v>
          </cell>
          <cell r="F23">
            <v>6</v>
          </cell>
          <cell r="H23" t="str">
            <v>5310011774992</v>
          </cell>
          <cell r="I23" t="str">
            <v>J979P04</v>
          </cell>
          <cell r="J23" t="str">
            <v>CWT</v>
          </cell>
          <cell r="K23" t="str">
            <v>Nut, Self-Locking</v>
          </cell>
          <cell r="L23" t="str">
            <v>COMM</v>
          </cell>
          <cell r="M23" t="str">
            <v>606</v>
          </cell>
          <cell r="N23" t="str">
            <v>2A13</v>
          </cell>
          <cell r="O23" t="str">
            <v>MAE</v>
          </cell>
          <cell r="P23">
            <v>800</v>
          </cell>
          <cell r="Q23" t="str">
            <v>EA</v>
          </cell>
          <cell r="R23">
            <v>40038.436111111114</v>
          </cell>
          <cell r="S23">
            <v>40052</v>
          </cell>
        </row>
        <row r="24">
          <cell r="A24" t="str">
            <v>606-5310011774992</v>
          </cell>
          <cell r="B24" t="str">
            <v>new</v>
          </cell>
          <cell r="C24" t="str">
            <v>K2TIPV51050071</v>
          </cell>
          <cell r="D24">
            <v>2</v>
          </cell>
          <cell r="E24" t="str">
            <v>7</v>
          </cell>
          <cell r="F24">
            <v>2</v>
          </cell>
          <cell r="H24" t="str">
            <v>5310011774992</v>
          </cell>
          <cell r="I24" t="str">
            <v>J979P04</v>
          </cell>
          <cell r="J24" t="str">
            <v>CWT</v>
          </cell>
          <cell r="K24" t="str">
            <v>Nut, Self-Locking</v>
          </cell>
          <cell r="L24" t="str">
            <v>COMM</v>
          </cell>
          <cell r="M24" t="str">
            <v>606</v>
          </cell>
          <cell r="N24" t="str">
            <v>2A13</v>
          </cell>
          <cell r="O24" t="str">
            <v>MAE</v>
          </cell>
          <cell r="P24">
            <v>800</v>
          </cell>
          <cell r="Q24" t="str">
            <v>EA</v>
          </cell>
          <cell r="R24">
            <v>40038.436111111114</v>
          </cell>
          <cell r="S24">
            <v>40052</v>
          </cell>
        </row>
        <row r="25">
          <cell r="A25" t="str">
            <v>606-5310011774992</v>
          </cell>
          <cell r="B25" t="str">
            <v>new</v>
          </cell>
          <cell r="C25" t="str">
            <v>K2TIPV51050077</v>
          </cell>
          <cell r="D25">
            <v>5</v>
          </cell>
          <cell r="E25" t="str">
            <v>42</v>
          </cell>
          <cell r="F25">
            <v>0</v>
          </cell>
          <cell r="H25" t="str">
            <v>5310011774992</v>
          </cell>
          <cell r="I25" t="str">
            <v>J979P04</v>
          </cell>
          <cell r="J25" t="str">
            <v>CWT</v>
          </cell>
          <cell r="K25" t="str">
            <v>Nut, Self-Locking</v>
          </cell>
          <cell r="L25" t="str">
            <v>COMM</v>
          </cell>
          <cell r="M25" t="str">
            <v>606</v>
          </cell>
          <cell r="N25" t="str">
            <v>2A13</v>
          </cell>
          <cell r="O25" t="str">
            <v>MAE</v>
          </cell>
          <cell r="P25">
            <v>800</v>
          </cell>
          <cell r="Q25" t="str">
            <v>EA</v>
          </cell>
          <cell r="R25">
            <v>40038.436111111114</v>
          </cell>
          <cell r="S25">
            <v>40052</v>
          </cell>
        </row>
        <row r="26">
          <cell r="A26" t="str">
            <v>607-5306013838863</v>
          </cell>
          <cell r="B26" t="str">
            <v>existing</v>
          </cell>
          <cell r="C26" t="str">
            <v>K2TIPV51160080</v>
          </cell>
          <cell r="D26">
            <v>20</v>
          </cell>
          <cell r="E26" t="str">
            <v>12</v>
          </cell>
          <cell r="F26">
            <v>0</v>
          </cell>
          <cell r="H26" t="str">
            <v>5306013838863</v>
          </cell>
          <cell r="I26" t="str">
            <v>5051M52P04</v>
          </cell>
          <cell r="J26" t="str">
            <v>CWT</v>
          </cell>
          <cell r="K26" t="str">
            <v>BOLT</v>
          </cell>
          <cell r="L26" t="str">
            <v>DLA</v>
          </cell>
          <cell r="M26" t="str">
            <v>607</v>
          </cell>
          <cell r="N26" t="str">
            <v>1A65</v>
          </cell>
          <cell r="O26" t="str">
            <v>MAE</v>
          </cell>
          <cell r="P26">
            <v>300</v>
          </cell>
          <cell r="Q26" t="str">
            <v>EA</v>
          </cell>
          <cell r="R26">
            <v>39856.6</v>
          </cell>
          <cell r="S26">
            <v>0</v>
          </cell>
          <cell r="T26" t="str">
            <v>_x000D_2/12/9 0 DLA,2PRs,BB status,CSB initiated._x000D_2/26/09 CSB PO for 425 EDD 9/10/09 (ys)</v>
          </cell>
        </row>
        <row r="27">
          <cell r="A27" t="str">
            <v>609-5331011778209</v>
          </cell>
          <cell r="B27" t="str">
            <v>existing</v>
          </cell>
          <cell r="C27" t="str">
            <v>K2TIPV90650185</v>
          </cell>
          <cell r="D27">
            <v>13</v>
          </cell>
          <cell r="E27">
            <v>1</v>
          </cell>
          <cell r="F27">
            <v>0</v>
          </cell>
          <cell r="H27" t="str">
            <v>5331011778209</v>
          </cell>
          <cell r="I27" t="str">
            <v>2-257V747-75</v>
          </cell>
          <cell r="J27" t="str">
            <v>CWT</v>
          </cell>
          <cell r="K27" t="str">
            <v>SEAL</v>
          </cell>
          <cell r="L27" t="str">
            <v>DLA</v>
          </cell>
          <cell r="M27" t="str">
            <v>609</v>
          </cell>
          <cell r="N27" t="str">
            <v>A158</v>
          </cell>
          <cell r="O27" t="str">
            <v>MAN</v>
          </cell>
          <cell r="P27">
            <v>13</v>
          </cell>
          <cell r="Q27" t="str">
            <v>EA</v>
          </cell>
          <cell r="R27">
            <v>39988.452777777777</v>
          </cell>
          <cell r="S27">
            <v>40101</v>
          </cell>
          <cell r="T27" t="str">
            <v>_x000D_6/25/9 0 DLA,1CDD8/24/9,CSB initiated_x000D_7/21/09 CSB PO for 28 EDD 8/28/09 (ys)</v>
          </cell>
        </row>
        <row r="28">
          <cell r="A28" t="str">
            <v>625-1560007697040</v>
          </cell>
          <cell r="B28" t="str">
            <v>existing</v>
          </cell>
          <cell r="C28" t="str">
            <v>K2TIPV80525477</v>
          </cell>
          <cell r="D28" t="str">
            <v>4</v>
          </cell>
          <cell r="E28" t="str">
            <v>12</v>
          </cell>
          <cell r="F28">
            <v>0</v>
          </cell>
          <cell r="H28" t="str">
            <v>1560007697040</v>
          </cell>
          <cell r="I28" t="str">
            <v>30-2657</v>
          </cell>
          <cell r="J28" t="str">
            <v>CWT</v>
          </cell>
          <cell r="K28" t="str">
            <v>RETAINER</v>
          </cell>
          <cell r="L28" t="str">
            <v>DLA</v>
          </cell>
          <cell r="M28" t="str">
            <v>625</v>
          </cell>
          <cell r="N28" t="str">
            <v>3B38</v>
          </cell>
          <cell r="O28" t="str">
            <v>KC-135</v>
          </cell>
          <cell r="P28">
            <v>120</v>
          </cell>
          <cell r="Q28" t="str">
            <v>EA</v>
          </cell>
          <cell r="R28">
            <v>39996.619444444441</v>
          </cell>
          <cell r="S28">
            <v>0</v>
          </cell>
          <cell r="T28" t="str">
            <v>_x000D_7/6/9 CSBs for 600ea due 10/20/9</v>
          </cell>
        </row>
        <row r="29">
          <cell r="A29" t="str">
            <v>625-1560007697040</v>
          </cell>
          <cell r="B29" t="str">
            <v>existing</v>
          </cell>
          <cell r="C29" t="str">
            <v>K2TIPV63485381</v>
          </cell>
          <cell r="D29" t="str">
            <v>12</v>
          </cell>
          <cell r="E29" t="str">
            <v>4</v>
          </cell>
          <cell r="F29">
            <v>0</v>
          </cell>
          <cell r="H29" t="str">
            <v>1560007697040</v>
          </cell>
          <cell r="I29" t="str">
            <v>30-2657</v>
          </cell>
          <cell r="J29" t="str">
            <v>CWT</v>
          </cell>
          <cell r="K29" t="str">
            <v>RETAINER</v>
          </cell>
          <cell r="L29" t="str">
            <v>DLA</v>
          </cell>
          <cell r="M29" t="str">
            <v>625</v>
          </cell>
          <cell r="N29" t="str">
            <v>3B38</v>
          </cell>
          <cell r="O29" t="str">
            <v>KC-135</v>
          </cell>
          <cell r="P29">
            <v>120</v>
          </cell>
          <cell r="Q29" t="str">
            <v>EA</v>
          </cell>
          <cell r="R29">
            <v>39996.619444444441</v>
          </cell>
          <cell r="S29">
            <v>0</v>
          </cell>
          <cell r="T29" t="str">
            <v>_x000D_7/6/9 CSBs for 600ea due 10/20/9</v>
          </cell>
        </row>
        <row r="30">
          <cell r="A30" t="str">
            <v>625-3120006627622</v>
          </cell>
          <cell r="B30" t="str">
            <v>existing</v>
          </cell>
          <cell r="C30" t="str">
            <v>K2TIPV31415130</v>
          </cell>
          <cell r="D30" t="str">
            <v>6</v>
          </cell>
          <cell r="E30" t="str">
            <v>2</v>
          </cell>
          <cell r="F30">
            <v>0</v>
          </cell>
          <cell r="H30" t="str">
            <v>3120006627622</v>
          </cell>
          <cell r="I30" t="str">
            <v>3-94547</v>
          </cell>
          <cell r="J30" t="str">
            <v>CWT</v>
          </cell>
          <cell r="K30" t="str">
            <v>BUSHING</v>
          </cell>
          <cell r="L30" t="str">
            <v>DLA</v>
          </cell>
          <cell r="M30" t="str">
            <v>625</v>
          </cell>
          <cell r="N30" t="str">
            <v>3A0L</v>
          </cell>
          <cell r="O30" t="str">
            <v>KC-135</v>
          </cell>
          <cell r="P30">
            <v>16</v>
          </cell>
          <cell r="Q30" t="str">
            <v>EA</v>
          </cell>
          <cell r="R30">
            <v>39941.4</v>
          </cell>
          <cell r="S30">
            <v>0</v>
          </cell>
          <cell r="T30" t="str">
            <v>_x000D_6/22/9 CSB for 200ea due 9/25/9</v>
          </cell>
        </row>
        <row r="31">
          <cell r="A31" t="str">
            <v>625-5306000204318</v>
          </cell>
          <cell r="B31" t="str">
            <v>existing</v>
          </cell>
          <cell r="C31" t="str">
            <v>K2TIPV42755220</v>
          </cell>
          <cell r="D31" t="str">
            <v>6</v>
          </cell>
          <cell r="E31" t="str">
            <v>2</v>
          </cell>
          <cell r="F31">
            <v>0</v>
          </cell>
          <cell r="H31" t="str">
            <v>5306000204318</v>
          </cell>
          <cell r="I31" t="str">
            <v>6-72483-1</v>
          </cell>
          <cell r="J31" t="str">
            <v>CWT</v>
          </cell>
          <cell r="K31" t="str">
            <v>BOLT MACHINE</v>
          </cell>
          <cell r="L31" t="str">
            <v>COMM</v>
          </cell>
          <cell r="M31" t="str">
            <v>625</v>
          </cell>
          <cell r="N31" t="str">
            <v>2C89</v>
          </cell>
          <cell r="O31" t="str">
            <v>KC-135</v>
          </cell>
          <cell r="P31">
            <v>16</v>
          </cell>
          <cell r="Q31" t="str">
            <v>EA</v>
          </cell>
          <cell r="R31">
            <v>39987.410416666666</v>
          </cell>
          <cell r="S31">
            <v>39962</v>
          </cell>
          <cell r="T31" t="str">
            <v>_x000D_6/24/9 vendor edd 9/14/9</v>
          </cell>
        </row>
        <row r="32">
          <cell r="A32" t="str">
            <v>625-5306001510997</v>
          </cell>
          <cell r="B32" t="str">
            <v>new</v>
          </cell>
          <cell r="C32" t="str">
            <v>K2TIPV32375114</v>
          </cell>
          <cell r="D32" t="str">
            <v>3</v>
          </cell>
          <cell r="E32" t="str">
            <v>1</v>
          </cell>
          <cell r="F32">
            <v>0</v>
          </cell>
          <cell r="H32" t="str">
            <v>5306001510997</v>
          </cell>
          <cell r="I32" t="str">
            <v>AN5-57A</v>
          </cell>
          <cell r="J32" t="str">
            <v>CWT</v>
          </cell>
          <cell r="K32" t="str">
            <v>BOLT</v>
          </cell>
          <cell r="L32" t="str">
            <v>COMM</v>
          </cell>
          <cell r="M32" t="str">
            <v>625</v>
          </cell>
          <cell r="N32" t="str">
            <v>2A37</v>
          </cell>
          <cell r="O32" t="str">
            <v>KC-135</v>
          </cell>
          <cell r="P32">
            <v>4</v>
          </cell>
          <cell r="Q32" t="str">
            <v>EA</v>
          </cell>
          <cell r="R32">
            <v>40035.493055555555</v>
          </cell>
          <cell r="S32">
            <v>40052</v>
          </cell>
        </row>
        <row r="33">
          <cell r="A33" t="str">
            <v>625-5305010906335</v>
          </cell>
          <cell r="B33" t="str">
            <v>new</v>
          </cell>
          <cell r="C33" t="str">
            <v>K2TIPV63255359</v>
          </cell>
          <cell r="D33" t="str">
            <v>10</v>
          </cell>
          <cell r="E33" t="str">
            <v>2</v>
          </cell>
          <cell r="F33">
            <v>0</v>
          </cell>
          <cell r="H33" t="str">
            <v>5305010906335</v>
          </cell>
          <cell r="I33" t="str">
            <v>BACB30LR3-17</v>
          </cell>
          <cell r="J33" t="str">
            <v>CWT</v>
          </cell>
          <cell r="K33" t="str">
            <v>CLOSE TOLERANCE SCREW</v>
          </cell>
          <cell r="L33" t="str">
            <v>COMM</v>
          </cell>
          <cell r="M33" t="str">
            <v>625</v>
          </cell>
          <cell r="N33" t="str">
            <v>1G23</v>
          </cell>
          <cell r="O33" t="str">
            <v>KC-135</v>
          </cell>
          <cell r="P33">
            <v>184</v>
          </cell>
          <cell r="Q33" t="str">
            <v>EA</v>
          </cell>
          <cell r="R33">
            <v>40030.347222222219</v>
          </cell>
          <cell r="S33">
            <v>39877</v>
          </cell>
          <cell r="T33" t="str">
            <v>_x000D_8/10/9 vendor edd 9/7/9</v>
          </cell>
        </row>
        <row r="34">
          <cell r="A34" t="str">
            <v>625-5305010906335</v>
          </cell>
          <cell r="B34" t="str">
            <v>new</v>
          </cell>
          <cell r="C34" t="str">
            <v>K2TIPV53365262</v>
          </cell>
          <cell r="D34" t="str">
            <v>6</v>
          </cell>
          <cell r="E34" t="str">
            <v>12</v>
          </cell>
          <cell r="F34">
            <v>0</v>
          </cell>
          <cell r="H34" t="str">
            <v>5305010906335</v>
          </cell>
          <cell r="I34" t="str">
            <v>BACB30LR3-17</v>
          </cell>
          <cell r="J34" t="str">
            <v>CWT</v>
          </cell>
          <cell r="K34" t="str">
            <v>SCREW</v>
          </cell>
          <cell r="L34" t="str">
            <v>COMM</v>
          </cell>
          <cell r="M34" t="str">
            <v>625</v>
          </cell>
          <cell r="N34" t="str">
            <v>1G23</v>
          </cell>
          <cell r="O34" t="str">
            <v>KC-135</v>
          </cell>
          <cell r="P34">
            <v>184</v>
          </cell>
          <cell r="Q34" t="str">
            <v>EA</v>
          </cell>
          <cell r="R34">
            <v>40030.347222222219</v>
          </cell>
          <cell r="S34">
            <v>39877</v>
          </cell>
          <cell r="T34" t="str">
            <v>_x000D_8/10/9 vendor edd 9/7/9</v>
          </cell>
        </row>
        <row r="35">
          <cell r="A35" t="str">
            <v>625-5305010906335</v>
          </cell>
          <cell r="B35" t="str">
            <v>new</v>
          </cell>
          <cell r="C35" t="str">
            <v>K2TIPV53365257</v>
          </cell>
          <cell r="D35" t="str">
            <v>2</v>
          </cell>
          <cell r="E35" t="str">
            <v>24</v>
          </cell>
          <cell r="F35">
            <v>3</v>
          </cell>
          <cell r="H35" t="str">
            <v>5305010906335</v>
          </cell>
          <cell r="I35" t="str">
            <v>BACB30LR3-17</v>
          </cell>
          <cell r="J35" t="str">
            <v>BWT</v>
          </cell>
          <cell r="K35" t="str">
            <v>SCREW</v>
          </cell>
          <cell r="L35" t="str">
            <v>COMM</v>
          </cell>
          <cell r="M35" t="str">
            <v>625</v>
          </cell>
          <cell r="N35" t="str">
            <v>1G23</v>
          </cell>
          <cell r="O35" t="str">
            <v>KC-135</v>
          </cell>
          <cell r="P35">
            <v>184</v>
          </cell>
          <cell r="Q35" t="str">
            <v>EA</v>
          </cell>
          <cell r="R35">
            <v>40030.347222222219</v>
          </cell>
          <cell r="S35">
            <v>39877</v>
          </cell>
          <cell r="T35" t="str">
            <v>_x000D_8/10/9 vendor edd 9/7/9</v>
          </cell>
        </row>
        <row r="36">
          <cell r="A36" t="str">
            <v>625-5305010906335</v>
          </cell>
          <cell r="B36" t="str">
            <v>new</v>
          </cell>
          <cell r="C36" t="str">
            <v>K2TIPV53365254</v>
          </cell>
          <cell r="D36" t="str">
            <v>6</v>
          </cell>
          <cell r="E36" t="str">
            <v>5</v>
          </cell>
          <cell r="F36">
            <v>8</v>
          </cell>
          <cell r="H36" t="str">
            <v>5305010906335</v>
          </cell>
          <cell r="I36" t="str">
            <v>BACB30LR3-17</v>
          </cell>
          <cell r="J36" t="str">
            <v>BWT</v>
          </cell>
          <cell r="K36" t="str">
            <v>SCREW</v>
          </cell>
          <cell r="L36" t="str">
            <v>COMM</v>
          </cell>
          <cell r="M36" t="str">
            <v>625</v>
          </cell>
          <cell r="N36" t="str">
            <v>1G23</v>
          </cell>
          <cell r="O36" t="str">
            <v>KC-135</v>
          </cell>
          <cell r="P36">
            <v>184</v>
          </cell>
          <cell r="Q36" t="str">
            <v>EA</v>
          </cell>
          <cell r="R36">
            <v>40030.347222222219</v>
          </cell>
          <cell r="S36">
            <v>39877</v>
          </cell>
          <cell r="T36" t="str">
            <v>_x000D_8/10/9 vendor edd 9/7/9</v>
          </cell>
        </row>
        <row r="37">
          <cell r="A37" t="str">
            <v>625-5306005500200</v>
          </cell>
          <cell r="B37" t="str">
            <v>existing</v>
          </cell>
          <cell r="C37" t="str">
            <v>K2TIPV41355209</v>
          </cell>
          <cell r="D37" t="str">
            <v>6</v>
          </cell>
          <cell r="E37" t="str">
            <v>7</v>
          </cell>
          <cell r="F37">
            <v>0</v>
          </cell>
          <cell r="H37" t="str">
            <v>5306005500200</v>
          </cell>
          <cell r="I37" t="str">
            <v>MS20004-7</v>
          </cell>
          <cell r="J37" t="str">
            <v>CWT</v>
          </cell>
          <cell r="K37" t="str">
            <v>BOLT,INTERNAL WRENC</v>
          </cell>
          <cell r="L37" t="str">
            <v>COMM</v>
          </cell>
          <cell r="M37" t="str">
            <v>625</v>
          </cell>
          <cell r="N37" t="str">
            <v>2A0V</v>
          </cell>
          <cell r="O37" t="str">
            <v>KC-135</v>
          </cell>
          <cell r="P37">
            <v>114</v>
          </cell>
          <cell r="Q37" t="str">
            <v>EA</v>
          </cell>
          <cell r="R37">
            <v>39966.307638888888</v>
          </cell>
          <cell r="S37">
            <v>0</v>
          </cell>
          <cell r="T37" t="str">
            <v>_x000D_6/3/9 CSB PO for 660ea due 8/14/9</v>
          </cell>
        </row>
        <row r="38">
          <cell r="A38" t="str">
            <v>625-4730006407199</v>
          </cell>
          <cell r="B38" t="str">
            <v>new</v>
          </cell>
          <cell r="C38" t="str">
            <v>K2TIPV63245330</v>
          </cell>
          <cell r="D38" t="str">
            <v>2</v>
          </cell>
          <cell r="E38" t="str">
            <v>1</v>
          </cell>
          <cell r="F38">
            <v>3</v>
          </cell>
          <cell r="H38" t="str">
            <v>4730006407199</v>
          </cell>
          <cell r="I38" t="str">
            <v>MS21916D8-6</v>
          </cell>
          <cell r="J38" t="str">
            <v>BWT</v>
          </cell>
          <cell r="K38" t="str">
            <v>REDUCER, BOSS</v>
          </cell>
          <cell r="L38" t="str">
            <v>COMM</v>
          </cell>
          <cell r="M38" t="str">
            <v>625</v>
          </cell>
          <cell r="N38" t="str">
            <v>4A22</v>
          </cell>
          <cell r="O38" t="str">
            <v>KC-135</v>
          </cell>
          <cell r="P38">
            <v>8</v>
          </cell>
          <cell r="Q38" t="str">
            <v>EA</v>
          </cell>
          <cell r="R38">
            <v>40029.446527777778</v>
          </cell>
          <cell r="S38">
            <v>39961</v>
          </cell>
          <cell r="T38" t="str">
            <v>_x000D_8/5/9 sent an email to DM for status.AAC:Y in EMALL terminal._x000D_8/5/9 Problem NSN list Being worked by the PMO.</v>
          </cell>
        </row>
        <row r="39">
          <cell r="A39" t="str">
            <v>625-5306002823107</v>
          </cell>
          <cell r="B39" t="str">
            <v>new</v>
          </cell>
          <cell r="C39" t="str">
            <v>K2TIPV32375114</v>
          </cell>
          <cell r="D39" t="str">
            <v>3</v>
          </cell>
          <cell r="E39" t="str">
            <v>1</v>
          </cell>
          <cell r="F39">
            <v>0</v>
          </cell>
          <cell r="H39" t="str">
            <v>5306002823107</v>
          </cell>
          <cell r="I39" t="str">
            <v>NAS152ADH72</v>
          </cell>
          <cell r="J39" t="str">
            <v>CWT</v>
          </cell>
          <cell r="K39" t="str">
            <v>BOLT</v>
          </cell>
          <cell r="L39" t="str">
            <v>DLA</v>
          </cell>
          <cell r="M39" t="str">
            <v>625</v>
          </cell>
          <cell r="N39" t="str">
            <v>2A54</v>
          </cell>
          <cell r="O39" t="str">
            <v>KC-135</v>
          </cell>
          <cell r="P39">
            <v>4</v>
          </cell>
          <cell r="Q39" t="str">
            <v>EA</v>
          </cell>
          <cell r="R39">
            <v>40029.425000000003</v>
          </cell>
          <cell r="S39">
            <v>40059</v>
          </cell>
          <cell r="T39" t="str">
            <v>_x000D_8/5/9 0 DLA,2PRs,BB status,CSB initiated._x000D_8/17/09 CSB PO for 100 EDD 8/28/09 (ys)</v>
          </cell>
        </row>
        <row r="40">
          <cell r="A40" t="str">
            <v>626-5310001768115</v>
          </cell>
          <cell r="B40" t="str">
            <v>existing</v>
          </cell>
          <cell r="C40" t="str">
            <v>K2TIPV60203448</v>
          </cell>
          <cell r="D40" t="str">
            <v>2</v>
          </cell>
          <cell r="E40" t="str">
            <v>1</v>
          </cell>
          <cell r="F40">
            <v>0</v>
          </cell>
          <cell r="H40" t="str">
            <v>5310001768115</v>
          </cell>
          <cell r="I40" t="str">
            <v>175S4</v>
          </cell>
          <cell r="J40" t="str">
            <v>CWT</v>
          </cell>
          <cell r="K40" t="str">
            <v>NUT</v>
          </cell>
          <cell r="L40" t="str">
            <v>COMM</v>
          </cell>
          <cell r="M40" t="str">
            <v>626</v>
          </cell>
          <cell r="N40" t="str">
            <v>1B46</v>
          </cell>
          <cell r="O40" t="str">
            <v>E-3</v>
          </cell>
          <cell r="P40">
            <v>2</v>
          </cell>
          <cell r="Q40" t="str">
            <v>PG</v>
          </cell>
          <cell r="R40">
            <v>39974.508333333331</v>
          </cell>
          <cell r="S40">
            <v>39854</v>
          </cell>
          <cell r="T40">
            <v>0</v>
          </cell>
        </row>
        <row r="41">
          <cell r="A41" t="str">
            <v>626-5310001768115</v>
          </cell>
          <cell r="B41" t="str">
            <v>existing</v>
          </cell>
          <cell r="C41" t="str">
            <v>K2TIPV41773110</v>
          </cell>
          <cell r="D41" t="str">
            <v>2</v>
          </cell>
          <cell r="E41" t="str">
            <v>1</v>
          </cell>
          <cell r="F41">
            <v>0</v>
          </cell>
          <cell r="H41" t="str">
            <v>5310001768115</v>
          </cell>
          <cell r="I41" t="str">
            <v>175S4</v>
          </cell>
          <cell r="J41" t="str">
            <v>CWT</v>
          </cell>
          <cell r="K41" t="str">
            <v>NUT</v>
          </cell>
          <cell r="L41" t="str">
            <v>COMM</v>
          </cell>
          <cell r="M41" t="str">
            <v>626</v>
          </cell>
          <cell r="N41" t="str">
            <v>1B46</v>
          </cell>
          <cell r="O41" t="str">
            <v>E-3</v>
          </cell>
          <cell r="P41">
            <v>2</v>
          </cell>
          <cell r="Q41" t="str">
            <v>PG</v>
          </cell>
          <cell r="R41">
            <v>39974.508333333331</v>
          </cell>
          <cell r="S41">
            <v>39854</v>
          </cell>
          <cell r="T41">
            <v>0</v>
          </cell>
        </row>
        <row r="42">
          <cell r="A42" t="str">
            <v>626-5310001768115</v>
          </cell>
          <cell r="B42" t="str">
            <v>existing</v>
          </cell>
          <cell r="C42" t="str">
            <v>K2TIPV51333346</v>
          </cell>
          <cell r="D42" t="str">
            <v>2</v>
          </cell>
          <cell r="E42" t="str">
            <v>1</v>
          </cell>
          <cell r="F42">
            <v>1</v>
          </cell>
          <cell r="H42" t="str">
            <v>5310001768115</v>
          </cell>
          <cell r="I42" t="str">
            <v>175S4</v>
          </cell>
          <cell r="J42" t="str">
            <v>CWT</v>
          </cell>
          <cell r="K42" t="str">
            <v>NUT</v>
          </cell>
          <cell r="L42" t="str">
            <v>COMM</v>
          </cell>
          <cell r="M42" t="str">
            <v>626</v>
          </cell>
          <cell r="N42" t="str">
            <v>1B46</v>
          </cell>
          <cell r="O42" t="str">
            <v>E-3</v>
          </cell>
          <cell r="P42">
            <v>2</v>
          </cell>
          <cell r="Q42" t="str">
            <v>PG</v>
          </cell>
          <cell r="R42">
            <v>39974.508333333331</v>
          </cell>
          <cell r="S42">
            <v>39854</v>
          </cell>
          <cell r="T42">
            <v>0</v>
          </cell>
        </row>
        <row r="43">
          <cell r="A43" t="str">
            <v>626-5310001768115</v>
          </cell>
          <cell r="B43" t="str">
            <v>existing</v>
          </cell>
          <cell r="C43" t="str">
            <v>K2TIPV50953344</v>
          </cell>
          <cell r="D43" t="str">
            <v>2</v>
          </cell>
          <cell r="E43" t="str">
            <v>2</v>
          </cell>
          <cell r="F43">
            <v>1</v>
          </cell>
          <cell r="H43" t="str">
            <v>5310001768115</v>
          </cell>
          <cell r="I43" t="str">
            <v>175S4</v>
          </cell>
          <cell r="J43" t="str">
            <v>CWT</v>
          </cell>
          <cell r="K43" t="str">
            <v>NUT</v>
          </cell>
          <cell r="L43" t="str">
            <v>COMM</v>
          </cell>
          <cell r="M43" t="str">
            <v>626</v>
          </cell>
          <cell r="N43" t="str">
            <v>1B46</v>
          </cell>
          <cell r="O43" t="str">
            <v>E-3</v>
          </cell>
          <cell r="P43">
            <v>2</v>
          </cell>
          <cell r="Q43" t="str">
            <v>PG</v>
          </cell>
          <cell r="R43">
            <v>39974.508333333331</v>
          </cell>
          <cell r="S43">
            <v>39854</v>
          </cell>
          <cell r="T43">
            <v>0</v>
          </cell>
        </row>
        <row r="44">
          <cell r="A44" t="str">
            <v>626-5310001768115</v>
          </cell>
          <cell r="B44" t="str">
            <v>existing</v>
          </cell>
          <cell r="C44" t="str">
            <v>K2TIPV50603297</v>
          </cell>
          <cell r="D44" t="str">
            <v>1</v>
          </cell>
          <cell r="E44" t="str">
            <v>2</v>
          </cell>
          <cell r="F44">
            <v>1</v>
          </cell>
          <cell r="H44" t="str">
            <v>5310001768115</v>
          </cell>
          <cell r="I44" t="str">
            <v>175S4</v>
          </cell>
          <cell r="J44" t="str">
            <v>CWT</v>
          </cell>
          <cell r="K44" t="str">
            <v>NUT, PLAIN SLOTTED</v>
          </cell>
          <cell r="L44" t="str">
            <v>COMM</v>
          </cell>
          <cell r="M44" t="str">
            <v>626</v>
          </cell>
          <cell r="N44" t="str">
            <v>1B46</v>
          </cell>
          <cell r="O44" t="str">
            <v>E-3</v>
          </cell>
          <cell r="P44">
            <v>2</v>
          </cell>
          <cell r="Q44" t="str">
            <v>PG</v>
          </cell>
          <cell r="R44">
            <v>39974.508333333331</v>
          </cell>
          <cell r="S44">
            <v>39854</v>
          </cell>
          <cell r="T44">
            <v>0</v>
          </cell>
        </row>
        <row r="45">
          <cell r="A45" t="str">
            <v>626-5310001768115</v>
          </cell>
          <cell r="B45" t="str">
            <v>existing</v>
          </cell>
          <cell r="C45" t="str">
            <v>K2TIPV73513487</v>
          </cell>
          <cell r="D45" t="str">
            <v>2</v>
          </cell>
          <cell r="E45" t="str">
            <v>1</v>
          </cell>
          <cell r="F45">
            <v>6</v>
          </cell>
          <cell r="H45" t="str">
            <v>5310001768115</v>
          </cell>
          <cell r="I45" t="str">
            <v>175S4</v>
          </cell>
          <cell r="J45" t="str">
            <v>CWT</v>
          </cell>
          <cell r="K45" t="str">
            <v>NUT</v>
          </cell>
          <cell r="L45" t="str">
            <v>COMM</v>
          </cell>
          <cell r="M45" t="str">
            <v>626</v>
          </cell>
          <cell r="N45" t="str">
            <v>1B46</v>
          </cell>
          <cell r="O45" t="str">
            <v>E-3</v>
          </cell>
          <cell r="P45">
            <v>2</v>
          </cell>
          <cell r="Q45" t="str">
            <v>PG</v>
          </cell>
          <cell r="R45">
            <v>39974.508333333331</v>
          </cell>
          <cell r="S45">
            <v>39854</v>
          </cell>
          <cell r="T45">
            <v>0</v>
          </cell>
        </row>
        <row r="46">
          <cell r="A46" t="str">
            <v>626-5310001768115</v>
          </cell>
          <cell r="B46" t="str">
            <v>existing</v>
          </cell>
          <cell r="C46" t="str">
            <v>K2TIPV50953345</v>
          </cell>
          <cell r="D46" t="str">
            <v>2</v>
          </cell>
          <cell r="E46" t="str">
            <v>1</v>
          </cell>
          <cell r="F46">
            <v>2</v>
          </cell>
          <cell r="H46" t="str">
            <v>5310001768115</v>
          </cell>
          <cell r="I46" t="str">
            <v>175S4</v>
          </cell>
          <cell r="J46" t="str">
            <v>CWT</v>
          </cell>
          <cell r="K46" t="str">
            <v>NUT</v>
          </cell>
          <cell r="L46" t="str">
            <v>COMM</v>
          </cell>
          <cell r="M46" t="str">
            <v>626</v>
          </cell>
          <cell r="N46" t="str">
            <v>1B46</v>
          </cell>
          <cell r="O46" t="str">
            <v>E-3</v>
          </cell>
          <cell r="P46">
            <v>2</v>
          </cell>
          <cell r="Q46" t="str">
            <v>PG</v>
          </cell>
          <cell r="R46">
            <v>39974.508333333331</v>
          </cell>
          <cell r="S46">
            <v>39854</v>
          </cell>
          <cell r="T46">
            <v>0</v>
          </cell>
        </row>
        <row r="47">
          <cell r="A47" t="str">
            <v>626-5310010206157</v>
          </cell>
          <cell r="B47" t="str">
            <v>new</v>
          </cell>
          <cell r="C47" t="str">
            <v>K2TIPV52803395</v>
          </cell>
          <cell r="D47" t="str">
            <v>1</v>
          </cell>
          <cell r="E47" t="str">
            <v>16</v>
          </cell>
          <cell r="F47">
            <v>0</v>
          </cell>
          <cell r="H47" t="str">
            <v>5310010206157</v>
          </cell>
          <cell r="I47" t="str">
            <v>204-13559-3</v>
          </cell>
          <cell r="J47" t="str">
            <v>CWT</v>
          </cell>
          <cell r="K47" t="str">
            <v>WASHER</v>
          </cell>
          <cell r="L47" t="str">
            <v>DLA</v>
          </cell>
          <cell r="M47" t="str">
            <v>626</v>
          </cell>
          <cell r="N47" t="str">
            <v>2B45</v>
          </cell>
          <cell r="O47" t="str">
            <v>E-3</v>
          </cell>
          <cell r="P47">
            <v>136</v>
          </cell>
          <cell r="Q47" t="str">
            <v>EA</v>
          </cell>
          <cell r="R47">
            <v>40028.301527777781</v>
          </cell>
          <cell r="S47">
            <v>40112</v>
          </cell>
          <cell r="T47" t="str">
            <v>_x000D_This should be a CWT. No parts in kits. Dennis Graham_x000D_8/3/9 CSB due 1000ea 10/20/9.DLA has a contract due 10/6/9.</v>
          </cell>
        </row>
        <row r="48">
          <cell r="A48" t="str">
            <v>626-5310010206157</v>
          </cell>
          <cell r="B48" t="str">
            <v>new</v>
          </cell>
          <cell r="C48" t="str">
            <v>K2TIPV52803388</v>
          </cell>
          <cell r="D48" t="str">
            <v>1</v>
          </cell>
          <cell r="E48" t="str">
            <v>16</v>
          </cell>
          <cell r="F48">
            <v>0</v>
          </cell>
          <cell r="H48" t="str">
            <v>5310010206157</v>
          </cell>
          <cell r="I48" t="str">
            <v>204-13559-3</v>
          </cell>
          <cell r="J48" t="str">
            <v>CWT</v>
          </cell>
          <cell r="K48" t="str">
            <v>WASHER</v>
          </cell>
          <cell r="L48" t="str">
            <v>DLA</v>
          </cell>
          <cell r="M48" t="str">
            <v>626</v>
          </cell>
          <cell r="N48" t="str">
            <v>2B45</v>
          </cell>
          <cell r="O48" t="str">
            <v>E-3</v>
          </cell>
          <cell r="P48">
            <v>136</v>
          </cell>
          <cell r="Q48" t="str">
            <v>EA</v>
          </cell>
          <cell r="R48">
            <v>40028.301527777781</v>
          </cell>
          <cell r="S48">
            <v>40112</v>
          </cell>
          <cell r="T48" t="str">
            <v>_x000D_This should be a CWT. No parts in kits. Dennis Graham_x000D_8/3/9 CSB due 1000ea 10/20/9.DLA has a contract due 10/6/9.</v>
          </cell>
        </row>
        <row r="49">
          <cell r="A49" t="str">
            <v>626-5310010206157</v>
          </cell>
          <cell r="B49" t="str">
            <v>new</v>
          </cell>
          <cell r="C49" t="str">
            <v>K2TIPV52803390</v>
          </cell>
          <cell r="D49" t="str">
            <v>1</v>
          </cell>
          <cell r="E49" t="str">
            <v>16</v>
          </cell>
          <cell r="F49">
            <v>0</v>
          </cell>
          <cell r="H49" t="str">
            <v>5310010206157</v>
          </cell>
          <cell r="I49" t="str">
            <v>204-13559-3</v>
          </cell>
          <cell r="J49" t="str">
            <v>CWT</v>
          </cell>
          <cell r="K49" t="str">
            <v>WASHER</v>
          </cell>
          <cell r="L49" t="str">
            <v>DLA</v>
          </cell>
          <cell r="M49" t="str">
            <v>626</v>
          </cell>
          <cell r="N49" t="str">
            <v>2B45</v>
          </cell>
          <cell r="O49" t="str">
            <v>E-3</v>
          </cell>
          <cell r="P49">
            <v>136</v>
          </cell>
          <cell r="Q49" t="str">
            <v>EA</v>
          </cell>
          <cell r="R49">
            <v>40028.301527777781</v>
          </cell>
          <cell r="S49">
            <v>40112</v>
          </cell>
          <cell r="T49" t="str">
            <v>_x000D_This should be a CWT. No parts in kits. Dennis Graham_x000D_8/3/9 CSB due 1000ea 10/20/9.DLA has a contract due 10/6/9.</v>
          </cell>
        </row>
        <row r="50">
          <cell r="A50" t="str">
            <v>626-5310010206157</v>
          </cell>
          <cell r="B50" t="str">
            <v>new</v>
          </cell>
          <cell r="C50" t="str">
            <v>K2TIPV52803391</v>
          </cell>
          <cell r="D50" t="str">
            <v>1</v>
          </cell>
          <cell r="E50" t="str">
            <v>16</v>
          </cell>
          <cell r="F50">
            <v>0</v>
          </cell>
          <cell r="H50" t="str">
            <v>5310010206157</v>
          </cell>
          <cell r="I50" t="str">
            <v>204-13559-3</v>
          </cell>
          <cell r="J50" t="str">
            <v>CWT</v>
          </cell>
          <cell r="K50" t="str">
            <v>WASHER</v>
          </cell>
          <cell r="L50" t="str">
            <v>DLA</v>
          </cell>
          <cell r="M50" t="str">
            <v>626</v>
          </cell>
          <cell r="N50" t="str">
            <v>2B45</v>
          </cell>
          <cell r="O50" t="str">
            <v>E-3</v>
          </cell>
          <cell r="P50">
            <v>136</v>
          </cell>
          <cell r="Q50" t="str">
            <v>EA</v>
          </cell>
          <cell r="R50">
            <v>40028.301527777781</v>
          </cell>
          <cell r="S50">
            <v>40112</v>
          </cell>
          <cell r="T50" t="str">
            <v>_x000D_This should be a CWT. No parts in kits. Dennis Graham_x000D_8/3/9 CSB due 1000ea 10/20/9.DLA has a contract due 10/6/9.</v>
          </cell>
        </row>
        <row r="51">
          <cell r="A51" t="str">
            <v>626-5310010206157</v>
          </cell>
          <cell r="B51" t="str">
            <v>new</v>
          </cell>
          <cell r="C51" t="str">
            <v>K2TIPV52803392</v>
          </cell>
          <cell r="D51" t="str">
            <v>1</v>
          </cell>
          <cell r="E51" t="str">
            <v>16</v>
          </cell>
          <cell r="F51">
            <v>0</v>
          </cell>
          <cell r="H51" t="str">
            <v>5310010206157</v>
          </cell>
          <cell r="I51" t="str">
            <v>204-13559-3</v>
          </cell>
          <cell r="J51" t="str">
            <v>CWT</v>
          </cell>
          <cell r="K51" t="str">
            <v>WASHER</v>
          </cell>
          <cell r="L51" t="str">
            <v>DLA</v>
          </cell>
          <cell r="M51" t="str">
            <v>626</v>
          </cell>
          <cell r="N51" t="str">
            <v>2B45</v>
          </cell>
          <cell r="O51" t="str">
            <v>E-3</v>
          </cell>
          <cell r="P51">
            <v>136</v>
          </cell>
          <cell r="Q51" t="str">
            <v>EA</v>
          </cell>
          <cell r="R51">
            <v>40028.301527777781</v>
          </cell>
          <cell r="S51">
            <v>40112</v>
          </cell>
          <cell r="T51" t="str">
            <v>_x000D_This should be a CWT. No parts in kits. Dennis Graham_x000D_8/3/9 CSB due 1000ea 10/20/9.DLA has a contract due 10/6/9.</v>
          </cell>
        </row>
        <row r="52">
          <cell r="A52" t="str">
            <v>626-5310010206157</v>
          </cell>
          <cell r="B52" t="str">
            <v>new</v>
          </cell>
          <cell r="C52" t="str">
            <v>K2TIPV52803393</v>
          </cell>
          <cell r="D52" t="str">
            <v>1</v>
          </cell>
          <cell r="E52" t="str">
            <v>16</v>
          </cell>
          <cell r="F52">
            <v>0</v>
          </cell>
          <cell r="H52" t="str">
            <v>5310010206157</v>
          </cell>
          <cell r="I52" t="str">
            <v>204-13559-3</v>
          </cell>
          <cell r="J52" t="str">
            <v>CWT</v>
          </cell>
          <cell r="K52" t="str">
            <v>WASHER</v>
          </cell>
          <cell r="L52" t="str">
            <v>DLA</v>
          </cell>
          <cell r="M52" t="str">
            <v>626</v>
          </cell>
          <cell r="N52" t="str">
            <v>2B45</v>
          </cell>
          <cell r="O52" t="str">
            <v>E-3</v>
          </cell>
          <cell r="P52">
            <v>136</v>
          </cell>
          <cell r="Q52" t="str">
            <v>EA</v>
          </cell>
          <cell r="R52">
            <v>40028.301527777781</v>
          </cell>
          <cell r="S52">
            <v>40112</v>
          </cell>
          <cell r="T52" t="str">
            <v>_x000D_This should be a CWT. No parts in kits. Dennis Graham_x000D_8/3/9 CSB due 1000ea 10/20/9.DLA has a contract due 10/6/9.</v>
          </cell>
        </row>
        <row r="53">
          <cell r="A53" t="str">
            <v>626-5310010206157</v>
          </cell>
          <cell r="B53" t="str">
            <v>new</v>
          </cell>
          <cell r="C53" t="str">
            <v>K2TIPV52803394</v>
          </cell>
          <cell r="D53" t="str">
            <v>1</v>
          </cell>
          <cell r="E53" t="str">
            <v>16</v>
          </cell>
          <cell r="F53">
            <v>0</v>
          </cell>
          <cell r="H53" t="str">
            <v>5310010206157</v>
          </cell>
          <cell r="I53" t="str">
            <v>204-13559-3</v>
          </cell>
          <cell r="J53" t="str">
            <v>CWT</v>
          </cell>
          <cell r="K53" t="str">
            <v>WASHER</v>
          </cell>
          <cell r="L53" t="str">
            <v>DLA</v>
          </cell>
          <cell r="M53" t="str">
            <v>626</v>
          </cell>
          <cell r="N53" t="str">
            <v>2B45</v>
          </cell>
          <cell r="O53" t="str">
            <v>E-3</v>
          </cell>
          <cell r="P53">
            <v>136</v>
          </cell>
          <cell r="Q53" t="str">
            <v>EA</v>
          </cell>
          <cell r="R53">
            <v>40028.301527777781</v>
          </cell>
          <cell r="S53">
            <v>40112</v>
          </cell>
          <cell r="T53" t="str">
            <v>_x000D_This should be a CWT. No parts in kits. Dennis Graham_x000D_8/3/9 CSB due 1000ea 10/20/9.DLA has a contract due 10/6/9.</v>
          </cell>
        </row>
        <row r="54">
          <cell r="A54" t="str">
            <v>626-5306000204318</v>
          </cell>
          <cell r="B54" t="str">
            <v>existing</v>
          </cell>
          <cell r="C54" t="str">
            <v>K2TIPV42193153</v>
          </cell>
          <cell r="D54" t="str">
            <v>2</v>
          </cell>
          <cell r="E54" t="str">
            <v>1</v>
          </cell>
          <cell r="F54">
            <v>1</v>
          </cell>
          <cell r="H54" t="str">
            <v>5306000204318</v>
          </cell>
          <cell r="I54" t="str">
            <v>6-72483-1</v>
          </cell>
          <cell r="J54" t="str">
            <v>CWT</v>
          </cell>
          <cell r="K54" t="str">
            <v>BOLT</v>
          </cell>
          <cell r="L54" t="str">
            <v>COMM</v>
          </cell>
          <cell r="M54" t="str">
            <v>626</v>
          </cell>
          <cell r="N54" t="str">
            <v>1D34</v>
          </cell>
          <cell r="O54" t="str">
            <v>E-3</v>
          </cell>
          <cell r="P54">
            <v>10</v>
          </cell>
          <cell r="Q54" t="str">
            <v>EA</v>
          </cell>
          <cell r="R54">
            <v>39987.411111111112</v>
          </cell>
          <cell r="S54">
            <v>39968</v>
          </cell>
          <cell r="T54" t="str">
            <v>_x000D_6/24/9 vendor edd 9/14/9</v>
          </cell>
        </row>
        <row r="55">
          <cell r="A55" t="str">
            <v>626-5306000204318</v>
          </cell>
          <cell r="B55" t="str">
            <v>existing</v>
          </cell>
          <cell r="C55" t="str">
            <v>K2TIPV42123147</v>
          </cell>
          <cell r="D55" t="str">
            <v>2</v>
          </cell>
          <cell r="E55" t="str">
            <v>1</v>
          </cell>
          <cell r="F55">
            <v>2</v>
          </cell>
          <cell r="H55" t="str">
            <v>5306000204318</v>
          </cell>
          <cell r="I55" t="str">
            <v>6-72483-1</v>
          </cell>
          <cell r="J55" t="str">
            <v>BWT</v>
          </cell>
          <cell r="K55" t="str">
            <v>BOLT</v>
          </cell>
          <cell r="L55" t="str">
            <v>COMM</v>
          </cell>
          <cell r="M55" t="str">
            <v>626</v>
          </cell>
          <cell r="N55" t="str">
            <v>1D34</v>
          </cell>
          <cell r="O55" t="str">
            <v>E-3</v>
          </cell>
          <cell r="P55">
            <v>10</v>
          </cell>
          <cell r="Q55" t="str">
            <v>EA</v>
          </cell>
          <cell r="R55">
            <v>39987.411111111112</v>
          </cell>
          <cell r="S55">
            <v>39968</v>
          </cell>
          <cell r="T55" t="str">
            <v>_x000D_6/24/9 vendor edd 9/14/9</v>
          </cell>
        </row>
        <row r="56">
          <cell r="A56" t="str">
            <v>626-5306010567252</v>
          </cell>
          <cell r="B56" t="str">
            <v>existing</v>
          </cell>
          <cell r="C56" t="str">
            <v>K2TIPV60203445</v>
          </cell>
          <cell r="D56" t="str">
            <v>2</v>
          </cell>
          <cell r="E56" t="str">
            <v>1</v>
          </cell>
          <cell r="F56">
            <v>2</v>
          </cell>
          <cell r="H56" t="str">
            <v>5306010567252</v>
          </cell>
          <cell r="I56" t="str">
            <v>BACB30NF14D54</v>
          </cell>
          <cell r="J56" t="str">
            <v>BWT</v>
          </cell>
          <cell r="K56" t="str">
            <v>BOLT</v>
          </cell>
          <cell r="L56" t="str">
            <v>DLA</v>
          </cell>
          <cell r="M56" t="str">
            <v>626</v>
          </cell>
          <cell r="N56" t="str">
            <v>1E81</v>
          </cell>
          <cell r="O56" t="str">
            <v>E-3</v>
          </cell>
          <cell r="P56">
            <v>8</v>
          </cell>
          <cell r="Q56" t="str">
            <v>EA</v>
          </cell>
          <cell r="R56">
            <v>40017.468055555553</v>
          </cell>
          <cell r="S56">
            <v>40052</v>
          </cell>
          <cell r="T56" t="str">
            <v>_x000D_7/24/9 0 DLA,2PRs,CSB initiated._x000D_8/7/09 CSB PO for 45 EDD 8/14/09 (ys)</v>
          </cell>
        </row>
        <row r="57">
          <cell r="A57" t="str">
            <v>627-5305015091011</v>
          </cell>
          <cell r="B57" t="str">
            <v>existing</v>
          </cell>
          <cell r="C57" t="str">
            <v>K2TIPV50421120</v>
          </cell>
          <cell r="D57" t="str">
            <v>4</v>
          </cell>
          <cell r="E57" t="str">
            <v>2</v>
          </cell>
          <cell r="F57">
            <v>0</v>
          </cell>
          <cell r="H57" t="str">
            <v>5305015091011</v>
          </cell>
          <cell r="I57" t="str">
            <v>AIC4037E06-04</v>
          </cell>
          <cell r="J57" t="str">
            <v>CWT</v>
          </cell>
          <cell r="K57" t="str">
            <v>BOLT</v>
          </cell>
          <cell r="L57" t="str">
            <v>DLA</v>
          </cell>
          <cell r="M57" t="str">
            <v>627</v>
          </cell>
          <cell r="N57" t="str">
            <v>2C16</v>
          </cell>
          <cell r="O57" t="str">
            <v>B-1</v>
          </cell>
          <cell r="P57">
            <v>12</v>
          </cell>
          <cell r="Q57" t="str">
            <v>EA</v>
          </cell>
          <cell r="R57">
            <v>39695.654861111114</v>
          </cell>
          <cell r="S57">
            <v>40031</v>
          </cell>
          <cell r="T57" t="str">
            <v>_x000D_9/5/8 This is a CSI item. No CSB's on CSI items.(ka)</v>
          </cell>
        </row>
        <row r="58">
          <cell r="A58" t="str">
            <v>627-5325011913290</v>
          </cell>
          <cell r="B58" t="str">
            <v>new</v>
          </cell>
          <cell r="C58" t="str">
            <v>K2TIPV73511221</v>
          </cell>
          <cell r="D58" t="str">
            <v>2</v>
          </cell>
          <cell r="E58" t="str">
            <v>15</v>
          </cell>
          <cell r="F58">
            <v>0</v>
          </cell>
          <cell r="H58" t="str">
            <v>5325011913290</v>
          </cell>
          <cell r="I58" t="str">
            <v>CA17027</v>
          </cell>
          <cell r="J58" t="str">
            <v>CWT</v>
          </cell>
          <cell r="K58" t="str">
            <v>RECEPTACLE ASSEMBLY</v>
          </cell>
          <cell r="L58" t="str">
            <v>COMM</v>
          </cell>
          <cell r="M58" t="str">
            <v>627</v>
          </cell>
          <cell r="N58" t="str">
            <v>2B67</v>
          </cell>
          <cell r="O58" t="str">
            <v>B-1</v>
          </cell>
          <cell r="P58">
            <v>46</v>
          </cell>
          <cell r="Q58" t="str">
            <v>EA</v>
          </cell>
          <cell r="R58">
            <v>40036.64166666667</v>
          </cell>
          <cell r="S58">
            <v>40052</v>
          </cell>
          <cell r="T58" t="str">
            <v>_x000D_8/12/9 LM Managed. Due in dates:_x000D_
187       10/20/09_x000D_
187        1/20/10_x000D_
189        4/20/10</v>
          </cell>
        </row>
        <row r="59">
          <cell r="A59" t="str">
            <v>627-5325011913290</v>
          </cell>
          <cell r="B59" t="str">
            <v>new</v>
          </cell>
          <cell r="C59" t="str">
            <v>K2TIPV43101074</v>
          </cell>
          <cell r="D59" t="str">
            <v>2</v>
          </cell>
          <cell r="E59" t="str">
            <v>5</v>
          </cell>
          <cell r="F59">
            <v>0</v>
          </cell>
          <cell r="H59" t="str">
            <v>5325011913290</v>
          </cell>
          <cell r="I59" t="str">
            <v>CA17027</v>
          </cell>
          <cell r="J59" t="str">
            <v>CWT</v>
          </cell>
          <cell r="K59" t="str">
            <v>RECEPTACLE, TURNLOCK</v>
          </cell>
          <cell r="L59" t="str">
            <v>COMM</v>
          </cell>
          <cell r="M59" t="str">
            <v>627</v>
          </cell>
          <cell r="N59" t="str">
            <v>2B67</v>
          </cell>
          <cell r="O59" t="str">
            <v>B-1</v>
          </cell>
          <cell r="P59">
            <v>46</v>
          </cell>
          <cell r="Q59" t="str">
            <v>EA</v>
          </cell>
          <cell r="R59">
            <v>40036.64166666667</v>
          </cell>
          <cell r="S59">
            <v>40052</v>
          </cell>
          <cell r="T59" t="str">
            <v>_x000D_8/12/9 LM Managed. Due in dates:_x000D_
187       10/20/09_x000D_
187        1/20/10_x000D_
189        4/20/10</v>
          </cell>
        </row>
        <row r="60">
          <cell r="A60" t="str">
            <v>627-5305012869333</v>
          </cell>
          <cell r="B60" t="str">
            <v>new</v>
          </cell>
          <cell r="C60" t="str">
            <v>K2TIPV81081231</v>
          </cell>
          <cell r="D60" t="str">
            <v>2</v>
          </cell>
          <cell r="E60" t="str">
            <v>18</v>
          </cell>
          <cell r="F60">
            <v>0</v>
          </cell>
          <cell r="H60" t="str">
            <v>5305012869333</v>
          </cell>
          <cell r="I60" t="str">
            <v>LD111-0047-2403</v>
          </cell>
          <cell r="J60" t="str">
            <v>CWT</v>
          </cell>
          <cell r="K60" t="str">
            <v>SCREW</v>
          </cell>
          <cell r="L60" t="str">
            <v>DLA</v>
          </cell>
          <cell r="M60" t="str">
            <v>627</v>
          </cell>
          <cell r="N60" t="str">
            <v>5D05</v>
          </cell>
          <cell r="O60" t="str">
            <v>B-1</v>
          </cell>
          <cell r="P60">
            <v>40</v>
          </cell>
          <cell r="Q60" t="str">
            <v>EA</v>
          </cell>
          <cell r="R60">
            <v>40036.599305555559</v>
          </cell>
          <cell r="S60">
            <v>0</v>
          </cell>
          <cell r="T60" t="str">
            <v>_x000D_8/12/9 DLA has a contract due 8/27/9</v>
          </cell>
        </row>
        <row r="61">
          <cell r="A61" t="str">
            <v>627-5305011733578</v>
          </cell>
          <cell r="B61" t="str">
            <v>new</v>
          </cell>
          <cell r="C61" t="str">
            <v>K2TIPV81081236</v>
          </cell>
          <cell r="D61" t="str">
            <v>2</v>
          </cell>
          <cell r="E61" t="str">
            <v>40</v>
          </cell>
          <cell r="F61">
            <v>0</v>
          </cell>
          <cell r="H61" t="str">
            <v>5305011733578</v>
          </cell>
          <cell r="I61" t="str">
            <v>NAS1580V3R4</v>
          </cell>
          <cell r="J61" t="str">
            <v>CWT</v>
          </cell>
          <cell r="K61" t="str">
            <v>SCREW</v>
          </cell>
          <cell r="L61" t="str">
            <v>COMM</v>
          </cell>
          <cell r="M61" t="str">
            <v>627</v>
          </cell>
          <cell r="N61" t="str">
            <v>1B45</v>
          </cell>
          <cell r="O61" t="str">
            <v>B-1</v>
          </cell>
          <cell r="P61">
            <v>2400</v>
          </cell>
          <cell r="Q61" t="str">
            <v>EA</v>
          </cell>
          <cell r="R61">
            <v>40037.34652777778</v>
          </cell>
          <cell r="S61">
            <v>40043</v>
          </cell>
          <cell r="T61">
            <v>0</v>
          </cell>
        </row>
        <row r="62">
          <cell r="A62" t="str">
            <v>627-5305011733578</v>
          </cell>
          <cell r="B62" t="str">
            <v>new</v>
          </cell>
          <cell r="C62" t="str">
            <v>K2TIPV73511212</v>
          </cell>
          <cell r="D62" t="str">
            <v>2</v>
          </cell>
          <cell r="E62" t="str">
            <v>36</v>
          </cell>
          <cell r="F62">
            <v>0</v>
          </cell>
          <cell r="H62" t="str">
            <v>5305011733578</v>
          </cell>
          <cell r="I62" t="str">
            <v>NAS1580V3R4</v>
          </cell>
          <cell r="J62" t="str">
            <v>CWT</v>
          </cell>
          <cell r="K62" t="str">
            <v>COUNTER SUNK #10 SCREW</v>
          </cell>
          <cell r="L62" t="str">
            <v>COMM</v>
          </cell>
          <cell r="M62" t="str">
            <v>627</v>
          </cell>
          <cell r="N62" t="str">
            <v>1B45</v>
          </cell>
          <cell r="O62" t="str">
            <v>B-1</v>
          </cell>
          <cell r="P62">
            <v>2400</v>
          </cell>
          <cell r="Q62" t="str">
            <v>EA</v>
          </cell>
          <cell r="R62">
            <v>40037.34652777778</v>
          </cell>
          <cell r="S62">
            <v>40043</v>
          </cell>
          <cell r="T62">
            <v>0</v>
          </cell>
        </row>
        <row r="63">
          <cell r="A63" t="str">
            <v>627-5305011733578</v>
          </cell>
          <cell r="B63" t="str">
            <v>new</v>
          </cell>
          <cell r="C63" t="str">
            <v>K2TIPV73511213</v>
          </cell>
          <cell r="D63" t="str">
            <v>2</v>
          </cell>
          <cell r="E63" t="str">
            <v>36</v>
          </cell>
          <cell r="F63">
            <v>0</v>
          </cell>
          <cell r="H63" t="str">
            <v>5305011733578</v>
          </cell>
          <cell r="I63" t="str">
            <v>NAS1580V3R4</v>
          </cell>
          <cell r="J63" t="str">
            <v>CWT</v>
          </cell>
          <cell r="K63" t="str">
            <v>COUNTER SUNK #10 SCREW</v>
          </cell>
          <cell r="L63" t="str">
            <v>COMM</v>
          </cell>
          <cell r="M63" t="str">
            <v>627</v>
          </cell>
          <cell r="N63" t="str">
            <v>1B45</v>
          </cell>
          <cell r="O63" t="str">
            <v>B-1</v>
          </cell>
          <cell r="P63">
            <v>2400</v>
          </cell>
          <cell r="Q63" t="str">
            <v>EA</v>
          </cell>
          <cell r="R63">
            <v>40037.34652777778</v>
          </cell>
          <cell r="S63">
            <v>40043</v>
          </cell>
          <cell r="T63">
            <v>0</v>
          </cell>
        </row>
        <row r="64">
          <cell r="A64" t="str">
            <v>627-5305011733578</v>
          </cell>
          <cell r="B64" t="str">
            <v>new</v>
          </cell>
          <cell r="C64" t="str">
            <v>K2TIPV73511215</v>
          </cell>
          <cell r="D64" t="str">
            <v>2</v>
          </cell>
          <cell r="E64" t="str">
            <v>350</v>
          </cell>
          <cell r="F64">
            <v>0</v>
          </cell>
          <cell r="H64" t="str">
            <v>5305011733578</v>
          </cell>
          <cell r="I64" t="str">
            <v>NAS1580V3R4</v>
          </cell>
          <cell r="J64" t="str">
            <v>CWT</v>
          </cell>
          <cell r="K64" t="str">
            <v>COUNTERSUNK #10 SCREW</v>
          </cell>
          <cell r="L64" t="str">
            <v>COMM</v>
          </cell>
          <cell r="M64" t="str">
            <v>627</v>
          </cell>
          <cell r="N64" t="str">
            <v>1B45</v>
          </cell>
          <cell r="O64" t="str">
            <v>B-1</v>
          </cell>
          <cell r="P64">
            <v>2400</v>
          </cell>
          <cell r="Q64" t="str">
            <v>EA</v>
          </cell>
          <cell r="R64">
            <v>40037.34652777778</v>
          </cell>
          <cell r="S64">
            <v>40043</v>
          </cell>
          <cell r="T64">
            <v>0</v>
          </cell>
        </row>
        <row r="65">
          <cell r="A65" t="str">
            <v>627-5305011733578</v>
          </cell>
          <cell r="B65" t="str">
            <v>new</v>
          </cell>
          <cell r="C65" t="str">
            <v>K2TIPV73511216</v>
          </cell>
          <cell r="D65" t="str">
            <v>2</v>
          </cell>
          <cell r="E65" t="str">
            <v>350</v>
          </cell>
          <cell r="F65">
            <v>0</v>
          </cell>
          <cell r="H65" t="str">
            <v>5305011733578</v>
          </cell>
          <cell r="I65" t="str">
            <v>NAS1580V3R4</v>
          </cell>
          <cell r="J65" t="str">
            <v>CWT</v>
          </cell>
          <cell r="K65" t="str">
            <v>COUNTERSUNK #10 SCREW</v>
          </cell>
          <cell r="L65" t="str">
            <v>COMM</v>
          </cell>
          <cell r="M65" t="str">
            <v>627</v>
          </cell>
          <cell r="N65" t="str">
            <v>1B45</v>
          </cell>
          <cell r="O65" t="str">
            <v>B-1</v>
          </cell>
          <cell r="P65">
            <v>2400</v>
          </cell>
          <cell r="Q65" t="str">
            <v>EA</v>
          </cell>
          <cell r="R65">
            <v>40037.34652777778</v>
          </cell>
          <cell r="S65">
            <v>40043</v>
          </cell>
          <cell r="T65">
            <v>0</v>
          </cell>
        </row>
        <row r="66">
          <cell r="A66" t="str">
            <v>627-5305011733578</v>
          </cell>
          <cell r="B66" t="str">
            <v>new</v>
          </cell>
          <cell r="C66" t="str">
            <v>K2TIPV73511217</v>
          </cell>
          <cell r="D66" t="str">
            <v>2</v>
          </cell>
          <cell r="E66" t="str">
            <v>82</v>
          </cell>
          <cell r="F66">
            <v>0</v>
          </cell>
          <cell r="H66" t="str">
            <v>5305011733578</v>
          </cell>
          <cell r="I66" t="str">
            <v>NAS1580V3R4</v>
          </cell>
          <cell r="J66" t="str">
            <v>CWT</v>
          </cell>
          <cell r="K66" t="str">
            <v>#10 COUNTERSUNK SCREW</v>
          </cell>
          <cell r="L66" t="str">
            <v>COMM</v>
          </cell>
          <cell r="M66" t="str">
            <v>627</v>
          </cell>
          <cell r="N66" t="str">
            <v>1B45</v>
          </cell>
          <cell r="O66" t="str">
            <v>B-1</v>
          </cell>
          <cell r="P66">
            <v>2400</v>
          </cell>
          <cell r="Q66" t="str">
            <v>EA</v>
          </cell>
          <cell r="R66">
            <v>40037.34652777778</v>
          </cell>
          <cell r="S66">
            <v>40043</v>
          </cell>
          <cell r="T66">
            <v>0</v>
          </cell>
        </row>
        <row r="67">
          <cell r="A67" t="str">
            <v>627-5305011733578</v>
          </cell>
          <cell r="B67" t="str">
            <v>new</v>
          </cell>
          <cell r="C67" t="str">
            <v>K2TIPV51361139</v>
          </cell>
          <cell r="D67" t="str">
            <v>4</v>
          </cell>
          <cell r="E67" t="str">
            <v>1</v>
          </cell>
          <cell r="F67">
            <v>0</v>
          </cell>
          <cell r="H67" t="str">
            <v>5305011733578</v>
          </cell>
          <cell r="I67" t="str">
            <v>NAS1580V3R4</v>
          </cell>
          <cell r="J67" t="str">
            <v>CWT</v>
          </cell>
          <cell r="K67" t="str">
            <v>SCREW,CLOSE TOLERAN</v>
          </cell>
          <cell r="L67" t="str">
            <v>COMM</v>
          </cell>
          <cell r="M67" t="str">
            <v>627</v>
          </cell>
          <cell r="N67" t="str">
            <v>1B45</v>
          </cell>
          <cell r="O67" t="str">
            <v>B-1</v>
          </cell>
          <cell r="P67">
            <v>2400</v>
          </cell>
          <cell r="Q67" t="str">
            <v>EA</v>
          </cell>
          <cell r="R67">
            <v>40037.34652777778</v>
          </cell>
          <cell r="S67">
            <v>40043</v>
          </cell>
          <cell r="T67">
            <v>0</v>
          </cell>
        </row>
        <row r="68">
          <cell r="A68" t="str">
            <v>627-5305011733578</v>
          </cell>
          <cell r="B68" t="str">
            <v>new</v>
          </cell>
          <cell r="C68" t="str">
            <v>K2TIPV42331047</v>
          </cell>
          <cell r="D68" t="str">
            <v>4</v>
          </cell>
          <cell r="E68" t="str">
            <v>2</v>
          </cell>
          <cell r="F68">
            <v>0</v>
          </cell>
          <cell r="H68" t="str">
            <v>5305011733578</v>
          </cell>
          <cell r="I68" t="str">
            <v>NAS1580V3R4</v>
          </cell>
          <cell r="J68" t="str">
            <v>CWT</v>
          </cell>
          <cell r="K68" t="str">
            <v>SCREW,CLOSE TOLERAN</v>
          </cell>
          <cell r="L68" t="str">
            <v>COMM</v>
          </cell>
          <cell r="M68" t="str">
            <v>627</v>
          </cell>
          <cell r="N68" t="str">
            <v>1B45</v>
          </cell>
          <cell r="O68" t="str">
            <v>B-1</v>
          </cell>
          <cell r="P68">
            <v>2400</v>
          </cell>
          <cell r="Q68" t="str">
            <v>EA</v>
          </cell>
          <cell r="R68">
            <v>40037.34652777778</v>
          </cell>
          <cell r="S68">
            <v>40043</v>
          </cell>
          <cell r="T68">
            <v>0</v>
          </cell>
        </row>
        <row r="69">
          <cell r="A69" t="str">
            <v>627-5305011733578</v>
          </cell>
          <cell r="B69" t="str">
            <v>new</v>
          </cell>
          <cell r="C69" t="str">
            <v>K2TIPV42291042</v>
          </cell>
          <cell r="D69" t="str">
            <v>4</v>
          </cell>
          <cell r="E69" t="str">
            <v>2</v>
          </cell>
          <cell r="F69">
            <v>0</v>
          </cell>
          <cell r="H69" t="str">
            <v>5305011733578</v>
          </cell>
          <cell r="I69" t="str">
            <v>NAS1580V3R4</v>
          </cell>
          <cell r="J69" t="str">
            <v>CWT</v>
          </cell>
          <cell r="K69" t="str">
            <v>SCREW,CLOSE TOLERAN</v>
          </cell>
          <cell r="L69" t="str">
            <v>COMM</v>
          </cell>
          <cell r="M69" t="str">
            <v>627</v>
          </cell>
          <cell r="N69" t="str">
            <v>1B45</v>
          </cell>
          <cell r="O69" t="str">
            <v>B-1</v>
          </cell>
          <cell r="P69">
            <v>2400</v>
          </cell>
          <cell r="Q69" t="str">
            <v>EA</v>
          </cell>
          <cell r="R69">
            <v>40037.34652777778</v>
          </cell>
          <cell r="S69">
            <v>40043</v>
          </cell>
          <cell r="T69">
            <v>0</v>
          </cell>
        </row>
        <row r="70">
          <cell r="A70" t="str">
            <v>627-5305011733578</v>
          </cell>
          <cell r="C70" t="str">
            <v>K2TIPV32801012</v>
          </cell>
          <cell r="D70" t="str">
            <v>4</v>
          </cell>
          <cell r="E70" t="str">
            <v>6</v>
          </cell>
          <cell r="F70">
            <v>0</v>
          </cell>
          <cell r="H70" t="str">
            <v>5305011733578</v>
          </cell>
          <cell r="I70" t="str">
            <v>NAS1580V3R4</v>
          </cell>
          <cell r="J70" t="str">
            <v>CWT</v>
          </cell>
          <cell r="K70" t="str">
            <v>SCREW,CLOSE TOLERAN</v>
          </cell>
          <cell r="L70" t="str">
            <v>COMM</v>
          </cell>
          <cell r="M70" t="str">
            <v>627</v>
          </cell>
          <cell r="N70" t="str">
            <v>1B45</v>
          </cell>
          <cell r="O70" t="str">
            <v>B-1</v>
          </cell>
          <cell r="P70">
            <v>2400</v>
          </cell>
          <cell r="Q70" t="str">
            <v>EA</v>
          </cell>
          <cell r="R70">
            <v>40037.34652777778</v>
          </cell>
          <cell r="S70">
            <v>40043</v>
          </cell>
          <cell r="T70">
            <v>0</v>
          </cell>
        </row>
        <row r="71">
          <cell r="A71" t="str">
            <v>627-5306009176175</v>
          </cell>
          <cell r="B71" t="str">
            <v>existing</v>
          </cell>
          <cell r="C71" t="str">
            <v>K2TIPV42051024</v>
          </cell>
          <cell r="D71" t="str">
            <v>4</v>
          </cell>
          <cell r="E71" t="str">
            <v>32</v>
          </cell>
          <cell r="F71">
            <v>0</v>
          </cell>
          <cell r="H71" t="str">
            <v>5306009176175</v>
          </cell>
          <cell r="I71" t="str">
            <v>NAS674V10H</v>
          </cell>
          <cell r="J71" t="str">
            <v>CWT</v>
          </cell>
          <cell r="K71" t="str">
            <v>BOLT</v>
          </cell>
          <cell r="L71" t="str">
            <v>COMM</v>
          </cell>
          <cell r="M71" t="str">
            <v>627</v>
          </cell>
          <cell r="N71" t="str">
            <v>1B59</v>
          </cell>
          <cell r="O71" t="str">
            <v>B-1</v>
          </cell>
          <cell r="P71">
            <v>300</v>
          </cell>
          <cell r="Q71" t="str">
            <v>EA</v>
          </cell>
          <cell r="R71">
            <v>39930.622361111113</v>
          </cell>
          <cell r="S71">
            <v>0</v>
          </cell>
          <cell r="T71" t="str">
            <v>_x000D_This is a work stoppage due to these bolts are needed to close out fuel doors._x000D_04/27/09 Sent follow up to DLA on delinquent contract.  CSB started 14 April was denied by DLA for cost.pjr_x000D_Restricted assets at DLA</v>
          </cell>
        </row>
        <row r="72">
          <cell r="A72" t="str">
            <v>627-5306009176175</v>
          </cell>
          <cell r="B72" t="str">
            <v>existing</v>
          </cell>
          <cell r="C72" t="str">
            <v>K2TIPV41841022</v>
          </cell>
          <cell r="D72" t="str">
            <v>4</v>
          </cell>
          <cell r="E72" t="str">
            <v>35</v>
          </cell>
          <cell r="F72">
            <v>0</v>
          </cell>
          <cell r="H72" t="str">
            <v>5306009176175</v>
          </cell>
          <cell r="I72" t="str">
            <v>NAS674V10H</v>
          </cell>
          <cell r="J72" t="str">
            <v>CWT</v>
          </cell>
          <cell r="K72" t="str">
            <v>BOLT</v>
          </cell>
          <cell r="L72" t="str">
            <v>COMM</v>
          </cell>
          <cell r="M72" t="str">
            <v>627</v>
          </cell>
          <cell r="N72" t="str">
            <v>1B59</v>
          </cell>
          <cell r="O72" t="str">
            <v>B-1</v>
          </cell>
          <cell r="P72">
            <v>300</v>
          </cell>
          <cell r="Q72" t="str">
            <v>EA</v>
          </cell>
          <cell r="R72">
            <v>39930.622361111113</v>
          </cell>
          <cell r="S72">
            <v>0</v>
          </cell>
          <cell r="T72" t="str">
            <v>_x000D_This is a work stoppage due to these bolts are needed to close out fuel doors._x000D_04/27/09 Sent follow up to DLA on delinquent contract.  CSB started 14 April was denied by DLA for cost.pjr_x000D_Restricted assets at DLA</v>
          </cell>
        </row>
        <row r="73">
          <cell r="A73" t="str">
            <v>627-5306009176175</v>
          </cell>
          <cell r="B73" t="str">
            <v>existing</v>
          </cell>
          <cell r="C73" t="str">
            <v>K2TIPV43101076</v>
          </cell>
          <cell r="D73" t="str">
            <v>8</v>
          </cell>
          <cell r="E73" t="str">
            <v>2</v>
          </cell>
          <cell r="F73">
            <v>3</v>
          </cell>
          <cell r="H73" t="str">
            <v>5306009176175</v>
          </cell>
          <cell r="I73" t="str">
            <v>NAS674V10H</v>
          </cell>
          <cell r="J73" t="str">
            <v>CWT</v>
          </cell>
          <cell r="K73" t="str">
            <v>BOLT</v>
          </cell>
          <cell r="L73" t="str">
            <v>COMM</v>
          </cell>
          <cell r="M73" t="str">
            <v>627</v>
          </cell>
          <cell r="N73" t="str">
            <v>1B59</v>
          </cell>
          <cell r="O73" t="str">
            <v>B-1</v>
          </cell>
          <cell r="P73">
            <v>300</v>
          </cell>
          <cell r="Q73" t="str">
            <v>EA</v>
          </cell>
          <cell r="R73">
            <v>39930.622361111113</v>
          </cell>
          <cell r="S73">
            <v>0</v>
          </cell>
          <cell r="T73" t="str">
            <v>_x000D_This is a work stoppage due to these bolts are needed to close out fuel doors._x000D_04/27/09 Sent follow up to DLA on delinquent contract.  CSB started 14 April was denied by DLA for cost.pjr_x000D_Restricted assets at DLA</v>
          </cell>
        </row>
        <row r="74">
          <cell r="A74" t="str">
            <v>627-5310011764921</v>
          </cell>
          <cell r="B74" t="str">
            <v>existing</v>
          </cell>
          <cell r="C74" t="str">
            <v>K2TIPV81841250</v>
          </cell>
          <cell r="D74" t="str">
            <v>2</v>
          </cell>
          <cell r="E74" t="str">
            <v>2</v>
          </cell>
          <cell r="F74">
            <v>0</v>
          </cell>
          <cell r="H74" t="str">
            <v>5310011764921</v>
          </cell>
          <cell r="I74" t="str">
            <v>NS103623-02-5E</v>
          </cell>
          <cell r="J74" t="str">
            <v>CWT</v>
          </cell>
          <cell r="K74" t="str">
            <v>NUTPLATE</v>
          </cell>
          <cell r="L74" t="str">
            <v>DLA</v>
          </cell>
          <cell r="M74" t="str">
            <v>627</v>
          </cell>
          <cell r="N74" t="str">
            <v>1A96</v>
          </cell>
          <cell r="O74" t="str">
            <v>B-1</v>
          </cell>
          <cell r="P74">
            <v>30</v>
          </cell>
          <cell r="Q74" t="str">
            <v>EA</v>
          </cell>
          <cell r="R74">
            <v>40008.338888888888</v>
          </cell>
          <cell r="S74">
            <v>40067</v>
          </cell>
          <cell r="T74" t="str">
            <v>_x000D_7/15/9 0 DLA,1PR,CSB initiated._x000D_8/7/09 CSB PO for 100 EDD 9/7/09 (ys)</v>
          </cell>
        </row>
        <row r="75">
          <cell r="A75" t="str">
            <v>627-5310011764921</v>
          </cell>
          <cell r="B75" t="str">
            <v>existing</v>
          </cell>
          <cell r="C75" t="str">
            <v>K2TIPV81081266</v>
          </cell>
          <cell r="D75" t="str">
            <v>2</v>
          </cell>
          <cell r="E75" t="str">
            <v>10</v>
          </cell>
          <cell r="F75">
            <v>2</v>
          </cell>
          <cell r="H75" t="str">
            <v>5310011764921</v>
          </cell>
          <cell r="I75" t="str">
            <v>NS103623-02-5E</v>
          </cell>
          <cell r="J75" t="str">
            <v>CWT</v>
          </cell>
          <cell r="K75" t="str">
            <v>NUTPLATE</v>
          </cell>
          <cell r="L75" t="str">
            <v>DLA</v>
          </cell>
          <cell r="M75" t="str">
            <v>627</v>
          </cell>
          <cell r="N75" t="str">
            <v>1A96</v>
          </cell>
          <cell r="O75" t="str">
            <v>B-1</v>
          </cell>
          <cell r="P75">
            <v>30</v>
          </cell>
          <cell r="Q75" t="str">
            <v>EA</v>
          </cell>
          <cell r="R75">
            <v>40008.338888888888</v>
          </cell>
          <cell r="S75">
            <v>40067</v>
          </cell>
          <cell r="T75" t="str">
            <v>_x000D_7/15/9 0 DLA,1PR,CSB initiated._x000D_8/7/09 CSB PO for 100 EDD 9/7/09 (ys)</v>
          </cell>
        </row>
        <row r="76">
          <cell r="A76" t="str">
            <v>628-5331006186161</v>
          </cell>
          <cell r="B76" t="str">
            <v>existing</v>
          </cell>
          <cell r="C76" t="str">
            <v>K2TIPV52032961</v>
          </cell>
          <cell r="D76" t="str">
            <v>3</v>
          </cell>
          <cell r="E76" t="str">
            <v>1</v>
          </cell>
          <cell r="F76">
            <v>0</v>
          </cell>
          <cell r="H76" t="str">
            <v>5331006186161</v>
          </cell>
          <cell r="I76" t="str">
            <v>150701-12</v>
          </cell>
          <cell r="J76" t="str">
            <v>CWT</v>
          </cell>
          <cell r="K76" t="str">
            <v>O-RING</v>
          </cell>
          <cell r="L76" t="str">
            <v>DLA</v>
          </cell>
          <cell r="M76" t="str">
            <v>628</v>
          </cell>
          <cell r="N76" t="str">
            <v>1G62</v>
          </cell>
          <cell r="O76" t="str">
            <v>B-52</v>
          </cell>
          <cell r="P76">
            <v>14</v>
          </cell>
          <cell r="Q76" t="str">
            <v>EA</v>
          </cell>
          <cell r="R76">
            <v>39769.45416666667</v>
          </cell>
          <cell r="S76">
            <v>0</v>
          </cell>
          <cell r="T76" t="str">
            <v>_x000D_NSN 5331-00-618-6161   PN 150701-12_x000D_
THIS PART IS ONLY AVAILABLE THROUGH STILLMAN SEAL.  THERE IS NO ILS AND NO PARTSBASE.  ALL THE SUPPLIERS NO BID THE ITEM AND IT HASN'T BEEN PURCHASED SINCE 1998 (10YRS).  STILLMAN SEAL MOVED TO MEXICO IN 2003 AND THAT</v>
          </cell>
        </row>
        <row r="77">
          <cell r="A77" t="str">
            <v>628-5331006186161</v>
          </cell>
          <cell r="B77" t="str">
            <v>existing</v>
          </cell>
          <cell r="C77" t="str">
            <v>K2TIPV52032960</v>
          </cell>
          <cell r="D77" t="str">
            <v>3</v>
          </cell>
          <cell r="E77" t="str">
            <v>1</v>
          </cell>
          <cell r="F77">
            <v>0</v>
          </cell>
          <cell r="H77" t="str">
            <v>5331006186161</v>
          </cell>
          <cell r="I77" t="str">
            <v>150701-12</v>
          </cell>
          <cell r="J77" t="str">
            <v>CWT</v>
          </cell>
          <cell r="K77" t="str">
            <v>O-RING</v>
          </cell>
          <cell r="L77" t="str">
            <v>DLA</v>
          </cell>
          <cell r="M77" t="str">
            <v>628</v>
          </cell>
          <cell r="N77" t="str">
            <v>1G62</v>
          </cell>
          <cell r="O77" t="str">
            <v>B-52</v>
          </cell>
          <cell r="P77">
            <v>14</v>
          </cell>
          <cell r="Q77" t="str">
            <v>EA</v>
          </cell>
          <cell r="R77">
            <v>39769.45416666667</v>
          </cell>
          <cell r="S77">
            <v>0</v>
          </cell>
          <cell r="T77" t="str">
            <v>_x000D_NSN 5331-00-618-6161   PN 150701-12_x000D_
THIS PART IS ONLY AVAILABLE THROUGH STILLMAN SEAL.  THERE IS NO ILS AND NO PARTSBASE.  ALL THE SUPPLIERS NO BID THE ITEM AND IT HASN'T BEEN PURCHASED SINCE 1998 (10YRS).  STILLMAN SEAL MOVED TO MEXICO IN 2003 AND THAT</v>
          </cell>
        </row>
        <row r="78">
          <cell r="A78" t="str">
            <v>628-5365012379399</v>
          </cell>
          <cell r="B78" t="str">
            <v>existing</v>
          </cell>
          <cell r="C78" t="str">
            <v>K2TIPV51262544</v>
          </cell>
          <cell r="D78" t="str">
            <v>3</v>
          </cell>
          <cell r="E78" t="str">
            <v>2</v>
          </cell>
          <cell r="F78">
            <v>1</v>
          </cell>
          <cell r="H78" t="str">
            <v>5365012379399</v>
          </cell>
          <cell r="I78" t="str">
            <v>35-16909-3</v>
          </cell>
          <cell r="J78" t="str">
            <v>CWT</v>
          </cell>
          <cell r="K78" t="str">
            <v>SHIM</v>
          </cell>
          <cell r="L78" t="str">
            <v>DLA</v>
          </cell>
          <cell r="M78" t="str">
            <v>628</v>
          </cell>
          <cell r="N78" t="str">
            <v>5A0J</v>
          </cell>
          <cell r="O78" t="str">
            <v>B-52</v>
          </cell>
          <cell r="P78">
            <v>14</v>
          </cell>
          <cell r="Q78" t="str">
            <v>EA</v>
          </cell>
          <cell r="R78">
            <v>39993.532638888886</v>
          </cell>
          <cell r="S78">
            <v>40003</v>
          </cell>
          <cell r="T78" t="str">
            <v>_x000D_6/12/09 COR Concurs_x000D_
_x000D_
6/10/09 CSB #7577 denied for cost and lead time. DLA has LTC for 14/month</v>
          </cell>
        </row>
        <row r="79">
          <cell r="A79" t="str">
            <v>628-5365012379399</v>
          </cell>
          <cell r="B79" t="str">
            <v>existing</v>
          </cell>
          <cell r="C79" t="str">
            <v>K2TIPV51402561</v>
          </cell>
          <cell r="D79" t="str">
            <v>3</v>
          </cell>
          <cell r="E79" t="str">
            <v>2</v>
          </cell>
          <cell r="F79">
            <v>2</v>
          </cell>
          <cell r="H79" t="str">
            <v>5365012379399</v>
          </cell>
          <cell r="I79" t="str">
            <v>35-16909-3</v>
          </cell>
          <cell r="J79" t="str">
            <v>CWT</v>
          </cell>
          <cell r="K79" t="str">
            <v>SHIM</v>
          </cell>
          <cell r="L79" t="str">
            <v>DLA</v>
          </cell>
          <cell r="M79" t="str">
            <v>628</v>
          </cell>
          <cell r="N79" t="str">
            <v>5A0J</v>
          </cell>
          <cell r="O79" t="str">
            <v>B-52</v>
          </cell>
          <cell r="P79">
            <v>14</v>
          </cell>
          <cell r="Q79" t="str">
            <v>EA</v>
          </cell>
          <cell r="R79">
            <v>39993.532638888886</v>
          </cell>
          <cell r="S79">
            <v>40003</v>
          </cell>
          <cell r="T79" t="str">
            <v>_x000D_6/12/09 COR Concurs_x000D_
_x000D_
6/10/09 CSB #7577 denied for cost and lead time. DLA has LTC for 14/month</v>
          </cell>
        </row>
        <row r="80">
          <cell r="A80" t="str">
            <v>628-5365012379399</v>
          </cell>
          <cell r="B80" t="str">
            <v>existing</v>
          </cell>
          <cell r="C80" t="str">
            <v>K2TIPV51122489</v>
          </cell>
          <cell r="D80" t="str">
            <v>3</v>
          </cell>
          <cell r="E80" t="str">
            <v>2</v>
          </cell>
          <cell r="F80">
            <v>1</v>
          </cell>
          <cell r="H80" t="str">
            <v>5365012379399</v>
          </cell>
          <cell r="I80" t="str">
            <v>35-16909-3</v>
          </cell>
          <cell r="J80" t="str">
            <v>CWT</v>
          </cell>
          <cell r="K80" t="str">
            <v>SHIM</v>
          </cell>
          <cell r="L80" t="str">
            <v>DLA</v>
          </cell>
          <cell r="M80" t="str">
            <v>628</v>
          </cell>
          <cell r="N80" t="str">
            <v>5A0J</v>
          </cell>
          <cell r="O80" t="str">
            <v>B-52</v>
          </cell>
          <cell r="P80">
            <v>14</v>
          </cell>
          <cell r="Q80" t="str">
            <v>EA</v>
          </cell>
          <cell r="R80">
            <v>39993.532638888886</v>
          </cell>
          <cell r="S80">
            <v>40003</v>
          </cell>
          <cell r="T80" t="str">
            <v>_x000D_6/12/09 COR Concurs_x000D_
_x000D_
6/10/09 CSB #7577 denied for cost and lead time. DLA has LTC for 14/month</v>
          </cell>
        </row>
        <row r="81">
          <cell r="A81" t="str">
            <v>628-5365012379399</v>
          </cell>
          <cell r="B81" t="str">
            <v>existing</v>
          </cell>
          <cell r="C81" t="str">
            <v>K2TIPV51192496</v>
          </cell>
          <cell r="D81" t="str">
            <v>3</v>
          </cell>
          <cell r="E81" t="str">
            <v>2</v>
          </cell>
          <cell r="F81">
            <v>1</v>
          </cell>
          <cell r="H81" t="str">
            <v>5365012379399</v>
          </cell>
          <cell r="I81" t="str">
            <v>35-16909-3</v>
          </cell>
          <cell r="J81" t="str">
            <v>CWT</v>
          </cell>
          <cell r="K81" t="str">
            <v>SHIM</v>
          </cell>
          <cell r="L81" t="str">
            <v>DLA</v>
          </cell>
          <cell r="M81" t="str">
            <v>628</v>
          </cell>
          <cell r="N81" t="str">
            <v>5A0J</v>
          </cell>
          <cell r="O81" t="str">
            <v>B-52</v>
          </cell>
          <cell r="P81">
            <v>14</v>
          </cell>
          <cell r="Q81" t="str">
            <v>EA</v>
          </cell>
          <cell r="R81">
            <v>39993.532638888886</v>
          </cell>
          <cell r="S81">
            <v>40003</v>
          </cell>
          <cell r="T81" t="str">
            <v>_x000D_6/12/09 COR Concurs_x000D_
_x000D_
6/10/09 CSB #7577 denied for cost and lead time. DLA has LTC for 14/month</v>
          </cell>
        </row>
        <row r="82">
          <cell r="A82" t="str">
            <v>628-5310007120636</v>
          </cell>
          <cell r="B82" t="str">
            <v>existing</v>
          </cell>
          <cell r="C82" t="str">
            <v>K2TIPV41532039</v>
          </cell>
          <cell r="D82" t="str">
            <v>24</v>
          </cell>
          <cell r="E82" t="str">
            <v>2</v>
          </cell>
          <cell r="F82">
            <v>0</v>
          </cell>
          <cell r="H82" t="str">
            <v>5310007120636</v>
          </cell>
          <cell r="I82" t="str">
            <v>39-14289-501</v>
          </cell>
          <cell r="J82" t="str">
            <v>CWT</v>
          </cell>
          <cell r="K82" t="str">
            <v>WASHER,FLAT</v>
          </cell>
          <cell r="L82" t="str">
            <v>DLA</v>
          </cell>
          <cell r="M82" t="str">
            <v>628</v>
          </cell>
          <cell r="N82" t="str">
            <v>2D89</v>
          </cell>
          <cell r="O82" t="str">
            <v>B-52</v>
          </cell>
          <cell r="P82">
            <v>50</v>
          </cell>
          <cell r="Q82" t="str">
            <v>EA</v>
          </cell>
          <cell r="R82">
            <v>39867.480393518519</v>
          </cell>
          <cell r="S82">
            <v>0</v>
          </cell>
          <cell r="T82" t="str">
            <v>_x000D_2/23/09  Have asked to have the auto gen turned back on.  DLA states that they have not placed any new orders due to no Requsitions being placed. We have placed orders to DLA.  We will also generate a CSB.  (ng)</v>
          </cell>
        </row>
        <row r="83">
          <cell r="A83" t="str">
            <v>628-5320014891605</v>
          </cell>
          <cell r="B83" t="str">
            <v>existing</v>
          </cell>
          <cell r="C83" t="str">
            <v>K2TIPV80522997</v>
          </cell>
          <cell r="D83" t="str">
            <v>12</v>
          </cell>
          <cell r="E83" t="str">
            <v>5</v>
          </cell>
          <cell r="F83">
            <v>0</v>
          </cell>
          <cell r="H83" t="str">
            <v>5320014891605</v>
          </cell>
          <cell r="I83" t="str">
            <v>HL112VAP-10-11</v>
          </cell>
          <cell r="J83" t="str">
            <v>CWT</v>
          </cell>
          <cell r="K83" t="str">
            <v>PIN RIVET</v>
          </cell>
          <cell r="L83" t="str">
            <v>DLA</v>
          </cell>
          <cell r="M83" t="str">
            <v>628</v>
          </cell>
          <cell r="N83" t="str">
            <v>5A87</v>
          </cell>
          <cell r="O83" t="str">
            <v>B-52</v>
          </cell>
          <cell r="P83">
            <v>2</v>
          </cell>
          <cell r="Q83" t="str">
            <v>HD</v>
          </cell>
          <cell r="R83">
            <v>40022.406944444447</v>
          </cell>
          <cell r="S83">
            <v>40218</v>
          </cell>
          <cell r="T83" t="str">
            <v>_x000D_7/29/9 0 DLA,1CDD 3/3/10,BB status,CSB initiated._x000D_8/17/09 CSB PO for 4 hd EDD 2/3/10 (ys)</v>
          </cell>
        </row>
        <row r="84">
          <cell r="A84" t="str">
            <v>628-5320014155492</v>
          </cell>
          <cell r="B84" t="str">
            <v>existing</v>
          </cell>
          <cell r="C84" t="str">
            <v>K2TIPV80522997</v>
          </cell>
          <cell r="D84" t="str">
            <v>12</v>
          </cell>
          <cell r="E84" t="str">
            <v>6</v>
          </cell>
          <cell r="F84">
            <v>0</v>
          </cell>
          <cell r="H84" t="str">
            <v>5320014155492</v>
          </cell>
          <cell r="I84" t="str">
            <v>HL12VAP-8-20</v>
          </cell>
          <cell r="J84" t="str">
            <v>CWT</v>
          </cell>
          <cell r="K84" t="str">
            <v>PIN RIVET</v>
          </cell>
          <cell r="L84" t="str">
            <v>DLA</v>
          </cell>
          <cell r="M84" t="str">
            <v>628</v>
          </cell>
          <cell r="N84" t="str">
            <v>5A79</v>
          </cell>
          <cell r="O84" t="str">
            <v>B-52</v>
          </cell>
          <cell r="P84">
            <v>1</v>
          </cell>
          <cell r="Q84" t="str">
            <v>HD</v>
          </cell>
          <cell r="R84">
            <v>39969.576388888891</v>
          </cell>
          <cell r="S84">
            <v>0</v>
          </cell>
          <cell r="T84" t="str">
            <v>_x000D_7/13/09  Initiating an SP1RED request to DLA.  (ng)</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DJ33"/>
  <sheetViews>
    <sheetView zoomScaleNormal="100" workbookViewId="0">
      <pane xSplit="1" topLeftCell="B1" activePane="topRight" state="frozen"/>
      <selection pane="topRight" activeCell="E15" sqref="E15"/>
    </sheetView>
  </sheetViews>
  <sheetFormatPr defaultColWidth="10.42578125" defaultRowHeight="12.75" x14ac:dyDescent="0.2"/>
  <cols>
    <col min="1" max="1" width="6.7109375" bestFit="1" customWidth="1"/>
    <col min="2" max="2" width="11.5703125" customWidth="1"/>
    <col min="3" max="3" width="6.7109375" customWidth="1"/>
    <col min="4" max="4" width="5.28515625" customWidth="1"/>
    <col min="5" max="5" width="40.7109375" customWidth="1"/>
    <col min="6" max="6" width="11.5703125" customWidth="1"/>
    <col min="7" max="7" width="6.7109375" customWidth="1"/>
    <col min="8" max="8" width="10" customWidth="1"/>
    <col min="9" max="9" width="10.5703125" customWidth="1"/>
    <col min="10" max="10" width="11.5703125" customWidth="1"/>
    <col min="11" max="11" width="6.7109375" customWidth="1"/>
    <col min="12" max="12" width="5.28515625" customWidth="1"/>
    <col min="13" max="13" width="40.7109375" customWidth="1"/>
    <col min="14" max="14" width="11.7109375" customWidth="1"/>
    <col min="15" max="15" width="6.7109375" customWidth="1"/>
    <col min="16" max="16" width="10" customWidth="1"/>
    <col min="17" max="17" width="10.5703125" customWidth="1"/>
    <col min="18" max="18" width="11.5703125" customWidth="1"/>
    <col min="19" max="19" width="6.7109375" customWidth="1"/>
    <col min="20" max="20" width="5.28515625" customWidth="1"/>
    <col min="21" max="21" width="41.5703125" customWidth="1"/>
    <col min="22" max="22" width="11.5703125" customWidth="1"/>
    <col min="23" max="23" width="6.7109375" customWidth="1"/>
    <col min="24" max="24" width="10" customWidth="1"/>
    <col min="25" max="25" width="10.5703125" customWidth="1"/>
    <col min="26" max="26" width="11.5703125" customWidth="1"/>
    <col min="27" max="27" width="6.7109375" customWidth="1"/>
    <col min="28" max="28" width="5.28515625" customWidth="1"/>
    <col min="29" max="29" width="41" customWidth="1"/>
    <col min="30" max="30" width="11.5703125" customWidth="1"/>
    <col min="31" max="31" width="6.7109375" customWidth="1"/>
    <col min="32" max="32" width="10" customWidth="1"/>
    <col min="33" max="33" width="22" customWidth="1"/>
    <col min="34" max="34" width="11.7109375" customWidth="1"/>
    <col min="35" max="35" width="6.7109375" customWidth="1"/>
    <col min="36" max="36" width="5.28515625" customWidth="1"/>
    <col min="37" max="37" width="41.5703125" customWidth="1"/>
    <col min="38" max="38" width="11.7109375" customWidth="1"/>
    <col min="39" max="39" width="6.7109375" customWidth="1"/>
    <col min="40" max="40" width="10" customWidth="1"/>
    <col min="41" max="41" width="10.5703125" customWidth="1"/>
    <col min="42" max="42" width="11.5703125" customWidth="1"/>
    <col min="43" max="43" width="6.7109375" customWidth="1"/>
    <col min="44" max="44" width="5.28515625" customWidth="1"/>
    <col min="45" max="45" width="42" customWidth="1"/>
    <col min="46" max="46" width="11.5703125" customWidth="1"/>
    <col min="47" max="47" width="6.7109375" customWidth="1"/>
    <col min="48" max="48" width="10" customWidth="1"/>
    <col min="49" max="49" width="10.5703125" customWidth="1"/>
    <col min="50" max="50" width="11.5703125" customWidth="1"/>
    <col min="51" max="51" width="6.7109375" customWidth="1"/>
    <col min="52" max="52" width="5.28515625" customWidth="1"/>
    <col min="53" max="53" width="41.7109375" customWidth="1"/>
    <col min="54" max="54" width="11.5703125" customWidth="1"/>
    <col min="55" max="55" width="6.7109375" customWidth="1"/>
    <col min="56" max="56" width="10" customWidth="1"/>
    <col min="57" max="57" width="10.5703125" customWidth="1"/>
    <col min="58" max="58" width="11.5703125" customWidth="1"/>
    <col min="59" max="59" width="6.7109375" customWidth="1"/>
    <col min="60" max="60" width="5.28515625" customWidth="1"/>
    <col min="61" max="61" width="14.28515625" customWidth="1"/>
    <col min="62" max="62" width="11.5703125" customWidth="1"/>
    <col min="63" max="63" width="6.7109375" customWidth="1"/>
    <col min="64" max="64" width="10" customWidth="1"/>
    <col min="65" max="65" width="10.5703125" customWidth="1"/>
    <col min="66" max="66" width="11.5703125" customWidth="1"/>
    <col min="67" max="67" width="6.7109375" customWidth="1"/>
    <col min="68" max="68" width="5.28515625" customWidth="1"/>
    <col min="69" max="69" width="40.5703125" customWidth="1"/>
    <col min="70" max="70" width="11.7109375" customWidth="1"/>
    <col min="71" max="71" width="6.7109375" customWidth="1"/>
    <col min="72" max="72" width="10" customWidth="1"/>
    <col min="73" max="73" width="10.5703125" customWidth="1"/>
    <col min="74" max="74" width="11.5703125" customWidth="1"/>
    <col min="75" max="75" width="6.7109375" customWidth="1"/>
    <col min="76" max="76" width="5.28515625" customWidth="1"/>
    <col min="77" max="77" width="41" customWidth="1"/>
    <col min="78" max="78" width="11.5703125" customWidth="1"/>
    <col min="79" max="79" width="6.7109375" customWidth="1"/>
    <col min="80" max="80" width="10" customWidth="1"/>
    <col min="81" max="81" width="10.5703125" customWidth="1"/>
    <col min="82" max="82" width="11.7109375" customWidth="1"/>
    <col min="83" max="83" width="6.7109375" customWidth="1"/>
    <col min="84" max="84" width="5.28515625" customWidth="1"/>
    <col min="85" max="85" width="41.140625" customWidth="1"/>
    <col min="86" max="86" width="12.140625" customWidth="1"/>
    <col min="87" max="87" width="6.7109375" customWidth="1"/>
    <col min="88" max="88" width="10" customWidth="1"/>
    <col min="89" max="89" width="10.5703125" customWidth="1"/>
    <col min="90" max="90" width="11.5703125" customWidth="1"/>
    <col min="91" max="91" width="6.7109375" customWidth="1"/>
    <col min="92" max="92" width="5.28515625" customWidth="1"/>
    <col min="93" max="93" width="41" customWidth="1"/>
    <col min="94" max="94" width="11.5703125" customWidth="1"/>
    <col min="95" max="95" width="6.7109375" customWidth="1"/>
    <col min="96" max="96" width="10" customWidth="1"/>
    <col min="97" max="97" width="10.5703125" customWidth="1"/>
    <col min="98" max="99" width="1.7109375" customWidth="1"/>
    <col min="100" max="100" width="7.140625" hidden="1" customWidth="1"/>
    <col min="101" max="101" width="8.7109375" hidden="1" customWidth="1"/>
    <col min="102" max="102" width="6.7109375" hidden="1" customWidth="1"/>
    <col min="103" max="103" width="5.28515625" hidden="1" customWidth="1"/>
    <col min="104" max="104" width="22" hidden="1" customWidth="1"/>
    <col min="105" max="105" width="6.7109375" hidden="1" customWidth="1"/>
    <col min="106" max="106" width="5.42578125" hidden="1" customWidth="1"/>
    <col min="107" max="107" width="10" hidden="1" customWidth="1"/>
    <col min="108" max="108" width="6.7109375" hidden="1" customWidth="1"/>
    <col min="109" max="109" width="4.85546875" hidden="1" customWidth="1"/>
    <col min="110" max="110" width="10" hidden="1" customWidth="1"/>
    <col min="111" max="111" width="2.42578125" customWidth="1"/>
    <col min="112" max="112" width="10.42578125" customWidth="1"/>
  </cols>
  <sheetData>
    <row r="1" spans="1:111" s="132" customFormat="1" x14ac:dyDescent="0.2">
      <c r="B1" s="7">
        <v>42019</v>
      </c>
      <c r="F1" s="7">
        <v>42035</v>
      </c>
      <c r="J1" s="200">
        <v>42050</v>
      </c>
      <c r="N1" s="7">
        <v>42063</v>
      </c>
      <c r="R1" s="201">
        <v>42078</v>
      </c>
      <c r="V1" s="7">
        <v>42094</v>
      </c>
      <c r="Z1" s="7">
        <v>42109</v>
      </c>
      <c r="AD1" s="7">
        <v>42124</v>
      </c>
      <c r="AH1" s="201">
        <v>42139</v>
      </c>
      <c r="AL1" s="201">
        <v>42155</v>
      </c>
      <c r="AP1" s="7">
        <v>42170</v>
      </c>
      <c r="AT1" s="7">
        <v>42185</v>
      </c>
      <c r="AX1" s="7">
        <v>42200</v>
      </c>
      <c r="BB1" s="7">
        <v>42216</v>
      </c>
      <c r="BF1" s="7">
        <v>42231</v>
      </c>
      <c r="BJ1" s="201">
        <v>42247</v>
      </c>
      <c r="BN1" s="201">
        <v>42262</v>
      </c>
      <c r="BR1" s="201">
        <v>42277</v>
      </c>
      <c r="BV1" s="201">
        <v>42292</v>
      </c>
      <c r="BZ1" s="201">
        <v>42308</v>
      </c>
      <c r="CD1" s="201">
        <v>42323</v>
      </c>
      <c r="CH1" s="7">
        <v>42338</v>
      </c>
      <c r="CL1" s="201">
        <v>42353</v>
      </c>
      <c r="CP1" s="7">
        <v>42369</v>
      </c>
    </row>
    <row r="2" spans="1:111" x14ac:dyDescent="0.2">
      <c r="A2" s="1" t="s">
        <v>2101</v>
      </c>
      <c r="B2" s="1" t="s">
        <v>2105</v>
      </c>
      <c r="C2" s="1" t="s">
        <v>2106</v>
      </c>
      <c r="D2" s="1" t="s">
        <v>2107</v>
      </c>
      <c r="E2" s="1" t="s">
        <v>1953</v>
      </c>
      <c r="F2" s="1" t="s">
        <v>2105</v>
      </c>
      <c r="G2" s="1" t="s">
        <v>2106</v>
      </c>
      <c r="H2" s="1" t="s">
        <v>2107</v>
      </c>
      <c r="I2" s="1" t="s">
        <v>1953</v>
      </c>
      <c r="J2" s="1" t="s">
        <v>2105</v>
      </c>
      <c r="K2" s="1" t="s">
        <v>2106</v>
      </c>
      <c r="L2" s="1" t="s">
        <v>2107</v>
      </c>
      <c r="M2" s="1" t="s">
        <v>1953</v>
      </c>
      <c r="N2" s="1" t="s">
        <v>2105</v>
      </c>
      <c r="O2" s="1" t="s">
        <v>2106</v>
      </c>
      <c r="P2" s="1" t="s">
        <v>2107</v>
      </c>
      <c r="Q2" s="1" t="s">
        <v>1953</v>
      </c>
      <c r="R2" s="1" t="s">
        <v>2105</v>
      </c>
      <c r="S2" s="1" t="s">
        <v>2106</v>
      </c>
      <c r="T2" s="1" t="s">
        <v>2107</v>
      </c>
      <c r="U2" s="1" t="s">
        <v>1953</v>
      </c>
      <c r="V2" s="1" t="s">
        <v>2105</v>
      </c>
      <c r="W2" s="1" t="s">
        <v>2106</v>
      </c>
      <c r="X2" s="1" t="s">
        <v>2107</v>
      </c>
      <c r="Y2" s="1" t="s">
        <v>1953</v>
      </c>
      <c r="Z2" s="7" t="s">
        <v>2105</v>
      </c>
      <c r="AA2" s="1" t="s">
        <v>2106</v>
      </c>
      <c r="AB2" s="1" t="s">
        <v>2107</v>
      </c>
      <c r="AC2" s="1" t="s">
        <v>1953</v>
      </c>
      <c r="AD2" s="1" t="s">
        <v>2105</v>
      </c>
      <c r="AE2" s="1" t="s">
        <v>2106</v>
      </c>
      <c r="AF2" s="1" t="s">
        <v>2107</v>
      </c>
      <c r="AG2" s="1" t="s">
        <v>1953</v>
      </c>
      <c r="AH2" s="1" t="s">
        <v>2105</v>
      </c>
      <c r="AI2" s="1" t="s">
        <v>2106</v>
      </c>
      <c r="AJ2" s="1" t="s">
        <v>2107</v>
      </c>
      <c r="AK2" s="1" t="s">
        <v>1953</v>
      </c>
      <c r="AL2" s="1" t="s">
        <v>2105</v>
      </c>
      <c r="AM2" s="1" t="s">
        <v>2106</v>
      </c>
      <c r="AN2" s="1" t="s">
        <v>2107</v>
      </c>
      <c r="AO2" s="1" t="s">
        <v>1953</v>
      </c>
      <c r="AP2" s="1" t="s">
        <v>2105</v>
      </c>
      <c r="AQ2" s="1" t="s">
        <v>2106</v>
      </c>
      <c r="AR2" s="1" t="s">
        <v>2107</v>
      </c>
      <c r="AS2" s="1" t="s">
        <v>1953</v>
      </c>
      <c r="AT2" s="1" t="s">
        <v>2105</v>
      </c>
      <c r="AU2" s="1" t="s">
        <v>2106</v>
      </c>
      <c r="AV2" s="1" t="s">
        <v>2107</v>
      </c>
      <c r="AW2" s="1" t="s">
        <v>1953</v>
      </c>
      <c r="AX2" s="1" t="s">
        <v>2105</v>
      </c>
      <c r="AY2" s="1" t="s">
        <v>2106</v>
      </c>
      <c r="AZ2" s="1" t="s">
        <v>2107</v>
      </c>
      <c r="BA2" s="1" t="s">
        <v>1953</v>
      </c>
      <c r="BB2" s="1" t="s">
        <v>2105</v>
      </c>
      <c r="BC2" s="1" t="s">
        <v>2106</v>
      </c>
      <c r="BD2" s="1" t="s">
        <v>2107</v>
      </c>
      <c r="BE2" s="1" t="s">
        <v>1953</v>
      </c>
      <c r="BF2" s="1" t="s">
        <v>2105</v>
      </c>
      <c r="BG2" s="1" t="s">
        <v>2106</v>
      </c>
      <c r="BH2" s="1" t="s">
        <v>2107</v>
      </c>
      <c r="BI2" s="1" t="s">
        <v>1953</v>
      </c>
      <c r="BJ2" s="1" t="s">
        <v>2105</v>
      </c>
      <c r="BK2" s="1" t="s">
        <v>2106</v>
      </c>
      <c r="BL2" s="1" t="s">
        <v>2107</v>
      </c>
      <c r="BM2" s="1" t="s">
        <v>1953</v>
      </c>
      <c r="BN2" s="1" t="s">
        <v>2105</v>
      </c>
      <c r="BO2" s="1" t="s">
        <v>2106</v>
      </c>
      <c r="BP2" s="1" t="s">
        <v>2107</v>
      </c>
      <c r="BQ2" s="1" t="s">
        <v>1953</v>
      </c>
      <c r="BR2" s="1" t="s">
        <v>2105</v>
      </c>
      <c r="BS2" s="1" t="s">
        <v>2106</v>
      </c>
      <c r="BT2" s="1" t="s">
        <v>2107</v>
      </c>
      <c r="BU2" s="1" t="s">
        <v>1953</v>
      </c>
      <c r="BV2" s="1" t="s">
        <v>2105</v>
      </c>
      <c r="BW2" s="1" t="s">
        <v>2106</v>
      </c>
      <c r="BX2" s="1" t="s">
        <v>2107</v>
      </c>
      <c r="BY2" s="1" t="s">
        <v>1953</v>
      </c>
      <c r="BZ2" s="1" t="s">
        <v>2105</v>
      </c>
      <c r="CA2" s="1" t="s">
        <v>2106</v>
      </c>
      <c r="CB2" s="1" t="s">
        <v>2107</v>
      </c>
      <c r="CC2" s="1" t="s">
        <v>1953</v>
      </c>
      <c r="CD2" s="1" t="s">
        <v>2105</v>
      </c>
      <c r="CE2" s="1" t="s">
        <v>2106</v>
      </c>
      <c r="CF2" s="1" t="s">
        <v>2107</v>
      </c>
      <c r="CG2" s="1" t="s">
        <v>1953</v>
      </c>
      <c r="CH2" s="1" t="s">
        <v>2105</v>
      </c>
      <c r="CI2" s="1" t="s">
        <v>2106</v>
      </c>
      <c r="CJ2" s="1" t="s">
        <v>2107</v>
      </c>
      <c r="CK2" s="1" t="s">
        <v>1953</v>
      </c>
      <c r="CL2" s="1" t="s">
        <v>2105</v>
      </c>
      <c r="CM2" s="1" t="s">
        <v>2106</v>
      </c>
      <c r="CN2" s="1" t="s">
        <v>2107</v>
      </c>
      <c r="CO2" s="1" t="s">
        <v>1953</v>
      </c>
      <c r="CP2" s="1" t="s">
        <v>2105</v>
      </c>
      <c r="CQ2" s="1" t="s">
        <v>2106</v>
      </c>
      <c r="CR2" s="1" t="s">
        <v>2107</v>
      </c>
      <c r="CS2" s="1" t="s">
        <v>1953</v>
      </c>
    </row>
    <row r="3" spans="1:111" x14ac:dyDescent="0.2">
      <c r="A3" s="3" t="s">
        <v>2102</v>
      </c>
      <c r="B3" s="2">
        <v>1438</v>
      </c>
      <c r="C3" s="2">
        <v>1263</v>
      </c>
      <c r="D3" s="2">
        <v>21</v>
      </c>
      <c r="E3" s="133">
        <f>SUM(B3-D3)/B3</f>
        <v>0.98539638386648121</v>
      </c>
      <c r="F3" s="2">
        <v>1626</v>
      </c>
      <c r="G3" s="2">
        <v>1572</v>
      </c>
      <c r="H3" s="2">
        <v>58</v>
      </c>
      <c r="I3" s="133">
        <f>SUM(F3-H3)/F3</f>
        <v>0.964329643296433</v>
      </c>
      <c r="J3" s="307">
        <v>1406</v>
      </c>
      <c r="K3" s="307">
        <v>2286</v>
      </c>
      <c r="L3" s="249">
        <v>50</v>
      </c>
      <c r="M3" s="133">
        <f>SUM(J3-L3)/J3</f>
        <v>0.96443812233285919</v>
      </c>
      <c r="N3" s="2">
        <v>3389</v>
      </c>
      <c r="O3" s="2">
        <v>2319</v>
      </c>
      <c r="P3" s="2">
        <v>66</v>
      </c>
      <c r="Q3" s="133">
        <f t="shared" ref="Q3:Q4" si="0">SUM(N3-P3)/N3</f>
        <v>0.98052522868102687</v>
      </c>
      <c r="R3" s="2">
        <v>1555</v>
      </c>
      <c r="S3" s="2">
        <v>1850</v>
      </c>
      <c r="T3" s="2">
        <v>59</v>
      </c>
      <c r="U3" s="133">
        <f>SUM(R3-T3)/R3</f>
        <v>0.96205787781350482</v>
      </c>
      <c r="V3" s="2">
        <v>2209</v>
      </c>
      <c r="W3" s="2">
        <v>1770</v>
      </c>
      <c r="X3" s="2">
        <v>117</v>
      </c>
      <c r="Y3" s="133">
        <f>SUM(V3-X3)/V3</f>
        <v>0.94703485740153914</v>
      </c>
      <c r="Z3" s="2">
        <v>1603</v>
      </c>
      <c r="AA3" s="2">
        <v>2322</v>
      </c>
      <c r="AB3" s="2">
        <v>155</v>
      </c>
      <c r="AC3" s="133">
        <f>SUM(Z3-AB3)/Z3</f>
        <v>0.90330630068621331</v>
      </c>
      <c r="AD3" s="2">
        <v>1882</v>
      </c>
      <c r="AE3" s="2">
        <v>2597</v>
      </c>
      <c r="AF3" s="2">
        <v>159</v>
      </c>
      <c r="AG3" s="133">
        <f>SUM(AD3-AF3)/AD3</f>
        <v>0.91551540913921359</v>
      </c>
      <c r="AH3" s="2">
        <v>1619</v>
      </c>
      <c r="AI3" s="2">
        <v>2415</v>
      </c>
      <c r="AJ3" s="2">
        <v>96</v>
      </c>
      <c r="AK3" s="133">
        <f>SUM(AH3-AJ3)/AH3</f>
        <v>0.9407041383570105</v>
      </c>
      <c r="AL3" s="2">
        <v>969</v>
      </c>
      <c r="AM3" s="2">
        <v>1583</v>
      </c>
      <c r="AN3" s="2">
        <v>72</v>
      </c>
      <c r="AO3" s="133">
        <f>SUM(AL3-AN3)/AL3</f>
        <v>0.92569659442724461</v>
      </c>
      <c r="AP3" s="2">
        <v>3730</v>
      </c>
      <c r="AQ3" s="2">
        <v>2201</v>
      </c>
      <c r="AR3" s="2">
        <v>143</v>
      </c>
      <c r="AS3" s="133">
        <f>SUM(AP3-AR3)/AP3</f>
        <v>0.96166219839142086</v>
      </c>
      <c r="AT3" s="2">
        <v>1783</v>
      </c>
      <c r="AU3" s="2">
        <v>1924</v>
      </c>
      <c r="AV3" s="79">
        <v>108</v>
      </c>
      <c r="AW3" s="197">
        <f>SUM(AT3-AV3)/AT3</f>
        <v>0.93942793045429052</v>
      </c>
      <c r="AX3" s="2">
        <v>1446</v>
      </c>
      <c r="AY3" s="2">
        <v>2693</v>
      </c>
      <c r="AZ3" s="2">
        <v>61</v>
      </c>
      <c r="BA3" s="133">
        <f>SUM(AX3-AZ3)/AX3</f>
        <v>0.95781466113416325</v>
      </c>
      <c r="BB3" s="307">
        <v>2671</v>
      </c>
      <c r="BC3" s="307">
        <v>2396</v>
      </c>
      <c r="BD3" s="342">
        <v>103</v>
      </c>
      <c r="BE3" s="197">
        <f>SUM(BB3-BD3)/BB3</f>
        <v>0.961437663796331</v>
      </c>
      <c r="BF3" s="2">
        <v>1701</v>
      </c>
      <c r="BG3" s="2">
        <v>1850</v>
      </c>
      <c r="BH3" s="2">
        <v>107</v>
      </c>
      <c r="BI3" s="133">
        <f>SUM(BF3-BH3)/BF3</f>
        <v>0.93709582598471486</v>
      </c>
      <c r="BJ3" s="249">
        <v>1839</v>
      </c>
      <c r="BK3" s="249">
        <v>1897</v>
      </c>
      <c r="BL3" s="249">
        <v>199</v>
      </c>
      <c r="BM3" s="133">
        <f>SUM(BJ3-BL3)/BJ3</f>
        <v>0.89178901576943992</v>
      </c>
      <c r="BN3" s="2">
        <v>1316</v>
      </c>
      <c r="BO3" s="2">
        <v>1976</v>
      </c>
      <c r="BP3" s="2">
        <v>209</v>
      </c>
      <c r="BQ3" s="133">
        <f>SUM(BN3-BP3)/BN3</f>
        <v>0.84118541033434646</v>
      </c>
      <c r="BR3" s="2">
        <v>3442</v>
      </c>
      <c r="BS3" s="2">
        <v>4775</v>
      </c>
      <c r="BT3" s="2">
        <v>298</v>
      </c>
      <c r="BU3" s="197">
        <f>SUM(BR3-BT3)/BR3</f>
        <v>0.91342242882045321</v>
      </c>
      <c r="BV3" s="342">
        <v>2173</v>
      </c>
      <c r="BW3" s="342">
        <v>1611</v>
      </c>
      <c r="BX3" s="342">
        <v>213</v>
      </c>
      <c r="BY3" s="133">
        <f>SUM(BV3-BX3)/BV3</f>
        <v>0.90197883110906585</v>
      </c>
      <c r="BZ3" s="2">
        <v>1249</v>
      </c>
      <c r="CA3" s="2">
        <v>1599</v>
      </c>
      <c r="CB3" s="2">
        <v>58</v>
      </c>
      <c r="CC3" s="133">
        <f>SUM(BZ3-CB3)/BZ3</f>
        <v>0.95356285028022414</v>
      </c>
      <c r="CD3" s="307">
        <v>2097</v>
      </c>
      <c r="CE3" s="307">
        <v>2383</v>
      </c>
      <c r="CF3" s="249">
        <v>127</v>
      </c>
      <c r="CG3" s="133">
        <f>SUM(CD3-CF3)/CD3</f>
        <v>0.93943729136862186</v>
      </c>
      <c r="CH3" s="2">
        <v>2949</v>
      </c>
      <c r="CI3" s="2">
        <v>3669</v>
      </c>
      <c r="CJ3" s="2">
        <v>70</v>
      </c>
      <c r="CK3" s="133">
        <f>SUM(CH3-CJ3)/CH3</f>
        <v>0.97626314004747372</v>
      </c>
      <c r="CL3" s="2">
        <v>2718</v>
      </c>
      <c r="CM3" s="2">
        <v>3995</v>
      </c>
      <c r="CN3" s="2">
        <v>121</v>
      </c>
      <c r="CO3" s="133">
        <f>SUM(CL3-CN3)/CL3</f>
        <v>0.95548197203826346</v>
      </c>
      <c r="CP3" s="2">
        <v>1931</v>
      </c>
      <c r="CQ3" s="2">
        <v>1672</v>
      </c>
      <c r="CR3" s="2">
        <v>171</v>
      </c>
      <c r="CS3" s="133">
        <f>SUM(CP3-CR3)/CP3</f>
        <v>0.91144484722941477</v>
      </c>
    </row>
    <row r="4" spans="1:111" x14ac:dyDescent="0.2">
      <c r="A4" s="84" t="s">
        <v>2103</v>
      </c>
      <c r="B4" s="2">
        <v>1754</v>
      </c>
      <c r="C4" s="2">
        <v>1754</v>
      </c>
      <c r="D4" s="2">
        <v>15</v>
      </c>
      <c r="E4" s="133">
        <f>SUM(B4-D4)/B4</f>
        <v>0.99144811858608894</v>
      </c>
      <c r="F4" s="2">
        <v>1726</v>
      </c>
      <c r="G4" s="2">
        <v>1726</v>
      </c>
      <c r="H4" s="2">
        <v>12</v>
      </c>
      <c r="I4" s="133">
        <f>SUM(F4-H4)/F4</f>
        <v>0.99304750869061409</v>
      </c>
      <c r="J4" s="2">
        <v>1970</v>
      </c>
      <c r="K4" s="2">
        <v>1970</v>
      </c>
      <c r="L4" s="2">
        <v>31</v>
      </c>
      <c r="M4" s="133">
        <f>SUM(J4-L4)/J4</f>
        <v>0.98426395939086297</v>
      </c>
      <c r="N4" s="2">
        <v>1486</v>
      </c>
      <c r="O4" s="2">
        <v>1486</v>
      </c>
      <c r="P4" s="2">
        <v>28</v>
      </c>
      <c r="Q4" s="133">
        <f t="shared" si="0"/>
        <v>0.98115746971736206</v>
      </c>
      <c r="R4" s="2">
        <v>1877</v>
      </c>
      <c r="S4" s="2">
        <v>1877</v>
      </c>
      <c r="T4" s="2">
        <v>26</v>
      </c>
      <c r="U4" s="133">
        <f>SUM(R4-T4)/R4</f>
        <v>0.98614810868407032</v>
      </c>
      <c r="V4" s="342">
        <v>2240</v>
      </c>
      <c r="W4" s="342">
        <v>2240</v>
      </c>
      <c r="X4" s="342">
        <v>32</v>
      </c>
      <c r="Y4" s="133">
        <f>SUM(V4-X4)/V4</f>
        <v>0.98571428571428577</v>
      </c>
      <c r="Z4" s="342">
        <v>1973</v>
      </c>
      <c r="AA4" s="342">
        <v>1973</v>
      </c>
      <c r="AB4" s="342">
        <v>28</v>
      </c>
      <c r="AC4" s="133">
        <f>SUM(Z4-AB4)/Z4</f>
        <v>0.98580841358337556</v>
      </c>
      <c r="AD4" s="2">
        <v>1715</v>
      </c>
      <c r="AE4" s="2">
        <v>1715</v>
      </c>
      <c r="AF4" s="2">
        <v>32</v>
      </c>
      <c r="AG4" s="133">
        <f>SUM(AD4-AF4)/AD4</f>
        <v>0.98134110787172013</v>
      </c>
      <c r="AH4" s="2">
        <v>1641</v>
      </c>
      <c r="AI4" s="2">
        <v>1641</v>
      </c>
      <c r="AJ4" s="2">
        <v>21</v>
      </c>
      <c r="AK4" s="133">
        <f>SUM(AH4-AJ4)/AH4</f>
        <v>0.98720292504570384</v>
      </c>
      <c r="AL4" s="2">
        <v>1548</v>
      </c>
      <c r="AM4" s="2">
        <v>1548</v>
      </c>
      <c r="AN4" s="2">
        <v>20</v>
      </c>
      <c r="AO4" s="133">
        <f>SUM(AL4-AN4)/AL4</f>
        <v>0.98708010335917318</v>
      </c>
      <c r="AP4" s="342">
        <v>1893</v>
      </c>
      <c r="AQ4" s="342">
        <v>1893</v>
      </c>
      <c r="AR4" s="342">
        <v>21</v>
      </c>
      <c r="AS4" s="133">
        <f>SUM(AP4-AR4)/AP4</f>
        <v>0.9889064976228209</v>
      </c>
      <c r="AT4" s="2">
        <v>2052</v>
      </c>
      <c r="AU4" s="2">
        <v>2052</v>
      </c>
      <c r="AV4" s="2">
        <v>18</v>
      </c>
      <c r="AW4" s="133">
        <f>SUM(AT4-AV4)/AT4</f>
        <v>0.99122807017543857</v>
      </c>
      <c r="AX4" s="342">
        <v>1619</v>
      </c>
      <c r="AY4" s="342">
        <v>1619</v>
      </c>
      <c r="AZ4" s="342">
        <v>27</v>
      </c>
      <c r="BA4" s="133">
        <f>SUM(AX4-AZ4)/AX4</f>
        <v>0.98332303891290918</v>
      </c>
      <c r="BB4" s="2">
        <v>1578</v>
      </c>
      <c r="BC4" s="2">
        <v>1578</v>
      </c>
      <c r="BD4" s="2">
        <v>17</v>
      </c>
      <c r="BE4" s="133">
        <f>SUM(BB4-BD4)/BB4</f>
        <v>0.98922686945500637</v>
      </c>
      <c r="BF4" s="2">
        <v>2100</v>
      </c>
      <c r="BG4" s="2">
        <v>2100</v>
      </c>
      <c r="BH4" s="2">
        <v>19</v>
      </c>
      <c r="BI4" s="133">
        <f>SUM(BF4-BH4)/BF4</f>
        <v>0.99095238095238092</v>
      </c>
      <c r="BJ4" s="342">
        <v>1796</v>
      </c>
      <c r="BK4" s="342">
        <v>1796</v>
      </c>
      <c r="BL4" s="342">
        <v>11</v>
      </c>
      <c r="BM4" s="133">
        <f>SUM(BJ4-BL4)/BJ4</f>
        <v>0.99387527839643652</v>
      </c>
      <c r="BN4" s="2">
        <v>2110</v>
      </c>
      <c r="BO4" s="2">
        <v>2110</v>
      </c>
      <c r="BP4" s="2">
        <v>36</v>
      </c>
      <c r="BQ4" s="133">
        <f>SUM(BN4-BP4)/BN4</f>
        <v>0.98293838862559246</v>
      </c>
      <c r="BR4" s="79">
        <v>1654</v>
      </c>
      <c r="BS4" s="79">
        <v>1654</v>
      </c>
      <c r="BT4" s="79">
        <v>30</v>
      </c>
      <c r="BU4" s="197">
        <f>SUM(BR4-BT4)/BR4</f>
        <v>0.98186215235792018</v>
      </c>
      <c r="BV4" s="79">
        <v>1703</v>
      </c>
      <c r="BW4" s="79">
        <v>1703</v>
      </c>
      <c r="BX4" s="79">
        <v>23</v>
      </c>
      <c r="BY4" s="133">
        <f>SUM(BV4-BX4)/BV4</f>
        <v>0.98649442160892542</v>
      </c>
      <c r="BZ4" s="364">
        <v>1797</v>
      </c>
      <c r="CA4" s="364">
        <v>1797</v>
      </c>
      <c r="CB4" s="364">
        <v>32</v>
      </c>
      <c r="CC4" s="197">
        <f>SUM(BZ4-CB4)/BZ4</f>
        <v>0.98219254312743465</v>
      </c>
      <c r="CD4" s="79">
        <v>1809</v>
      </c>
      <c r="CE4" s="79">
        <v>1809</v>
      </c>
      <c r="CF4" s="79">
        <v>25</v>
      </c>
      <c r="CG4" s="197">
        <f>SUM(CD4-CF4)/CD4</f>
        <v>0.98618021006080703</v>
      </c>
      <c r="CH4" s="79">
        <v>1912</v>
      </c>
      <c r="CI4" s="79">
        <v>1912</v>
      </c>
      <c r="CJ4" s="79">
        <v>34</v>
      </c>
      <c r="CK4" s="197">
        <f>SUM(CH4-CJ4)/CH4</f>
        <v>0.98221757322175729</v>
      </c>
      <c r="CL4" s="79">
        <v>1859</v>
      </c>
      <c r="CM4" s="79">
        <v>1859</v>
      </c>
      <c r="CN4" s="79">
        <v>36</v>
      </c>
      <c r="CO4" s="197">
        <f>SUM(CL4-CN4)/CL4</f>
        <v>0.98063474986551913</v>
      </c>
      <c r="CP4" s="79">
        <v>2066</v>
      </c>
      <c r="CQ4" s="79">
        <v>2066</v>
      </c>
      <c r="CR4" s="79">
        <v>37</v>
      </c>
      <c r="CS4" s="197">
        <f>SUM(CP4-CR4)/CP4</f>
        <v>0.98209099709583736</v>
      </c>
      <c r="CU4" s="89"/>
      <c r="CV4" s="89"/>
    </row>
    <row r="5" spans="1:111" x14ac:dyDescent="0.2">
      <c r="A5" s="4" t="s">
        <v>2104</v>
      </c>
      <c r="B5" s="2">
        <v>170</v>
      </c>
      <c r="C5" s="2">
        <v>231</v>
      </c>
      <c r="D5" s="2">
        <v>0</v>
      </c>
      <c r="E5" s="133">
        <f>SUM(B5-D5)/B5</f>
        <v>1</v>
      </c>
      <c r="F5" s="2">
        <v>264</v>
      </c>
      <c r="G5" s="2">
        <v>208</v>
      </c>
      <c r="H5" s="2">
        <v>3</v>
      </c>
      <c r="I5" s="133">
        <f>SUM(F5-H5)/F5</f>
        <v>0.98863636363636365</v>
      </c>
      <c r="J5" s="2">
        <v>363</v>
      </c>
      <c r="K5" s="2">
        <v>419</v>
      </c>
      <c r="L5" s="2">
        <v>3</v>
      </c>
      <c r="M5" s="133">
        <f>SUM(J5-L5)/J5</f>
        <v>0.99173553719008267</v>
      </c>
      <c r="N5" s="2">
        <v>261</v>
      </c>
      <c r="O5" s="2">
        <v>267</v>
      </c>
      <c r="P5" s="2">
        <v>2</v>
      </c>
      <c r="Q5" s="133">
        <f>SUM(N5-P5)/N5</f>
        <v>0.9923371647509579</v>
      </c>
      <c r="R5" s="2">
        <v>355</v>
      </c>
      <c r="S5" s="2">
        <v>312</v>
      </c>
      <c r="T5" s="2">
        <v>4</v>
      </c>
      <c r="U5" s="133">
        <f>SUM(R5-T5)/R5</f>
        <v>0.9887323943661972</v>
      </c>
      <c r="V5" s="2">
        <v>392</v>
      </c>
      <c r="W5" s="2">
        <v>415</v>
      </c>
      <c r="X5" s="2">
        <v>2</v>
      </c>
      <c r="Y5" s="133">
        <f>SUM(V5-X5)/V5</f>
        <v>0.99489795918367352</v>
      </c>
      <c r="Z5" s="2">
        <v>334</v>
      </c>
      <c r="AA5" s="2">
        <v>369</v>
      </c>
      <c r="AB5" s="2">
        <v>4</v>
      </c>
      <c r="AC5" s="133">
        <f>SUM(Z5-AB5)/Z5</f>
        <v>0.9880239520958084</v>
      </c>
      <c r="AD5" s="2">
        <v>420</v>
      </c>
      <c r="AE5" s="2">
        <v>382</v>
      </c>
      <c r="AF5" s="2">
        <v>3</v>
      </c>
      <c r="AG5" s="133">
        <f>SUM(AD5-AF5)/AD5</f>
        <v>0.99285714285714288</v>
      </c>
      <c r="AH5" s="2">
        <v>376</v>
      </c>
      <c r="AI5" s="2">
        <v>351</v>
      </c>
      <c r="AJ5" s="2">
        <v>2</v>
      </c>
      <c r="AK5" s="133">
        <f>SUM(AH5-AJ5)/AH5</f>
        <v>0.99468085106382975</v>
      </c>
      <c r="AL5" s="2">
        <v>326</v>
      </c>
      <c r="AM5" s="2">
        <v>322</v>
      </c>
      <c r="AN5" s="2">
        <v>2</v>
      </c>
      <c r="AO5" s="133">
        <f>SUM(AL5-AN5)/AL5</f>
        <v>0.99386503067484666</v>
      </c>
      <c r="AP5" s="2">
        <v>436</v>
      </c>
      <c r="AQ5" s="2">
        <v>458</v>
      </c>
      <c r="AR5" s="2">
        <v>5</v>
      </c>
      <c r="AS5" s="133">
        <f>SUM(AP5-AR5)/AP5</f>
        <v>0.98853211009174313</v>
      </c>
      <c r="AT5" s="2">
        <v>350</v>
      </c>
      <c r="AU5" s="2">
        <v>339</v>
      </c>
      <c r="AV5" s="2">
        <v>2</v>
      </c>
      <c r="AW5" s="133">
        <f>SUM(AT5-AV5)/AT5</f>
        <v>0.99428571428571433</v>
      </c>
      <c r="AX5" s="2">
        <v>407</v>
      </c>
      <c r="AY5" s="2">
        <v>332</v>
      </c>
      <c r="AZ5" s="2">
        <v>5</v>
      </c>
      <c r="BA5" s="133">
        <f>SUM(AX5-AZ5)/AX5</f>
        <v>0.98771498771498767</v>
      </c>
      <c r="BB5" s="2">
        <v>464</v>
      </c>
      <c r="BC5" s="2">
        <v>496</v>
      </c>
      <c r="BD5" s="2">
        <v>3</v>
      </c>
      <c r="BE5" s="133">
        <f>SUM(BB5-BD5)/BB5</f>
        <v>0.99353448275862066</v>
      </c>
      <c r="BF5" s="2">
        <v>339</v>
      </c>
      <c r="BG5" s="2">
        <v>397</v>
      </c>
      <c r="BH5" s="2">
        <v>3</v>
      </c>
      <c r="BI5" s="133">
        <f>SUM(BF5-BH5)/BF5</f>
        <v>0.99115044247787609</v>
      </c>
      <c r="BJ5" s="2">
        <v>497</v>
      </c>
      <c r="BK5" s="2">
        <v>462</v>
      </c>
      <c r="BL5" s="2">
        <v>4</v>
      </c>
      <c r="BM5" s="133">
        <f>SUM(BJ5-BL5)/BJ5</f>
        <v>0.99195171026156936</v>
      </c>
      <c r="BN5" s="2">
        <v>412</v>
      </c>
      <c r="BO5" s="2">
        <v>439</v>
      </c>
      <c r="BP5" s="2">
        <v>2</v>
      </c>
      <c r="BQ5" s="133">
        <f>SUM(BN5-BP5)/BN5</f>
        <v>0.99514563106796117</v>
      </c>
      <c r="BR5" s="2">
        <v>374</v>
      </c>
      <c r="BS5" s="2">
        <v>412</v>
      </c>
      <c r="BT5" s="2">
        <v>5</v>
      </c>
      <c r="BU5" s="133">
        <f>SUM(BR5-BT5)/BR5</f>
        <v>0.9866310160427807</v>
      </c>
      <c r="BV5" s="2">
        <v>443</v>
      </c>
      <c r="BW5" s="2">
        <v>383</v>
      </c>
      <c r="BX5" s="2">
        <v>5</v>
      </c>
      <c r="BY5" s="133">
        <f>SUM(BV5-BX5)/BV5</f>
        <v>0.98871331828442433</v>
      </c>
      <c r="BZ5" s="2">
        <v>386</v>
      </c>
      <c r="CA5" s="2">
        <v>393</v>
      </c>
      <c r="CB5" s="2">
        <v>8</v>
      </c>
      <c r="CC5" s="133">
        <f>SUM(BZ5-CB5)/BZ5</f>
        <v>0.97927461139896377</v>
      </c>
      <c r="CD5" s="2">
        <v>387</v>
      </c>
      <c r="CE5" s="2">
        <v>349</v>
      </c>
      <c r="CF5" s="2">
        <v>7</v>
      </c>
      <c r="CG5" s="133">
        <f>SUM(CD5-CF5)/CD5</f>
        <v>0.98191214470284238</v>
      </c>
      <c r="CH5" s="2">
        <v>280</v>
      </c>
      <c r="CI5" s="2">
        <v>350</v>
      </c>
      <c r="CJ5" s="2">
        <v>3</v>
      </c>
      <c r="CK5" s="133">
        <f>SUM(CH5-CJ5)/CH5</f>
        <v>0.98928571428571432</v>
      </c>
      <c r="CL5" s="2">
        <v>456</v>
      </c>
      <c r="CM5" s="2">
        <v>470</v>
      </c>
      <c r="CN5" s="2">
        <v>6</v>
      </c>
      <c r="CO5" s="133">
        <f>SUM(CL5-CN5)/CL5</f>
        <v>0.98684210526315785</v>
      </c>
      <c r="CP5" s="342">
        <v>172</v>
      </c>
      <c r="CQ5" s="342">
        <v>247</v>
      </c>
      <c r="CR5" s="342">
        <v>0</v>
      </c>
      <c r="CS5" s="133">
        <f>SUM(CP5-CR5)/CP5</f>
        <v>1</v>
      </c>
      <c r="CV5" s="501" t="s">
        <v>5065</v>
      </c>
      <c r="CW5" s="501"/>
    </row>
    <row r="6" spans="1:111" x14ac:dyDescent="0.2">
      <c r="B6" s="5">
        <f>SUM(B3:B5)</f>
        <v>3362</v>
      </c>
      <c r="C6" s="5">
        <f>SUM(C3:C5)</f>
        <v>3248</v>
      </c>
      <c r="D6" s="5">
        <f>SUM(D3:D5)</f>
        <v>36</v>
      </c>
      <c r="E6" s="134">
        <f>SUM(B6-D6)/B6</f>
        <v>0.98929208804283164</v>
      </c>
      <c r="F6" s="5">
        <f>SUM(F3:F5)</f>
        <v>3616</v>
      </c>
      <c r="G6" s="5">
        <f>SUM(G3:G5)</f>
        <v>3506</v>
      </c>
      <c r="H6" s="5">
        <f>SUM(H3:H5)</f>
        <v>73</v>
      </c>
      <c r="I6" s="134">
        <f>SUM(F6-H6)/F6</f>
        <v>0.97981194690265483</v>
      </c>
      <c r="J6" s="5">
        <f>SUM(J3:J5)</f>
        <v>3739</v>
      </c>
      <c r="K6" s="5">
        <f t="shared" ref="K6:L6" si="1">SUM(K3:K5)</f>
        <v>4675</v>
      </c>
      <c r="L6" s="5">
        <f t="shared" si="1"/>
        <v>84</v>
      </c>
      <c r="M6" s="134">
        <f>SUM(J6-L6)/J6</f>
        <v>0.97753410002674512</v>
      </c>
      <c r="N6" s="5">
        <f>SUM(N3:N5)</f>
        <v>5136</v>
      </c>
      <c r="O6" s="5">
        <f>SUM(O3:O5)</f>
        <v>4072</v>
      </c>
      <c r="P6" s="5">
        <f>SUM(P3:P5)</f>
        <v>96</v>
      </c>
      <c r="Q6" s="134">
        <f>SUM(N6-P6)/N6</f>
        <v>0.98130841121495327</v>
      </c>
      <c r="R6" s="5">
        <f>SUM(R3:R5)</f>
        <v>3787</v>
      </c>
      <c r="S6" s="5">
        <f>SUM(S3:S5)</f>
        <v>4039</v>
      </c>
      <c r="T6" s="5">
        <f>SUM(T3:T5)</f>
        <v>89</v>
      </c>
      <c r="U6" s="134">
        <f>SUM(R6-T6)/R6</f>
        <v>0.97649854766305788</v>
      </c>
      <c r="V6" s="5">
        <f>SUM(V3:V5)</f>
        <v>4841</v>
      </c>
      <c r="W6" s="5">
        <f>SUM(W3:W5)</f>
        <v>4425</v>
      </c>
      <c r="X6" s="5">
        <f>SUM(X3:X5)</f>
        <v>151</v>
      </c>
      <c r="Y6" s="134">
        <f>SUM(V6-X6)/V6</f>
        <v>0.96880809750051644</v>
      </c>
      <c r="Z6" s="5">
        <f>SUM(Z3:Z5)</f>
        <v>3910</v>
      </c>
      <c r="AA6" s="5">
        <f>SUM(AA3:AA5)</f>
        <v>4664</v>
      </c>
      <c r="AB6" s="5">
        <f>SUM(AB3:AB5)</f>
        <v>187</v>
      </c>
      <c r="AC6" s="134">
        <f>SUM(Z6-AB6)/Z6</f>
        <v>0.95217391304347831</v>
      </c>
      <c r="AD6" s="5">
        <f>SUM(AD3:AD5)</f>
        <v>4017</v>
      </c>
      <c r="AE6" s="5">
        <f>SUM(AE3:AE5)</f>
        <v>4694</v>
      </c>
      <c r="AF6" s="5">
        <f>SUM(AF3:AF5)</f>
        <v>194</v>
      </c>
      <c r="AG6" s="134">
        <f>SUM(AD6-AF6)/AD6</f>
        <v>0.95170525267612649</v>
      </c>
      <c r="AH6" s="5">
        <f>SUM(AH3:AH5)</f>
        <v>3636</v>
      </c>
      <c r="AI6" s="5">
        <f>SUM(AI3:AI5)</f>
        <v>4407</v>
      </c>
      <c r="AJ6" s="5">
        <f>SUM(AJ3:AJ5)</f>
        <v>119</v>
      </c>
      <c r="AK6" s="134">
        <f>SUM(AH6-AJ6)/AH6</f>
        <v>0.96727172717271725</v>
      </c>
      <c r="AL6" s="5">
        <f>SUM(AL3:AL5)</f>
        <v>2843</v>
      </c>
      <c r="AM6" s="5">
        <f>SUM(AM3:AM5)</f>
        <v>3453</v>
      </c>
      <c r="AN6" s="5">
        <f>SUM(AN3:AN5)</f>
        <v>94</v>
      </c>
      <c r="AO6" s="134">
        <f>SUM(AL6-AN6)/AL6</f>
        <v>0.96693633485754482</v>
      </c>
      <c r="AP6" s="5">
        <f>SUM(AP3:AP5)</f>
        <v>6059</v>
      </c>
      <c r="AQ6" s="5">
        <f>SUM(AQ3:AQ5)</f>
        <v>4552</v>
      </c>
      <c r="AR6" s="5">
        <f>SUM(AR3:AR5)</f>
        <v>169</v>
      </c>
      <c r="AS6" s="134">
        <f>SUM(AP6-AR6)/AP6</f>
        <v>0.97210760851625677</v>
      </c>
      <c r="AT6" s="5">
        <f>SUM(AT3:AT5)</f>
        <v>4185</v>
      </c>
      <c r="AU6" s="5">
        <f>SUM(AU3:AU5)</f>
        <v>4315</v>
      </c>
      <c r="AV6" s="5">
        <f>SUM(AV3:AV5)</f>
        <v>128</v>
      </c>
      <c r="AW6" s="134">
        <f>SUM(AT6-AV6)/AT6</f>
        <v>0.96941457586618873</v>
      </c>
      <c r="AX6" s="5">
        <f>SUM(AX3:AX5)</f>
        <v>3472</v>
      </c>
      <c r="AY6" s="5">
        <f>SUM(AY3:AY5)</f>
        <v>4644</v>
      </c>
      <c r="AZ6" s="5">
        <f>SUM(AZ3:AZ5)</f>
        <v>93</v>
      </c>
      <c r="BA6" s="134">
        <f>SUM(AX6-AZ6)/AX6</f>
        <v>0.9732142857142857</v>
      </c>
      <c r="BB6" s="5">
        <f>SUM(BB3:BB5)</f>
        <v>4713</v>
      </c>
      <c r="BC6" s="5">
        <f>SUM(BC3:BC5)</f>
        <v>4470</v>
      </c>
      <c r="BD6" s="5">
        <f>SUM(BD3:BD5)</f>
        <v>123</v>
      </c>
      <c r="BE6" s="134">
        <f>SUM(BB6-BD6)/BB6</f>
        <v>0.97390197326543604</v>
      </c>
      <c r="BF6" s="5">
        <f>SUM(BF3:BF5)</f>
        <v>4140</v>
      </c>
      <c r="BG6" s="5">
        <f>SUM(BG3:BG5)</f>
        <v>4347</v>
      </c>
      <c r="BH6" s="5">
        <f>SUM(BH3:BH5)</f>
        <v>129</v>
      </c>
      <c r="BI6" s="134">
        <f>SUM(BF6-BH6)/BF6</f>
        <v>0.96884057971014492</v>
      </c>
      <c r="BJ6" s="5">
        <f>SUM(BJ3:BJ5)</f>
        <v>4132</v>
      </c>
      <c r="BK6" s="5">
        <f>SUM(BK3:BK5)</f>
        <v>4155</v>
      </c>
      <c r="BL6" s="5">
        <f>SUM(BL3:BL5)</f>
        <v>214</v>
      </c>
      <c r="BM6" s="134">
        <f>SUM(BJ6-BL6)/BJ6</f>
        <v>0.94820909970958378</v>
      </c>
      <c r="BN6" s="5">
        <f>SUM(BN3:BN5)</f>
        <v>3838</v>
      </c>
      <c r="BO6" s="5">
        <f>SUM(BO3:BO5)</f>
        <v>4525</v>
      </c>
      <c r="BP6" s="5">
        <f>SUM(BP3:BP5)</f>
        <v>247</v>
      </c>
      <c r="BQ6" s="134">
        <f>SUM(BN6-BP6)/BN6</f>
        <v>0.9356435643564357</v>
      </c>
      <c r="BR6" s="5">
        <f>SUM(BR3:BR5)</f>
        <v>5470</v>
      </c>
      <c r="BS6" s="5">
        <f>SUM(BS3:BS5)</f>
        <v>6841</v>
      </c>
      <c r="BT6" s="5">
        <f>SUM(BT3:BT5)</f>
        <v>333</v>
      </c>
      <c r="BU6" s="134">
        <f>SUM(BR6-BT6)/BR6</f>
        <v>0.93912248628884831</v>
      </c>
      <c r="BV6" s="5">
        <f>SUM(BV3:BV5)</f>
        <v>4319</v>
      </c>
      <c r="BW6" s="5">
        <f>SUM(BW3:BW5)</f>
        <v>3697</v>
      </c>
      <c r="BX6" s="5">
        <f>SUM(BX3:BX5)</f>
        <v>241</v>
      </c>
      <c r="BY6" s="134">
        <f>SUM(BV6-BX6)/BV6</f>
        <v>0.94420004630701548</v>
      </c>
      <c r="BZ6" s="5">
        <f>SUM(BZ3:BZ5)</f>
        <v>3432</v>
      </c>
      <c r="CA6" s="5">
        <f>SUM(CA3:CA5)</f>
        <v>3789</v>
      </c>
      <c r="CB6" s="5">
        <f>SUM(CB3:CB5)</f>
        <v>98</v>
      </c>
      <c r="CC6" s="134">
        <f>SUM(BZ6-CB6)/BZ6</f>
        <v>0.9714452214452215</v>
      </c>
      <c r="CD6" s="5">
        <f>SUM(CD3:CD5)</f>
        <v>4293</v>
      </c>
      <c r="CE6" s="5">
        <f>SUM(CE3:CE5)</f>
        <v>4541</v>
      </c>
      <c r="CF6" s="5">
        <f>SUM(CF3:CF5)</f>
        <v>159</v>
      </c>
      <c r="CG6" s="134">
        <f>SUM(CD6-CF6)/CD6</f>
        <v>0.96296296296296291</v>
      </c>
      <c r="CH6" s="5">
        <f>SUM(CH3:CH5)</f>
        <v>5141</v>
      </c>
      <c r="CI6" s="5">
        <f>SUM(CI3:CI5)</f>
        <v>5931</v>
      </c>
      <c r="CJ6" s="5">
        <f>SUM(CJ3:CJ5)</f>
        <v>107</v>
      </c>
      <c r="CK6" s="134">
        <f>SUM(CH6-CJ6)/CH6</f>
        <v>0.9791869286131103</v>
      </c>
      <c r="CL6" s="5">
        <f>SUM(CL3:CL5)</f>
        <v>5033</v>
      </c>
      <c r="CM6" s="5">
        <f>SUM(CM3:CM5)</f>
        <v>6324</v>
      </c>
      <c r="CN6" s="5">
        <f>SUM(CN3:CN5)</f>
        <v>163</v>
      </c>
      <c r="CO6" s="134">
        <f>SUM(CL6-CN6)/CL6</f>
        <v>0.9676137492549175</v>
      </c>
      <c r="CP6" s="5">
        <f>SUM(CP3:CP5)</f>
        <v>4169</v>
      </c>
      <c r="CQ6" s="5">
        <f>SUM(CQ3:CQ5)</f>
        <v>3985</v>
      </c>
      <c r="CR6" s="5">
        <f>SUM(CR3:CR5)</f>
        <v>208</v>
      </c>
      <c r="CS6" s="134">
        <f>SUM(CP6-CR6)/CP6</f>
        <v>0.95010793955384987</v>
      </c>
    </row>
    <row r="7" spans="1:111" x14ac:dyDescent="0.2">
      <c r="CV7" s="1" t="s">
        <v>5062</v>
      </c>
      <c r="CW7" s="291">
        <v>42262</v>
      </c>
      <c r="CX7" s="1" t="s">
        <v>2106</v>
      </c>
      <c r="CY7" s="1" t="s">
        <v>2107</v>
      </c>
      <c r="CZ7" s="292">
        <v>42277</v>
      </c>
      <c r="DA7" s="1" t="s">
        <v>2106</v>
      </c>
      <c r="DB7" s="1" t="s">
        <v>2107</v>
      </c>
      <c r="DC7" s="8" t="s">
        <v>5063</v>
      </c>
      <c r="DD7" s="87" t="s">
        <v>2106</v>
      </c>
      <c r="DE7" s="8" t="s">
        <v>2107</v>
      </c>
      <c r="DF7" s="8" t="s">
        <v>1954</v>
      </c>
    </row>
    <row r="8" spans="1:111" s="132" customFormat="1" x14ac:dyDescent="0.2">
      <c r="E8" s="131" t="s">
        <v>5451</v>
      </c>
      <c r="H8" s="135"/>
      <c r="M8" s="131" t="s">
        <v>5453</v>
      </c>
      <c r="P8" s="135"/>
      <c r="U8" s="131" t="s">
        <v>5455</v>
      </c>
      <c r="X8" s="135"/>
      <c r="AC8" s="131" t="s">
        <v>5457</v>
      </c>
      <c r="AK8" s="131" t="s">
        <v>5458</v>
      </c>
      <c r="AS8" s="131" t="s">
        <v>5459</v>
      </c>
      <c r="BA8" s="131" t="s">
        <v>5460</v>
      </c>
      <c r="BI8" s="131" t="s">
        <v>5461</v>
      </c>
      <c r="BJ8" s="202"/>
      <c r="BQ8" s="131" t="s">
        <v>5462</v>
      </c>
      <c r="BR8" s="202"/>
      <c r="BY8" s="131" t="s">
        <v>5463</v>
      </c>
      <c r="CG8" s="131" t="s">
        <v>5464</v>
      </c>
      <c r="CO8" s="131" t="s">
        <v>5465</v>
      </c>
      <c r="CV8" s="3" t="s">
        <v>2102</v>
      </c>
      <c r="CW8" s="307"/>
      <c r="CX8" s="307"/>
      <c r="CY8" s="249"/>
      <c r="CZ8" s="249"/>
      <c r="DA8" s="249"/>
      <c r="DB8" s="249"/>
      <c r="DC8" s="336"/>
      <c r="DD8" s="249"/>
      <c r="DE8" s="249"/>
      <c r="DF8" s="133"/>
    </row>
    <row r="9" spans="1:111" x14ac:dyDescent="0.2">
      <c r="E9" s="8" t="s">
        <v>2105</v>
      </c>
      <c r="F9" s="87" t="s">
        <v>2106</v>
      </c>
      <c r="G9" s="8" t="s">
        <v>2107</v>
      </c>
      <c r="H9" s="8" t="s">
        <v>1954</v>
      </c>
      <c r="M9" s="8" t="s">
        <v>2105</v>
      </c>
      <c r="N9" s="87" t="s">
        <v>2106</v>
      </c>
      <c r="O9" s="8" t="s">
        <v>2107</v>
      </c>
      <c r="P9" s="8" t="s">
        <v>1954</v>
      </c>
      <c r="U9" s="8" t="s">
        <v>2105</v>
      </c>
      <c r="V9" s="87" t="s">
        <v>2106</v>
      </c>
      <c r="W9" s="8" t="s">
        <v>2107</v>
      </c>
      <c r="X9" s="8" t="s">
        <v>1954</v>
      </c>
      <c r="AC9" s="8" t="s">
        <v>2105</v>
      </c>
      <c r="AD9" s="87" t="s">
        <v>2106</v>
      </c>
      <c r="AE9" s="8" t="s">
        <v>2107</v>
      </c>
      <c r="AF9" s="8" t="s">
        <v>1954</v>
      </c>
      <c r="AK9" s="8" t="s">
        <v>2105</v>
      </c>
      <c r="AL9" s="87" t="s">
        <v>2106</v>
      </c>
      <c r="AM9" s="8" t="s">
        <v>2107</v>
      </c>
      <c r="AN9" s="8" t="s">
        <v>1954</v>
      </c>
      <c r="AS9" s="8" t="s">
        <v>2105</v>
      </c>
      <c r="AT9" s="87" t="s">
        <v>2106</v>
      </c>
      <c r="AU9" s="8" t="s">
        <v>2107</v>
      </c>
      <c r="AV9" s="8" t="s">
        <v>1954</v>
      </c>
      <c r="BA9" s="8" t="s">
        <v>2105</v>
      </c>
      <c r="BB9" s="87" t="s">
        <v>2106</v>
      </c>
      <c r="BC9" s="8" t="s">
        <v>2107</v>
      </c>
      <c r="BD9" s="8" t="s">
        <v>1954</v>
      </c>
      <c r="BI9" s="8" t="s">
        <v>2105</v>
      </c>
      <c r="BJ9" s="87" t="s">
        <v>2106</v>
      </c>
      <c r="BK9" s="8" t="s">
        <v>2107</v>
      </c>
      <c r="BL9" s="8" t="s">
        <v>1954</v>
      </c>
      <c r="BQ9" s="8" t="s">
        <v>2105</v>
      </c>
      <c r="BR9" s="87" t="s">
        <v>2106</v>
      </c>
      <c r="BS9" s="8" t="s">
        <v>2107</v>
      </c>
      <c r="BT9" s="8" t="s">
        <v>1954</v>
      </c>
      <c r="BY9" s="8" t="s">
        <v>2105</v>
      </c>
      <c r="BZ9" s="87" t="s">
        <v>2106</v>
      </c>
      <c r="CA9" s="8" t="s">
        <v>2107</v>
      </c>
      <c r="CB9" s="8" t="s">
        <v>1954</v>
      </c>
      <c r="CG9" s="8" t="s">
        <v>2105</v>
      </c>
      <c r="CH9" s="87" t="s">
        <v>2106</v>
      </c>
      <c r="CI9" s="8" t="s">
        <v>2107</v>
      </c>
      <c r="CJ9" s="8" t="s">
        <v>1954</v>
      </c>
      <c r="CO9" s="8" t="s">
        <v>2105</v>
      </c>
      <c r="CP9" s="87" t="s">
        <v>2106</v>
      </c>
      <c r="CQ9" s="8" t="s">
        <v>2107</v>
      </c>
      <c r="CR9" s="8" t="s">
        <v>1954</v>
      </c>
      <c r="CV9" s="84" t="s">
        <v>2103</v>
      </c>
      <c r="CW9" s="249"/>
      <c r="CX9" s="249"/>
      <c r="CY9" s="249"/>
      <c r="CZ9" s="249"/>
      <c r="DA9" s="249"/>
      <c r="DB9" s="249"/>
      <c r="DC9" s="337"/>
      <c r="DD9" s="249"/>
      <c r="DE9" s="249"/>
      <c r="DF9" s="133"/>
    </row>
    <row r="10" spans="1:111" x14ac:dyDescent="0.2">
      <c r="D10" s="3" t="s">
        <v>2102</v>
      </c>
      <c r="E10" s="2">
        <f>(B3+F3)</f>
        <v>3064</v>
      </c>
      <c r="F10" s="2">
        <f t="shared" ref="F10:G10" si="2">(C3+G3)</f>
        <v>2835</v>
      </c>
      <c r="G10" s="2">
        <f t="shared" si="2"/>
        <v>79</v>
      </c>
      <c r="H10" s="133">
        <f>SUM(E10-G10)/E10</f>
        <v>0.97421671018276768</v>
      </c>
      <c r="L10" s="3" t="s">
        <v>2102</v>
      </c>
      <c r="M10" s="2">
        <f>(J3+N3)</f>
        <v>4795</v>
      </c>
      <c r="N10" s="2">
        <f t="shared" ref="N10:N12" si="3">(K3+O3)</f>
        <v>4605</v>
      </c>
      <c r="O10" s="2">
        <f t="shared" ref="O10:O12" si="4">(L3+P3)</f>
        <v>116</v>
      </c>
      <c r="P10" s="133">
        <f>SUM(M10-O10)/M10</f>
        <v>0.97580813347236706</v>
      </c>
      <c r="T10" s="3" t="s">
        <v>2102</v>
      </c>
      <c r="U10" s="2">
        <f t="shared" ref="U10" si="5">(R3+V3)</f>
        <v>3764</v>
      </c>
      <c r="V10" s="2">
        <f t="shared" ref="V10" si="6">(S3+W3)</f>
        <v>3620</v>
      </c>
      <c r="W10" s="2">
        <f t="shared" ref="W10" si="7">(T3+X3)</f>
        <v>176</v>
      </c>
      <c r="X10" s="133">
        <f>SUM(U10-W10)/U10</f>
        <v>0.95324123273113703</v>
      </c>
      <c r="AB10" s="3" t="s">
        <v>2102</v>
      </c>
      <c r="AC10" s="2">
        <f t="shared" ref="AC10:AC12" si="8">(Z3+AD3)</f>
        <v>3485</v>
      </c>
      <c r="AD10" s="2">
        <f t="shared" ref="AD10:AD12" si="9">(AA3+AE3)</f>
        <v>4919</v>
      </c>
      <c r="AE10" s="2">
        <f t="shared" ref="AE10:AE12" si="10">(AB3+AF3)</f>
        <v>314</v>
      </c>
      <c r="AF10" s="133">
        <f>SUM(AC10-AE10)/AC10</f>
        <v>0.90989956958393114</v>
      </c>
      <c r="AJ10" s="3" t="s">
        <v>2102</v>
      </c>
      <c r="AK10" s="2">
        <f t="shared" ref="AK10:AK12" si="11">(AH3+AL3)</f>
        <v>2588</v>
      </c>
      <c r="AL10" s="2">
        <f t="shared" ref="AL10:AL12" si="12">(AI3+AM3)</f>
        <v>3998</v>
      </c>
      <c r="AM10" s="2">
        <f t="shared" ref="AM10:AM12" si="13">(AJ3+AN3)</f>
        <v>168</v>
      </c>
      <c r="AN10" s="133">
        <f>SUM(AK10-AM10)/AK10</f>
        <v>0.93508500772797531</v>
      </c>
      <c r="AR10" s="3" t="s">
        <v>2102</v>
      </c>
      <c r="AS10" s="249">
        <f t="shared" ref="AS10:AS12" si="14">(AP3+AT3)</f>
        <v>5513</v>
      </c>
      <c r="AT10" s="249">
        <f t="shared" ref="AT10:AT12" si="15">(AQ3+AU3)</f>
        <v>4125</v>
      </c>
      <c r="AU10" s="249">
        <f t="shared" ref="AU10:AU12" si="16">(AR3+AV3)</f>
        <v>251</v>
      </c>
      <c r="AV10" s="197">
        <f>SUM(AS10-AU10)/AS10</f>
        <v>0.95447124977326314</v>
      </c>
      <c r="AZ10" s="3" t="s">
        <v>2102</v>
      </c>
      <c r="BA10" s="2">
        <f>BB3+AX3</f>
        <v>4117</v>
      </c>
      <c r="BB10" s="249">
        <f t="shared" ref="BB10:BC10" si="17">BC3+AY3</f>
        <v>5089</v>
      </c>
      <c r="BC10" s="249">
        <f t="shared" si="17"/>
        <v>164</v>
      </c>
      <c r="BD10" s="197">
        <f>SUM(BA10-BC10)/BA10</f>
        <v>0.9601651688122419</v>
      </c>
      <c r="BF10" s="2"/>
      <c r="BH10" s="3" t="s">
        <v>2102</v>
      </c>
      <c r="BI10" s="2">
        <f>BF3+BJ3</f>
        <v>3540</v>
      </c>
      <c r="BJ10" s="2">
        <f>BK3+BG3</f>
        <v>3747</v>
      </c>
      <c r="BK10" s="2">
        <f>BL3+BH3</f>
        <v>306</v>
      </c>
      <c r="BL10" s="133">
        <f>SUM(BI10-BK10)/BI10</f>
        <v>0.91355932203389834</v>
      </c>
      <c r="BP10" s="3" t="s">
        <v>2102</v>
      </c>
      <c r="BQ10" s="249">
        <f t="shared" ref="BQ10" si="18">BN3+BR3</f>
        <v>4758</v>
      </c>
      <c r="BR10" s="249">
        <f t="shared" ref="BR10" si="19">BO3+BS3</f>
        <v>6751</v>
      </c>
      <c r="BS10" s="249">
        <f t="shared" ref="BS10" si="20">BP3+BT3</f>
        <v>507</v>
      </c>
      <c r="BT10" s="133">
        <f>SUM(BQ10-BS10)/BQ10</f>
        <v>0.89344262295081966</v>
      </c>
      <c r="BX10" s="3" t="s">
        <v>2102</v>
      </c>
      <c r="BY10" s="2">
        <f>SUM(BZ3,BV3)</f>
        <v>3422</v>
      </c>
      <c r="BZ10" s="249">
        <f t="shared" ref="BZ10:CA10" si="21">SUM(CA3,BW3)</f>
        <v>3210</v>
      </c>
      <c r="CA10" s="249">
        <f t="shared" si="21"/>
        <v>271</v>
      </c>
      <c r="CB10" s="133">
        <f>SUM(BY10-CA10)/BY10</f>
        <v>0.92080654587960253</v>
      </c>
      <c r="CF10" s="3" t="s">
        <v>2102</v>
      </c>
      <c r="CG10" s="249">
        <f>CH3+CD3</f>
        <v>5046</v>
      </c>
      <c r="CH10" s="249">
        <f t="shared" ref="CH10" si="22">CI3+CE3</f>
        <v>6052</v>
      </c>
      <c r="CI10" s="249">
        <f t="shared" ref="CI10" si="23">CJ3+CF3</f>
        <v>197</v>
      </c>
      <c r="CJ10" s="133">
        <f>SUM(CG10-CI10)/CG10</f>
        <v>0.96095917558462152</v>
      </c>
      <c r="CN10" s="3" t="s">
        <v>2102</v>
      </c>
      <c r="CO10" s="2">
        <f t="shared" ref="CO10" si="24">CL3+CP3</f>
        <v>4649</v>
      </c>
      <c r="CP10" s="249">
        <f t="shared" ref="CP10" si="25">CM3+CQ3</f>
        <v>5667</v>
      </c>
      <c r="CQ10" s="249">
        <f t="shared" ref="CQ10" si="26">CN3+CR3</f>
        <v>292</v>
      </c>
      <c r="CR10" s="133">
        <f>SUM(CO10-CQ10)/CO10</f>
        <v>0.93719079371907932</v>
      </c>
      <c r="CT10" t="s">
        <v>543</v>
      </c>
      <c r="CV10" s="4" t="s">
        <v>2104</v>
      </c>
      <c r="CW10" s="249"/>
      <c r="CX10" s="249"/>
      <c r="CY10" s="249"/>
      <c r="CZ10" s="249"/>
      <c r="DA10" s="249"/>
      <c r="DB10" s="249"/>
      <c r="DC10" s="337"/>
      <c r="DD10" s="249"/>
      <c r="DE10" s="249"/>
      <c r="DF10" s="133"/>
    </row>
    <row r="11" spans="1:111" ht="12.75" customHeight="1" x14ac:dyDescent="0.2">
      <c r="D11" s="84" t="s">
        <v>2103</v>
      </c>
      <c r="E11" s="2">
        <f>(B4+F4)</f>
        <v>3480</v>
      </c>
      <c r="F11" s="2">
        <f t="shared" ref="F11" si="27">(C4+G4)</f>
        <v>3480</v>
      </c>
      <c r="G11" s="2">
        <f t="shared" ref="G11" si="28">(D4+H4)</f>
        <v>27</v>
      </c>
      <c r="H11" s="133">
        <f>SUM(E11-G11)/E11</f>
        <v>0.99224137931034484</v>
      </c>
      <c r="L11" s="84" t="s">
        <v>2103</v>
      </c>
      <c r="M11" s="2">
        <f>(J4+N4)</f>
        <v>3456</v>
      </c>
      <c r="N11" s="2">
        <f t="shared" si="3"/>
        <v>3456</v>
      </c>
      <c r="O11" s="2">
        <f t="shared" si="4"/>
        <v>59</v>
      </c>
      <c r="P11" s="133">
        <f>SUM(M11-O11)/M11</f>
        <v>0.9829282407407407</v>
      </c>
      <c r="T11" s="84" t="s">
        <v>2103</v>
      </c>
      <c r="U11" s="2">
        <f t="shared" ref="U11" si="29">(R4+V4)</f>
        <v>4117</v>
      </c>
      <c r="V11" s="2">
        <f t="shared" ref="V11" si="30">(S4+W4)</f>
        <v>4117</v>
      </c>
      <c r="W11" s="2">
        <f t="shared" ref="W11" si="31">(T4+X4)</f>
        <v>58</v>
      </c>
      <c r="X11" s="133">
        <f>SUM(U11-W11)/U11</f>
        <v>0.98591207189701235</v>
      </c>
      <c r="AB11" s="84" t="s">
        <v>2103</v>
      </c>
      <c r="AC11" s="2">
        <f t="shared" si="8"/>
        <v>3688</v>
      </c>
      <c r="AD11" s="2">
        <f t="shared" si="9"/>
        <v>3688</v>
      </c>
      <c r="AE11" s="2">
        <f t="shared" si="10"/>
        <v>60</v>
      </c>
      <c r="AF11" s="133">
        <f>SUM(AC11-AE11)/AC11</f>
        <v>0.98373101952277653</v>
      </c>
      <c r="AJ11" s="84" t="s">
        <v>2103</v>
      </c>
      <c r="AK11" s="2">
        <f t="shared" si="11"/>
        <v>3189</v>
      </c>
      <c r="AL11" s="2">
        <f t="shared" si="12"/>
        <v>3189</v>
      </c>
      <c r="AM11" s="2">
        <f t="shared" si="13"/>
        <v>41</v>
      </c>
      <c r="AN11" s="133">
        <f>SUM(AK11-AM11)/AK11</f>
        <v>0.9871433051113202</v>
      </c>
      <c r="AR11" s="84" t="s">
        <v>2103</v>
      </c>
      <c r="AS11" s="249">
        <f t="shared" si="14"/>
        <v>3945</v>
      </c>
      <c r="AT11" s="249">
        <f t="shared" si="15"/>
        <v>3945</v>
      </c>
      <c r="AU11" s="249">
        <f t="shared" si="16"/>
        <v>39</v>
      </c>
      <c r="AV11" s="133">
        <f>SUM(AS11-AU11)/AS11</f>
        <v>0.99011406844106464</v>
      </c>
      <c r="AZ11" s="84" t="s">
        <v>2103</v>
      </c>
      <c r="BA11" s="249">
        <f t="shared" ref="BA11:BA12" si="32">BB4+AX4</f>
        <v>3197</v>
      </c>
      <c r="BB11" s="249">
        <f t="shared" ref="BB11:BB12" si="33">BC4+AY4</f>
        <v>3197</v>
      </c>
      <c r="BC11" s="249">
        <f t="shared" ref="BC11:BC12" si="34">BD4+AZ4</f>
        <v>44</v>
      </c>
      <c r="BD11" s="133">
        <f>SUM(BA11-BC11)/BA11</f>
        <v>0.98623709727869879</v>
      </c>
      <c r="BH11" s="84" t="s">
        <v>2103</v>
      </c>
      <c r="BI11" s="249">
        <f t="shared" ref="BI11:BI12" si="35">BF4+BJ4</f>
        <v>3896</v>
      </c>
      <c r="BJ11" s="249">
        <f t="shared" ref="BJ11:BK11" si="36">BK4+BG4</f>
        <v>3896</v>
      </c>
      <c r="BK11" s="249">
        <f t="shared" si="36"/>
        <v>30</v>
      </c>
      <c r="BL11" s="133">
        <f>SUM(BI11-BK11)/BI11</f>
        <v>0.992299794661191</v>
      </c>
      <c r="BP11" s="84" t="s">
        <v>2103</v>
      </c>
      <c r="BQ11" s="2">
        <v>3861</v>
      </c>
      <c r="BR11" s="249">
        <v>3861</v>
      </c>
      <c r="BS11" s="249">
        <v>52</v>
      </c>
      <c r="BT11" s="133">
        <v>0.98653198653198648</v>
      </c>
      <c r="BX11" s="84" t="s">
        <v>2103</v>
      </c>
      <c r="BY11" s="249">
        <f t="shared" ref="BY11:BY12" si="37">SUM(BZ4,BV4)</f>
        <v>3500</v>
      </c>
      <c r="BZ11" s="249">
        <f t="shared" ref="BZ11:BZ12" si="38">SUM(CA4,BW4)</f>
        <v>3500</v>
      </c>
      <c r="CA11" s="249">
        <f t="shared" ref="CA11:CA12" si="39">SUM(CB4,BX4)</f>
        <v>55</v>
      </c>
      <c r="CB11" s="133">
        <f>SUM(BY11-CA11)/BY11</f>
        <v>0.98428571428571432</v>
      </c>
      <c r="CF11" s="84" t="s">
        <v>2103</v>
      </c>
      <c r="CG11" s="2">
        <f>CH4+CD4</f>
        <v>3721</v>
      </c>
      <c r="CH11" s="249">
        <f t="shared" ref="CH11:CI11" si="40">CI4+CE4</f>
        <v>3721</v>
      </c>
      <c r="CI11" s="249">
        <f t="shared" si="40"/>
        <v>59</v>
      </c>
      <c r="CJ11" s="133">
        <f>SUM(CG11-CI11)/CG11</f>
        <v>0.98414404729911309</v>
      </c>
      <c r="CN11" s="84" t="s">
        <v>2103</v>
      </c>
      <c r="CO11" s="249">
        <f t="shared" ref="CO11:CO12" si="41">CL4+CP4</f>
        <v>3925</v>
      </c>
      <c r="CP11" s="249">
        <f t="shared" ref="CP11:CP12" si="42">CM4+CQ4</f>
        <v>3925</v>
      </c>
      <c r="CQ11" s="249">
        <f t="shared" ref="CQ11:CQ12" si="43">CN4+CR4</f>
        <v>73</v>
      </c>
      <c r="CR11" s="133">
        <f>SUM(CO11-CQ11)/CO11</f>
        <v>0.98140127388535037</v>
      </c>
      <c r="CV11" s="268" t="s">
        <v>5064</v>
      </c>
      <c r="CW11" s="268"/>
      <c r="CX11" s="268"/>
      <c r="CY11" s="268"/>
      <c r="CZ11" s="268"/>
      <c r="DA11" s="268"/>
      <c r="DB11" s="268"/>
      <c r="DC11" s="338"/>
      <c r="DD11" s="268"/>
      <c r="DE11" s="293"/>
      <c r="DF11" s="320"/>
    </row>
    <row r="12" spans="1:111" x14ac:dyDescent="0.2">
      <c r="D12" s="4" t="s">
        <v>2104</v>
      </c>
      <c r="E12" s="2">
        <f t="shared" ref="E12" si="44">(B5+F5)</f>
        <v>434</v>
      </c>
      <c r="F12" s="2">
        <f t="shared" ref="F12" si="45">(C5+G5)</f>
        <v>439</v>
      </c>
      <c r="G12" s="2">
        <f t="shared" ref="G12" si="46">(D5+H5)</f>
        <v>3</v>
      </c>
      <c r="H12" s="133">
        <f>SUM(E12-G12)/E12</f>
        <v>0.99308755760368661</v>
      </c>
      <c r="L12" s="4" t="s">
        <v>2104</v>
      </c>
      <c r="M12" s="2">
        <f t="shared" ref="M12" si="47">(J5+N5)</f>
        <v>624</v>
      </c>
      <c r="N12" s="2">
        <f t="shared" si="3"/>
        <v>686</v>
      </c>
      <c r="O12" s="2">
        <f t="shared" si="4"/>
        <v>5</v>
      </c>
      <c r="P12" s="133">
        <f>SUM(M12-O12)/M12</f>
        <v>0.99198717948717952</v>
      </c>
      <c r="T12" s="4" t="s">
        <v>2104</v>
      </c>
      <c r="U12" s="2">
        <f t="shared" ref="U12" si="48">(R5+V5)</f>
        <v>747</v>
      </c>
      <c r="V12" s="2">
        <f t="shared" ref="V12" si="49">(S5+W5)</f>
        <v>727</v>
      </c>
      <c r="W12" s="2">
        <f t="shared" ref="W12" si="50">(T5+X5)</f>
        <v>6</v>
      </c>
      <c r="X12" s="133">
        <f>SUM(U12-W12)/U12</f>
        <v>0.99196787148594379</v>
      </c>
      <c r="AB12" s="4" t="s">
        <v>2104</v>
      </c>
      <c r="AC12" s="2">
        <f t="shared" si="8"/>
        <v>754</v>
      </c>
      <c r="AD12" s="2">
        <f t="shared" si="9"/>
        <v>751</v>
      </c>
      <c r="AE12" s="2">
        <f t="shared" si="10"/>
        <v>7</v>
      </c>
      <c r="AF12" s="133">
        <f>SUM(AC12-AE12)/AC12</f>
        <v>0.99071618037135278</v>
      </c>
      <c r="AJ12" s="4" t="s">
        <v>2104</v>
      </c>
      <c r="AK12" s="2">
        <f t="shared" si="11"/>
        <v>702</v>
      </c>
      <c r="AL12" s="2">
        <f t="shared" si="12"/>
        <v>673</v>
      </c>
      <c r="AM12" s="2">
        <f t="shared" si="13"/>
        <v>4</v>
      </c>
      <c r="AN12" s="133">
        <f>SUM(AK12-AM12)/AK12</f>
        <v>0.99430199430199429</v>
      </c>
      <c r="AR12" s="4" t="s">
        <v>2104</v>
      </c>
      <c r="AS12" s="249">
        <f t="shared" si="14"/>
        <v>786</v>
      </c>
      <c r="AT12" s="249">
        <f t="shared" si="15"/>
        <v>797</v>
      </c>
      <c r="AU12" s="249">
        <f t="shared" si="16"/>
        <v>7</v>
      </c>
      <c r="AV12" s="133">
        <f>SUM(AS12-AU12)/AS12</f>
        <v>0.9910941475826972</v>
      </c>
      <c r="AZ12" s="4" t="s">
        <v>2104</v>
      </c>
      <c r="BA12" s="249">
        <f t="shared" si="32"/>
        <v>871</v>
      </c>
      <c r="BB12" s="249">
        <f t="shared" si="33"/>
        <v>828</v>
      </c>
      <c r="BC12" s="249">
        <f t="shared" si="34"/>
        <v>8</v>
      </c>
      <c r="BD12" s="133">
        <f>SUM(BA12-BC12)/BA12</f>
        <v>0.99081515499425943</v>
      </c>
      <c r="BH12" s="4" t="s">
        <v>2104</v>
      </c>
      <c r="BI12" s="249">
        <f t="shared" si="35"/>
        <v>836</v>
      </c>
      <c r="BJ12" s="249">
        <f t="shared" ref="BJ12:BK12" si="51">BK5+BG5</f>
        <v>859</v>
      </c>
      <c r="BK12" s="249">
        <f t="shared" si="51"/>
        <v>7</v>
      </c>
      <c r="BL12" s="133">
        <f>SUM(BI12-BK12)/BI12</f>
        <v>0.99162679425837319</v>
      </c>
      <c r="BP12" s="4" t="s">
        <v>2104</v>
      </c>
      <c r="BQ12" s="249">
        <f t="shared" ref="BQ12:BS12" si="52">BN5+BR5</f>
        <v>786</v>
      </c>
      <c r="BR12" s="249">
        <f t="shared" si="52"/>
        <v>851</v>
      </c>
      <c r="BS12" s="249">
        <f t="shared" si="52"/>
        <v>7</v>
      </c>
      <c r="BT12" s="133">
        <f>SUM(BQ12-BS12)/BQ12</f>
        <v>0.9910941475826972</v>
      </c>
      <c r="BX12" s="4" t="s">
        <v>2104</v>
      </c>
      <c r="BY12" s="249">
        <f t="shared" si="37"/>
        <v>829</v>
      </c>
      <c r="BZ12" s="249">
        <f t="shared" si="38"/>
        <v>776</v>
      </c>
      <c r="CA12" s="249">
        <f t="shared" si="39"/>
        <v>13</v>
      </c>
      <c r="CB12" s="133">
        <f>SUM(BY12-CA12)/BY12</f>
        <v>0.9843184559710495</v>
      </c>
      <c r="CF12" s="4" t="s">
        <v>2104</v>
      </c>
      <c r="CG12" s="249">
        <f>CH5+CD5</f>
        <v>667</v>
      </c>
      <c r="CH12" s="249">
        <f t="shared" ref="CH12" si="53">CI5+CE5</f>
        <v>699</v>
      </c>
      <c r="CI12" s="249">
        <f t="shared" ref="CI12" si="54">CJ5+CF5</f>
        <v>10</v>
      </c>
      <c r="CJ12" s="133">
        <f>SUM(CG12-CI12)/CG12</f>
        <v>0.98500749625187412</v>
      </c>
      <c r="CN12" s="4" t="s">
        <v>2104</v>
      </c>
      <c r="CO12" s="249">
        <f t="shared" si="41"/>
        <v>628</v>
      </c>
      <c r="CP12" s="249">
        <f t="shared" si="42"/>
        <v>717</v>
      </c>
      <c r="CQ12" s="249">
        <f t="shared" si="43"/>
        <v>6</v>
      </c>
      <c r="CR12" s="133">
        <f>SUM(CO12-CQ12)/CO12</f>
        <v>0.99044585987261147</v>
      </c>
    </row>
    <row r="13" spans="1:111" x14ac:dyDescent="0.2">
      <c r="E13" s="5">
        <f>SUM(E10:E12)</f>
        <v>6978</v>
      </c>
      <c r="F13" s="5">
        <f>SUM(F10:F12)</f>
        <v>6754</v>
      </c>
      <c r="G13" s="88">
        <f>SUM(G10:G12)</f>
        <v>109</v>
      </c>
      <c r="H13" s="134">
        <f>SUM(E13-G13)/E13</f>
        <v>0.98437947836056172</v>
      </c>
      <c r="M13" s="5">
        <f>SUM(M10:M12)</f>
        <v>8875</v>
      </c>
      <c r="N13" s="5">
        <f>SUM(N10:N12)</f>
        <v>8747</v>
      </c>
      <c r="O13" s="88">
        <f>SUM(O10:O12)</f>
        <v>180</v>
      </c>
      <c r="P13" s="134">
        <f>SUM(M13-O13)/M13</f>
        <v>0.97971830985915498</v>
      </c>
      <c r="U13" s="5">
        <f>SUM(U10:U12)</f>
        <v>8628</v>
      </c>
      <c r="V13" s="5">
        <f>SUM(V10:V12)</f>
        <v>8464</v>
      </c>
      <c r="W13" s="88">
        <f>SUM(W10:W12)</f>
        <v>240</v>
      </c>
      <c r="X13" s="134">
        <f>SUM(U13-W13)/U13</f>
        <v>0.97218358831710705</v>
      </c>
      <c r="AC13" s="5">
        <f>SUM(AC10:AC12)</f>
        <v>7927</v>
      </c>
      <c r="AD13" s="5">
        <f>SUM(AD10:AD12)</f>
        <v>9358</v>
      </c>
      <c r="AE13" s="5">
        <f>SUM(AE10:AE12)</f>
        <v>381</v>
      </c>
      <c r="AF13" s="134">
        <f>SUM(AC13-AE13)/AC13</f>
        <v>0.95193641983095745</v>
      </c>
      <c r="AK13" s="5">
        <f>SUM(AK10:AK12)</f>
        <v>6479</v>
      </c>
      <c r="AL13" s="5">
        <f>SUM(AL10:AL12)</f>
        <v>7860</v>
      </c>
      <c r="AM13" s="5">
        <f>SUM(AM10:AM12)</f>
        <v>213</v>
      </c>
      <c r="AN13" s="134">
        <f>SUM(AK13-AM13)/AK13</f>
        <v>0.96712455625868188</v>
      </c>
      <c r="AS13" s="5">
        <f>SUM(AS10:AS12)</f>
        <v>10244</v>
      </c>
      <c r="AT13" s="5">
        <f>SUM(AT10:AT12)</f>
        <v>8867</v>
      </c>
      <c r="AU13" s="5">
        <f>SUM(AU10:AU12)</f>
        <v>297</v>
      </c>
      <c r="AV13" s="134">
        <f>SUM(AS13-AU13)/AS13</f>
        <v>0.97100741897696208</v>
      </c>
      <c r="BA13" s="5">
        <f>SUM(BA10:BA12)</f>
        <v>8185</v>
      </c>
      <c r="BB13" s="5">
        <f>SUM(BB10:BB12)</f>
        <v>9114</v>
      </c>
      <c r="BC13" s="5">
        <f>SUM(BC10:BC12)</f>
        <v>216</v>
      </c>
      <c r="BD13" s="134">
        <f>SUM(BA13-BC13)/BA13</f>
        <v>0.97361026267562611</v>
      </c>
      <c r="BI13" s="5">
        <f>SUM(BI10:BI12)</f>
        <v>8272</v>
      </c>
      <c r="BJ13" s="5">
        <f>SUM(BJ10:BJ12)</f>
        <v>8502</v>
      </c>
      <c r="BK13" s="5">
        <f>SUM(BK10:BK12)</f>
        <v>343</v>
      </c>
      <c r="BL13" s="134">
        <f>SUM(BI13-BK13)/BI13</f>
        <v>0.95853481624758219</v>
      </c>
      <c r="BQ13" s="5">
        <f>SUM(BQ10:BQ12)</f>
        <v>9405</v>
      </c>
      <c r="BR13" s="5">
        <f>SUM(BR10:BR12)</f>
        <v>11463</v>
      </c>
      <c r="BS13" s="5">
        <f>SUM(BS10:BS12)</f>
        <v>566</v>
      </c>
      <c r="BT13" s="134">
        <f>SUM(BQ13-BS13)/BQ13</f>
        <v>0.939819245082403</v>
      </c>
      <c r="BY13" s="5">
        <f>SUM(BY10:BY12)</f>
        <v>7751</v>
      </c>
      <c r="BZ13" s="5">
        <f>SUM(BZ10:BZ12)</f>
        <v>7486</v>
      </c>
      <c r="CA13" s="5">
        <f>SUM(CA10:CA12)</f>
        <v>339</v>
      </c>
      <c r="CB13" s="134">
        <f>SUM(BY13-CA13)/BY13</f>
        <v>0.956263707908657</v>
      </c>
      <c r="CG13" s="5">
        <f>SUM(CG10:CG12)</f>
        <v>9434</v>
      </c>
      <c r="CH13" s="5">
        <f>SUM(CH10:CH12)</f>
        <v>10472</v>
      </c>
      <c r="CI13" s="5">
        <f>SUM(CI10:CI12)</f>
        <v>266</v>
      </c>
      <c r="CJ13" s="134">
        <f>SUM(CG13-CI13)/CG13</f>
        <v>0.97180411278354883</v>
      </c>
      <c r="CO13" s="5">
        <f>SUM(CO10:CO12)</f>
        <v>9202</v>
      </c>
      <c r="CP13" s="5">
        <f>SUM(CP10:CP12)</f>
        <v>10309</v>
      </c>
      <c r="CQ13" s="5">
        <f>SUM(CQ10:CQ12)</f>
        <v>371</v>
      </c>
      <c r="CR13" s="134">
        <f>SUM(CO13-CQ13)/CO13</f>
        <v>0.95968267767876547</v>
      </c>
    </row>
    <row r="14" spans="1:111" x14ac:dyDescent="0.2">
      <c r="CT14" t="s">
        <v>543</v>
      </c>
      <c r="DE14" t="s">
        <v>543</v>
      </c>
    </row>
    <row r="15" spans="1:111" x14ac:dyDescent="0.2">
      <c r="CY15" s="502" t="s">
        <v>5066</v>
      </c>
      <c r="CZ15" s="502"/>
    </row>
    <row r="16" spans="1:111" s="132" customFormat="1" x14ac:dyDescent="0.2">
      <c r="E16" s="158" t="s">
        <v>5452</v>
      </c>
      <c r="F16" s="87"/>
      <c r="G16" s="203"/>
      <c r="H16" s="131"/>
      <c r="M16" s="158" t="s">
        <v>5454</v>
      </c>
      <c r="N16" s="87"/>
      <c r="O16" s="203"/>
      <c r="P16" s="131"/>
      <c r="U16" s="158" t="s">
        <v>5456</v>
      </c>
      <c r="V16" s="87"/>
      <c r="W16" s="203"/>
      <c r="X16" s="131"/>
      <c r="AC16" s="158" t="s">
        <v>5466</v>
      </c>
      <c r="AD16" s="87"/>
      <c r="AE16" s="203"/>
      <c r="AF16" s="131"/>
      <c r="AK16" s="158" t="s">
        <v>5467</v>
      </c>
      <c r="AL16" s="87"/>
      <c r="AM16" s="203"/>
      <c r="AN16" s="131"/>
      <c r="AS16" s="158" t="s">
        <v>5468</v>
      </c>
      <c r="AT16" s="204"/>
      <c r="AU16" s="204"/>
      <c r="AV16" s="204"/>
      <c r="BA16" s="158" t="s">
        <v>5469</v>
      </c>
      <c r="BB16" s="204"/>
      <c r="BC16" s="204"/>
      <c r="BD16" s="204"/>
      <c r="BI16" s="503" t="s">
        <v>5470</v>
      </c>
      <c r="BJ16" s="503"/>
      <c r="BK16" s="503"/>
      <c r="BL16" s="503"/>
      <c r="BQ16" s="158" t="s">
        <v>5471</v>
      </c>
      <c r="BR16" s="204"/>
      <c r="BS16" s="204"/>
      <c r="BT16" s="204"/>
      <c r="BY16" s="158" t="s">
        <v>5472</v>
      </c>
      <c r="BZ16" s="204"/>
      <c r="CA16" s="204"/>
      <c r="CB16" s="204"/>
      <c r="CG16" s="158" t="s">
        <v>5473</v>
      </c>
      <c r="CH16" s="204"/>
      <c r="CI16" s="204"/>
      <c r="CJ16" s="204"/>
      <c r="CO16" s="158" t="s">
        <v>5474</v>
      </c>
      <c r="CP16" s="204"/>
      <c r="CQ16" s="204"/>
      <c r="CR16" s="204"/>
      <c r="DG16" s="132" t="s">
        <v>543</v>
      </c>
    </row>
    <row r="17" spans="4:114" x14ac:dyDescent="0.2">
      <c r="E17" s="8" t="s">
        <v>2105</v>
      </c>
      <c r="F17" s="87" t="s">
        <v>2106</v>
      </c>
      <c r="G17" s="8" t="s">
        <v>2107</v>
      </c>
      <c r="H17" s="8" t="s">
        <v>1954</v>
      </c>
      <c r="M17" s="8" t="s">
        <v>2105</v>
      </c>
      <c r="N17" s="87" t="s">
        <v>2106</v>
      </c>
      <c r="O17" s="8" t="s">
        <v>2107</v>
      </c>
      <c r="P17" s="8" t="s">
        <v>1954</v>
      </c>
      <c r="U17" s="8" t="s">
        <v>2105</v>
      </c>
      <c r="V17" s="87" t="s">
        <v>2106</v>
      </c>
      <c r="W17" s="8" t="s">
        <v>2107</v>
      </c>
      <c r="X17" s="8" t="s">
        <v>1954</v>
      </c>
      <c r="AC17" s="8" t="s">
        <v>2105</v>
      </c>
      <c r="AD17" s="87" t="s">
        <v>2106</v>
      </c>
      <c r="AE17" s="8" t="s">
        <v>2107</v>
      </c>
      <c r="AF17" s="8" t="s">
        <v>1954</v>
      </c>
      <c r="AK17" s="8" t="s">
        <v>2105</v>
      </c>
      <c r="AL17" s="87" t="s">
        <v>2106</v>
      </c>
      <c r="AM17" s="8" t="s">
        <v>2107</v>
      </c>
      <c r="AN17" s="8" t="s">
        <v>1954</v>
      </c>
      <c r="AS17" s="8" t="s">
        <v>2105</v>
      </c>
      <c r="AT17" s="87" t="s">
        <v>2106</v>
      </c>
      <c r="AU17" s="8" t="s">
        <v>2107</v>
      </c>
      <c r="AV17" s="8" t="s">
        <v>1954</v>
      </c>
      <c r="BA17" s="8" t="s">
        <v>2105</v>
      </c>
      <c r="BB17" s="87" t="s">
        <v>2106</v>
      </c>
      <c r="BC17" s="8" t="s">
        <v>2107</v>
      </c>
      <c r="BD17" s="8" t="s">
        <v>1954</v>
      </c>
      <c r="BI17" s="8" t="s">
        <v>2105</v>
      </c>
      <c r="BJ17" s="87" t="s">
        <v>2106</v>
      </c>
      <c r="BK17" s="8" t="s">
        <v>2107</v>
      </c>
      <c r="BL17" s="8" t="s">
        <v>1954</v>
      </c>
      <c r="BQ17" s="8" t="s">
        <v>2105</v>
      </c>
      <c r="BR17" s="87" t="s">
        <v>2106</v>
      </c>
      <c r="BS17" s="8" t="s">
        <v>2107</v>
      </c>
      <c r="BT17" s="8" t="s">
        <v>1954</v>
      </c>
      <c r="BY17" s="8" t="s">
        <v>2105</v>
      </c>
      <c r="BZ17" s="87" t="s">
        <v>2106</v>
      </c>
      <c r="CA17" s="8" t="s">
        <v>2107</v>
      </c>
      <c r="CB17" s="8" t="s">
        <v>1954</v>
      </c>
      <c r="CG17" s="8" t="s">
        <v>2105</v>
      </c>
      <c r="CH17" s="87" t="s">
        <v>2106</v>
      </c>
      <c r="CI17" s="8" t="s">
        <v>2107</v>
      </c>
      <c r="CJ17" s="8" t="s">
        <v>1954</v>
      </c>
      <c r="CO17" s="8" t="s">
        <v>2105</v>
      </c>
      <c r="CP17" s="87" t="s">
        <v>2106</v>
      </c>
      <c r="CQ17" s="8" t="s">
        <v>2107</v>
      </c>
      <c r="CR17" s="8" t="s">
        <v>1954</v>
      </c>
      <c r="CW17" t="s">
        <v>543</v>
      </c>
      <c r="CY17" s="132"/>
      <c r="CZ17" s="504" t="s">
        <v>5475</v>
      </c>
      <c r="DA17" s="505"/>
      <c r="DB17" s="505"/>
      <c r="DC17" s="505"/>
    </row>
    <row r="18" spans="4:114" x14ac:dyDescent="0.2">
      <c r="D18" s="3" t="s">
        <v>2102</v>
      </c>
      <c r="E18" s="2">
        <v>3064</v>
      </c>
      <c r="F18" s="2">
        <v>2835</v>
      </c>
      <c r="G18" s="2">
        <v>79</v>
      </c>
      <c r="H18" s="133">
        <f>SUM(E18-G18)/E18</f>
        <v>0.97421671018276768</v>
      </c>
      <c r="L18" s="3" t="s">
        <v>2102</v>
      </c>
      <c r="M18" s="2">
        <f>(E18+M10)</f>
        <v>7859</v>
      </c>
      <c r="N18" s="2">
        <f t="shared" ref="N18:O18" si="55">(F18+N10)</f>
        <v>7440</v>
      </c>
      <c r="O18" s="2">
        <f t="shared" si="55"/>
        <v>195</v>
      </c>
      <c r="P18" s="133">
        <f>SUM(M18-O18)/M18</f>
        <v>0.97518768291131186</v>
      </c>
      <c r="T18" s="3" t="s">
        <v>2102</v>
      </c>
      <c r="U18" s="2">
        <f>(M18+U10)</f>
        <v>11623</v>
      </c>
      <c r="V18" s="2">
        <f t="shared" ref="V18:V20" si="56">(N18+V10)</f>
        <v>11060</v>
      </c>
      <c r="W18" s="2">
        <f t="shared" ref="W18:W20" si="57">(O18+W10)</f>
        <v>371</v>
      </c>
      <c r="X18" s="133">
        <f>SUM(U18-W18)/U18</f>
        <v>0.96808052998365313</v>
      </c>
      <c r="AB18" s="3" t="s">
        <v>2102</v>
      </c>
      <c r="AC18" s="2">
        <f>(U18+AC10)</f>
        <v>15108</v>
      </c>
      <c r="AD18" s="2">
        <f t="shared" ref="AD18:AD20" si="58">(V18+AD10)</f>
        <v>15979</v>
      </c>
      <c r="AE18" s="2">
        <f t="shared" ref="AE18:AE20" si="59">(W18+AE10)</f>
        <v>685</v>
      </c>
      <c r="AF18" s="133">
        <f>SUM(AC18-AE18)/AC18</f>
        <v>0.95465978289647868</v>
      </c>
      <c r="AJ18" s="3" t="s">
        <v>2102</v>
      </c>
      <c r="AK18" s="2">
        <f>(AC18+AK10)</f>
        <v>17696</v>
      </c>
      <c r="AL18" s="2">
        <f t="shared" ref="AL18:AL20" si="60">(AD18+AL10)</f>
        <v>19977</v>
      </c>
      <c r="AM18" s="2">
        <f t="shared" ref="AM18:AM20" si="61">(AE18+AM10)</f>
        <v>853</v>
      </c>
      <c r="AN18" s="133">
        <f>SUM(AK18-AM18)/AK18</f>
        <v>0.95179701627486435</v>
      </c>
      <c r="AR18" s="3" t="s">
        <v>2102</v>
      </c>
      <c r="AS18" s="249">
        <f>(AK18+AS10)</f>
        <v>23209</v>
      </c>
      <c r="AT18" s="249">
        <f t="shared" ref="AT18:AT20" si="62">(AL18+AT10)</f>
        <v>24102</v>
      </c>
      <c r="AU18" s="249">
        <f t="shared" ref="AU18:AU20" si="63">(AM18+AU10)</f>
        <v>1104</v>
      </c>
      <c r="AV18" s="197">
        <f>SUM(AS18-AU18)/AS18</f>
        <v>0.9524322461114223</v>
      </c>
      <c r="AZ18" s="3" t="s">
        <v>2102</v>
      </c>
      <c r="BA18" s="2">
        <f>AS18+BA10</f>
        <v>27326</v>
      </c>
      <c r="BB18" s="2">
        <f>BB10+AT18</f>
        <v>29191</v>
      </c>
      <c r="BC18" s="79">
        <f>BC10+AU18</f>
        <v>1268</v>
      </c>
      <c r="BD18" s="197">
        <f>SUM(BA18-BC18)/BA18</f>
        <v>0.95359730659445219</v>
      </c>
      <c r="BH18" s="3" t="s">
        <v>2102</v>
      </c>
      <c r="BI18" s="2">
        <f>BA18+BI10</f>
        <v>30866</v>
      </c>
      <c r="BJ18" s="2">
        <f>BB18+BJ10</f>
        <v>32938</v>
      </c>
      <c r="BK18" s="2">
        <f>BC18+BK10</f>
        <v>1574</v>
      </c>
      <c r="BL18" s="133">
        <f>SUM(BI18-BK18)/BI18</f>
        <v>0.94900537808591978</v>
      </c>
      <c r="BP18" s="3" t="s">
        <v>2102</v>
      </c>
      <c r="BQ18" s="249">
        <f t="shared" ref="BQ18" si="64">BI18+BQ10</f>
        <v>35624</v>
      </c>
      <c r="BR18" s="249">
        <f t="shared" ref="BR18" si="65">BJ18+BR10</f>
        <v>39689</v>
      </c>
      <c r="BS18" s="249">
        <f t="shared" ref="BS18" si="66">BK18+BS10</f>
        <v>2081</v>
      </c>
      <c r="BT18" s="133">
        <f>SUM(BQ18-BS18)/BQ18</f>
        <v>0.94158432517404</v>
      </c>
      <c r="BX18" s="3" t="s">
        <v>2102</v>
      </c>
      <c r="BY18" s="2">
        <f>SUM(BQ18,BY10)</f>
        <v>39046</v>
      </c>
      <c r="BZ18" s="249">
        <f t="shared" ref="BZ18:CA18" si="67">SUM(BR18,BZ10)</f>
        <v>42899</v>
      </c>
      <c r="CA18" s="249">
        <f t="shared" si="67"/>
        <v>2352</v>
      </c>
      <c r="CB18" s="133">
        <f>SUM(BY18-CA18)/BY18</f>
        <v>0.939763356041592</v>
      </c>
      <c r="CF18" s="3" t="s">
        <v>2102</v>
      </c>
      <c r="CG18" s="249">
        <f>CG10+BY18</f>
        <v>44092</v>
      </c>
      <c r="CH18" s="249">
        <f t="shared" ref="CH18" si="68">CH10+BZ18</f>
        <v>48951</v>
      </c>
      <c r="CI18" s="249">
        <f t="shared" ref="CI18" si="69">CI10+CA18</f>
        <v>2549</v>
      </c>
      <c r="CJ18" s="133">
        <f>SUM(CG18-CI18)/CG18</f>
        <v>0.94218905923977136</v>
      </c>
      <c r="CN18" s="3" t="s">
        <v>2102</v>
      </c>
      <c r="CO18" s="2">
        <f>CG18+CO10</f>
        <v>48741</v>
      </c>
      <c r="CP18" s="249">
        <f t="shared" ref="CP18:CQ18" si="70">CH18+CP10</f>
        <v>54618</v>
      </c>
      <c r="CQ18" s="249">
        <f t="shared" si="70"/>
        <v>2841</v>
      </c>
      <c r="CR18" s="133">
        <f>SUM(CO18-CQ18)/CO18</f>
        <v>0.94171231611989903</v>
      </c>
      <c r="CY18" s="273"/>
      <c r="CZ18" s="8" t="s">
        <v>2105</v>
      </c>
      <c r="DA18" s="87" t="s">
        <v>2106</v>
      </c>
      <c r="DB18" s="8" t="s">
        <v>2107</v>
      </c>
      <c r="DC18" s="8" t="s">
        <v>1954</v>
      </c>
      <c r="DF18" s="315" t="s">
        <v>5135</v>
      </c>
      <c r="DG18" t="s">
        <v>543</v>
      </c>
    </row>
    <row r="19" spans="4:114" x14ac:dyDescent="0.2">
      <c r="D19" s="84" t="s">
        <v>2103</v>
      </c>
      <c r="E19" s="2">
        <v>3480</v>
      </c>
      <c r="F19" s="2">
        <v>3480</v>
      </c>
      <c r="G19" s="2">
        <v>27</v>
      </c>
      <c r="H19" s="133">
        <f>SUM(E19-G19)/E19</f>
        <v>0.99224137931034484</v>
      </c>
      <c r="L19" s="84" t="s">
        <v>2103</v>
      </c>
      <c r="M19" s="2">
        <f t="shared" ref="M19:M20" si="71">(E19+M11)</f>
        <v>6936</v>
      </c>
      <c r="N19" s="2">
        <f t="shared" ref="N19:N20" si="72">(F19+N11)</f>
        <v>6936</v>
      </c>
      <c r="O19" s="2">
        <f t="shared" ref="O19:O20" si="73">(G19+O11)</f>
        <v>86</v>
      </c>
      <c r="P19" s="133">
        <f>SUM(M19-O19)/M19</f>
        <v>0.98760092272203004</v>
      </c>
      <c r="T19" s="84" t="s">
        <v>2103</v>
      </c>
      <c r="U19" s="2">
        <f t="shared" ref="U19:U20" si="74">(M19+U11)</f>
        <v>11053</v>
      </c>
      <c r="V19" s="2">
        <f t="shared" si="56"/>
        <v>11053</v>
      </c>
      <c r="W19" s="2">
        <f t="shared" si="57"/>
        <v>144</v>
      </c>
      <c r="X19" s="133">
        <f>SUM(U19-W19)/U19</f>
        <v>0.98697186284266714</v>
      </c>
      <c r="AB19" s="84" t="s">
        <v>2103</v>
      </c>
      <c r="AC19" s="2">
        <f t="shared" ref="AC19:AC20" si="75">(U19+AC11)</f>
        <v>14741</v>
      </c>
      <c r="AD19" s="2">
        <f t="shared" si="58"/>
        <v>14741</v>
      </c>
      <c r="AE19" s="2">
        <f t="shared" si="59"/>
        <v>204</v>
      </c>
      <c r="AF19" s="133">
        <f>SUM(AC19-AE19)/AC19</f>
        <v>0.98616104741876398</v>
      </c>
      <c r="AJ19" s="84" t="s">
        <v>2103</v>
      </c>
      <c r="AK19" s="2">
        <f t="shared" ref="AK19:AK20" si="76">(AC19+AK11)</f>
        <v>17930</v>
      </c>
      <c r="AL19" s="2">
        <f t="shared" si="60"/>
        <v>17930</v>
      </c>
      <c r="AM19" s="2">
        <f t="shared" si="61"/>
        <v>245</v>
      </c>
      <c r="AN19" s="133">
        <f>SUM(AK19-AM19)/AK19</f>
        <v>0.98633575013943109</v>
      </c>
      <c r="AR19" s="84" t="s">
        <v>2103</v>
      </c>
      <c r="AS19" s="249">
        <f t="shared" ref="AS19:AS20" si="77">(AK19+AS11)</f>
        <v>21875</v>
      </c>
      <c r="AT19" s="249">
        <f t="shared" si="62"/>
        <v>21875</v>
      </c>
      <c r="AU19" s="249">
        <f t="shared" si="63"/>
        <v>284</v>
      </c>
      <c r="AV19" s="133">
        <f>SUM(AS19-AU19)/AS19</f>
        <v>0.98701714285714282</v>
      </c>
      <c r="AZ19" s="84" t="s">
        <v>2103</v>
      </c>
      <c r="BA19" s="249">
        <f t="shared" ref="BA19:BA20" si="78">AS19+BA11</f>
        <v>25072</v>
      </c>
      <c r="BB19" s="249">
        <f t="shared" ref="BB19:BC19" si="79">BB11+AT19</f>
        <v>25072</v>
      </c>
      <c r="BC19" s="79">
        <f t="shared" si="79"/>
        <v>328</v>
      </c>
      <c r="BD19" s="133">
        <f>SUM(BA19-BC19)/BA19</f>
        <v>0.9869176770899809</v>
      </c>
      <c r="BH19" s="84" t="s">
        <v>2103</v>
      </c>
      <c r="BI19" s="249">
        <f t="shared" ref="BI19:BK19" si="80">BA19+BI11</f>
        <v>28968</v>
      </c>
      <c r="BJ19" s="249">
        <f t="shared" si="80"/>
        <v>28968</v>
      </c>
      <c r="BK19" s="249">
        <f t="shared" si="80"/>
        <v>358</v>
      </c>
      <c r="BL19" s="133">
        <f>SUM(BI19-BK19)/BI19</f>
        <v>0.98764153548743439</v>
      </c>
      <c r="BP19" s="84" t="s">
        <v>2103</v>
      </c>
      <c r="BQ19" s="249">
        <v>32677</v>
      </c>
      <c r="BR19" s="249">
        <v>32677</v>
      </c>
      <c r="BS19" s="249">
        <v>494</v>
      </c>
      <c r="BT19" s="133">
        <v>0.98488233313951712</v>
      </c>
      <c r="BX19" s="84" t="s">
        <v>2103</v>
      </c>
      <c r="BY19" s="249">
        <f t="shared" ref="BY19:BY20" si="81">SUM(BQ19,BY11)</f>
        <v>36177</v>
      </c>
      <c r="BZ19" s="249">
        <f t="shared" ref="BZ19:BZ20" si="82">SUM(BR19,BZ11)</f>
        <v>36177</v>
      </c>
      <c r="CA19" s="249">
        <f t="shared" ref="CA19:CA20" si="83">SUM(BS19,CA11)</f>
        <v>549</v>
      </c>
      <c r="CB19" s="133">
        <f>SUM(BY19-CA19)/BY19</f>
        <v>0.98482461232274654</v>
      </c>
      <c r="CF19" s="84" t="s">
        <v>2103</v>
      </c>
      <c r="CG19" s="2">
        <f>CG11+BY19</f>
        <v>39898</v>
      </c>
      <c r="CH19" s="249">
        <f t="shared" ref="CH19:CI19" si="84">CH11+BZ19</f>
        <v>39898</v>
      </c>
      <c r="CI19" s="249">
        <f t="shared" si="84"/>
        <v>608</v>
      </c>
      <c r="CJ19" s="133">
        <f>SUM(CG19-CI19)/CG19</f>
        <v>0.98476114090931877</v>
      </c>
      <c r="CN19" s="84" t="s">
        <v>2103</v>
      </c>
      <c r="CO19" s="249">
        <f t="shared" ref="CO19:CO20" si="85">CG19+CO11</f>
        <v>43823</v>
      </c>
      <c r="CP19" s="249">
        <f t="shared" ref="CP19:CP20" si="86">CH19+CP11</f>
        <v>43823</v>
      </c>
      <c r="CQ19" s="249">
        <f t="shared" ref="CQ19:CQ20" si="87">CI19+CQ11</f>
        <v>681</v>
      </c>
      <c r="CR19" s="133">
        <f>SUM(CO19-CQ19)/CO19</f>
        <v>0.98446021495561686</v>
      </c>
      <c r="CY19" s="3" t="s">
        <v>2102</v>
      </c>
      <c r="CZ19" s="249"/>
      <c r="DA19" s="249"/>
      <c r="DB19" s="79"/>
      <c r="DC19" s="197"/>
    </row>
    <row r="20" spans="4:114" x14ac:dyDescent="0.2">
      <c r="D20" s="4" t="s">
        <v>2104</v>
      </c>
      <c r="E20" s="2">
        <v>434</v>
      </c>
      <c r="F20" s="2">
        <v>439</v>
      </c>
      <c r="G20" s="2">
        <v>3</v>
      </c>
      <c r="H20" s="133">
        <f>SUM(E20-G20)/E20</f>
        <v>0.99308755760368661</v>
      </c>
      <c r="L20" s="4" t="s">
        <v>2104</v>
      </c>
      <c r="M20" s="2">
        <f t="shared" si="71"/>
        <v>1058</v>
      </c>
      <c r="N20" s="2">
        <f t="shared" si="72"/>
        <v>1125</v>
      </c>
      <c r="O20" s="2">
        <f t="shared" si="73"/>
        <v>8</v>
      </c>
      <c r="P20" s="133">
        <f>SUM(M20-O20)/M20</f>
        <v>0.99243856332703217</v>
      </c>
      <c r="T20" s="4" t="s">
        <v>2104</v>
      </c>
      <c r="U20" s="2">
        <f t="shared" si="74"/>
        <v>1805</v>
      </c>
      <c r="V20" s="2">
        <f t="shared" si="56"/>
        <v>1852</v>
      </c>
      <c r="W20" s="2">
        <f t="shared" si="57"/>
        <v>14</v>
      </c>
      <c r="X20" s="133">
        <f>SUM(U20-W20)/U20</f>
        <v>0.99224376731301944</v>
      </c>
      <c r="AB20" s="4" t="s">
        <v>2104</v>
      </c>
      <c r="AC20" s="2">
        <f t="shared" si="75"/>
        <v>2559</v>
      </c>
      <c r="AD20" s="2">
        <f t="shared" si="58"/>
        <v>2603</v>
      </c>
      <c r="AE20" s="2">
        <f t="shared" si="59"/>
        <v>21</v>
      </c>
      <c r="AF20" s="133">
        <f>SUM(AC20-AE20)/AC20</f>
        <v>0.99179366940211022</v>
      </c>
      <c r="AJ20" s="4" t="s">
        <v>2104</v>
      </c>
      <c r="AK20" s="2">
        <f t="shared" si="76"/>
        <v>3261</v>
      </c>
      <c r="AL20" s="2">
        <f t="shared" si="60"/>
        <v>3276</v>
      </c>
      <c r="AM20" s="2">
        <f t="shared" si="61"/>
        <v>25</v>
      </c>
      <c r="AN20" s="133">
        <f>SUM(AK20-AM20)/AK20</f>
        <v>0.99233363998773383</v>
      </c>
      <c r="AR20" s="4" t="s">
        <v>2104</v>
      </c>
      <c r="AS20" s="249">
        <f t="shared" si="77"/>
        <v>4047</v>
      </c>
      <c r="AT20" s="249">
        <f t="shared" si="62"/>
        <v>4073</v>
      </c>
      <c r="AU20" s="249">
        <f t="shared" si="63"/>
        <v>32</v>
      </c>
      <c r="AV20" s="133">
        <f>SUM(AS20-AU20)/AS20</f>
        <v>0.99209290832715591</v>
      </c>
      <c r="AZ20" s="4" t="s">
        <v>2104</v>
      </c>
      <c r="BA20" s="249">
        <f t="shared" si="78"/>
        <v>4918</v>
      </c>
      <c r="BB20" s="249">
        <f t="shared" ref="BB20:BC20" si="88">BB12+AT20</f>
        <v>4901</v>
      </c>
      <c r="BC20" s="79">
        <f t="shared" si="88"/>
        <v>40</v>
      </c>
      <c r="BD20" s="133">
        <f>SUM(BA20-BC20)/BA20</f>
        <v>0.99186661244408292</v>
      </c>
      <c r="BH20" s="4" t="s">
        <v>2104</v>
      </c>
      <c r="BI20" s="249">
        <f t="shared" ref="BI20:BK20" si="89">BA20+BI12</f>
        <v>5754</v>
      </c>
      <c r="BJ20" s="249">
        <f t="shared" si="89"/>
        <v>5760</v>
      </c>
      <c r="BK20" s="249">
        <f t="shared" si="89"/>
        <v>47</v>
      </c>
      <c r="BL20" s="133">
        <f>SUM(BI20-BK20)/BI20</f>
        <v>0.99183176920403193</v>
      </c>
      <c r="BP20" s="4" t="s">
        <v>2104</v>
      </c>
      <c r="BQ20" s="2">
        <f>BI20+BQ12</f>
        <v>6540</v>
      </c>
      <c r="BR20" s="249">
        <f t="shared" ref="BR20:BS20" si="90">BJ20+BR12</f>
        <v>6611</v>
      </c>
      <c r="BS20" s="249">
        <f t="shared" si="90"/>
        <v>54</v>
      </c>
      <c r="BT20" s="133">
        <f>SUM(BQ20-BS20)/BQ20</f>
        <v>0.99174311926605507</v>
      </c>
      <c r="BX20" s="4" t="s">
        <v>2104</v>
      </c>
      <c r="BY20" s="249">
        <f t="shared" si="81"/>
        <v>7369</v>
      </c>
      <c r="BZ20" s="249">
        <f t="shared" si="82"/>
        <v>7387</v>
      </c>
      <c r="CA20" s="249">
        <f t="shared" si="83"/>
        <v>67</v>
      </c>
      <c r="CB20" s="133">
        <f>SUM(BY20-CA20)/BY20</f>
        <v>0.99090785723978825</v>
      </c>
      <c r="CF20" s="4" t="s">
        <v>2104</v>
      </c>
      <c r="CG20" s="249">
        <f>CG12+BY20</f>
        <v>8036</v>
      </c>
      <c r="CH20" s="249">
        <f t="shared" ref="CH20" si="91">CH12+BZ20</f>
        <v>8086</v>
      </c>
      <c r="CI20" s="249">
        <f t="shared" ref="CI20" si="92">CI12+CA20</f>
        <v>77</v>
      </c>
      <c r="CJ20" s="133">
        <f>SUM(CG20-CI20)/CG20</f>
        <v>0.99041811846689898</v>
      </c>
      <c r="CN20" s="4" t="s">
        <v>2104</v>
      </c>
      <c r="CO20" s="249">
        <f t="shared" si="85"/>
        <v>8664</v>
      </c>
      <c r="CP20" s="249">
        <f t="shared" si="86"/>
        <v>8803</v>
      </c>
      <c r="CQ20" s="249">
        <f t="shared" si="87"/>
        <v>83</v>
      </c>
      <c r="CR20" s="133">
        <f>SUM(CO20-CQ20)/CO20</f>
        <v>0.99042012927054479</v>
      </c>
      <c r="CY20" s="84" t="s">
        <v>2103</v>
      </c>
      <c r="CZ20" s="249"/>
      <c r="DA20" s="249"/>
      <c r="DB20" s="79"/>
      <c r="DC20" s="133"/>
    </row>
    <row r="21" spans="4:114" x14ac:dyDescent="0.2">
      <c r="E21" s="5">
        <f>SUM(E18:E20)</f>
        <v>6978</v>
      </c>
      <c r="F21" s="5">
        <f>SUM(F18:F20)</f>
        <v>6754</v>
      </c>
      <c r="G21" s="88">
        <f>SUM(G18:G20)</f>
        <v>109</v>
      </c>
      <c r="H21" s="134">
        <f>SUM(E21-G21)/E21</f>
        <v>0.98437947836056172</v>
      </c>
      <c r="J21" s="89"/>
      <c r="K21" s="89"/>
      <c r="M21" s="5">
        <f>SUM(M18:M20)</f>
        <v>15853</v>
      </c>
      <c r="N21" s="5">
        <f>SUM(N18:N20)</f>
        <v>15501</v>
      </c>
      <c r="O21" s="88">
        <f>SUM(O18:O20)</f>
        <v>289</v>
      </c>
      <c r="P21" s="134">
        <f>SUM(M21-O21)/M21</f>
        <v>0.98177001198511327</v>
      </c>
      <c r="U21" s="5">
        <f>SUM(U18:U20)</f>
        <v>24481</v>
      </c>
      <c r="V21" s="5">
        <f>SUM(V18:V20)</f>
        <v>23965</v>
      </c>
      <c r="W21" s="88">
        <f>SUM(W18:W20)</f>
        <v>529</v>
      </c>
      <c r="X21" s="134">
        <f>SUM(U21-W21)/U21</f>
        <v>0.97839140557983739</v>
      </c>
      <c r="Y21" s="86"/>
      <c r="Z21" s="89"/>
      <c r="AA21" s="89"/>
      <c r="AB21" s="89"/>
      <c r="AC21" s="5">
        <f>SUM(AC18:AC20)</f>
        <v>32408</v>
      </c>
      <c r="AD21" s="5">
        <f>SUM(AD18:AD20)</f>
        <v>33323</v>
      </c>
      <c r="AE21" s="5">
        <f>SUM(AE18:AE20)</f>
        <v>910</v>
      </c>
      <c r="AF21" s="134">
        <f>(AC21-AE21)/AC21</f>
        <v>0.9719205134534683</v>
      </c>
      <c r="AG21" s="89"/>
      <c r="AH21" s="89"/>
      <c r="AI21" s="89"/>
      <c r="AJ21" s="89"/>
      <c r="AK21" s="5">
        <f>SUM(AK18:AK20)</f>
        <v>38887</v>
      </c>
      <c r="AL21" s="5">
        <f>SUM(AL18:AL20)</f>
        <v>41183</v>
      </c>
      <c r="AM21" s="5">
        <f>SUM(AM18:AM20)</f>
        <v>1123</v>
      </c>
      <c r="AN21" s="134">
        <f>(AK21-AM21)/AK21</f>
        <v>0.97112145447064568</v>
      </c>
      <c r="AO21" s="89"/>
      <c r="AP21" s="89"/>
      <c r="AQ21" s="86"/>
      <c r="AR21" s="89"/>
      <c r="AS21" s="5">
        <f>SUM(AS18:AS20)</f>
        <v>49131</v>
      </c>
      <c r="AT21" s="5">
        <f>SUM(AT18:AT20)</f>
        <v>50050</v>
      </c>
      <c r="AU21" s="5">
        <f>SUM(AU18:AU20)</f>
        <v>1420</v>
      </c>
      <c r="AV21" s="134">
        <f>(AS21-AU21)/AS21</f>
        <v>0.9710976776373369</v>
      </c>
      <c r="AW21" s="86"/>
      <c r="AX21" s="89"/>
      <c r="AY21" s="89"/>
      <c r="AZ21" s="89"/>
      <c r="BA21" s="5">
        <f>SUM(BA18:BA20)</f>
        <v>57316</v>
      </c>
      <c r="BB21" s="5">
        <f>SUM(BB18:BB20)</f>
        <v>59164</v>
      </c>
      <c r="BC21" s="5">
        <f>SUM(BC18:BC20)</f>
        <v>1636</v>
      </c>
      <c r="BD21" s="134">
        <f>(BA21-BC21)/BA21</f>
        <v>0.97145648684486008</v>
      </c>
      <c r="BE21" s="89"/>
      <c r="BF21" s="262" t="s">
        <v>543</v>
      </c>
      <c r="BG21" s="89"/>
      <c r="BH21" s="89"/>
      <c r="BI21" s="5">
        <f>SUM(BI18:BI20)</f>
        <v>65588</v>
      </c>
      <c r="BJ21" s="5">
        <f>SUM(BJ18:BJ20)</f>
        <v>67666</v>
      </c>
      <c r="BK21" s="5">
        <f>SUM(BK18:BK20)</f>
        <v>1979</v>
      </c>
      <c r="BL21" s="134">
        <f>(BI21-BK21)/BI21</f>
        <v>0.96982679758492407</v>
      </c>
      <c r="BM21" s="89"/>
      <c r="BN21" s="89"/>
      <c r="BO21" s="86"/>
      <c r="BP21" s="89"/>
      <c r="BQ21" s="5">
        <f>SUM(BQ18:BQ20)</f>
        <v>74841</v>
      </c>
      <c r="BR21" s="5">
        <f>SUM(BR18:BR20)</f>
        <v>78977</v>
      </c>
      <c r="BS21" s="5">
        <f>SUM(BS18:BS20)</f>
        <v>2629</v>
      </c>
      <c r="BT21" s="134">
        <f>(BQ21-BS21)/BQ21</f>
        <v>0.96487219572159644</v>
      </c>
      <c r="BU21" s="86"/>
      <c r="BV21" s="89"/>
      <c r="BW21" s="89"/>
      <c r="BX21" s="89"/>
      <c r="BY21" s="5">
        <f>SUM(BY18:BY20)</f>
        <v>82592</v>
      </c>
      <c r="BZ21" s="5">
        <f>SUM(BZ18:BZ20)</f>
        <v>86463</v>
      </c>
      <c r="CA21" s="5">
        <f>SUM(CA18:CA20)</f>
        <v>2968</v>
      </c>
      <c r="CB21" s="134">
        <f>(BY21-CA21)/BY21</f>
        <v>0.96406431615652843</v>
      </c>
      <c r="CC21" s="89"/>
      <c r="CD21" s="89"/>
      <c r="CE21" s="89"/>
      <c r="CF21" s="89"/>
      <c r="CG21" s="5">
        <f>SUM(CG18:CG20)</f>
        <v>92026</v>
      </c>
      <c r="CH21" s="5">
        <f>SUM(CH18:CH20)</f>
        <v>96935</v>
      </c>
      <c r="CI21" s="5">
        <f>SUM(CI18:CI20)</f>
        <v>3234</v>
      </c>
      <c r="CJ21" s="134">
        <f>(CG21-CI21)/CG21</f>
        <v>0.96485775759024628</v>
      </c>
      <c r="CK21" s="89"/>
      <c r="CL21" s="89"/>
      <c r="CM21" s="89"/>
      <c r="CN21" s="89"/>
      <c r="CO21" s="5">
        <f>SUM(CO18:CO20)</f>
        <v>101228</v>
      </c>
      <c r="CP21" s="5">
        <f>SUM(CP18:CP20)</f>
        <v>107244</v>
      </c>
      <c r="CQ21" s="5">
        <f>SUM(CQ18:CQ20)</f>
        <v>3605</v>
      </c>
      <c r="CR21" s="134">
        <f>(CO21-CQ21)/CO21</f>
        <v>0.96438732366538904</v>
      </c>
      <c r="CS21" s="89"/>
      <c r="CT21" s="89"/>
      <c r="CY21" s="4" t="s">
        <v>2104</v>
      </c>
      <c r="CZ21" s="249"/>
      <c r="DA21" s="249"/>
      <c r="DB21" s="79"/>
      <c r="DC21" s="133"/>
      <c r="DJ21" s="400"/>
    </row>
    <row r="22" spans="4:114" x14ac:dyDescent="0.2">
      <c r="CV22" t="s">
        <v>543</v>
      </c>
      <c r="CY22" s="258"/>
      <c r="CZ22" s="268"/>
      <c r="DA22" s="268"/>
      <c r="DB22" s="268"/>
      <c r="DC22" s="134"/>
    </row>
    <row r="23" spans="4:114" x14ac:dyDescent="0.2">
      <c r="I23" s="135"/>
      <c r="J23" s="86"/>
      <c r="K23" s="86"/>
      <c r="L23" s="86"/>
      <c r="M23" s="86"/>
      <c r="N23" s="86"/>
      <c r="Q23" s="86"/>
      <c r="R23" s="86"/>
      <c r="S23" s="86"/>
      <c r="T23" s="86"/>
      <c r="U23" s="86"/>
      <c r="V23" s="86"/>
      <c r="AB23" s="135"/>
      <c r="AC23" s="86"/>
      <c r="AD23" s="86"/>
      <c r="AE23" s="86"/>
      <c r="AF23" s="86"/>
      <c r="AG23" s="86"/>
      <c r="AH23" s="135"/>
      <c r="AI23" s="86"/>
      <c r="AJ23" s="86"/>
      <c r="AK23" s="86"/>
      <c r="AL23" s="86"/>
      <c r="AM23" s="86"/>
      <c r="AN23" s="135"/>
      <c r="AO23" s="86"/>
      <c r="AP23" s="86"/>
      <c r="AQ23" s="86"/>
      <c r="AR23" s="86"/>
      <c r="AS23" s="86"/>
      <c r="AT23" s="135"/>
      <c r="AU23" s="86"/>
      <c r="AV23" s="86"/>
      <c r="AW23" s="86"/>
      <c r="AX23" s="86"/>
      <c r="AY23" s="86"/>
      <c r="AZ23" s="135"/>
      <c r="BA23" s="86"/>
      <c r="BB23" s="86"/>
      <c r="BC23" s="86"/>
      <c r="BD23" s="86"/>
      <c r="BE23" s="86"/>
      <c r="BF23" s="135"/>
      <c r="BG23" s="86"/>
      <c r="BH23" s="86"/>
      <c r="BI23" s="86"/>
      <c r="BJ23" s="86"/>
      <c r="BK23" s="86"/>
      <c r="BL23" s="135"/>
      <c r="BM23" s="86"/>
      <c r="BN23" s="86"/>
      <c r="BO23" s="86"/>
      <c r="BP23" s="86"/>
      <c r="BQ23" s="86"/>
      <c r="BR23" s="135"/>
      <c r="BS23" s="86"/>
      <c r="BT23" s="86"/>
    </row>
    <row r="24" spans="4:114" x14ac:dyDescent="0.2">
      <c r="I24" s="86"/>
      <c r="J24" s="86"/>
      <c r="K24" s="86"/>
      <c r="L24" s="86"/>
      <c r="M24" s="86"/>
      <c r="N24" s="86"/>
      <c r="AB24" s="135"/>
      <c r="AC24" s="86"/>
      <c r="AD24" s="86"/>
      <c r="AE24" s="86"/>
      <c r="AF24" s="86"/>
      <c r="AG24" s="86"/>
      <c r="AH24" s="135"/>
      <c r="AI24" s="86"/>
      <c r="AJ24" s="86"/>
      <c r="AK24" s="86"/>
      <c r="AL24" s="86"/>
      <c r="AM24" s="86"/>
      <c r="AN24" s="135"/>
      <c r="AO24" s="86"/>
      <c r="AP24" s="86"/>
      <c r="AQ24" s="86"/>
      <c r="AR24" s="86"/>
      <c r="AS24" s="86"/>
      <c r="AT24" s="135"/>
      <c r="AU24" s="86"/>
      <c r="AV24" s="86"/>
      <c r="AW24" s="86"/>
      <c r="AX24" s="86"/>
      <c r="AY24" s="86"/>
      <c r="AZ24" s="135"/>
      <c r="BA24" s="86"/>
      <c r="BB24" s="86"/>
      <c r="BC24" s="86"/>
      <c r="BD24" s="86"/>
      <c r="BE24" s="86"/>
      <c r="BF24" s="135"/>
      <c r="BG24" s="86"/>
      <c r="BH24" s="86"/>
      <c r="BI24" s="86"/>
      <c r="BJ24" s="86"/>
      <c r="BK24" s="86"/>
      <c r="BL24" s="135"/>
      <c r="BM24" s="86"/>
      <c r="BN24" s="86"/>
      <c r="BO24" s="86"/>
      <c r="BP24" s="86"/>
      <c r="BQ24" s="86"/>
      <c r="BR24" s="135"/>
      <c r="BS24" s="86"/>
      <c r="BT24" s="86"/>
    </row>
    <row r="25" spans="4:114" x14ac:dyDescent="0.2">
      <c r="I25" s="86"/>
      <c r="J25" s="86"/>
      <c r="K25" s="86"/>
      <c r="L25" s="86"/>
      <c r="M25" s="86"/>
      <c r="N25" s="86"/>
      <c r="AB25" s="86"/>
      <c r="AC25" s="86"/>
      <c r="AD25" s="86"/>
      <c r="AE25" s="86"/>
      <c r="AF25" s="86"/>
      <c r="AG25" s="86"/>
      <c r="AH25" s="86"/>
      <c r="AI25" s="86"/>
      <c r="AJ25" s="86"/>
      <c r="AK25" s="86"/>
      <c r="AL25" s="86"/>
      <c r="AM25" s="86"/>
      <c r="AN25" s="86"/>
      <c r="AO25" s="136"/>
      <c r="AP25" s="136"/>
      <c r="AQ25" s="13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row>
    <row r="26" spans="4:114" x14ac:dyDescent="0.2">
      <c r="M26" t="s">
        <v>543</v>
      </c>
      <c r="R26" t="s">
        <v>543</v>
      </c>
      <c r="BK26" t="s">
        <v>543</v>
      </c>
      <c r="CU26" t="s">
        <v>543</v>
      </c>
    </row>
    <row r="27" spans="4:114" x14ac:dyDescent="0.2">
      <c r="AG27" t="s">
        <v>543</v>
      </c>
      <c r="CW27" t="s">
        <v>543</v>
      </c>
    </row>
    <row r="28" spans="4:114" x14ac:dyDescent="0.2">
      <c r="AA28" s="86"/>
      <c r="AB28" s="86"/>
      <c r="AC28" s="135"/>
      <c r="AD28" s="86"/>
      <c r="AE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CG28" s="86"/>
      <c r="CH28" s="86"/>
      <c r="CI28" s="86"/>
      <c r="CJ28" s="86"/>
      <c r="CK28" s="86"/>
      <c r="CL28" s="86"/>
      <c r="CM28" s="86"/>
      <c r="CN28" s="86"/>
      <c r="CO28" s="86"/>
      <c r="CP28" s="86"/>
      <c r="CQ28" s="86"/>
      <c r="CR28" s="86"/>
      <c r="CS28" s="86"/>
      <c r="CT28" s="86"/>
      <c r="CU28" t="s">
        <v>543</v>
      </c>
      <c r="DC28" t="s">
        <v>543</v>
      </c>
    </row>
    <row r="29" spans="4:114" x14ac:dyDescent="0.2">
      <c r="AA29" s="86"/>
      <c r="AB29" s="86"/>
      <c r="AC29" s="135" t="s">
        <v>543</v>
      </c>
      <c r="AD29" s="135"/>
      <c r="AE29" s="135"/>
      <c r="AH29" s="86"/>
      <c r="AI29" s="135"/>
      <c r="AJ29" s="135"/>
      <c r="AK29" s="135"/>
      <c r="AL29" s="86"/>
      <c r="AM29" s="86" t="s">
        <v>543</v>
      </c>
      <c r="AN29" s="86" t="s">
        <v>543</v>
      </c>
      <c r="AO29" s="135"/>
      <c r="AP29" s="135"/>
      <c r="AQ29" s="135"/>
      <c r="AR29" s="86"/>
      <c r="AS29" s="136" t="s">
        <v>543</v>
      </c>
      <c r="AT29" s="86"/>
      <c r="AU29" s="135"/>
      <c r="AV29" s="135"/>
      <c r="AW29" s="135"/>
      <c r="AX29" s="86"/>
      <c r="AY29" s="86"/>
      <c r="AZ29" s="86"/>
      <c r="BA29" s="135"/>
      <c r="BB29" s="135"/>
      <c r="BC29" s="135"/>
      <c r="BD29" s="86"/>
      <c r="BE29" s="86"/>
      <c r="BF29" s="86"/>
      <c r="BG29" s="135"/>
      <c r="BH29" s="135"/>
      <c r="BI29" s="135"/>
      <c r="BJ29" s="86"/>
      <c r="BK29" s="86"/>
      <c r="BL29" s="86"/>
      <c r="BM29" s="135"/>
      <c r="BN29" s="135"/>
      <c r="BO29" s="135"/>
      <c r="BP29" s="86"/>
      <c r="BQ29" s="86"/>
      <c r="BR29" s="86"/>
      <c r="BS29" s="135"/>
      <c r="BT29" s="135"/>
      <c r="BU29" s="135"/>
      <c r="BV29" s="86"/>
      <c r="CG29" s="135"/>
      <c r="CH29" s="86"/>
      <c r="CI29" s="86"/>
      <c r="CJ29" s="86"/>
      <c r="CK29" s="135"/>
      <c r="CL29" s="135"/>
      <c r="CM29" s="135"/>
      <c r="CN29" s="86"/>
      <c r="CO29" s="86"/>
      <c r="CP29" s="86"/>
      <c r="CQ29" s="135"/>
      <c r="CR29" s="135"/>
      <c r="CS29" s="135"/>
      <c r="CT29" s="135"/>
    </row>
    <row r="30" spans="4:114" x14ac:dyDescent="0.2">
      <c r="N30" t="s">
        <v>543</v>
      </c>
      <c r="AA30" s="86"/>
      <c r="AB30" s="135"/>
      <c r="AC30" s="86"/>
      <c r="AD30" s="86"/>
      <c r="AE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CG30" s="86"/>
      <c r="CH30" s="86"/>
      <c r="CI30" s="86"/>
      <c r="CJ30" s="86"/>
      <c r="CK30" s="86"/>
      <c r="CL30" s="86"/>
      <c r="CM30" s="86"/>
      <c r="CN30" s="86"/>
      <c r="CO30" s="86"/>
      <c r="CP30" s="86"/>
      <c r="CQ30" s="86"/>
      <c r="CR30" s="86"/>
      <c r="CS30" s="86"/>
      <c r="CT30" s="86"/>
    </row>
    <row r="31" spans="4:114" x14ac:dyDescent="0.2">
      <c r="AA31" s="86"/>
      <c r="AB31" s="135"/>
      <c r="AC31" s="86"/>
      <c r="AD31" s="86"/>
      <c r="AE31" s="86"/>
      <c r="AH31" s="135"/>
      <c r="AI31" s="86"/>
      <c r="AJ31" s="86"/>
      <c r="AK31" s="86"/>
      <c r="AL31" s="86"/>
      <c r="AM31" s="86"/>
      <c r="AN31" s="135"/>
      <c r="AO31" s="86"/>
      <c r="AP31" s="86"/>
      <c r="AQ31" s="86"/>
      <c r="AR31" s="86"/>
      <c r="AS31" s="86"/>
      <c r="AT31" s="135"/>
      <c r="AU31" s="86"/>
      <c r="AV31" s="86"/>
      <c r="AW31" s="86"/>
      <c r="AX31" s="86"/>
      <c r="AY31" s="86"/>
      <c r="AZ31" s="135"/>
      <c r="BA31" s="86"/>
      <c r="BB31" s="86"/>
      <c r="BC31" s="86"/>
      <c r="BD31" s="86"/>
      <c r="BE31" s="86"/>
      <c r="BF31" s="135"/>
      <c r="BG31" s="136" t="s">
        <v>543</v>
      </c>
      <c r="BH31" s="86"/>
      <c r="BI31" s="86"/>
      <c r="BJ31" s="86"/>
      <c r="BK31" s="86"/>
      <c r="BL31" s="135"/>
      <c r="BM31" s="86"/>
      <c r="BN31" s="86"/>
      <c r="BO31" s="86"/>
      <c r="BP31" s="86"/>
      <c r="BQ31" s="86"/>
      <c r="BR31" s="135"/>
      <c r="BS31" s="86"/>
      <c r="BT31" s="86"/>
      <c r="CG31" s="86"/>
      <c r="CH31" s="86"/>
      <c r="CI31" s="86"/>
      <c r="CJ31" s="135"/>
      <c r="CK31" s="86"/>
      <c r="CL31" s="86"/>
      <c r="CM31" s="86"/>
      <c r="CN31" s="86"/>
      <c r="CO31" s="86"/>
      <c r="CP31" s="135"/>
      <c r="CQ31" s="86"/>
      <c r="CR31" s="86"/>
      <c r="CS31" s="86"/>
      <c r="CT31" s="86"/>
    </row>
    <row r="32" spans="4:114" x14ac:dyDescent="0.2">
      <c r="AA32" s="86"/>
      <c r="AB32" s="135"/>
      <c r="AC32" s="86"/>
      <c r="AD32" s="86"/>
      <c r="AE32" s="86"/>
      <c r="AH32" s="135"/>
      <c r="AI32" s="86"/>
      <c r="AJ32" s="86"/>
      <c r="AK32" s="86"/>
      <c r="AL32" s="86"/>
      <c r="AM32" s="86"/>
      <c r="AN32" s="135"/>
      <c r="AO32" s="86"/>
      <c r="AP32" s="86"/>
      <c r="AQ32" s="86"/>
      <c r="AR32" s="86"/>
      <c r="AS32" s="86"/>
      <c r="AT32" s="135"/>
      <c r="AU32" s="86"/>
      <c r="AV32" s="86"/>
      <c r="AW32" s="86"/>
      <c r="AX32" s="86"/>
      <c r="AY32" s="86"/>
      <c r="AZ32" s="135"/>
      <c r="BA32" s="86"/>
      <c r="BB32" s="86"/>
      <c r="BC32" s="86"/>
      <c r="BD32" s="86"/>
      <c r="BE32" s="86"/>
      <c r="BF32" s="135"/>
      <c r="BG32" s="86"/>
      <c r="BH32" s="86"/>
      <c r="BI32" s="86"/>
      <c r="BJ32" s="86"/>
      <c r="BK32" s="86"/>
      <c r="BL32" s="135"/>
      <c r="BM32" s="86"/>
      <c r="BN32" s="86"/>
      <c r="BO32" s="86"/>
      <c r="BP32" s="86"/>
      <c r="BQ32" s="86"/>
      <c r="BR32" s="135" t="s">
        <v>543</v>
      </c>
      <c r="BS32" s="86"/>
      <c r="BT32" s="86"/>
      <c r="BZ32" s="86"/>
      <c r="CA32" s="86"/>
      <c r="CB32" s="86"/>
      <c r="CC32" s="86"/>
      <c r="CD32" s="135"/>
      <c r="CE32" s="86"/>
      <c r="CF32" s="86"/>
      <c r="CG32" s="86"/>
      <c r="CH32" s="86"/>
      <c r="CI32" s="86"/>
      <c r="CJ32" s="135"/>
      <c r="CK32" s="86"/>
      <c r="CL32" s="86"/>
      <c r="CM32" s="86"/>
      <c r="CN32" s="86"/>
      <c r="CO32" s="86"/>
      <c r="CP32" s="135"/>
      <c r="CQ32" s="86"/>
      <c r="CR32" s="86"/>
      <c r="CS32" s="86"/>
      <c r="CT32" s="86"/>
    </row>
    <row r="33" spans="34:98" x14ac:dyDescent="0.2">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Z33" s="86"/>
      <c r="CA33" s="86"/>
      <c r="CB33" s="86"/>
      <c r="CC33" s="86"/>
      <c r="CD33" s="86"/>
      <c r="CE33" s="86"/>
      <c r="CF33" s="86"/>
      <c r="CG33" s="86"/>
      <c r="CH33" s="86"/>
      <c r="CI33" s="86"/>
      <c r="CJ33" s="86"/>
      <c r="CK33" s="86"/>
      <c r="CL33" s="86"/>
      <c r="CM33" s="86"/>
      <c r="CN33" s="86"/>
      <c r="CO33" s="86"/>
      <c r="CP33" s="86"/>
      <c r="CQ33" s="86"/>
      <c r="CR33" s="86"/>
      <c r="CS33" s="86"/>
      <c r="CT33" s="86"/>
    </row>
  </sheetData>
  <mergeCells count="4">
    <mergeCell ref="CV5:CW5"/>
    <mergeCell ref="CY15:CZ15"/>
    <mergeCell ref="BI16:BL16"/>
    <mergeCell ref="CZ17:DC17"/>
  </mergeCells>
  <phoneticPr fontId="0" type="noConversion"/>
  <pageMargins left="0.75" right="0.75" top="1" bottom="1" header="0.5" footer="0.5"/>
  <pageSetup paperSize="5" orientation="landscape" r:id="rId1"/>
  <headerFooter alignWithMargins="0"/>
  <ignoredErrors>
    <ignoredError sqref="I6 E6 M6 AO6 AK6 AG6 AC6 Y6 U6 Q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H231"/>
  <sheetViews>
    <sheetView zoomScale="80" zoomScaleNormal="80" workbookViewId="0">
      <selection activeCell="AH7" sqref="AH7"/>
    </sheetView>
  </sheetViews>
  <sheetFormatPr defaultColWidth="9.140625" defaultRowHeight="12.75" x14ac:dyDescent="0.2"/>
  <cols>
    <col min="1" max="1" width="5.140625" style="262" bestFit="1" customWidth="1"/>
    <col min="2" max="2" width="4.140625" style="262" bestFit="1" customWidth="1"/>
    <col min="3" max="3" width="17.85546875" style="262" bestFit="1" customWidth="1"/>
    <col min="4" max="4" width="14" style="262" customWidth="1"/>
    <col min="5" max="5" width="10" style="262" bestFit="1" customWidth="1"/>
    <col min="6" max="6" width="11.42578125" style="262" bestFit="1" customWidth="1"/>
    <col min="7" max="7" width="15.7109375" style="262" bestFit="1" customWidth="1"/>
    <col min="8" max="8" width="54" style="211" customWidth="1"/>
    <col min="9" max="10" width="9.7109375" style="106" hidden="1" customWidth="1"/>
    <col min="11" max="11" width="9.85546875" style="106" hidden="1" customWidth="1"/>
    <col min="12" max="22" width="10.5703125" style="106" hidden="1" customWidth="1"/>
    <col min="23" max="23" width="10.5703125" style="210" hidden="1" customWidth="1"/>
    <col min="24" max="32" width="10.5703125" style="106" hidden="1" customWidth="1"/>
    <col min="33" max="33" width="9.140625" style="483"/>
    <col min="34" max="35" width="16.28515625" style="106" bestFit="1" customWidth="1"/>
    <col min="36" max="16384" width="9.140625" style="106"/>
  </cols>
  <sheetData>
    <row r="1" spans="1:34" ht="15.75" customHeight="1" x14ac:dyDescent="0.2">
      <c r="A1" s="513"/>
      <c r="B1" s="513"/>
      <c r="C1" s="513"/>
      <c r="D1" s="513"/>
      <c r="E1" s="513"/>
      <c r="F1" s="513"/>
      <c r="G1" s="513"/>
      <c r="H1" s="514"/>
      <c r="I1" s="6">
        <v>41654</v>
      </c>
      <c r="J1" s="6">
        <v>41670</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c r="AH1" s="275"/>
    </row>
    <row r="2" spans="1:34" ht="17.25" customHeight="1" x14ac:dyDescent="0.2">
      <c r="A2" s="382" t="s">
        <v>2101</v>
      </c>
      <c r="B2" s="382"/>
      <c r="C2" s="382" t="s">
        <v>1742</v>
      </c>
      <c r="D2" s="382" t="s">
        <v>1743</v>
      </c>
      <c r="E2" s="382" t="s">
        <v>1744</v>
      </c>
      <c r="F2" s="382" t="s">
        <v>59</v>
      </c>
      <c r="G2" s="383" t="s">
        <v>60</v>
      </c>
      <c r="H2" s="383"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1" t="s">
        <v>2105</v>
      </c>
      <c r="X2" s="8" t="s">
        <v>2105</v>
      </c>
      <c r="Y2" s="8" t="s">
        <v>2105</v>
      </c>
      <c r="Z2" s="8" t="s">
        <v>2105</v>
      </c>
      <c r="AA2" s="8" t="s">
        <v>2105</v>
      </c>
      <c r="AB2" s="8" t="s">
        <v>2105</v>
      </c>
      <c r="AC2" s="8" t="s">
        <v>2105</v>
      </c>
      <c r="AD2" s="8" t="s">
        <v>2105</v>
      </c>
      <c r="AE2" s="8" t="s">
        <v>2105</v>
      </c>
      <c r="AF2" s="8" t="s">
        <v>2105</v>
      </c>
      <c r="AG2" s="489"/>
    </row>
    <row r="3" spans="1:34" ht="15" x14ac:dyDescent="0.25">
      <c r="A3" s="254" t="s">
        <v>2102</v>
      </c>
      <c r="B3" s="255">
        <v>1</v>
      </c>
      <c r="C3" s="390" t="s">
        <v>4268</v>
      </c>
      <c r="D3" s="230" t="s">
        <v>124</v>
      </c>
      <c r="E3" s="230" t="s">
        <v>1533</v>
      </c>
      <c r="F3" s="256">
        <v>41186</v>
      </c>
      <c r="G3" s="148">
        <v>41082</v>
      </c>
      <c r="H3" s="251" t="s">
        <v>4518</v>
      </c>
      <c r="I3" s="271">
        <v>0</v>
      </c>
      <c r="J3" s="271">
        <v>5</v>
      </c>
      <c r="K3" s="271">
        <v>2</v>
      </c>
      <c r="L3" s="271">
        <v>9</v>
      </c>
      <c r="M3" s="271">
        <v>2</v>
      </c>
      <c r="N3" s="269">
        <v>7</v>
      </c>
      <c r="O3" s="269">
        <v>1</v>
      </c>
      <c r="P3" s="269">
        <v>0</v>
      </c>
      <c r="Q3" s="269">
        <v>5</v>
      </c>
      <c r="R3" s="269">
        <v>7</v>
      </c>
      <c r="S3" s="269">
        <v>0</v>
      </c>
      <c r="T3" s="281">
        <v>0</v>
      </c>
      <c r="U3" s="281">
        <v>10</v>
      </c>
      <c r="V3" s="269">
        <v>3</v>
      </c>
      <c r="W3" s="271">
        <v>3</v>
      </c>
      <c r="X3" s="341">
        <v>10</v>
      </c>
      <c r="Y3" s="271">
        <v>2</v>
      </c>
      <c r="Z3" s="271">
        <v>6</v>
      </c>
      <c r="AA3" s="271">
        <v>6</v>
      </c>
      <c r="AB3" s="271">
        <v>2</v>
      </c>
      <c r="AC3" s="271">
        <v>10</v>
      </c>
      <c r="AD3" s="271">
        <v>10</v>
      </c>
      <c r="AE3" s="271">
        <v>11</v>
      </c>
      <c r="AF3" s="271">
        <v>1</v>
      </c>
      <c r="AG3" s="489">
        <v>5.6</v>
      </c>
    </row>
    <row r="4" spans="1:34" ht="15" x14ac:dyDescent="0.25">
      <c r="A4" s="254" t="s">
        <v>2102</v>
      </c>
      <c r="B4" s="255">
        <v>1</v>
      </c>
      <c r="C4" s="390" t="s">
        <v>4269</v>
      </c>
      <c r="D4" s="230" t="s">
        <v>124</v>
      </c>
      <c r="E4" s="230" t="s">
        <v>1533</v>
      </c>
      <c r="F4" s="256">
        <v>41186</v>
      </c>
      <c r="G4" s="148">
        <v>41082</v>
      </c>
      <c r="H4" s="251" t="s">
        <v>4861</v>
      </c>
      <c r="I4" s="271">
        <v>5</v>
      </c>
      <c r="J4" s="271">
        <v>11</v>
      </c>
      <c r="K4" s="271">
        <v>2</v>
      </c>
      <c r="L4" s="271">
        <v>11</v>
      </c>
      <c r="M4" s="271">
        <v>3</v>
      </c>
      <c r="N4" s="269">
        <v>7</v>
      </c>
      <c r="O4" s="269">
        <v>4</v>
      </c>
      <c r="P4" s="269">
        <v>7</v>
      </c>
      <c r="Q4" s="269">
        <v>2</v>
      </c>
      <c r="R4" s="269">
        <v>7</v>
      </c>
      <c r="S4" s="269">
        <v>0</v>
      </c>
      <c r="T4" s="281">
        <v>0</v>
      </c>
      <c r="U4" s="281">
        <v>10</v>
      </c>
      <c r="V4" s="269">
        <v>12</v>
      </c>
      <c r="W4" s="271">
        <v>12</v>
      </c>
      <c r="X4" s="341">
        <v>6</v>
      </c>
      <c r="Y4" s="271">
        <v>0</v>
      </c>
      <c r="Z4" s="344">
        <v>12</v>
      </c>
      <c r="AA4" s="271">
        <v>12</v>
      </c>
      <c r="AB4" s="271">
        <v>0</v>
      </c>
      <c r="AC4" s="271">
        <v>6</v>
      </c>
      <c r="AD4" s="271">
        <v>6</v>
      </c>
      <c r="AE4" s="271">
        <v>14</v>
      </c>
      <c r="AF4" s="271">
        <v>1</v>
      </c>
      <c r="AG4" s="489">
        <v>7.5</v>
      </c>
    </row>
    <row r="5" spans="1:34" ht="15" x14ac:dyDescent="0.25">
      <c r="A5" s="254" t="s">
        <v>2102</v>
      </c>
      <c r="B5" s="255">
        <v>1</v>
      </c>
      <c r="C5" s="390" t="s">
        <v>3538</v>
      </c>
      <c r="D5" s="230" t="s">
        <v>124</v>
      </c>
      <c r="E5" s="230" t="s">
        <v>2126</v>
      </c>
      <c r="F5" s="230"/>
      <c r="G5" s="148">
        <v>40473</v>
      </c>
      <c r="H5" s="251" t="s">
        <v>3539</v>
      </c>
      <c r="I5" s="344">
        <v>0</v>
      </c>
      <c r="J5" s="271">
        <v>0</v>
      </c>
      <c r="K5" s="271">
        <v>0</v>
      </c>
      <c r="L5" s="271">
        <v>0</v>
      </c>
      <c r="M5" s="271">
        <v>0</v>
      </c>
      <c r="N5" s="269">
        <v>0</v>
      </c>
      <c r="O5" s="269">
        <v>0</v>
      </c>
      <c r="P5" s="269">
        <v>0</v>
      </c>
      <c r="Q5" s="269">
        <v>0</v>
      </c>
      <c r="R5" s="269">
        <v>0</v>
      </c>
      <c r="S5" s="269">
        <v>0</v>
      </c>
      <c r="T5" s="281">
        <v>0</v>
      </c>
      <c r="U5" s="281">
        <v>0</v>
      </c>
      <c r="V5" s="269">
        <v>0</v>
      </c>
      <c r="W5" s="271">
        <v>0</v>
      </c>
      <c r="X5" s="341">
        <v>0</v>
      </c>
      <c r="Y5" s="344">
        <v>0</v>
      </c>
      <c r="Z5" s="344">
        <v>0</v>
      </c>
      <c r="AA5" s="271">
        <v>0</v>
      </c>
      <c r="AB5" s="344">
        <v>0</v>
      </c>
      <c r="AC5" s="271">
        <v>0</v>
      </c>
      <c r="AD5" s="271">
        <v>0</v>
      </c>
      <c r="AE5" s="271">
        <v>0</v>
      </c>
      <c r="AF5" s="271">
        <v>0</v>
      </c>
      <c r="AG5" s="489">
        <v>1</v>
      </c>
    </row>
    <row r="6" spans="1:34" ht="15" x14ac:dyDescent="0.25">
      <c r="A6" s="254" t="s">
        <v>2102</v>
      </c>
      <c r="B6" s="255">
        <v>1</v>
      </c>
      <c r="C6" s="390" t="s">
        <v>3540</v>
      </c>
      <c r="D6" s="230" t="s">
        <v>124</v>
      </c>
      <c r="E6" s="230" t="s">
        <v>1533</v>
      </c>
      <c r="F6" s="256">
        <v>41158</v>
      </c>
      <c r="G6" s="148">
        <v>40473</v>
      </c>
      <c r="H6" s="251" t="s">
        <v>3541</v>
      </c>
      <c r="I6" s="344">
        <v>0</v>
      </c>
      <c r="J6" s="344">
        <v>0</v>
      </c>
      <c r="K6" s="271">
        <v>0</v>
      </c>
      <c r="L6" s="344">
        <v>0</v>
      </c>
      <c r="M6" s="344">
        <v>0</v>
      </c>
      <c r="N6" s="269">
        <v>0</v>
      </c>
      <c r="O6" s="269">
        <v>0</v>
      </c>
      <c r="P6" s="269">
        <v>0</v>
      </c>
      <c r="Q6" s="269">
        <v>0</v>
      </c>
      <c r="R6" s="269">
        <v>0</v>
      </c>
      <c r="S6" s="269">
        <v>0</v>
      </c>
      <c r="T6" s="281">
        <v>0</v>
      </c>
      <c r="U6" s="281">
        <v>0</v>
      </c>
      <c r="V6" s="269">
        <v>2</v>
      </c>
      <c r="W6" s="271">
        <v>2</v>
      </c>
      <c r="X6" s="341">
        <v>1</v>
      </c>
      <c r="Y6" s="271">
        <v>2</v>
      </c>
      <c r="Z6" s="344">
        <v>1</v>
      </c>
      <c r="AA6" s="344">
        <v>0</v>
      </c>
      <c r="AB6" s="344">
        <v>0</v>
      </c>
      <c r="AC6" s="271">
        <v>1</v>
      </c>
      <c r="AD6" s="271">
        <v>1</v>
      </c>
      <c r="AE6" s="344">
        <v>0</v>
      </c>
      <c r="AF6" s="344">
        <v>0</v>
      </c>
      <c r="AG6" s="489">
        <v>1.4285714285714286</v>
      </c>
    </row>
    <row r="7" spans="1:34" ht="15" x14ac:dyDescent="0.25">
      <c r="A7" s="254" t="s">
        <v>2102</v>
      </c>
      <c r="B7" s="255">
        <v>1</v>
      </c>
      <c r="C7" s="390" t="s">
        <v>3542</v>
      </c>
      <c r="D7" s="230" t="s">
        <v>124</v>
      </c>
      <c r="E7" s="230" t="s">
        <v>2126</v>
      </c>
      <c r="F7" s="230"/>
      <c r="G7" s="148">
        <v>40476</v>
      </c>
      <c r="H7" s="251" t="s">
        <v>3541</v>
      </c>
      <c r="I7" s="344">
        <v>0</v>
      </c>
      <c r="J7" s="344">
        <v>0</v>
      </c>
      <c r="K7" s="271">
        <v>0</v>
      </c>
      <c r="L7" s="344">
        <v>0</v>
      </c>
      <c r="M7" s="344">
        <v>0</v>
      </c>
      <c r="N7" s="269">
        <v>0</v>
      </c>
      <c r="O7" s="269">
        <v>0</v>
      </c>
      <c r="P7" s="269">
        <v>0</v>
      </c>
      <c r="Q7" s="269">
        <v>0</v>
      </c>
      <c r="R7" s="269">
        <v>0</v>
      </c>
      <c r="S7" s="269">
        <v>0</v>
      </c>
      <c r="T7" s="281">
        <v>0</v>
      </c>
      <c r="U7" s="281">
        <v>0</v>
      </c>
      <c r="V7" s="269">
        <v>0</v>
      </c>
      <c r="W7" s="344">
        <v>0</v>
      </c>
      <c r="X7" s="341">
        <v>0</v>
      </c>
      <c r="Y7" s="344">
        <v>0</v>
      </c>
      <c r="Z7" s="344">
        <v>0</v>
      </c>
      <c r="AA7" s="344">
        <v>0</v>
      </c>
      <c r="AB7" s="344">
        <v>0</v>
      </c>
      <c r="AC7" s="344">
        <v>0</v>
      </c>
      <c r="AD7" s="344">
        <v>0</v>
      </c>
      <c r="AE7" s="344">
        <v>0</v>
      </c>
      <c r="AF7" s="344">
        <v>0</v>
      </c>
      <c r="AG7" s="489">
        <v>1</v>
      </c>
    </row>
    <row r="8" spans="1:34" ht="15" x14ac:dyDescent="0.25">
      <c r="A8" s="254" t="s">
        <v>2102</v>
      </c>
      <c r="B8" s="255">
        <v>1</v>
      </c>
      <c r="C8" s="390" t="s">
        <v>3543</v>
      </c>
      <c r="D8" s="230" t="s">
        <v>124</v>
      </c>
      <c r="E8" s="230" t="s">
        <v>2126</v>
      </c>
      <c r="F8" s="230"/>
      <c r="G8" s="148">
        <v>40476</v>
      </c>
      <c r="H8" s="251" t="s">
        <v>3541</v>
      </c>
      <c r="I8" s="344">
        <v>0</v>
      </c>
      <c r="J8" s="344">
        <v>0</v>
      </c>
      <c r="K8" s="271">
        <v>0</v>
      </c>
      <c r="L8" s="344">
        <v>0</v>
      </c>
      <c r="M8" s="344">
        <v>0</v>
      </c>
      <c r="N8" s="269">
        <v>0</v>
      </c>
      <c r="O8" s="269">
        <v>0</v>
      </c>
      <c r="P8" s="269">
        <v>0</v>
      </c>
      <c r="Q8" s="269">
        <v>0</v>
      </c>
      <c r="R8" s="269">
        <v>0</v>
      </c>
      <c r="S8" s="269">
        <v>0</v>
      </c>
      <c r="T8" s="281">
        <v>0</v>
      </c>
      <c r="U8" s="281">
        <v>0</v>
      </c>
      <c r="V8" s="269">
        <v>0</v>
      </c>
      <c r="W8" s="344">
        <v>0</v>
      </c>
      <c r="X8" s="341">
        <v>0</v>
      </c>
      <c r="Y8" s="344">
        <v>0</v>
      </c>
      <c r="Z8" s="271">
        <v>2</v>
      </c>
      <c r="AA8" s="344">
        <v>0</v>
      </c>
      <c r="AB8" s="344">
        <v>0</v>
      </c>
      <c r="AC8" s="344">
        <v>0</v>
      </c>
      <c r="AD8" s="344">
        <v>0</v>
      </c>
      <c r="AE8" s="344">
        <v>0</v>
      </c>
      <c r="AF8" s="344">
        <v>0</v>
      </c>
      <c r="AG8" s="489">
        <v>2</v>
      </c>
    </row>
    <row r="9" spans="1:34" ht="15" x14ac:dyDescent="0.25">
      <c r="A9" s="254" t="s">
        <v>2102</v>
      </c>
      <c r="B9" s="255">
        <v>1</v>
      </c>
      <c r="C9" s="390" t="s">
        <v>3544</v>
      </c>
      <c r="D9" s="230" t="s">
        <v>124</v>
      </c>
      <c r="E9" s="230" t="s">
        <v>2126</v>
      </c>
      <c r="F9" s="230"/>
      <c r="G9" s="148">
        <v>40477</v>
      </c>
      <c r="H9" s="251" t="s">
        <v>3539</v>
      </c>
      <c r="I9" s="344">
        <v>0</v>
      </c>
      <c r="J9" s="344">
        <v>0</v>
      </c>
      <c r="K9" s="271">
        <v>0</v>
      </c>
      <c r="L9" s="344">
        <v>0</v>
      </c>
      <c r="M9" s="344">
        <v>0</v>
      </c>
      <c r="N9" s="269">
        <v>0</v>
      </c>
      <c r="O9" s="269">
        <v>0</v>
      </c>
      <c r="P9" s="269">
        <v>0</v>
      </c>
      <c r="Q9" s="269">
        <v>0</v>
      </c>
      <c r="R9" s="269">
        <v>0</v>
      </c>
      <c r="S9" s="269">
        <v>0</v>
      </c>
      <c r="T9" s="281">
        <v>0</v>
      </c>
      <c r="U9" s="281">
        <v>0</v>
      </c>
      <c r="V9" s="269">
        <v>0</v>
      </c>
      <c r="W9" s="344">
        <v>0</v>
      </c>
      <c r="X9" s="341">
        <v>0</v>
      </c>
      <c r="Y9" s="344">
        <v>0</v>
      </c>
      <c r="Z9" s="344">
        <v>0</v>
      </c>
      <c r="AA9" s="344">
        <v>0</v>
      </c>
      <c r="AB9" s="344">
        <v>0</v>
      </c>
      <c r="AC9" s="344">
        <v>0</v>
      </c>
      <c r="AD9" s="344">
        <v>0</v>
      </c>
      <c r="AE9" s="344">
        <v>0</v>
      </c>
      <c r="AF9" s="344">
        <v>0</v>
      </c>
      <c r="AG9" s="489">
        <v>1</v>
      </c>
    </row>
    <row r="10" spans="1:34" ht="15.75" customHeight="1" x14ac:dyDescent="0.25">
      <c r="A10" s="254" t="s">
        <v>2102</v>
      </c>
      <c r="B10" s="255">
        <v>1</v>
      </c>
      <c r="C10" s="390" t="s">
        <v>3545</v>
      </c>
      <c r="D10" s="230" t="s">
        <v>124</v>
      </c>
      <c r="E10" s="230" t="s">
        <v>2126</v>
      </c>
      <c r="F10" s="230"/>
      <c r="G10" s="148">
        <v>40477</v>
      </c>
      <c r="H10" s="251" t="s">
        <v>3539</v>
      </c>
      <c r="I10" s="344">
        <v>0</v>
      </c>
      <c r="J10" s="344">
        <v>0</v>
      </c>
      <c r="K10" s="271">
        <v>0</v>
      </c>
      <c r="L10" s="344">
        <v>0</v>
      </c>
      <c r="M10" s="344">
        <v>0</v>
      </c>
      <c r="N10" s="269">
        <v>0</v>
      </c>
      <c r="O10" s="269">
        <v>0</v>
      </c>
      <c r="P10" s="269">
        <v>0</v>
      </c>
      <c r="Q10" s="269">
        <v>0</v>
      </c>
      <c r="R10" s="269">
        <v>0</v>
      </c>
      <c r="S10" s="269">
        <v>0</v>
      </c>
      <c r="T10" s="281">
        <v>0</v>
      </c>
      <c r="U10" s="281">
        <v>0</v>
      </c>
      <c r="V10" s="269">
        <v>0</v>
      </c>
      <c r="W10" s="344">
        <v>0</v>
      </c>
      <c r="X10" s="341">
        <v>0</v>
      </c>
      <c r="Y10" s="344">
        <v>0</v>
      </c>
      <c r="Z10" s="344">
        <v>0</v>
      </c>
      <c r="AA10" s="344">
        <v>0</v>
      </c>
      <c r="AB10" s="344">
        <v>0</v>
      </c>
      <c r="AC10" s="344">
        <v>0</v>
      </c>
      <c r="AD10" s="344">
        <v>0</v>
      </c>
      <c r="AE10" s="344">
        <v>0</v>
      </c>
      <c r="AF10" s="344">
        <v>0</v>
      </c>
      <c r="AG10" s="489">
        <v>1</v>
      </c>
    </row>
    <row r="11" spans="1:34" s="275" customFormat="1" ht="15.75" customHeight="1" x14ac:dyDescent="0.25">
      <c r="A11" s="23" t="s">
        <v>2102</v>
      </c>
      <c r="B11" s="23">
        <v>1</v>
      </c>
      <c r="C11" s="461" t="s">
        <v>5898</v>
      </c>
      <c r="D11" s="230" t="s">
        <v>124</v>
      </c>
      <c r="E11" s="25" t="s">
        <v>2126</v>
      </c>
      <c r="F11" s="462">
        <v>41968</v>
      </c>
      <c r="G11" s="474">
        <v>40597</v>
      </c>
      <c r="H11" s="475" t="s">
        <v>3905</v>
      </c>
      <c r="I11" s="344">
        <v>0</v>
      </c>
      <c r="J11" s="344">
        <v>0</v>
      </c>
      <c r="K11" s="344">
        <v>0</v>
      </c>
      <c r="L11" s="344">
        <v>0</v>
      </c>
      <c r="M11" s="344">
        <v>0</v>
      </c>
      <c r="N11" s="269">
        <v>0</v>
      </c>
      <c r="O11" s="269">
        <v>0</v>
      </c>
      <c r="P11" s="269">
        <v>0</v>
      </c>
      <c r="Q11" s="269">
        <v>0</v>
      </c>
      <c r="R11" s="269">
        <v>0</v>
      </c>
      <c r="S11" s="269">
        <v>0</v>
      </c>
      <c r="T11" s="281">
        <v>0</v>
      </c>
      <c r="U11" s="281">
        <v>0</v>
      </c>
      <c r="V11" s="269">
        <v>0</v>
      </c>
      <c r="W11" s="344">
        <v>0</v>
      </c>
      <c r="X11" s="341">
        <v>0</v>
      </c>
      <c r="Y11" s="344">
        <v>0</v>
      </c>
      <c r="Z11" s="344">
        <v>0</v>
      </c>
      <c r="AA11" s="344">
        <v>0</v>
      </c>
      <c r="AB11" s="344">
        <v>0</v>
      </c>
      <c r="AC11" s="344">
        <v>0</v>
      </c>
      <c r="AD11" s="344">
        <v>0</v>
      </c>
      <c r="AE11" s="344">
        <v>0</v>
      </c>
      <c r="AF11" s="344">
        <v>0</v>
      </c>
      <c r="AG11" s="489">
        <v>1</v>
      </c>
    </row>
    <row r="12" spans="1:34" s="275" customFormat="1" ht="15.75" customHeight="1" x14ac:dyDescent="0.25">
      <c r="A12" s="296" t="s">
        <v>2102</v>
      </c>
      <c r="B12" s="296">
        <v>1</v>
      </c>
      <c r="C12" s="476" t="s">
        <v>5899</v>
      </c>
      <c r="D12" s="230" t="s">
        <v>124</v>
      </c>
      <c r="E12" s="25" t="s">
        <v>2126</v>
      </c>
      <c r="F12" s="462">
        <v>42192</v>
      </c>
      <c r="G12" s="474">
        <v>40665</v>
      </c>
      <c r="H12" s="475" t="s">
        <v>3840</v>
      </c>
      <c r="I12" s="344">
        <v>0</v>
      </c>
      <c r="J12" s="344">
        <v>0</v>
      </c>
      <c r="K12" s="344">
        <v>0</v>
      </c>
      <c r="L12" s="344">
        <v>0</v>
      </c>
      <c r="M12" s="344">
        <v>0</v>
      </c>
      <c r="N12" s="269">
        <v>0</v>
      </c>
      <c r="O12" s="269">
        <v>0</v>
      </c>
      <c r="P12" s="269">
        <v>0</v>
      </c>
      <c r="Q12" s="269">
        <v>0</v>
      </c>
      <c r="R12" s="269">
        <v>0</v>
      </c>
      <c r="S12" s="269">
        <v>0</v>
      </c>
      <c r="T12" s="281">
        <v>0</v>
      </c>
      <c r="U12" s="281">
        <v>0</v>
      </c>
      <c r="V12" s="269">
        <v>0</v>
      </c>
      <c r="W12" s="344">
        <v>0</v>
      </c>
      <c r="X12" s="341">
        <v>0</v>
      </c>
      <c r="Y12" s="344">
        <v>0</v>
      </c>
      <c r="Z12" s="344">
        <v>0</v>
      </c>
      <c r="AA12" s="344">
        <v>0</v>
      </c>
      <c r="AB12" s="344">
        <v>0</v>
      </c>
      <c r="AC12" s="344">
        <v>0</v>
      </c>
      <c r="AD12" s="344">
        <v>0</v>
      </c>
      <c r="AE12" s="344">
        <v>0</v>
      </c>
      <c r="AF12" s="344">
        <v>0</v>
      </c>
      <c r="AG12" s="489">
        <v>1</v>
      </c>
    </row>
    <row r="13" spans="1:34" s="275" customFormat="1" ht="15.75" customHeight="1" x14ac:dyDescent="0.25">
      <c r="A13" s="296" t="s">
        <v>2102</v>
      </c>
      <c r="B13" s="296">
        <v>1</v>
      </c>
      <c r="C13" s="476" t="s">
        <v>5900</v>
      </c>
      <c r="D13" s="230" t="s">
        <v>124</v>
      </c>
      <c r="E13" s="25" t="s">
        <v>2126</v>
      </c>
      <c r="F13" s="462">
        <v>41968</v>
      </c>
      <c r="G13" s="474">
        <v>40687</v>
      </c>
      <c r="H13" s="475" t="s">
        <v>5613</v>
      </c>
      <c r="I13" s="344">
        <v>0</v>
      </c>
      <c r="J13" s="344">
        <v>0</v>
      </c>
      <c r="K13" s="344">
        <v>0</v>
      </c>
      <c r="L13" s="344">
        <v>0</v>
      </c>
      <c r="M13" s="344">
        <v>0</v>
      </c>
      <c r="N13" s="269">
        <v>0</v>
      </c>
      <c r="O13" s="269">
        <v>0</v>
      </c>
      <c r="P13" s="269">
        <v>0</v>
      </c>
      <c r="Q13" s="269">
        <v>0</v>
      </c>
      <c r="R13" s="269">
        <v>0</v>
      </c>
      <c r="S13" s="269">
        <v>0</v>
      </c>
      <c r="T13" s="281">
        <v>0</v>
      </c>
      <c r="U13" s="281">
        <v>0</v>
      </c>
      <c r="V13" s="269">
        <v>0</v>
      </c>
      <c r="W13" s="344">
        <v>0</v>
      </c>
      <c r="X13" s="341">
        <v>0</v>
      </c>
      <c r="Y13" s="344">
        <v>0</v>
      </c>
      <c r="Z13" s="344">
        <v>0</v>
      </c>
      <c r="AA13" s="344">
        <v>0</v>
      </c>
      <c r="AB13" s="344">
        <v>0</v>
      </c>
      <c r="AC13" s="344">
        <v>0</v>
      </c>
      <c r="AD13" s="344">
        <v>0</v>
      </c>
      <c r="AE13" s="344">
        <v>0</v>
      </c>
      <c r="AF13" s="344">
        <v>0</v>
      </c>
      <c r="AG13" s="489">
        <v>1</v>
      </c>
    </row>
    <row r="14" spans="1:34" s="275" customFormat="1" ht="15.75" customHeight="1" x14ac:dyDescent="0.25">
      <c r="A14" s="296" t="s">
        <v>2102</v>
      </c>
      <c r="B14" s="296">
        <v>1</v>
      </c>
      <c r="C14" s="476" t="s">
        <v>5901</v>
      </c>
      <c r="D14" s="230" t="s">
        <v>124</v>
      </c>
      <c r="E14" s="25" t="s">
        <v>2126</v>
      </c>
      <c r="F14" s="462">
        <v>41968</v>
      </c>
      <c r="G14" s="474">
        <v>40687</v>
      </c>
      <c r="H14" s="475" t="s">
        <v>3907</v>
      </c>
      <c r="I14" s="344">
        <v>0</v>
      </c>
      <c r="J14" s="344">
        <v>0</v>
      </c>
      <c r="K14" s="344">
        <v>0</v>
      </c>
      <c r="L14" s="344">
        <v>0</v>
      </c>
      <c r="M14" s="344">
        <v>0</v>
      </c>
      <c r="N14" s="269">
        <v>0</v>
      </c>
      <c r="O14" s="269">
        <v>0</v>
      </c>
      <c r="P14" s="269">
        <v>0</v>
      </c>
      <c r="Q14" s="269">
        <v>0</v>
      </c>
      <c r="R14" s="269">
        <v>0</v>
      </c>
      <c r="S14" s="269">
        <v>0</v>
      </c>
      <c r="T14" s="281">
        <v>0</v>
      </c>
      <c r="U14" s="281">
        <v>0</v>
      </c>
      <c r="V14" s="269">
        <v>0</v>
      </c>
      <c r="W14" s="344">
        <v>0</v>
      </c>
      <c r="X14" s="341">
        <v>0</v>
      </c>
      <c r="Y14" s="344">
        <v>0</v>
      </c>
      <c r="Z14" s="344">
        <v>0</v>
      </c>
      <c r="AA14" s="344">
        <v>0</v>
      </c>
      <c r="AB14" s="344">
        <v>0</v>
      </c>
      <c r="AC14" s="344">
        <v>0</v>
      </c>
      <c r="AD14" s="344">
        <v>0</v>
      </c>
      <c r="AE14" s="344">
        <v>0</v>
      </c>
      <c r="AF14" s="344">
        <v>0</v>
      </c>
      <c r="AG14" s="489">
        <v>1</v>
      </c>
    </row>
    <row r="15" spans="1:34" ht="15" customHeight="1" x14ac:dyDescent="0.25">
      <c r="A15" s="254" t="s">
        <v>2102</v>
      </c>
      <c r="B15" s="255">
        <v>1</v>
      </c>
      <c r="C15" s="390" t="s">
        <v>3904</v>
      </c>
      <c r="D15" s="230" t="s">
        <v>124</v>
      </c>
      <c r="E15" s="25" t="s">
        <v>3477</v>
      </c>
      <c r="F15" s="462">
        <v>41968</v>
      </c>
      <c r="G15" s="474">
        <v>40687</v>
      </c>
      <c r="H15" s="475" t="s">
        <v>3909</v>
      </c>
      <c r="I15" s="271">
        <v>5</v>
      </c>
      <c r="J15" s="271">
        <v>9</v>
      </c>
      <c r="K15" s="271">
        <v>9</v>
      </c>
      <c r="L15" s="271">
        <v>18</v>
      </c>
      <c r="M15" s="271">
        <v>9</v>
      </c>
      <c r="N15" s="269">
        <v>9</v>
      </c>
      <c r="O15" s="269">
        <v>9</v>
      </c>
      <c r="P15" s="269">
        <v>4</v>
      </c>
      <c r="Q15" s="269">
        <v>5</v>
      </c>
      <c r="R15" s="269">
        <v>9</v>
      </c>
      <c r="S15" s="269">
        <v>4</v>
      </c>
      <c r="T15" s="281">
        <v>9</v>
      </c>
      <c r="U15" s="281">
        <v>0</v>
      </c>
      <c r="V15" s="269">
        <v>0</v>
      </c>
      <c r="W15" s="344">
        <v>0</v>
      </c>
      <c r="X15" s="341">
        <v>0</v>
      </c>
      <c r="Y15" s="271">
        <v>5</v>
      </c>
      <c r="Z15" s="271">
        <v>10</v>
      </c>
      <c r="AA15" s="271">
        <v>5</v>
      </c>
      <c r="AB15" s="271">
        <v>5</v>
      </c>
      <c r="AC15" s="271">
        <v>10</v>
      </c>
      <c r="AD15" s="271">
        <v>10</v>
      </c>
      <c r="AE15" s="344">
        <v>0</v>
      </c>
      <c r="AF15" s="271">
        <v>25</v>
      </c>
      <c r="AG15" s="489">
        <v>8.8947368421052637</v>
      </c>
    </row>
    <row r="16" spans="1:34" ht="15.75" customHeight="1" x14ac:dyDescent="0.25">
      <c r="A16" s="177" t="s">
        <v>2102</v>
      </c>
      <c r="B16" s="178">
        <v>1</v>
      </c>
      <c r="C16" s="391" t="s">
        <v>3839</v>
      </c>
      <c r="D16" s="230" t="s">
        <v>124</v>
      </c>
      <c r="E16" s="230" t="s">
        <v>2126</v>
      </c>
      <c r="F16" s="384"/>
      <c r="G16" s="148">
        <v>40665</v>
      </c>
      <c r="H16" s="251" t="s">
        <v>3840</v>
      </c>
      <c r="I16" s="344">
        <v>0</v>
      </c>
      <c r="J16" s="344">
        <v>0</v>
      </c>
      <c r="K16" s="271">
        <v>10</v>
      </c>
      <c r="L16" s="271">
        <v>17</v>
      </c>
      <c r="M16" s="344">
        <v>0</v>
      </c>
      <c r="N16" s="269">
        <v>14</v>
      </c>
      <c r="O16" s="269">
        <v>10</v>
      </c>
      <c r="P16" s="269">
        <v>1</v>
      </c>
      <c r="Q16" s="269">
        <v>10</v>
      </c>
      <c r="R16" s="269">
        <v>0</v>
      </c>
      <c r="S16" s="269">
        <v>0</v>
      </c>
      <c r="T16" s="281">
        <v>15</v>
      </c>
      <c r="U16" s="281">
        <v>25</v>
      </c>
      <c r="V16" s="269">
        <v>0</v>
      </c>
      <c r="W16" s="344">
        <v>0</v>
      </c>
      <c r="X16" s="341">
        <v>0</v>
      </c>
      <c r="Y16" s="271">
        <v>10</v>
      </c>
      <c r="Z16" s="344">
        <v>0</v>
      </c>
      <c r="AA16" s="271">
        <v>8</v>
      </c>
      <c r="AB16" s="271">
        <v>10</v>
      </c>
      <c r="AC16" s="271">
        <v>15</v>
      </c>
      <c r="AD16" s="271">
        <v>15</v>
      </c>
      <c r="AE16" s="344">
        <v>0</v>
      </c>
      <c r="AF16" s="344">
        <v>0</v>
      </c>
      <c r="AG16" s="489">
        <v>12.307692307692308</v>
      </c>
    </row>
    <row r="17" spans="1:33" s="128" customFormat="1" ht="15" x14ac:dyDescent="0.25">
      <c r="A17" s="177" t="s">
        <v>2102</v>
      </c>
      <c r="B17" s="178">
        <v>1</v>
      </c>
      <c r="C17" s="391" t="s">
        <v>3906</v>
      </c>
      <c r="D17" s="230" t="s">
        <v>124</v>
      </c>
      <c r="E17" s="230" t="s">
        <v>1533</v>
      </c>
      <c r="F17" s="148">
        <v>40850</v>
      </c>
      <c r="G17" s="148">
        <v>40687</v>
      </c>
      <c r="H17" s="251" t="s">
        <v>3907</v>
      </c>
      <c r="I17" s="271">
        <v>5</v>
      </c>
      <c r="J17" s="271">
        <v>6</v>
      </c>
      <c r="K17" s="271">
        <v>5</v>
      </c>
      <c r="L17" s="271">
        <v>11</v>
      </c>
      <c r="M17" s="271">
        <v>4</v>
      </c>
      <c r="N17" s="269">
        <v>6</v>
      </c>
      <c r="O17" s="269">
        <v>5</v>
      </c>
      <c r="P17" s="269">
        <v>8</v>
      </c>
      <c r="Q17" s="269">
        <v>6</v>
      </c>
      <c r="R17" s="269">
        <v>5</v>
      </c>
      <c r="S17" s="269">
        <v>3</v>
      </c>
      <c r="T17" s="281">
        <v>5</v>
      </c>
      <c r="U17" s="281">
        <v>0</v>
      </c>
      <c r="V17" s="269">
        <v>0</v>
      </c>
      <c r="W17" s="344">
        <v>0</v>
      </c>
      <c r="X17" s="341">
        <v>0</v>
      </c>
      <c r="Y17" s="344">
        <v>0</v>
      </c>
      <c r="Z17" s="271">
        <v>10</v>
      </c>
      <c r="AA17" s="344">
        <v>0</v>
      </c>
      <c r="AB17" s="271">
        <v>20</v>
      </c>
      <c r="AC17" s="344">
        <v>0</v>
      </c>
      <c r="AD17" s="344">
        <v>0</v>
      </c>
      <c r="AE17" s="344">
        <v>0</v>
      </c>
      <c r="AF17" s="271">
        <v>15</v>
      </c>
      <c r="AG17" s="489">
        <v>7.6</v>
      </c>
    </row>
    <row r="18" spans="1:33" s="128" customFormat="1" ht="15" x14ac:dyDescent="0.25">
      <c r="A18" s="177" t="s">
        <v>2102</v>
      </c>
      <c r="B18" s="178">
        <v>1</v>
      </c>
      <c r="C18" s="391" t="s">
        <v>3908</v>
      </c>
      <c r="D18" s="230" t="s">
        <v>124</v>
      </c>
      <c r="E18" s="230" t="s">
        <v>2586</v>
      </c>
      <c r="F18" s="148">
        <v>41526</v>
      </c>
      <c r="G18" s="148">
        <v>40687</v>
      </c>
      <c r="H18" s="251" t="s">
        <v>3909</v>
      </c>
      <c r="I18" s="344">
        <v>0</v>
      </c>
      <c r="J18" s="271">
        <v>2</v>
      </c>
      <c r="K18" s="271">
        <v>0</v>
      </c>
      <c r="L18" s="271">
        <v>2</v>
      </c>
      <c r="M18" s="344">
        <v>0</v>
      </c>
      <c r="N18" s="269">
        <v>2</v>
      </c>
      <c r="O18" s="269">
        <v>4</v>
      </c>
      <c r="P18" s="269">
        <v>4</v>
      </c>
      <c r="Q18" s="269">
        <v>2</v>
      </c>
      <c r="R18" s="269">
        <v>4</v>
      </c>
      <c r="S18" s="269">
        <v>2</v>
      </c>
      <c r="T18" s="281">
        <v>2</v>
      </c>
      <c r="U18" s="281">
        <v>0</v>
      </c>
      <c r="V18" s="269">
        <v>0</v>
      </c>
      <c r="W18" s="344">
        <v>0</v>
      </c>
      <c r="X18" s="341">
        <v>0</v>
      </c>
      <c r="Y18" s="344">
        <v>0</v>
      </c>
      <c r="Z18" s="271">
        <v>5</v>
      </c>
      <c r="AA18" s="344">
        <v>0</v>
      </c>
      <c r="AB18" s="344">
        <v>0</v>
      </c>
      <c r="AC18" s="344">
        <v>0</v>
      </c>
      <c r="AD18" s="344">
        <v>0</v>
      </c>
      <c r="AE18" s="271">
        <v>7</v>
      </c>
      <c r="AF18" s="344">
        <v>0</v>
      </c>
      <c r="AG18" s="489">
        <v>3.2727272727272729</v>
      </c>
    </row>
    <row r="19" spans="1:33" ht="15" x14ac:dyDescent="0.25">
      <c r="A19" s="177" t="s">
        <v>2102</v>
      </c>
      <c r="B19" s="178">
        <v>1</v>
      </c>
      <c r="C19" s="392" t="s">
        <v>3972</v>
      </c>
      <c r="D19" s="190" t="s">
        <v>124</v>
      </c>
      <c r="E19" s="190" t="s">
        <v>2126</v>
      </c>
      <c r="F19" s="230"/>
      <c r="G19" s="148">
        <v>40816</v>
      </c>
      <c r="H19" s="190" t="s">
        <v>3973</v>
      </c>
      <c r="I19" s="344">
        <v>0</v>
      </c>
      <c r="J19" s="344">
        <v>0</v>
      </c>
      <c r="K19" s="271">
        <v>0</v>
      </c>
      <c r="L19" s="344">
        <v>0</v>
      </c>
      <c r="M19" s="344">
        <v>0</v>
      </c>
      <c r="N19" s="269">
        <v>0</v>
      </c>
      <c r="O19" s="269">
        <v>0</v>
      </c>
      <c r="P19" s="269">
        <v>0</v>
      </c>
      <c r="Q19" s="269">
        <v>0</v>
      </c>
      <c r="R19" s="269">
        <v>0</v>
      </c>
      <c r="S19" s="269">
        <v>0</v>
      </c>
      <c r="T19" s="281">
        <v>0</v>
      </c>
      <c r="U19" s="281">
        <v>0</v>
      </c>
      <c r="V19" s="269">
        <v>0</v>
      </c>
      <c r="W19" s="344">
        <v>0</v>
      </c>
      <c r="X19" s="341">
        <v>0</v>
      </c>
      <c r="Y19" s="344">
        <v>0</v>
      </c>
      <c r="Z19" s="344">
        <v>0</v>
      </c>
      <c r="AA19" s="344">
        <v>0</v>
      </c>
      <c r="AB19" s="344">
        <v>0</v>
      </c>
      <c r="AC19" s="344">
        <v>0</v>
      </c>
      <c r="AD19" s="344">
        <v>0</v>
      </c>
      <c r="AE19" s="271">
        <v>6</v>
      </c>
      <c r="AF19" s="344">
        <v>0</v>
      </c>
      <c r="AG19" s="489">
        <v>6</v>
      </c>
    </row>
    <row r="20" spans="1:33" ht="15" x14ac:dyDescent="0.25">
      <c r="A20" s="177" t="s">
        <v>2102</v>
      </c>
      <c r="B20" s="178">
        <v>1</v>
      </c>
      <c r="C20" s="392" t="s">
        <v>3974</v>
      </c>
      <c r="D20" s="190" t="s">
        <v>124</v>
      </c>
      <c r="E20" s="190" t="s">
        <v>2126</v>
      </c>
      <c r="F20" s="230"/>
      <c r="G20" s="148">
        <v>40816</v>
      </c>
      <c r="H20" s="190" t="s">
        <v>3975</v>
      </c>
      <c r="I20" s="344">
        <v>0</v>
      </c>
      <c r="J20" s="344">
        <v>0</v>
      </c>
      <c r="K20" s="271">
        <v>0</v>
      </c>
      <c r="L20" s="344">
        <v>0</v>
      </c>
      <c r="M20" s="344">
        <v>0</v>
      </c>
      <c r="N20" s="269">
        <v>0</v>
      </c>
      <c r="O20" s="269">
        <v>0</v>
      </c>
      <c r="P20" s="269">
        <v>0</v>
      </c>
      <c r="Q20" s="269">
        <v>0</v>
      </c>
      <c r="R20" s="269">
        <v>0</v>
      </c>
      <c r="S20" s="269">
        <v>0</v>
      </c>
      <c r="T20" s="281">
        <v>0</v>
      </c>
      <c r="U20" s="281">
        <v>0</v>
      </c>
      <c r="V20" s="269">
        <v>0</v>
      </c>
      <c r="W20" s="344">
        <v>0</v>
      </c>
      <c r="X20" s="341">
        <v>0</v>
      </c>
      <c r="Y20" s="344">
        <v>0</v>
      </c>
      <c r="Z20" s="344">
        <v>0</v>
      </c>
      <c r="AA20" s="344">
        <v>0</v>
      </c>
      <c r="AB20" s="344">
        <v>0</v>
      </c>
      <c r="AC20" s="344">
        <v>0</v>
      </c>
      <c r="AD20" s="344">
        <v>0</v>
      </c>
      <c r="AE20" s="271">
        <v>18</v>
      </c>
      <c r="AF20" s="344">
        <v>0</v>
      </c>
      <c r="AG20" s="489">
        <v>10</v>
      </c>
    </row>
    <row r="21" spans="1:33" ht="15" x14ac:dyDescent="0.25">
      <c r="A21" s="177" t="s">
        <v>2102</v>
      </c>
      <c r="B21" s="178">
        <v>1</v>
      </c>
      <c r="C21" s="392" t="s">
        <v>3976</v>
      </c>
      <c r="D21" s="190" t="s">
        <v>124</v>
      </c>
      <c r="E21" s="190" t="s">
        <v>2126</v>
      </c>
      <c r="F21" s="230"/>
      <c r="G21" s="148">
        <v>40816</v>
      </c>
      <c r="H21" s="190" t="s">
        <v>3977</v>
      </c>
      <c r="I21" s="344">
        <v>0</v>
      </c>
      <c r="J21" s="344">
        <v>0</v>
      </c>
      <c r="K21" s="271">
        <v>0</v>
      </c>
      <c r="L21" s="344">
        <v>0</v>
      </c>
      <c r="M21" s="344">
        <v>0</v>
      </c>
      <c r="N21" s="269">
        <v>0</v>
      </c>
      <c r="O21" s="269">
        <v>0</v>
      </c>
      <c r="P21" s="269">
        <v>0</v>
      </c>
      <c r="Q21" s="269">
        <v>0</v>
      </c>
      <c r="R21" s="269">
        <v>0</v>
      </c>
      <c r="S21" s="269">
        <v>0</v>
      </c>
      <c r="T21" s="281">
        <v>0</v>
      </c>
      <c r="U21" s="281">
        <v>0</v>
      </c>
      <c r="V21" s="269">
        <v>0</v>
      </c>
      <c r="W21" s="344">
        <v>0</v>
      </c>
      <c r="X21" s="341">
        <v>0</v>
      </c>
      <c r="Y21" s="344">
        <v>0</v>
      </c>
      <c r="Z21" s="344">
        <v>0</v>
      </c>
      <c r="AA21" s="344">
        <v>0</v>
      </c>
      <c r="AB21" s="344">
        <v>0</v>
      </c>
      <c r="AC21" s="344">
        <v>0</v>
      </c>
      <c r="AD21" s="344">
        <v>0</v>
      </c>
      <c r="AE21" s="344">
        <v>0</v>
      </c>
      <c r="AF21" s="344">
        <v>0</v>
      </c>
      <c r="AG21" s="489">
        <v>1</v>
      </c>
    </row>
    <row r="22" spans="1:33" ht="15" x14ac:dyDescent="0.25">
      <c r="A22" s="177" t="s">
        <v>2102</v>
      </c>
      <c r="B22" s="178">
        <v>1</v>
      </c>
      <c r="C22" s="391" t="s">
        <v>4717</v>
      </c>
      <c r="D22" s="230" t="s">
        <v>124</v>
      </c>
      <c r="E22" s="230" t="s">
        <v>2471</v>
      </c>
      <c r="F22" s="256">
        <v>41696</v>
      </c>
      <c r="G22" s="256">
        <v>40891</v>
      </c>
      <c r="H22" s="251" t="s">
        <v>4718</v>
      </c>
      <c r="I22" s="271">
        <v>10</v>
      </c>
      <c r="J22" s="271">
        <v>10</v>
      </c>
      <c r="K22" s="271">
        <v>10</v>
      </c>
      <c r="L22" s="271">
        <v>20</v>
      </c>
      <c r="M22" s="271">
        <v>5</v>
      </c>
      <c r="N22" s="269">
        <v>0</v>
      </c>
      <c r="O22" s="269">
        <v>0</v>
      </c>
      <c r="P22" s="269">
        <v>0</v>
      </c>
      <c r="Q22" s="269">
        <v>0</v>
      </c>
      <c r="R22" s="269">
        <v>10</v>
      </c>
      <c r="S22" s="269">
        <v>15</v>
      </c>
      <c r="T22" s="281">
        <v>10</v>
      </c>
      <c r="U22" s="281">
        <v>0</v>
      </c>
      <c r="V22" s="269">
        <v>0</v>
      </c>
      <c r="W22" s="344">
        <v>0</v>
      </c>
      <c r="X22" s="341">
        <v>0</v>
      </c>
      <c r="Y22" s="271">
        <v>5</v>
      </c>
      <c r="Z22" s="271">
        <v>5</v>
      </c>
      <c r="AA22" s="271">
        <v>10</v>
      </c>
      <c r="AB22" s="271">
        <v>20</v>
      </c>
      <c r="AC22" s="344">
        <v>0</v>
      </c>
      <c r="AD22" s="344">
        <v>0</v>
      </c>
      <c r="AE22" s="344">
        <v>0</v>
      </c>
      <c r="AF22" s="344">
        <v>0</v>
      </c>
      <c r="AG22" s="489">
        <v>10.833333333333334</v>
      </c>
    </row>
    <row r="23" spans="1:33" ht="15" x14ac:dyDescent="0.25">
      <c r="A23" s="177" t="s">
        <v>2102</v>
      </c>
      <c r="B23" s="178">
        <v>1</v>
      </c>
      <c r="C23" s="392" t="s">
        <v>4270</v>
      </c>
      <c r="D23" s="148" t="s">
        <v>124</v>
      </c>
      <c r="E23" s="190" t="s">
        <v>2126</v>
      </c>
      <c r="F23" s="230"/>
      <c r="G23" s="148">
        <v>41185</v>
      </c>
      <c r="H23" s="190" t="s">
        <v>4271</v>
      </c>
      <c r="I23" s="344">
        <v>0</v>
      </c>
      <c r="J23" s="344">
        <v>0</v>
      </c>
      <c r="K23" s="271">
        <v>0</v>
      </c>
      <c r="L23" s="344">
        <v>0</v>
      </c>
      <c r="M23" s="344">
        <v>0</v>
      </c>
      <c r="N23" s="269">
        <v>0</v>
      </c>
      <c r="O23" s="269">
        <v>0</v>
      </c>
      <c r="P23" s="269">
        <v>0</v>
      </c>
      <c r="Q23" s="269">
        <v>0</v>
      </c>
      <c r="R23" s="269">
        <v>0</v>
      </c>
      <c r="S23" s="269">
        <v>0</v>
      </c>
      <c r="T23" s="281">
        <v>0</v>
      </c>
      <c r="U23" s="281">
        <v>0</v>
      </c>
      <c r="V23" s="269">
        <v>0</v>
      </c>
      <c r="W23" s="344">
        <v>0</v>
      </c>
      <c r="X23" s="341">
        <v>0</v>
      </c>
      <c r="Y23" s="344">
        <v>0</v>
      </c>
      <c r="Z23" s="344">
        <v>0</v>
      </c>
      <c r="AA23" s="344">
        <v>0</v>
      </c>
      <c r="AB23" s="344">
        <v>0</v>
      </c>
      <c r="AC23" s="344">
        <v>0</v>
      </c>
      <c r="AD23" s="344">
        <v>0</v>
      </c>
      <c r="AE23" s="344">
        <v>0</v>
      </c>
      <c r="AF23" s="344">
        <v>0</v>
      </c>
      <c r="AG23" s="489">
        <v>1</v>
      </c>
    </row>
    <row r="24" spans="1:33" s="275" customFormat="1" ht="15" x14ac:dyDescent="0.25">
      <c r="A24" s="296" t="s">
        <v>2102</v>
      </c>
      <c r="B24" s="296">
        <v>1</v>
      </c>
      <c r="C24" s="477" t="s">
        <v>5902</v>
      </c>
      <c r="D24" s="148"/>
      <c r="E24" s="296" t="s">
        <v>2126</v>
      </c>
      <c r="F24" s="462">
        <v>41968</v>
      </c>
      <c r="G24" s="474"/>
      <c r="H24" s="478" t="s">
        <v>4252</v>
      </c>
      <c r="I24" s="344">
        <v>0</v>
      </c>
      <c r="J24" s="344">
        <v>0</v>
      </c>
      <c r="K24" s="344">
        <v>0</v>
      </c>
      <c r="L24" s="344">
        <v>0</v>
      </c>
      <c r="M24" s="344">
        <v>0</v>
      </c>
      <c r="N24" s="269">
        <v>0</v>
      </c>
      <c r="O24" s="269">
        <v>0</v>
      </c>
      <c r="P24" s="269">
        <v>0</v>
      </c>
      <c r="Q24" s="269">
        <v>0</v>
      </c>
      <c r="R24" s="269">
        <v>0</v>
      </c>
      <c r="S24" s="269">
        <v>0</v>
      </c>
      <c r="T24" s="281">
        <v>0</v>
      </c>
      <c r="U24" s="281">
        <v>0</v>
      </c>
      <c r="V24" s="269">
        <v>0</v>
      </c>
      <c r="W24" s="344">
        <v>0</v>
      </c>
      <c r="X24" s="341">
        <v>0</v>
      </c>
      <c r="Y24" s="344">
        <v>0</v>
      </c>
      <c r="Z24" s="344">
        <v>0</v>
      </c>
      <c r="AA24" s="344">
        <v>0</v>
      </c>
      <c r="AB24" s="344">
        <v>0</v>
      </c>
      <c r="AC24" s="344">
        <v>0</v>
      </c>
      <c r="AD24" s="344">
        <v>0</v>
      </c>
      <c r="AE24" s="344">
        <v>0</v>
      </c>
      <c r="AF24" s="344">
        <v>0</v>
      </c>
      <c r="AG24" s="489">
        <v>1</v>
      </c>
    </row>
    <row r="25" spans="1:33" s="128" customFormat="1" ht="14.25" customHeight="1" x14ac:dyDescent="0.25">
      <c r="A25" s="177" t="s">
        <v>2102</v>
      </c>
      <c r="B25" s="178">
        <v>1</v>
      </c>
      <c r="C25" s="391" t="s">
        <v>4333</v>
      </c>
      <c r="D25" s="230" t="s">
        <v>124</v>
      </c>
      <c r="E25" s="230" t="s">
        <v>2126</v>
      </c>
      <c r="F25" s="148"/>
      <c r="G25" s="256">
        <v>40876</v>
      </c>
      <c r="H25" s="251" t="s">
        <v>4334</v>
      </c>
      <c r="I25" s="344">
        <v>0</v>
      </c>
      <c r="J25" s="211">
        <v>1</v>
      </c>
      <c r="K25" s="211">
        <v>2</v>
      </c>
      <c r="L25" s="211">
        <v>3</v>
      </c>
      <c r="M25" s="271">
        <v>1</v>
      </c>
      <c r="N25" s="269">
        <v>0</v>
      </c>
      <c r="O25" s="269">
        <v>2</v>
      </c>
      <c r="P25" s="269">
        <v>1</v>
      </c>
      <c r="Q25" s="269">
        <v>2</v>
      </c>
      <c r="R25" s="269">
        <v>1</v>
      </c>
      <c r="S25" s="269">
        <v>2</v>
      </c>
      <c r="T25" s="281">
        <v>2</v>
      </c>
      <c r="U25" s="281">
        <v>0</v>
      </c>
      <c r="V25" s="269">
        <v>0</v>
      </c>
      <c r="W25" s="344">
        <v>0</v>
      </c>
      <c r="X25" s="341">
        <v>0</v>
      </c>
      <c r="Y25" s="344">
        <v>0</v>
      </c>
      <c r="Z25" s="271">
        <v>1</v>
      </c>
      <c r="AA25" s="344">
        <v>0</v>
      </c>
      <c r="AB25" s="344">
        <v>0</v>
      </c>
      <c r="AC25" s="344">
        <v>0</v>
      </c>
      <c r="AD25" s="344">
        <v>0</v>
      </c>
      <c r="AE25" s="344">
        <v>0</v>
      </c>
      <c r="AF25" s="344">
        <v>0</v>
      </c>
      <c r="AG25" s="489">
        <v>1.6363636363636365</v>
      </c>
    </row>
    <row r="26" spans="1:33" ht="15" x14ac:dyDescent="0.25">
      <c r="A26" s="177" t="s">
        <v>2102</v>
      </c>
      <c r="B26" s="178">
        <v>1</v>
      </c>
      <c r="C26" s="393" t="s">
        <v>4247</v>
      </c>
      <c r="D26" s="190" t="s">
        <v>124</v>
      </c>
      <c r="E26" s="190" t="s">
        <v>2126</v>
      </c>
      <c r="F26" s="304"/>
      <c r="G26" s="304"/>
      <c r="H26" s="304" t="s">
        <v>4248</v>
      </c>
      <c r="I26" s="344">
        <v>0</v>
      </c>
      <c r="J26" s="344">
        <v>0</v>
      </c>
      <c r="K26" s="271">
        <v>0</v>
      </c>
      <c r="L26" s="344">
        <v>0</v>
      </c>
      <c r="M26" s="344">
        <v>0</v>
      </c>
      <c r="N26" s="269">
        <v>0</v>
      </c>
      <c r="O26" s="269">
        <v>0</v>
      </c>
      <c r="P26" s="269">
        <v>0</v>
      </c>
      <c r="Q26" s="269">
        <v>0</v>
      </c>
      <c r="R26" s="269">
        <v>0</v>
      </c>
      <c r="S26" s="269">
        <v>0</v>
      </c>
      <c r="T26" s="281">
        <v>0</v>
      </c>
      <c r="U26" s="281">
        <v>0</v>
      </c>
      <c r="V26" s="269">
        <v>0</v>
      </c>
      <c r="W26" s="344">
        <v>0</v>
      </c>
      <c r="X26" s="341">
        <v>0</v>
      </c>
      <c r="Y26" s="344">
        <v>0</v>
      </c>
      <c r="Z26" s="344">
        <v>0</v>
      </c>
      <c r="AA26" s="344">
        <v>0</v>
      </c>
      <c r="AB26" s="344">
        <v>0</v>
      </c>
      <c r="AC26" s="344">
        <v>0</v>
      </c>
      <c r="AD26" s="344">
        <v>0</v>
      </c>
      <c r="AE26" s="271">
        <v>10</v>
      </c>
      <c r="AF26" s="344">
        <v>0</v>
      </c>
      <c r="AG26" s="489">
        <v>5</v>
      </c>
    </row>
    <row r="27" spans="1:33" ht="15" x14ac:dyDescent="0.25">
      <c r="A27" s="177" t="s">
        <v>2102</v>
      </c>
      <c r="B27" s="178">
        <v>1</v>
      </c>
      <c r="C27" s="393" t="s">
        <v>4249</v>
      </c>
      <c r="D27" s="190" t="s">
        <v>124</v>
      </c>
      <c r="E27" s="190" t="s">
        <v>2126</v>
      </c>
      <c r="F27" s="304"/>
      <c r="G27" s="304"/>
      <c r="H27" s="304" t="s">
        <v>4250</v>
      </c>
      <c r="I27" s="271">
        <v>6</v>
      </c>
      <c r="J27" s="271">
        <v>5</v>
      </c>
      <c r="K27" s="271">
        <v>6</v>
      </c>
      <c r="L27" s="271">
        <v>11</v>
      </c>
      <c r="M27" s="271">
        <v>6</v>
      </c>
      <c r="N27" s="269">
        <v>5</v>
      </c>
      <c r="O27" s="269">
        <v>6</v>
      </c>
      <c r="P27" s="269">
        <v>6</v>
      </c>
      <c r="Q27" s="269">
        <v>6</v>
      </c>
      <c r="R27" s="269">
        <v>5</v>
      </c>
      <c r="S27" s="269">
        <v>3</v>
      </c>
      <c r="T27" s="281">
        <v>2</v>
      </c>
      <c r="U27" s="281">
        <v>0</v>
      </c>
      <c r="V27" s="269">
        <v>0</v>
      </c>
      <c r="W27" s="344">
        <v>0</v>
      </c>
      <c r="X27" s="341">
        <v>0</v>
      </c>
      <c r="Y27" s="344">
        <v>0</v>
      </c>
      <c r="Z27" s="344">
        <v>0</v>
      </c>
      <c r="AA27" s="271">
        <v>10</v>
      </c>
      <c r="AB27" s="344">
        <v>0</v>
      </c>
      <c r="AC27" s="344">
        <v>0</v>
      </c>
      <c r="AD27" s="344">
        <v>0</v>
      </c>
      <c r="AE27" s="344">
        <v>0</v>
      </c>
      <c r="AF27" s="344">
        <v>0</v>
      </c>
      <c r="AG27" s="489">
        <v>5.9230769230769234</v>
      </c>
    </row>
    <row r="28" spans="1:33" ht="15" x14ac:dyDescent="0.25">
      <c r="A28" s="177" t="s">
        <v>2102</v>
      </c>
      <c r="B28" s="178">
        <v>1</v>
      </c>
      <c r="C28" s="393" t="s">
        <v>4251</v>
      </c>
      <c r="D28" s="190" t="s">
        <v>124</v>
      </c>
      <c r="E28" s="190" t="s">
        <v>2126</v>
      </c>
      <c r="F28" s="304"/>
      <c r="G28" s="304"/>
      <c r="H28" s="304" t="s">
        <v>4252</v>
      </c>
      <c r="I28" s="344">
        <v>0</v>
      </c>
      <c r="J28" s="271">
        <v>1</v>
      </c>
      <c r="K28" s="271">
        <v>0</v>
      </c>
      <c r="L28" s="271">
        <v>1</v>
      </c>
      <c r="M28" s="344">
        <v>0</v>
      </c>
      <c r="N28" s="269">
        <v>4</v>
      </c>
      <c r="O28" s="269">
        <v>0</v>
      </c>
      <c r="P28" s="269">
        <v>1</v>
      </c>
      <c r="Q28" s="269">
        <v>0</v>
      </c>
      <c r="R28" s="269">
        <v>1</v>
      </c>
      <c r="S28" s="269">
        <v>0</v>
      </c>
      <c r="T28" s="281">
        <v>1</v>
      </c>
      <c r="U28" s="281">
        <v>0</v>
      </c>
      <c r="V28" s="269">
        <v>0</v>
      </c>
      <c r="W28" s="344">
        <v>0</v>
      </c>
      <c r="X28" s="341">
        <v>0</v>
      </c>
      <c r="Y28" s="344">
        <v>0</v>
      </c>
      <c r="Z28" s="344">
        <v>0</v>
      </c>
      <c r="AA28" s="344">
        <v>0</v>
      </c>
      <c r="AB28" s="344">
        <v>0</v>
      </c>
      <c r="AC28" s="344">
        <v>0</v>
      </c>
      <c r="AD28" s="344">
        <v>0</v>
      </c>
      <c r="AE28" s="344">
        <v>0</v>
      </c>
      <c r="AF28" s="344">
        <v>0</v>
      </c>
      <c r="AG28" s="489">
        <v>1.5</v>
      </c>
    </row>
    <row r="29" spans="1:33" ht="15" x14ac:dyDescent="0.25">
      <c r="A29" s="177" t="s">
        <v>2102</v>
      </c>
      <c r="B29" s="178">
        <v>1</v>
      </c>
      <c r="C29" s="393" t="s">
        <v>4253</v>
      </c>
      <c r="D29" s="190" t="s">
        <v>124</v>
      </c>
      <c r="E29" s="190" t="s">
        <v>2126</v>
      </c>
      <c r="F29" s="304"/>
      <c r="G29" s="304"/>
      <c r="H29" s="304" t="s">
        <v>4254</v>
      </c>
      <c r="I29" s="271">
        <v>2</v>
      </c>
      <c r="J29" s="271">
        <v>3</v>
      </c>
      <c r="K29" s="271">
        <v>2</v>
      </c>
      <c r="L29" s="271">
        <v>5</v>
      </c>
      <c r="M29" s="271">
        <v>2</v>
      </c>
      <c r="N29" s="269">
        <v>1</v>
      </c>
      <c r="O29" s="269">
        <v>2</v>
      </c>
      <c r="P29" s="269">
        <v>1</v>
      </c>
      <c r="Q29" s="269">
        <v>1</v>
      </c>
      <c r="R29" s="269">
        <v>3</v>
      </c>
      <c r="S29" s="269">
        <v>1</v>
      </c>
      <c r="T29" s="281">
        <v>2</v>
      </c>
      <c r="U29" s="281">
        <v>0</v>
      </c>
      <c r="V29" s="269">
        <v>0</v>
      </c>
      <c r="W29" s="344">
        <v>0</v>
      </c>
      <c r="X29" s="341">
        <v>0</v>
      </c>
      <c r="Y29" s="344">
        <v>0</v>
      </c>
      <c r="Z29" s="344">
        <v>0</v>
      </c>
      <c r="AA29" s="344">
        <v>0</v>
      </c>
      <c r="AB29" s="344">
        <v>0</v>
      </c>
      <c r="AC29" s="344">
        <v>0</v>
      </c>
      <c r="AD29" s="344">
        <v>0</v>
      </c>
      <c r="AE29" s="271">
        <v>1</v>
      </c>
      <c r="AF29" s="271">
        <v>14</v>
      </c>
      <c r="AG29" s="489">
        <v>2.8571428571428572</v>
      </c>
    </row>
    <row r="30" spans="1:33" ht="15" x14ac:dyDescent="0.25">
      <c r="A30" s="177" t="s">
        <v>2102</v>
      </c>
      <c r="B30" s="178">
        <v>1</v>
      </c>
      <c r="C30" s="393" t="s">
        <v>4255</v>
      </c>
      <c r="D30" s="190" t="s">
        <v>124</v>
      </c>
      <c r="E30" s="190" t="s">
        <v>2586</v>
      </c>
      <c r="F30" s="256">
        <v>41526</v>
      </c>
      <c r="G30" s="304"/>
      <c r="H30" s="304" t="s">
        <v>4256</v>
      </c>
      <c r="I30" s="271">
        <v>4</v>
      </c>
      <c r="J30" s="271">
        <v>9</v>
      </c>
      <c r="K30" s="271">
        <v>6</v>
      </c>
      <c r="L30" s="271">
        <v>10</v>
      </c>
      <c r="M30" s="271">
        <v>9</v>
      </c>
      <c r="N30" s="269">
        <v>0</v>
      </c>
      <c r="O30" s="269">
        <v>9</v>
      </c>
      <c r="P30" s="269">
        <v>2</v>
      </c>
      <c r="Q30" s="269">
        <v>9</v>
      </c>
      <c r="R30" s="269">
        <v>5</v>
      </c>
      <c r="S30" s="269">
        <v>6</v>
      </c>
      <c r="T30" s="281">
        <v>0</v>
      </c>
      <c r="U30" s="281">
        <v>0</v>
      </c>
      <c r="V30" s="269">
        <v>0</v>
      </c>
      <c r="W30" s="344">
        <v>0</v>
      </c>
      <c r="X30" s="341">
        <v>0</v>
      </c>
      <c r="Y30" s="344">
        <v>0</v>
      </c>
      <c r="Z30" s="344">
        <v>0</v>
      </c>
      <c r="AA30" s="344">
        <v>0</v>
      </c>
      <c r="AB30" s="344">
        <v>0</v>
      </c>
      <c r="AC30" s="344">
        <v>0</v>
      </c>
      <c r="AD30" s="344">
        <v>0</v>
      </c>
      <c r="AE30" s="344">
        <v>0</v>
      </c>
      <c r="AF30" s="271">
        <v>17</v>
      </c>
      <c r="AG30" s="489">
        <v>7.8181818181818183</v>
      </c>
    </row>
    <row r="31" spans="1:33" ht="15" x14ac:dyDescent="0.25">
      <c r="A31" s="177" t="s">
        <v>2102</v>
      </c>
      <c r="B31" s="178">
        <v>1</v>
      </c>
      <c r="C31" s="392" t="s">
        <v>4638</v>
      </c>
      <c r="D31" s="190" t="s">
        <v>124</v>
      </c>
      <c r="E31" s="190" t="s">
        <v>2126</v>
      </c>
      <c r="F31" s="385"/>
      <c r="G31" s="148">
        <v>40897</v>
      </c>
      <c r="H31" s="148" t="s">
        <v>3950</v>
      </c>
      <c r="I31" s="344">
        <v>0</v>
      </c>
      <c r="J31" s="344">
        <v>0</v>
      </c>
      <c r="K31" s="271">
        <v>0</v>
      </c>
      <c r="L31" s="344">
        <v>0</v>
      </c>
      <c r="M31" s="344">
        <v>0</v>
      </c>
      <c r="N31" s="269">
        <v>0</v>
      </c>
      <c r="O31" s="269">
        <v>0</v>
      </c>
      <c r="P31" s="269">
        <v>0</v>
      </c>
      <c r="Q31" s="269">
        <v>0</v>
      </c>
      <c r="R31" s="269">
        <v>0</v>
      </c>
      <c r="S31" s="269">
        <v>0</v>
      </c>
      <c r="T31" s="281">
        <v>0</v>
      </c>
      <c r="U31" s="281">
        <v>0</v>
      </c>
      <c r="V31" s="269">
        <v>0</v>
      </c>
      <c r="W31" s="344">
        <v>0</v>
      </c>
      <c r="X31" s="341">
        <v>0</v>
      </c>
      <c r="Y31" s="271">
        <v>1</v>
      </c>
      <c r="Z31" s="344">
        <v>0</v>
      </c>
      <c r="AA31" s="344">
        <v>0</v>
      </c>
      <c r="AB31" s="344">
        <v>0</v>
      </c>
      <c r="AC31" s="344">
        <v>0</v>
      </c>
      <c r="AD31" s="344">
        <v>0</v>
      </c>
      <c r="AE31" s="344">
        <v>0</v>
      </c>
      <c r="AF31" s="344">
        <v>0</v>
      </c>
      <c r="AG31" s="489">
        <v>1</v>
      </c>
    </row>
    <row r="32" spans="1:33" ht="15" x14ac:dyDescent="0.25">
      <c r="A32" s="177" t="s">
        <v>2102</v>
      </c>
      <c r="B32" s="178">
        <v>1</v>
      </c>
      <c r="C32" s="392" t="s">
        <v>4283</v>
      </c>
      <c r="D32" s="190" t="s">
        <v>124</v>
      </c>
      <c r="E32" s="190" t="s">
        <v>2126</v>
      </c>
      <c r="F32" s="230"/>
      <c r="G32" s="148"/>
      <c r="H32" s="190" t="s">
        <v>3950</v>
      </c>
      <c r="I32" s="344">
        <v>0</v>
      </c>
      <c r="J32" s="344">
        <v>0</v>
      </c>
      <c r="K32" s="271">
        <v>0</v>
      </c>
      <c r="L32" s="344">
        <v>0</v>
      </c>
      <c r="M32" s="344">
        <v>0</v>
      </c>
      <c r="N32" s="269">
        <v>0</v>
      </c>
      <c r="O32" s="269">
        <v>0</v>
      </c>
      <c r="P32" s="269">
        <v>0</v>
      </c>
      <c r="Q32" s="269">
        <v>0</v>
      </c>
      <c r="R32" s="269">
        <v>0</v>
      </c>
      <c r="S32" s="269">
        <v>0</v>
      </c>
      <c r="T32" s="281">
        <v>0</v>
      </c>
      <c r="U32" s="281">
        <v>0</v>
      </c>
      <c r="V32" s="269">
        <v>0</v>
      </c>
      <c r="W32" s="344">
        <v>0</v>
      </c>
      <c r="X32" s="341">
        <v>0</v>
      </c>
      <c r="Y32" s="344">
        <v>0</v>
      </c>
      <c r="Z32" s="271">
        <v>2</v>
      </c>
      <c r="AA32" s="344">
        <v>0</v>
      </c>
      <c r="AB32" s="344">
        <v>0</v>
      </c>
      <c r="AC32" s="344">
        <v>0</v>
      </c>
      <c r="AD32" s="344">
        <v>0</v>
      </c>
      <c r="AE32" s="344">
        <v>0</v>
      </c>
      <c r="AF32" s="344">
        <v>0</v>
      </c>
      <c r="AG32" s="489">
        <v>2</v>
      </c>
    </row>
    <row r="33" spans="1:33" ht="15" x14ac:dyDescent="0.25">
      <c r="A33" s="177" t="s">
        <v>2102</v>
      </c>
      <c r="B33" s="178">
        <v>1</v>
      </c>
      <c r="C33" s="392" t="s">
        <v>4446</v>
      </c>
      <c r="D33" s="190" t="s">
        <v>124</v>
      </c>
      <c r="E33" s="190" t="s">
        <v>2126</v>
      </c>
      <c r="F33" s="230"/>
      <c r="G33" s="148"/>
      <c r="H33" s="190" t="s">
        <v>4023</v>
      </c>
      <c r="I33" s="271">
        <v>2</v>
      </c>
      <c r="J33" s="344">
        <v>0</v>
      </c>
      <c r="K33" s="271">
        <v>0</v>
      </c>
      <c r="L33" s="344">
        <v>0</v>
      </c>
      <c r="M33" s="344">
        <v>0</v>
      </c>
      <c r="N33" s="269">
        <v>0</v>
      </c>
      <c r="O33" s="269">
        <v>0</v>
      </c>
      <c r="P33" s="269">
        <v>0</v>
      </c>
      <c r="Q33" s="269">
        <v>0</v>
      </c>
      <c r="R33" s="269">
        <v>0</v>
      </c>
      <c r="S33" s="269">
        <v>0</v>
      </c>
      <c r="T33" s="281">
        <v>0</v>
      </c>
      <c r="U33" s="281">
        <v>1</v>
      </c>
      <c r="V33" s="269">
        <v>0</v>
      </c>
      <c r="W33" s="344">
        <v>0</v>
      </c>
      <c r="X33" s="341">
        <v>0</v>
      </c>
      <c r="Y33" s="344">
        <v>0</v>
      </c>
      <c r="Z33" s="344">
        <v>0</v>
      </c>
      <c r="AA33" s="344">
        <v>0</v>
      </c>
      <c r="AB33" s="344">
        <v>0</v>
      </c>
      <c r="AC33" s="344">
        <v>0</v>
      </c>
      <c r="AD33" s="344">
        <v>0</v>
      </c>
      <c r="AE33" s="271">
        <v>12</v>
      </c>
      <c r="AF33" s="344">
        <v>0</v>
      </c>
      <c r="AG33" s="489">
        <v>5</v>
      </c>
    </row>
    <row r="34" spans="1:33" ht="15" x14ac:dyDescent="0.2">
      <c r="A34" s="254" t="s">
        <v>2102</v>
      </c>
      <c r="B34" s="255">
        <v>1</v>
      </c>
      <c r="C34" s="394" t="s">
        <v>4589</v>
      </c>
      <c r="D34" s="251" t="s">
        <v>124</v>
      </c>
      <c r="E34" s="251" t="s">
        <v>1533</v>
      </c>
      <c r="F34" s="256">
        <v>41361</v>
      </c>
      <c r="G34" s="256">
        <v>41007</v>
      </c>
      <c r="H34" s="251" t="s">
        <v>4023</v>
      </c>
      <c r="I34" s="271">
        <v>14</v>
      </c>
      <c r="J34" s="271">
        <v>7</v>
      </c>
      <c r="K34" s="271">
        <v>5</v>
      </c>
      <c r="L34" s="271">
        <v>15</v>
      </c>
      <c r="M34" s="344">
        <v>0</v>
      </c>
      <c r="N34" s="269">
        <v>13</v>
      </c>
      <c r="O34" s="269">
        <v>0</v>
      </c>
      <c r="P34" s="269">
        <v>5</v>
      </c>
      <c r="Q34" s="269">
        <v>6</v>
      </c>
      <c r="R34" s="269">
        <v>0</v>
      </c>
      <c r="S34" s="269">
        <v>0</v>
      </c>
      <c r="T34" s="281">
        <v>7</v>
      </c>
      <c r="U34" s="281">
        <v>7</v>
      </c>
      <c r="V34" s="269">
        <v>5</v>
      </c>
      <c r="W34" s="271">
        <v>5</v>
      </c>
      <c r="X34" s="341">
        <v>0</v>
      </c>
      <c r="Y34" s="344">
        <v>0</v>
      </c>
      <c r="Z34" s="271">
        <v>1</v>
      </c>
      <c r="AA34" s="271">
        <v>13</v>
      </c>
      <c r="AB34" s="344">
        <v>0</v>
      </c>
      <c r="AC34" s="271">
        <v>9</v>
      </c>
      <c r="AD34" s="271">
        <v>9</v>
      </c>
      <c r="AE34" s="271">
        <v>16</v>
      </c>
      <c r="AF34" s="344">
        <v>0</v>
      </c>
      <c r="AG34" s="489">
        <v>8.5625</v>
      </c>
    </row>
    <row r="35" spans="1:33" ht="15" x14ac:dyDescent="0.2">
      <c r="A35" s="254" t="s">
        <v>2102</v>
      </c>
      <c r="B35" s="255">
        <v>1</v>
      </c>
      <c r="C35" s="394" t="s">
        <v>4460</v>
      </c>
      <c r="D35" s="251" t="s">
        <v>124</v>
      </c>
      <c r="E35" s="251" t="s">
        <v>2126</v>
      </c>
      <c r="F35" s="256"/>
      <c r="G35" s="256">
        <v>40897</v>
      </c>
      <c r="H35" s="251" t="s">
        <v>4023</v>
      </c>
      <c r="I35" s="344">
        <v>0</v>
      </c>
      <c r="J35" s="344">
        <v>0</v>
      </c>
      <c r="K35" s="271">
        <v>0</v>
      </c>
      <c r="L35" s="271">
        <v>13</v>
      </c>
      <c r="M35" s="344">
        <v>0</v>
      </c>
      <c r="N35" s="269">
        <v>0</v>
      </c>
      <c r="O35" s="269">
        <v>3</v>
      </c>
      <c r="P35" s="269">
        <v>10</v>
      </c>
      <c r="Q35" s="269">
        <v>1</v>
      </c>
      <c r="R35" s="269">
        <v>0</v>
      </c>
      <c r="S35" s="269">
        <v>0</v>
      </c>
      <c r="T35" s="281">
        <v>23</v>
      </c>
      <c r="U35" s="281">
        <v>0</v>
      </c>
      <c r="V35" s="269">
        <v>23</v>
      </c>
      <c r="W35" s="271">
        <v>23</v>
      </c>
      <c r="X35" s="341">
        <v>0</v>
      </c>
      <c r="Y35" s="271">
        <v>4</v>
      </c>
      <c r="Z35" s="271">
        <v>9</v>
      </c>
      <c r="AA35" s="271">
        <v>12</v>
      </c>
      <c r="AB35" s="271">
        <v>1</v>
      </c>
      <c r="AC35" s="344">
        <v>0</v>
      </c>
      <c r="AD35" s="344">
        <v>0</v>
      </c>
      <c r="AE35" s="344">
        <v>0</v>
      </c>
      <c r="AF35" s="271">
        <v>1</v>
      </c>
      <c r="AG35" s="489">
        <v>10.25</v>
      </c>
    </row>
    <row r="36" spans="1:33" ht="15" x14ac:dyDescent="0.25">
      <c r="A36" s="177" t="s">
        <v>2102</v>
      </c>
      <c r="B36" s="178">
        <v>1</v>
      </c>
      <c r="C36" s="393" t="s">
        <v>4525</v>
      </c>
      <c r="D36" s="190" t="s">
        <v>124</v>
      </c>
      <c r="E36" s="190" t="s">
        <v>2126</v>
      </c>
      <c r="F36" s="304"/>
      <c r="G36" s="148">
        <v>40897</v>
      </c>
      <c r="H36" s="304" t="s">
        <v>4023</v>
      </c>
      <c r="I36" s="271">
        <v>2</v>
      </c>
      <c r="J36" s="344">
        <v>0</v>
      </c>
      <c r="K36" s="271">
        <v>1</v>
      </c>
      <c r="L36" s="271">
        <v>2</v>
      </c>
      <c r="M36" s="344">
        <v>0</v>
      </c>
      <c r="N36" s="269">
        <v>0</v>
      </c>
      <c r="O36" s="269">
        <v>0</v>
      </c>
      <c r="P36" s="269">
        <v>0</v>
      </c>
      <c r="Q36" s="269">
        <v>0</v>
      </c>
      <c r="R36" s="269">
        <v>0</v>
      </c>
      <c r="S36" s="269">
        <v>0</v>
      </c>
      <c r="T36" s="281">
        <v>0</v>
      </c>
      <c r="U36" s="281">
        <v>0</v>
      </c>
      <c r="V36" s="269">
        <v>0</v>
      </c>
      <c r="W36" s="344">
        <v>0</v>
      </c>
      <c r="X36" s="341">
        <v>0</v>
      </c>
      <c r="Y36" s="271">
        <v>1</v>
      </c>
      <c r="Z36" s="344">
        <v>0</v>
      </c>
      <c r="AA36" s="344">
        <v>0</v>
      </c>
      <c r="AB36" s="344">
        <v>0</v>
      </c>
      <c r="AC36" s="344">
        <v>0</v>
      </c>
      <c r="AD36" s="344">
        <v>0</v>
      </c>
      <c r="AE36" s="344">
        <v>0</v>
      </c>
      <c r="AF36" s="344">
        <v>0</v>
      </c>
      <c r="AG36" s="489">
        <v>1.5</v>
      </c>
    </row>
    <row r="37" spans="1:33" ht="15" x14ac:dyDescent="0.2">
      <c r="A37" s="254" t="s">
        <v>2102</v>
      </c>
      <c r="B37" s="255">
        <v>1</v>
      </c>
      <c r="C37" s="394" t="s">
        <v>4358</v>
      </c>
      <c r="D37" s="251" t="s">
        <v>124</v>
      </c>
      <c r="E37" s="251" t="s">
        <v>1533</v>
      </c>
      <c r="F37" s="256">
        <v>41017</v>
      </c>
      <c r="G37" s="256">
        <v>40990</v>
      </c>
      <c r="H37" s="386" t="s">
        <v>4023</v>
      </c>
      <c r="I37" s="344">
        <v>0</v>
      </c>
      <c r="J37" s="344">
        <v>0</v>
      </c>
      <c r="K37" s="271">
        <v>0</v>
      </c>
      <c r="L37" s="344">
        <v>0</v>
      </c>
      <c r="M37" s="344">
        <v>0</v>
      </c>
      <c r="N37" s="269">
        <v>0</v>
      </c>
      <c r="O37" s="269">
        <v>0</v>
      </c>
      <c r="P37" s="269">
        <v>0</v>
      </c>
      <c r="Q37" s="269">
        <v>0</v>
      </c>
      <c r="R37" s="269">
        <v>0</v>
      </c>
      <c r="S37" s="269">
        <v>0</v>
      </c>
      <c r="T37" s="281">
        <v>0</v>
      </c>
      <c r="U37" s="281">
        <v>0</v>
      </c>
      <c r="V37" s="269">
        <v>0</v>
      </c>
      <c r="W37" s="344">
        <v>0</v>
      </c>
      <c r="X37" s="341">
        <v>0</v>
      </c>
      <c r="Y37" s="344">
        <v>0</v>
      </c>
      <c r="Z37" s="344">
        <v>0</v>
      </c>
      <c r="AA37" s="344">
        <v>0</v>
      </c>
      <c r="AB37" s="344">
        <v>0</v>
      </c>
      <c r="AC37" s="271">
        <v>1</v>
      </c>
      <c r="AD37" s="271">
        <v>1</v>
      </c>
      <c r="AE37" s="271">
        <v>4</v>
      </c>
      <c r="AF37" s="344">
        <v>0</v>
      </c>
      <c r="AG37" s="489">
        <v>2</v>
      </c>
    </row>
    <row r="38" spans="1:33" ht="15" x14ac:dyDescent="0.25">
      <c r="A38" s="177" t="s">
        <v>2102</v>
      </c>
      <c r="B38" s="178">
        <v>1</v>
      </c>
      <c r="C38" s="392" t="s">
        <v>4447</v>
      </c>
      <c r="D38" s="190" t="s">
        <v>124</v>
      </c>
      <c r="E38" s="190" t="s">
        <v>2126</v>
      </c>
      <c r="F38" s="230"/>
      <c r="G38" s="148"/>
      <c r="H38" s="190" t="s">
        <v>4448</v>
      </c>
      <c r="I38" s="344">
        <v>0</v>
      </c>
      <c r="J38" s="344">
        <v>0</v>
      </c>
      <c r="K38" s="271">
        <v>0</v>
      </c>
      <c r="L38" s="344">
        <v>0</v>
      </c>
      <c r="M38" s="344">
        <v>0</v>
      </c>
      <c r="N38" s="269">
        <v>2</v>
      </c>
      <c r="O38" s="269">
        <v>0</v>
      </c>
      <c r="P38" s="269">
        <v>0</v>
      </c>
      <c r="Q38" s="269">
        <v>0</v>
      </c>
      <c r="R38" s="269">
        <v>0</v>
      </c>
      <c r="S38" s="269">
        <v>0</v>
      </c>
      <c r="T38" s="281">
        <v>0</v>
      </c>
      <c r="U38" s="281">
        <v>3</v>
      </c>
      <c r="V38" s="269">
        <v>0</v>
      </c>
      <c r="W38" s="344">
        <v>0</v>
      </c>
      <c r="X38" s="341">
        <v>0</v>
      </c>
      <c r="Y38" s="344">
        <v>0</v>
      </c>
      <c r="Z38" s="344">
        <v>0</v>
      </c>
      <c r="AA38" s="344">
        <v>0</v>
      </c>
      <c r="AB38" s="344">
        <v>0</v>
      </c>
      <c r="AC38" s="344">
        <v>0</v>
      </c>
      <c r="AD38" s="344">
        <v>0</v>
      </c>
      <c r="AE38" s="271">
        <v>12</v>
      </c>
      <c r="AF38" s="344">
        <v>0</v>
      </c>
      <c r="AG38" s="489">
        <v>5.666666666666667</v>
      </c>
    </row>
    <row r="39" spans="1:33" ht="15" x14ac:dyDescent="0.2">
      <c r="A39" s="254" t="s">
        <v>2102</v>
      </c>
      <c r="B39" s="255">
        <v>1</v>
      </c>
      <c r="C39" s="394" t="s">
        <v>4210</v>
      </c>
      <c r="D39" s="251" t="s">
        <v>124</v>
      </c>
      <c r="E39" s="251" t="s">
        <v>1533</v>
      </c>
      <c r="F39" s="256">
        <v>41148</v>
      </c>
      <c r="G39" s="256">
        <v>40921</v>
      </c>
      <c r="H39" s="251" t="s">
        <v>4536</v>
      </c>
      <c r="I39" s="271">
        <v>5</v>
      </c>
      <c r="J39" s="344">
        <v>0</v>
      </c>
      <c r="K39" s="271">
        <v>0</v>
      </c>
      <c r="L39" s="271">
        <v>5</v>
      </c>
      <c r="M39" s="344">
        <v>0</v>
      </c>
      <c r="N39" s="269">
        <v>1</v>
      </c>
      <c r="O39" s="269">
        <v>3</v>
      </c>
      <c r="P39" s="269">
        <v>2</v>
      </c>
      <c r="Q39" s="269">
        <v>0</v>
      </c>
      <c r="R39" s="269">
        <v>6</v>
      </c>
      <c r="S39" s="269">
        <v>0</v>
      </c>
      <c r="T39" s="281">
        <v>5</v>
      </c>
      <c r="U39" s="269">
        <v>3</v>
      </c>
      <c r="V39" s="269">
        <v>2</v>
      </c>
      <c r="W39" s="271">
        <v>2</v>
      </c>
      <c r="X39" s="341">
        <v>2</v>
      </c>
      <c r="Y39" s="344">
        <v>0</v>
      </c>
      <c r="Z39" s="344">
        <v>1</v>
      </c>
      <c r="AA39" s="271">
        <v>3</v>
      </c>
      <c r="AB39" s="271">
        <v>2</v>
      </c>
      <c r="AC39" s="271">
        <v>3</v>
      </c>
      <c r="AD39" s="271">
        <v>3</v>
      </c>
      <c r="AE39" s="344">
        <v>0</v>
      </c>
      <c r="AF39" s="344">
        <v>0</v>
      </c>
      <c r="AG39" s="489">
        <v>3</v>
      </c>
    </row>
    <row r="40" spans="1:33" ht="15" x14ac:dyDescent="0.2">
      <c r="A40" s="254" t="s">
        <v>2102</v>
      </c>
      <c r="B40" s="255">
        <v>1</v>
      </c>
      <c r="C40" s="394" t="s">
        <v>4211</v>
      </c>
      <c r="D40" s="251" t="s">
        <v>124</v>
      </c>
      <c r="E40" s="251" t="s">
        <v>1533</v>
      </c>
      <c r="F40" s="256">
        <v>41148</v>
      </c>
      <c r="G40" s="256">
        <v>40921</v>
      </c>
      <c r="H40" s="251" t="s">
        <v>4537</v>
      </c>
      <c r="I40" s="344">
        <v>0</v>
      </c>
      <c r="J40" s="344">
        <v>0</v>
      </c>
      <c r="K40" s="271">
        <v>2</v>
      </c>
      <c r="L40" s="271">
        <v>6</v>
      </c>
      <c r="M40" s="344">
        <v>0</v>
      </c>
      <c r="N40" s="269">
        <v>0</v>
      </c>
      <c r="O40" s="269">
        <v>6</v>
      </c>
      <c r="P40" s="269">
        <v>1</v>
      </c>
      <c r="Q40" s="269">
        <v>1</v>
      </c>
      <c r="R40" s="269">
        <v>3</v>
      </c>
      <c r="S40" s="269">
        <v>0</v>
      </c>
      <c r="T40" s="281">
        <v>4</v>
      </c>
      <c r="U40" s="281">
        <v>2</v>
      </c>
      <c r="V40" s="269">
        <v>4</v>
      </c>
      <c r="W40" s="271">
        <v>4</v>
      </c>
      <c r="X40" s="341">
        <v>3</v>
      </c>
      <c r="Y40" s="344">
        <v>0</v>
      </c>
      <c r="Z40" s="344">
        <v>4</v>
      </c>
      <c r="AA40" s="271">
        <v>2</v>
      </c>
      <c r="AB40" s="271">
        <v>1</v>
      </c>
      <c r="AC40" s="344">
        <v>0</v>
      </c>
      <c r="AD40" s="344">
        <v>0</v>
      </c>
      <c r="AE40" s="344">
        <v>0</v>
      </c>
      <c r="AF40" s="344">
        <v>0</v>
      </c>
      <c r="AG40" s="489">
        <v>3.0714285714285716</v>
      </c>
    </row>
    <row r="41" spans="1:33" ht="15" x14ac:dyDescent="0.2">
      <c r="A41" s="254" t="s">
        <v>2102</v>
      </c>
      <c r="B41" s="255">
        <v>1</v>
      </c>
      <c r="C41" s="394" t="s">
        <v>4760</v>
      </c>
      <c r="D41" s="251" t="s">
        <v>124</v>
      </c>
      <c r="E41" s="251" t="s">
        <v>2126</v>
      </c>
      <c r="F41" s="256"/>
      <c r="G41" s="256">
        <v>41289</v>
      </c>
      <c r="H41" s="251" t="s">
        <v>4761</v>
      </c>
      <c r="I41" s="271">
        <v>5</v>
      </c>
      <c r="J41" s="271">
        <v>4</v>
      </c>
      <c r="K41" s="271">
        <v>5</v>
      </c>
      <c r="L41" s="271">
        <v>8</v>
      </c>
      <c r="M41" s="271">
        <v>5</v>
      </c>
      <c r="N41" s="269">
        <v>4</v>
      </c>
      <c r="O41" s="269">
        <v>5</v>
      </c>
      <c r="P41" s="269">
        <v>7</v>
      </c>
      <c r="Q41" s="269">
        <v>4</v>
      </c>
      <c r="R41" s="269">
        <v>5</v>
      </c>
      <c r="S41" s="269">
        <v>4</v>
      </c>
      <c r="T41" s="281">
        <v>3</v>
      </c>
      <c r="U41" s="281">
        <v>0</v>
      </c>
      <c r="V41" s="269">
        <v>11</v>
      </c>
      <c r="W41" s="271">
        <v>11</v>
      </c>
      <c r="X41" s="341">
        <v>0</v>
      </c>
      <c r="Y41" s="344">
        <v>0</v>
      </c>
      <c r="Z41" s="344">
        <v>5</v>
      </c>
      <c r="AA41" s="344">
        <v>0</v>
      </c>
      <c r="AB41" s="344">
        <v>0</v>
      </c>
      <c r="AC41" s="271">
        <v>15</v>
      </c>
      <c r="AD41" s="271">
        <v>15</v>
      </c>
      <c r="AE41" s="344">
        <v>0</v>
      </c>
      <c r="AF41" s="271">
        <v>16</v>
      </c>
      <c r="AG41" s="489">
        <v>7.333333333333333</v>
      </c>
    </row>
    <row r="42" spans="1:33" ht="15" x14ac:dyDescent="0.25">
      <c r="A42" s="177" t="s">
        <v>2102</v>
      </c>
      <c r="B42" s="178">
        <v>1</v>
      </c>
      <c r="C42" s="394" t="s">
        <v>4449</v>
      </c>
      <c r="D42" s="190" t="s">
        <v>124</v>
      </c>
      <c r="E42" s="190" t="s">
        <v>1533</v>
      </c>
      <c r="F42" s="256">
        <v>41208</v>
      </c>
      <c r="G42" s="148"/>
      <c r="H42" s="190" t="s">
        <v>4450</v>
      </c>
      <c r="I42" s="344">
        <v>0</v>
      </c>
      <c r="J42" s="344">
        <v>0</v>
      </c>
      <c r="K42" s="271">
        <v>0</v>
      </c>
      <c r="L42" s="344">
        <v>0</v>
      </c>
      <c r="M42" s="344">
        <v>0</v>
      </c>
      <c r="N42" s="269">
        <v>1</v>
      </c>
      <c r="O42" s="269">
        <v>0</v>
      </c>
      <c r="P42" s="269">
        <v>0</v>
      </c>
      <c r="Q42" s="269">
        <v>0</v>
      </c>
      <c r="R42" s="269">
        <v>0</v>
      </c>
      <c r="S42" s="269">
        <v>0</v>
      </c>
      <c r="T42" s="281">
        <v>0</v>
      </c>
      <c r="U42" s="281">
        <v>0</v>
      </c>
      <c r="V42" s="269">
        <v>0</v>
      </c>
      <c r="W42" s="344">
        <v>0</v>
      </c>
      <c r="X42" s="341">
        <v>0</v>
      </c>
      <c r="Y42" s="344">
        <v>0</v>
      </c>
      <c r="Z42" s="344">
        <v>3</v>
      </c>
      <c r="AA42" s="344">
        <v>0</v>
      </c>
      <c r="AB42" s="344">
        <v>0</v>
      </c>
      <c r="AC42" s="344">
        <v>0</v>
      </c>
      <c r="AD42" s="344">
        <v>0</v>
      </c>
      <c r="AE42" s="344">
        <v>0</v>
      </c>
      <c r="AF42" s="344">
        <v>0</v>
      </c>
      <c r="AG42" s="489">
        <v>2</v>
      </c>
    </row>
    <row r="43" spans="1:33" ht="15" x14ac:dyDescent="0.25">
      <c r="A43" s="177" t="s">
        <v>2102</v>
      </c>
      <c r="B43" s="178">
        <v>1</v>
      </c>
      <c r="C43" s="392" t="s">
        <v>4516</v>
      </c>
      <c r="D43" s="190" t="s">
        <v>124</v>
      </c>
      <c r="E43" s="190" t="s">
        <v>2126</v>
      </c>
      <c r="F43" s="230"/>
      <c r="G43" s="148"/>
      <c r="H43" s="190" t="s">
        <v>4517</v>
      </c>
      <c r="I43" s="344">
        <v>0</v>
      </c>
      <c r="J43" s="344">
        <v>0</v>
      </c>
      <c r="K43" s="271">
        <v>0</v>
      </c>
      <c r="L43" s="344">
        <v>0</v>
      </c>
      <c r="M43" s="344">
        <v>0</v>
      </c>
      <c r="N43" s="269">
        <v>0</v>
      </c>
      <c r="O43" s="269">
        <v>1</v>
      </c>
      <c r="P43" s="269">
        <v>0</v>
      </c>
      <c r="Q43" s="269">
        <v>0</v>
      </c>
      <c r="R43" s="269">
        <v>0</v>
      </c>
      <c r="S43" s="269">
        <v>1</v>
      </c>
      <c r="T43" s="281">
        <v>0</v>
      </c>
      <c r="U43" s="281">
        <v>0</v>
      </c>
      <c r="V43" s="269">
        <v>1</v>
      </c>
      <c r="W43" s="271">
        <v>1</v>
      </c>
      <c r="X43" s="341">
        <v>0</v>
      </c>
      <c r="Y43" s="271">
        <v>5</v>
      </c>
      <c r="Z43" s="344">
        <v>0</v>
      </c>
      <c r="AA43" s="344">
        <v>0</v>
      </c>
      <c r="AB43" s="344">
        <v>0</v>
      </c>
      <c r="AC43" s="344">
        <v>0</v>
      </c>
      <c r="AD43" s="344">
        <v>0</v>
      </c>
      <c r="AE43" s="344">
        <v>0</v>
      </c>
      <c r="AF43" s="271">
        <v>1</v>
      </c>
      <c r="AG43" s="489">
        <v>1.6666666666666667</v>
      </c>
    </row>
    <row r="44" spans="1:33" ht="15" x14ac:dyDescent="0.2">
      <c r="A44" s="254" t="s">
        <v>2102</v>
      </c>
      <c r="B44" s="255">
        <v>1</v>
      </c>
      <c r="C44" s="394" t="s">
        <v>4683</v>
      </c>
      <c r="D44" s="251" t="s">
        <v>124</v>
      </c>
      <c r="E44" s="251" t="s">
        <v>2126</v>
      </c>
      <c r="F44" s="256"/>
      <c r="G44" s="256">
        <v>41218</v>
      </c>
      <c r="H44" s="251" t="s">
        <v>4693</v>
      </c>
      <c r="I44" s="344">
        <v>0</v>
      </c>
      <c r="J44" s="344">
        <v>0</v>
      </c>
      <c r="K44" s="271">
        <v>0</v>
      </c>
      <c r="L44" s="344">
        <v>0</v>
      </c>
      <c r="M44" s="344">
        <v>0</v>
      </c>
      <c r="N44" s="269">
        <v>0</v>
      </c>
      <c r="O44" s="269">
        <v>0</v>
      </c>
      <c r="P44" s="269">
        <v>0</v>
      </c>
      <c r="Q44" s="269">
        <v>0</v>
      </c>
      <c r="R44" s="269">
        <v>0</v>
      </c>
      <c r="S44" s="269">
        <v>0</v>
      </c>
      <c r="T44" s="281">
        <v>0</v>
      </c>
      <c r="U44" s="281">
        <v>0</v>
      </c>
      <c r="V44" s="269">
        <v>0</v>
      </c>
      <c r="W44" s="344">
        <v>0</v>
      </c>
      <c r="X44" s="341">
        <v>0</v>
      </c>
      <c r="Y44" s="344">
        <v>0</v>
      </c>
      <c r="Z44" s="344">
        <v>0</v>
      </c>
      <c r="AA44" s="344">
        <v>0</v>
      </c>
      <c r="AB44" s="344">
        <v>0</v>
      </c>
      <c r="AC44" s="344">
        <v>0</v>
      </c>
      <c r="AD44" s="344">
        <v>0</v>
      </c>
      <c r="AE44" s="271">
        <v>16</v>
      </c>
      <c r="AF44" s="344">
        <v>0</v>
      </c>
      <c r="AG44" s="489">
        <v>9</v>
      </c>
    </row>
    <row r="45" spans="1:33" s="260" customFormat="1" ht="15" x14ac:dyDescent="0.2">
      <c r="A45" s="254" t="s">
        <v>2102</v>
      </c>
      <c r="B45" s="255">
        <v>1</v>
      </c>
      <c r="C45" s="394" t="s">
        <v>5040</v>
      </c>
      <c r="D45" s="251" t="s">
        <v>124</v>
      </c>
      <c r="E45" s="251" t="s">
        <v>2126</v>
      </c>
      <c r="F45" s="256"/>
      <c r="G45" s="256">
        <v>41184</v>
      </c>
      <c r="H45" s="251" t="s">
        <v>5041</v>
      </c>
      <c r="I45" s="344">
        <v>0</v>
      </c>
      <c r="J45" s="344">
        <v>0</v>
      </c>
      <c r="K45" s="271">
        <v>0</v>
      </c>
      <c r="L45" s="344">
        <v>0</v>
      </c>
      <c r="M45" s="344">
        <v>0</v>
      </c>
      <c r="N45" s="269">
        <v>0</v>
      </c>
      <c r="O45" s="269">
        <v>0</v>
      </c>
      <c r="P45" s="269">
        <v>0</v>
      </c>
      <c r="Q45" s="269">
        <v>0</v>
      </c>
      <c r="R45" s="269">
        <v>0</v>
      </c>
      <c r="S45" s="269">
        <v>0</v>
      </c>
      <c r="T45" s="281">
        <v>0</v>
      </c>
      <c r="U45" s="281">
        <v>0</v>
      </c>
      <c r="V45" s="269">
        <v>0</v>
      </c>
      <c r="W45" s="344">
        <v>0</v>
      </c>
      <c r="X45" s="341">
        <v>0</v>
      </c>
      <c r="Y45" s="344">
        <v>0</v>
      </c>
      <c r="Z45" s="344">
        <v>0</v>
      </c>
      <c r="AA45" s="344">
        <v>0</v>
      </c>
      <c r="AB45" s="344">
        <v>0</v>
      </c>
      <c r="AC45" s="344">
        <v>0</v>
      </c>
      <c r="AD45" s="344">
        <v>0</v>
      </c>
      <c r="AE45" s="344">
        <v>0</v>
      </c>
      <c r="AF45" s="344">
        <v>0</v>
      </c>
      <c r="AG45" s="489">
        <v>1</v>
      </c>
    </row>
    <row r="46" spans="1:33" ht="15" x14ac:dyDescent="0.2">
      <c r="A46" s="254" t="s">
        <v>2102</v>
      </c>
      <c r="B46" s="255">
        <v>1</v>
      </c>
      <c r="C46" s="394" t="s">
        <v>4960</v>
      </c>
      <c r="D46" s="251" t="s">
        <v>124</v>
      </c>
      <c r="E46" s="251" t="s">
        <v>2126</v>
      </c>
      <c r="F46" s="256"/>
      <c r="G46" s="256">
        <v>41184</v>
      </c>
      <c r="H46" s="251" t="s">
        <v>4961</v>
      </c>
      <c r="I46" s="344">
        <v>0</v>
      </c>
      <c r="J46" s="344">
        <v>0</v>
      </c>
      <c r="K46" s="271">
        <v>0</v>
      </c>
      <c r="L46" s="344">
        <v>0</v>
      </c>
      <c r="M46" s="344">
        <v>0</v>
      </c>
      <c r="N46" s="269">
        <v>0</v>
      </c>
      <c r="O46" s="269">
        <v>0</v>
      </c>
      <c r="P46" s="269">
        <v>0</v>
      </c>
      <c r="Q46" s="269">
        <v>0</v>
      </c>
      <c r="R46" s="269">
        <v>0</v>
      </c>
      <c r="S46" s="269">
        <v>0</v>
      </c>
      <c r="T46" s="281">
        <v>0</v>
      </c>
      <c r="U46" s="281">
        <v>0</v>
      </c>
      <c r="V46" s="269">
        <v>0</v>
      </c>
      <c r="W46" s="344">
        <v>0</v>
      </c>
      <c r="X46" s="341">
        <v>0</v>
      </c>
      <c r="Y46" s="344">
        <v>0</v>
      </c>
      <c r="Z46" s="344">
        <v>0</v>
      </c>
      <c r="AA46" s="344">
        <v>0</v>
      </c>
      <c r="AB46" s="344">
        <v>0</v>
      </c>
      <c r="AC46" s="344">
        <v>0</v>
      </c>
      <c r="AD46" s="344">
        <v>0</v>
      </c>
      <c r="AE46" s="344">
        <v>0</v>
      </c>
      <c r="AF46" s="344">
        <v>0</v>
      </c>
      <c r="AG46" s="489">
        <v>1</v>
      </c>
    </row>
    <row r="47" spans="1:33" ht="15" x14ac:dyDescent="0.2">
      <c r="A47" s="254" t="s">
        <v>2102</v>
      </c>
      <c r="B47" s="255">
        <v>1</v>
      </c>
      <c r="C47" s="394" t="s">
        <v>4962</v>
      </c>
      <c r="D47" s="251" t="s">
        <v>124</v>
      </c>
      <c r="E47" s="251" t="s">
        <v>2126</v>
      </c>
      <c r="F47" s="256"/>
      <c r="G47" s="256">
        <v>41184</v>
      </c>
      <c r="H47" s="251" t="s">
        <v>4963</v>
      </c>
      <c r="I47" s="344">
        <v>0</v>
      </c>
      <c r="J47" s="344">
        <v>0</v>
      </c>
      <c r="K47" s="271">
        <v>0</v>
      </c>
      <c r="L47" s="344">
        <v>0</v>
      </c>
      <c r="M47" s="344">
        <v>0</v>
      </c>
      <c r="N47" s="269">
        <v>0</v>
      </c>
      <c r="O47" s="269">
        <v>0</v>
      </c>
      <c r="P47" s="269">
        <v>0</v>
      </c>
      <c r="Q47" s="269">
        <v>0</v>
      </c>
      <c r="R47" s="269">
        <v>0</v>
      </c>
      <c r="S47" s="269">
        <v>0</v>
      </c>
      <c r="T47" s="281">
        <v>0</v>
      </c>
      <c r="U47" s="281">
        <v>0</v>
      </c>
      <c r="V47" s="269">
        <v>0</v>
      </c>
      <c r="W47" s="344">
        <v>0</v>
      </c>
      <c r="X47" s="341">
        <v>0</v>
      </c>
      <c r="Y47" s="344">
        <v>0</v>
      </c>
      <c r="Z47" s="344">
        <v>0</v>
      </c>
      <c r="AA47" s="344">
        <v>0</v>
      </c>
      <c r="AB47" s="344">
        <v>0</v>
      </c>
      <c r="AC47" s="344">
        <v>0</v>
      </c>
      <c r="AD47" s="344">
        <v>0</v>
      </c>
      <c r="AE47" s="344">
        <v>0</v>
      </c>
      <c r="AF47" s="344">
        <v>0</v>
      </c>
      <c r="AG47" s="489">
        <v>1</v>
      </c>
    </row>
    <row r="48" spans="1:33" ht="15" x14ac:dyDescent="0.2">
      <c r="A48" s="254" t="s">
        <v>2102</v>
      </c>
      <c r="B48" s="255">
        <v>1</v>
      </c>
      <c r="C48" s="394" t="s">
        <v>4747</v>
      </c>
      <c r="D48" s="251" t="s">
        <v>124</v>
      </c>
      <c r="E48" s="251" t="s">
        <v>1533</v>
      </c>
      <c r="F48" s="256">
        <v>41471</v>
      </c>
      <c r="G48" s="256">
        <v>41233</v>
      </c>
      <c r="H48" s="251" t="s">
        <v>4748</v>
      </c>
      <c r="I48" s="271">
        <v>1</v>
      </c>
      <c r="J48" s="271">
        <v>1</v>
      </c>
      <c r="K48" s="271">
        <v>0</v>
      </c>
      <c r="L48" s="344">
        <v>0</v>
      </c>
      <c r="M48" s="271">
        <v>8</v>
      </c>
      <c r="N48" s="269">
        <v>1</v>
      </c>
      <c r="O48" s="269">
        <v>5</v>
      </c>
      <c r="P48" s="269">
        <v>0</v>
      </c>
      <c r="Q48" s="269">
        <v>12</v>
      </c>
      <c r="R48" s="269">
        <v>0</v>
      </c>
      <c r="S48" s="269">
        <v>6</v>
      </c>
      <c r="T48" s="281">
        <v>8</v>
      </c>
      <c r="U48" s="269">
        <v>3</v>
      </c>
      <c r="V48" s="269">
        <v>13</v>
      </c>
      <c r="W48" s="271">
        <v>13</v>
      </c>
      <c r="X48" s="341">
        <v>5</v>
      </c>
      <c r="Y48" s="344">
        <v>0</v>
      </c>
      <c r="Z48" s="271">
        <v>6</v>
      </c>
      <c r="AA48" s="271">
        <v>4</v>
      </c>
      <c r="AB48" s="271">
        <v>1</v>
      </c>
      <c r="AC48" s="344">
        <v>0</v>
      </c>
      <c r="AD48" s="344">
        <v>0</v>
      </c>
      <c r="AE48" s="344">
        <v>0</v>
      </c>
      <c r="AF48" s="271">
        <v>7</v>
      </c>
      <c r="AG48" s="489">
        <v>5.875</v>
      </c>
    </row>
    <row r="49" spans="1:33" ht="15" x14ac:dyDescent="0.2">
      <c r="A49" s="254" t="s">
        <v>2102</v>
      </c>
      <c r="B49" s="255">
        <v>1</v>
      </c>
      <c r="C49" s="394" t="s">
        <v>4749</v>
      </c>
      <c r="D49" s="251" t="s">
        <v>124</v>
      </c>
      <c r="E49" s="251" t="s">
        <v>2126</v>
      </c>
      <c r="F49" s="256"/>
      <c r="G49" s="256">
        <v>41233</v>
      </c>
      <c r="H49" s="251" t="s">
        <v>4750</v>
      </c>
      <c r="I49" s="271">
        <v>8</v>
      </c>
      <c r="J49" s="271">
        <v>2</v>
      </c>
      <c r="K49" s="271">
        <v>2</v>
      </c>
      <c r="L49" s="271">
        <v>2</v>
      </c>
      <c r="M49" s="271">
        <v>2</v>
      </c>
      <c r="N49" s="269">
        <v>9</v>
      </c>
      <c r="O49" s="269">
        <v>8</v>
      </c>
      <c r="P49" s="269">
        <v>2</v>
      </c>
      <c r="Q49" s="269">
        <v>9</v>
      </c>
      <c r="R49" s="269">
        <v>0</v>
      </c>
      <c r="S49" s="269">
        <v>2</v>
      </c>
      <c r="T49" s="281">
        <v>18</v>
      </c>
      <c r="U49" s="281">
        <v>21</v>
      </c>
      <c r="V49" s="269">
        <v>14</v>
      </c>
      <c r="W49" s="271">
        <v>14</v>
      </c>
      <c r="X49" s="341">
        <v>6</v>
      </c>
      <c r="Y49" s="271">
        <v>7</v>
      </c>
      <c r="Z49" s="271">
        <v>3</v>
      </c>
      <c r="AA49" s="271">
        <v>11</v>
      </c>
      <c r="AB49" s="271">
        <v>1</v>
      </c>
      <c r="AC49" s="271">
        <v>2</v>
      </c>
      <c r="AD49" s="271">
        <v>2</v>
      </c>
      <c r="AE49" s="344">
        <v>0</v>
      </c>
      <c r="AF49" s="271">
        <v>11</v>
      </c>
      <c r="AG49" s="489">
        <v>7.0909090909090908</v>
      </c>
    </row>
    <row r="50" spans="1:33" ht="15" x14ac:dyDescent="0.2">
      <c r="A50" s="254" t="s">
        <v>2102</v>
      </c>
      <c r="B50" s="255">
        <v>1</v>
      </c>
      <c r="C50" s="394" t="s">
        <v>4964</v>
      </c>
      <c r="D50" s="251" t="s">
        <v>124</v>
      </c>
      <c r="E50" s="251" t="s">
        <v>2586</v>
      </c>
      <c r="F50" s="256">
        <v>41508</v>
      </c>
      <c r="G50" s="256">
        <v>41316</v>
      </c>
      <c r="H50" s="251" t="s">
        <v>5011</v>
      </c>
      <c r="I50" s="271">
        <v>2</v>
      </c>
      <c r="J50" s="271">
        <v>28</v>
      </c>
      <c r="K50" s="271">
        <v>9</v>
      </c>
      <c r="L50" s="271">
        <v>9</v>
      </c>
      <c r="M50" s="271">
        <v>2</v>
      </c>
      <c r="N50" s="269">
        <v>6</v>
      </c>
      <c r="O50" s="269">
        <v>6</v>
      </c>
      <c r="P50" s="269">
        <v>13</v>
      </c>
      <c r="Q50" s="269">
        <v>3</v>
      </c>
      <c r="R50" s="269">
        <v>0</v>
      </c>
      <c r="S50" s="269">
        <v>6</v>
      </c>
      <c r="T50" s="281">
        <v>6</v>
      </c>
      <c r="U50" s="269">
        <v>15</v>
      </c>
      <c r="V50" s="269">
        <v>1</v>
      </c>
      <c r="W50" s="271">
        <v>1</v>
      </c>
      <c r="X50" s="341">
        <v>0</v>
      </c>
      <c r="Y50" s="344">
        <v>0</v>
      </c>
      <c r="Z50" s="271">
        <v>4</v>
      </c>
      <c r="AA50" s="271">
        <v>2</v>
      </c>
      <c r="AB50" s="271">
        <v>5</v>
      </c>
      <c r="AC50" s="271">
        <v>10</v>
      </c>
      <c r="AD50" s="271">
        <v>10</v>
      </c>
      <c r="AE50" s="344">
        <v>0</v>
      </c>
      <c r="AF50" s="271">
        <v>18</v>
      </c>
      <c r="AG50" s="489">
        <v>7.8</v>
      </c>
    </row>
    <row r="51" spans="1:33" ht="15" x14ac:dyDescent="0.25">
      <c r="A51" s="177" t="s">
        <v>2102</v>
      </c>
      <c r="B51" s="178">
        <v>1</v>
      </c>
      <c r="C51" s="392" t="s">
        <v>4886</v>
      </c>
      <c r="D51" s="190" t="s">
        <v>124</v>
      </c>
      <c r="E51" s="190" t="s">
        <v>2126</v>
      </c>
      <c r="F51" s="230"/>
      <c r="G51" s="148">
        <v>41316</v>
      </c>
      <c r="H51" s="190" t="s">
        <v>4887</v>
      </c>
      <c r="I51" s="344">
        <v>0</v>
      </c>
      <c r="J51" s="344">
        <v>0</v>
      </c>
      <c r="K51" s="271">
        <v>0</v>
      </c>
      <c r="L51" s="344">
        <v>0</v>
      </c>
      <c r="M51" s="344">
        <v>0</v>
      </c>
      <c r="N51" s="269">
        <v>0</v>
      </c>
      <c r="O51" s="269">
        <v>0</v>
      </c>
      <c r="P51" s="269">
        <v>0</v>
      </c>
      <c r="Q51" s="269">
        <v>0</v>
      </c>
      <c r="R51" s="269">
        <v>0</v>
      </c>
      <c r="S51" s="269">
        <v>0</v>
      </c>
      <c r="T51" s="281">
        <v>1</v>
      </c>
      <c r="U51" s="281">
        <v>0</v>
      </c>
      <c r="V51" s="269">
        <v>1</v>
      </c>
      <c r="W51" s="271">
        <v>1</v>
      </c>
      <c r="X51" s="341">
        <v>0</v>
      </c>
      <c r="Y51" s="344">
        <v>0</v>
      </c>
      <c r="Z51" s="344">
        <v>0</v>
      </c>
      <c r="AA51" s="271">
        <v>6</v>
      </c>
      <c r="AB51" s="344">
        <v>0</v>
      </c>
      <c r="AC51" s="344">
        <v>0</v>
      </c>
      <c r="AD51" s="344">
        <v>0</v>
      </c>
      <c r="AE51" s="271">
        <v>13</v>
      </c>
      <c r="AF51" s="344">
        <v>0</v>
      </c>
      <c r="AG51" s="489">
        <v>4.4000000000000004</v>
      </c>
    </row>
    <row r="52" spans="1:33" ht="15" x14ac:dyDescent="0.2">
      <c r="A52" s="254" t="s">
        <v>2102</v>
      </c>
      <c r="B52" s="255">
        <v>1</v>
      </c>
      <c r="C52" s="394" t="s">
        <v>4888</v>
      </c>
      <c r="D52" s="251" t="s">
        <v>124</v>
      </c>
      <c r="E52" s="251" t="s">
        <v>2126</v>
      </c>
      <c r="F52" s="256"/>
      <c r="G52" s="256">
        <v>41336</v>
      </c>
      <c r="H52" s="251" t="s">
        <v>4889</v>
      </c>
      <c r="I52" s="271">
        <v>16</v>
      </c>
      <c r="J52" s="271">
        <v>16</v>
      </c>
      <c r="K52" s="271">
        <v>36</v>
      </c>
      <c r="L52" s="271">
        <v>40</v>
      </c>
      <c r="M52" s="271">
        <v>8</v>
      </c>
      <c r="N52" s="269">
        <v>5</v>
      </c>
      <c r="O52" s="269">
        <v>1</v>
      </c>
      <c r="P52" s="269">
        <v>0</v>
      </c>
      <c r="Q52" s="269">
        <v>0</v>
      </c>
      <c r="R52" s="269">
        <v>0</v>
      </c>
      <c r="S52" s="269">
        <v>0</v>
      </c>
      <c r="T52" s="281">
        <v>0</v>
      </c>
      <c r="U52" s="281">
        <v>2</v>
      </c>
      <c r="V52" s="269">
        <v>0</v>
      </c>
      <c r="W52" s="344">
        <v>0</v>
      </c>
      <c r="X52" s="341">
        <v>0</v>
      </c>
      <c r="Y52" s="344">
        <v>0</v>
      </c>
      <c r="Z52" s="344">
        <v>0</v>
      </c>
      <c r="AA52" s="271">
        <v>4</v>
      </c>
      <c r="AB52" s="271">
        <v>2</v>
      </c>
      <c r="AC52" s="271">
        <v>10</v>
      </c>
      <c r="AD52" s="271">
        <v>10</v>
      </c>
      <c r="AE52" s="271">
        <v>10</v>
      </c>
      <c r="AF52" s="271">
        <v>1</v>
      </c>
      <c r="AG52" s="489">
        <v>11.5</v>
      </c>
    </row>
    <row r="53" spans="1:33" ht="15" x14ac:dyDescent="0.2">
      <c r="A53" s="254" t="s">
        <v>2102</v>
      </c>
      <c r="B53" s="255">
        <v>1</v>
      </c>
      <c r="C53" s="394" t="s">
        <v>4890</v>
      </c>
      <c r="D53" s="251" t="s">
        <v>124</v>
      </c>
      <c r="E53" s="251" t="s">
        <v>1985</v>
      </c>
      <c r="F53" s="256">
        <v>41507</v>
      </c>
      <c r="G53" s="256">
        <v>41336</v>
      </c>
      <c r="H53" s="251" t="s">
        <v>4887</v>
      </c>
      <c r="I53" s="344">
        <v>0</v>
      </c>
      <c r="J53" s="344">
        <v>0</v>
      </c>
      <c r="K53" s="271">
        <v>2</v>
      </c>
      <c r="L53" s="271">
        <v>2</v>
      </c>
      <c r="M53" s="344">
        <v>0</v>
      </c>
      <c r="N53" s="269">
        <v>0</v>
      </c>
      <c r="O53" s="269">
        <v>0</v>
      </c>
      <c r="P53" s="269">
        <v>0</v>
      </c>
      <c r="Q53" s="269">
        <v>5</v>
      </c>
      <c r="R53" s="269">
        <v>0</v>
      </c>
      <c r="S53" s="269">
        <v>0</v>
      </c>
      <c r="T53" s="281">
        <v>0</v>
      </c>
      <c r="U53" s="281">
        <v>0</v>
      </c>
      <c r="V53" s="269">
        <v>0</v>
      </c>
      <c r="W53" s="344">
        <v>0</v>
      </c>
      <c r="X53" s="341">
        <v>0</v>
      </c>
      <c r="Y53" s="344">
        <v>0</v>
      </c>
      <c r="Z53" s="271">
        <v>9</v>
      </c>
      <c r="AA53" s="344">
        <v>0</v>
      </c>
      <c r="AB53" s="344">
        <v>0</v>
      </c>
      <c r="AC53" s="344">
        <v>0</v>
      </c>
      <c r="AD53" s="344">
        <v>0</v>
      </c>
      <c r="AE53" s="271">
        <v>4</v>
      </c>
      <c r="AF53" s="344">
        <v>0</v>
      </c>
      <c r="AG53" s="489">
        <v>4.4000000000000004</v>
      </c>
    </row>
    <row r="54" spans="1:33" ht="15" x14ac:dyDescent="0.2">
      <c r="A54" s="254" t="s">
        <v>2102</v>
      </c>
      <c r="B54" s="255">
        <v>1</v>
      </c>
      <c r="C54" s="394" t="s">
        <v>4891</v>
      </c>
      <c r="D54" s="251" t="s">
        <v>124</v>
      </c>
      <c r="E54" s="251" t="s">
        <v>2586</v>
      </c>
      <c r="F54" s="256">
        <v>41463</v>
      </c>
      <c r="G54" s="256">
        <v>41336</v>
      </c>
      <c r="H54" s="251" t="s">
        <v>4887</v>
      </c>
      <c r="I54" s="344">
        <v>0</v>
      </c>
      <c r="J54" s="344">
        <v>0</v>
      </c>
      <c r="K54" s="271">
        <v>0</v>
      </c>
      <c r="L54" s="344">
        <v>0</v>
      </c>
      <c r="M54" s="271">
        <v>2</v>
      </c>
      <c r="N54" s="269">
        <v>0</v>
      </c>
      <c r="O54" s="269">
        <v>1</v>
      </c>
      <c r="P54" s="269">
        <v>0</v>
      </c>
      <c r="Q54" s="269">
        <v>1</v>
      </c>
      <c r="R54" s="269">
        <v>0</v>
      </c>
      <c r="S54" s="269">
        <v>0</v>
      </c>
      <c r="T54" s="281">
        <v>0</v>
      </c>
      <c r="U54" s="281">
        <v>0</v>
      </c>
      <c r="V54" s="269">
        <v>0</v>
      </c>
      <c r="W54" s="344">
        <v>0</v>
      </c>
      <c r="X54" s="341">
        <v>3</v>
      </c>
      <c r="Y54" s="344">
        <v>0</v>
      </c>
      <c r="Z54" s="344">
        <v>0</v>
      </c>
      <c r="AA54" s="344">
        <v>0</v>
      </c>
      <c r="AB54" s="344">
        <v>0</v>
      </c>
      <c r="AC54" s="344">
        <v>0</v>
      </c>
      <c r="AD54" s="344">
        <v>0</v>
      </c>
      <c r="AE54" s="344">
        <v>0</v>
      </c>
      <c r="AF54" s="344">
        <v>0</v>
      </c>
      <c r="AG54" s="489">
        <v>1.75</v>
      </c>
    </row>
    <row r="55" spans="1:33" ht="15" x14ac:dyDescent="0.2">
      <c r="A55" s="254" t="s">
        <v>2102</v>
      </c>
      <c r="B55" s="255">
        <v>1</v>
      </c>
      <c r="C55" s="394" t="s">
        <v>4892</v>
      </c>
      <c r="D55" s="251" t="s">
        <v>124</v>
      </c>
      <c r="E55" s="251" t="s">
        <v>2126</v>
      </c>
      <c r="F55" s="256"/>
      <c r="G55" s="256">
        <v>41336</v>
      </c>
      <c r="H55" s="251" t="s">
        <v>4893</v>
      </c>
      <c r="I55" s="344">
        <v>0</v>
      </c>
      <c r="J55" s="344">
        <v>0</v>
      </c>
      <c r="K55" s="271">
        <v>0</v>
      </c>
      <c r="L55" s="344">
        <v>0</v>
      </c>
      <c r="M55" s="344">
        <v>0</v>
      </c>
      <c r="N55" s="269">
        <v>0</v>
      </c>
      <c r="O55" s="269">
        <v>0</v>
      </c>
      <c r="P55" s="269">
        <v>0</v>
      </c>
      <c r="Q55" s="269">
        <v>0</v>
      </c>
      <c r="R55" s="269">
        <v>0</v>
      </c>
      <c r="S55" s="269">
        <v>0</v>
      </c>
      <c r="T55" s="281">
        <v>0</v>
      </c>
      <c r="U55" s="281">
        <v>0</v>
      </c>
      <c r="V55" s="269">
        <v>2</v>
      </c>
      <c r="W55" s="271">
        <v>2</v>
      </c>
      <c r="X55" s="341">
        <v>0</v>
      </c>
      <c r="Y55" s="344">
        <v>0</v>
      </c>
      <c r="Z55" s="344">
        <v>0</v>
      </c>
      <c r="AA55" s="344">
        <v>0</v>
      </c>
      <c r="AB55" s="344">
        <v>0</v>
      </c>
      <c r="AC55" s="271">
        <v>4</v>
      </c>
      <c r="AD55" s="271">
        <v>4</v>
      </c>
      <c r="AE55" s="271">
        <v>11</v>
      </c>
      <c r="AF55" s="271">
        <v>2</v>
      </c>
      <c r="AG55" s="489">
        <v>4.166666666666667</v>
      </c>
    </row>
    <row r="56" spans="1:33" ht="15" x14ac:dyDescent="0.2">
      <c r="A56" s="254" t="s">
        <v>2102</v>
      </c>
      <c r="B56" s="255">
        <v>1</v>
      </c>
      <c r="C56" s="394" t="s">
        <v>4894</v>
      </c>
      <c r="D56" s="251" t="s">
        <v>124</v>
      </c>
      <c r="E56" s="251" t="s">
        <v>1533</v>
      </c>
      <c r="F56" s="256">
        <v>41388</v>
      </c>
      <c r="G56" s="256">
        <v>41336</v>
      </c>
      <c r="H56" s="251" t="s">
        <v>4887</v>
      </c>
      <c r="I56" s="344">
        <v>0</v>
      </c>
      <c r="J56" s="344">
        <v>0</v>
      </c>
      <c r="K56" s="271">
        <v>0</v>
      </c>
      <c r="L56" s="344">
        <v>0</v>
      </c>
      <c r="M56" s="344">
        <v>0</v>
      </c>
      <c r="N56" s="269">
        <v>0</v>
      </c>
      <c r="O56" s="269">
        <v>0</v>
      </c>
      <c r="P56" s="269">
        <v>0</v>
      </c>
      <c r="Q56" s="269">
        <v>0</v>
      </c>
      <c r="R56" s="269">
        <v>0</v>
      </c>
      <c r="S56" s="269">
        <v>0</v>
      </c>
      <c r="T56" s="281">
        <v>0</v>
      </c>
      <c r="U56" s="281">
        <v>0</v>
      </c>
      <c r="V56" s="269">
        <v>0</v>
      </c>
      <c r="W56" s="344">
        <v>0</v>
      </c>
      <c r="X56" s="341">
        <v>3</v>
      </c>
      <c r="Y56" s="344">
        <v>0</v>
      </c>
      <c r="Z56" s="344">
        <v>0</v>
      </c>
      <c r="AA56" s="344">
        <v>0</v>
      </c>
      <c r="AB56" s="344">
        <v>0</v>
      </c>
      <c r="AC56" s="344">
        <v>0</v>
      </c>
      <c r="AD56" s="344">
        <v>0</v>
      </c>
      <c r="AE56" s="271">
        <v>3</v>
      </c>
      <c r="AF56" s="271">
        <v>1</v>
      </c>
      <c r="AG56" s="489">
        <v>2.3333333333333335</v>
      </c>
    </row>
    <row r="57" spans="1:33" ht="15" x14ac:dyDescent="0.2">
      <c r="A57" s="254" t="s">
        <v>2102</v>
      </c>
      <c r="B57" s="255">
        <v>1</v>
      </c>
      <c r="C57" s="394" t="s">
        <v>4895</v>
      </c>
      <c r="D57" s="251" t="s">
        <v>124</v>
      </c>
      <c r="E57" s="251" t="s">
        <v>1533</v>
      </c>
      <c r="F57" s="256">
        <v>41388</v>
      </c>
      <c r="G57" s="256">
        <v>41336</v>
      </c>
      <c r="H57" s="251" t="s">
        <v>4887</v>
      </c>
      <c r="I57" s="271">
        <v>2</v>
      </c>
      <c r="J57" s="344">
        <v>0</v>
      </c>
      <c r="K57" s="271">
        <v>5</v>
      </c>
      <c r="L57" s="271">
        <v>5</v>
      </c>
      <c r="M57" s="271">
        <v>2</v>
      </c>
      <c r="N57" s="269">
        <v>0</v>
      </c>
      <c r="O57" s="269">
        <v>0</v>
      </c>
      <c r="P57" s="269">
        <v>3</v>
      </c>
      <c r="Q57" s="269">
        <v>6</v>
      </c>
      <c r="R57" s="269">
        <v>0</v>
      </c>
      <c r="S57" s="269">
        <v>0</v>
      </c>
      <c r="T57" s="281">
        <v>0</v>
      </c>
      <c r="U57" s="281">
        <v>1</v>
      </c>
      <c r="V57" s="269">
        <v>0</v>
      </c>
      <c r="W57" s="344">
        <v>0</v>
      </c>
      <c r="X57" s="341">
        <v>2</v>
      </c>
      <c r="Y57" s="271">
        <v>2</v>
      </c>
      <c r="Z57" s="271">
        <v>1</v>
      </c>
      <c r="AA57" s="344">
        <v>0</v>
      </c>
      <c r="AB57" s="344">
        <v>0</v>
      </c>
      <c r="AC57" s="344">
        <v>0</v>
      </c>
      <c r="AD57" s="344">
        <v>0</v>
      </c>
      <c r="AE57" s="344">
        <v>0</v>
      </c>
      <c r="AF57" s="344">
        <v>0</v>
      </c>
      <c r="AG57" s="489">
        <v>2.9</v>
      </c>
    </row>
    <row r="58" spans="1:33" ht="15" x14ac:dyDescent="0.2">
      <c r="A58" s="254" t="s">
        <v>2102</v>
      </c>
      <c r="B58" s="255">
        <v>1</v>
      </c>
      <c r="C58" s="394" t="s">
        <v>4858</v>
      </c>
      <c r="D58" s="251" t="s">
        <v>124</v>
      </c>
      <c r="E58" s="251" t="s">
        <v>2586</v>
      </c>
      <c r="F58" s="256">
        <v>41660</v>
      </c>
      <c r="G58" s="256">
        <v>41336</v>
      </c>
      <c r="H58" s="251" t="s">
        <v>4859</v>
      </c>
      <c r="I58" s="271">
        <v>5</v>
      </c>
      <c r="J58" s="271">
        <v>1</v>
      </c>
      <c r="K58" s="271">
        <v>3</v>
      </c>
      <c r="L58" s="271">
        <v>4</v>
      </c>
      <c r="M58" s="271">
        <v>1</v>
      </c>
      <c r="N58" s="269">
        <v>0</v>
      </c>
      <c r="O58" s="269">
        <v>0</v>
      </c>
      <c r="P58" s="269">
        <v>1</v>
      </c>
      <c r="Q58" s="269">
        <v>2</v>
      </c>
      <c r="R58" s="269">
        <v>0</v>
      </c>
      <c r="S58" s="269">
        <v>0</v>
      </c>
      <c r="T58" s="281">
        <v>0</v>
      </c>
      <c r="U58" s="281">
        <v>0</v>
      </c>
      <c r="V58" s="269">
        <v>6</v>
      </c>
      <c r="W58" s="271">
        <v>6</v>
      </c>
      <c r="X58" s="341">
        <v>0</v>
      </c>
      <c r="Y58" s="344">
        <v>0</v>
      </c>
      <c r="Z58" s="344">
        <v>0</v>
      </c>
      <c r="AA58" s="271">
        <v>4</v>
      </c>
      <c r="AB58" s="344">
        <v>0</v>
      </c>
      <c r="AC58" s="344">
        <v>0</v>
      </c>
      <c r="AD58" s="344">
        <v>0</v>
      </c>
      <c r="AE58" s="344">
        <v>0</v>
      </c>
      <c r="AF58" s="344">
        <v>0</v>
      </c>
      <c r="AG58" s="489">
        <v>3.3</v>
      </c>
    </row>
    <row r="59" spans="1:33" ht="15" x14ac:dyDescent="0.2">
      <c r="A59" s="254" t="s">
        <v>2102</v>
      </c>
      <c r="B59" s="255">
        <v>1</v>
      </c>
      <c r="C59" s="394" t="s">
        <v>5034</v>
      </c>
      <c r="D59" s="251" t="s">
        <v>124</v>
      </c>
      <c r="E59" s="251" t="s">
        <v>2126</v>
      </c>
      <c r="F59" s="256"/>
      <c r="G59" s="256">
        <v>41403</v>
      </c>
      <c r="H59" s="251" t="s">
        <v>5035</v>
      </c>
      <c r="I59" s="271">
        <v>18</v>
      </c>
      <c r="J59" s="271">
        <v>20</v>
      </c>
      <c r="K59" s="271">
        <v>25</v>
      </c>
      <c r="L59" s="271">
        <v>25</v>
      </c>
      <c r="M59" s="271">
        <v>39</v>
      </c>
      <c r="N59" s="269">
        <v>15</v>
      </c>
      <c r="O59" s="269">
        <v>10</v>
      </c>
      <c r="P59" s="269">
        <v>0</v>
      </c>
      <c r="Q59" s="269">
        <v>0</v>
      </c>
      <c r="R59" s="269">
        <v>0</v>
      </c>
      <c r="S59" s="269">
        <v>0</v>
      </c>
      <c r="T59" s="281">
        <v>0</v>
      </c>
      <c r="U59" s="269">
        <v>25</v>
      </c>
      <c r="V59" s="269">
        <v>47</v>
      </c>
      <c r="W59" s="271">
        <v>47</v>
      </c>
      <c r="X59" s="341">
        <v>0</v>
      </c>
      <c r="Y59" s="271">
        <v>1</v>
      </c>
      <c r="Z59" s="271">
        <v>18</v>
      </c>
      <c r="AA59" s="271">
        <v>1</v>
      </c>
      <c r="AB59" s="271">
        <v>18</v>
      </c>
      <c r="AC59" s="271">
        <v>21</v>
      </c>
      <c r="AD59" s="271">
        <v>21</v>
      </c>
      <c r="AE59" s="344">
        <v>0</v>
      </c>
      <c r="AF59" s="271">
        <v>22</v>
      </c>
      <c r="AG59" s="489">
        <v>21.941176470588236</v>
      </c>
    </row>
    <row r="60" spans="1:33" s="262" customFormat="1" ht="15" x14ac:dyDescent="0.25">
      <c r="A60" s="301" t="s">
        <v>2102</v>
      </c>
      <c r="B60" s="302">
        <v>1</v>
      </c>
      <c r="C60" s="394" t="s">
        <v>5055</v>
      </c>
      <c r="D60" s="303" t="s">
        <v>124</v>
      </c>
      <c r="E60" s="303" t="s">
        <v>2586</v>
      </c>
      <c r="F60" s="256">
        <v>41410</v>
      </c>
      <c r="G60" s="148">
        <v>41410</v>
      </c>
      <c r="H60" s="303" t="s">
        <v>3950</v>
      </c>
      <c r="I60" s="271">
        <v>1</v>
      </c>
      <c r="J60" s="271">
        <v>23</v>
      </c>
      <c r="K60" s="271">
        <v>13</v>
      </c>
      <c r="L60" s="271">
        <v>13</v>
      </c>
      <c r="M60" s="344">
        <v>0</v>
      </c>
      <c r="N60" s="269">
        <v>0</v>
      </c>
      <c r="O60" s="269">
        <v>0</v>
      </c>
      <c r="P60" s="269">
        <v>0</v>
      </c>
      <c r="Q60" s="269">
        <v>0</v>
      </c>
      <c r="R60" s="269">
        <v>0</v>
      </c>
      <c r="S60" s="269">
        <v>0</v>
      </c>
      <c r="T60" s="271">
        <v>5</v>
      </c>
      <c r="U60" s="281">
        <v>0</v>
      </c>
      <c r="V60" s="269">
        <v>10</v>
      </c>
      <c r="W60" s="271">
        <v>10</v>
      </c>
      <c r="X60" s="341">
        <v>6</v>
      </c>
      <c r="Y60" s="271">
        <v>5</v>
      </c>
      <c r="Z60" s="271">
        <v>10</v>
      </c>
      <c r="AA60" s="344">
        <v>0</v>
      </c>
      <c r="AB60" s="344">
        <v>0</v>
      </c>
      <c r="AC60" s="344">
        <v>0</v>
      </c>
      <c r="AD60" s="344">
        <v>0</v>
      </c>
      <c r="AE60" s="344">
        <v>0</v>
      </c>
      <c r="AF60" s="344">
        <v>0</v>
      </c>
      <c r="AG60" s="489">
        <v>9.6</v>
      </c>
    </row>
    <row r="61" spans="1:33" s="262" customFormat="1" ht="15" x14ac:dyDescent="0.25">
      <c r="A61" s="301" t="s">
        <v>2102</v>
      </c>
      <c r="B61" s="302">
        <v>1</v>
      </c>
      <c r="C61" s="394" t="s">
        <v>5673</v>
      </c>
      <c r="D61" s="303" t="s">
        <v>124</v>
      </c>
      <c r="E61" s="303" t="s">
        <v>2126</v>
      </c>
      <c r="F61" s="256"/>
      <c r="G61" s="148">
        <v>41555</v>
      </c>
      <c r="H61" s="303" t="s">
        <v>5674</v>
      </c>
      <c r="I61" s="344">
        <v>0</v>
      </c>
      <c r="J61" s="344">
        <v>0</v>
      </c>
      <c r="K61" s="344">
        <v>0</v>
      </c>
      <c r="L61" s="344">
        <v>0</v>
      </c>
      <c r="M61" s="344">
        <v>0</v>
      </c>
      <c r="N61" s="269">
        <v>0</v>
      </c>
      <c r="O61" s="269">
        <v>0</v>
      </c>
      <c r="P61" s="269">
        <v>0</v>
      </c>
      <c r="Q61" s="269">
        <v>0</v>
      </c>
      <c r="R61" s="269">
        <v>0</v>
      </c>
      <c r="S61" s="269">
        <v>0</v>
      </c>
      <c r="T61" s="344">
        <v>1</v>
      </c>
      <c r="U61" s="281">
        <v>0</v>
      </c>
      <c r="V61" s="269">
        <v>0</v>
      </c>
      <c r="W61" s="344">
        <v>0</v>
      </c>
      <c r="X61" s="341">
        <v>2</v>
      </c>
      <c r="Y61" s="344">
        <v>0</v>
      </c>
      <c r="Z61" s="344">
        <v>0</v>
      </c>
      <c r="AA61" s="344">
        <v>1</v>
      </c>
      <c r="AB61" s="344">
        <v>0</v>
      </c>
      <c r="AC61" s="344">
        <v>0</v>
      </c>
      <c r="AD61" s="344">
        <v>0</v>
      </c>
      <c r="AE61" s="344">
        <v>5</v>
      </c>
      <c r="AF61" s="344">
        <v>3</v>
      </c>
      <c r="AG61" s="489">
        <v>2.4</v>
      </c>
    </row>
    <row r="62" spans="1:33" s="262" customFormat="1" ht="15" x14ac:dyDescent="0.25">
      <c r="A62" s="301" t="s">
        <v>2102</v>
      </c>
      <c r="B62" s="302">
        <v>1</v>
      </c>
      <c r="C62" s="394" t="s">
        <v>5675</v>
      </c>
      <c r="D62" s="303" t="s">
        <v>124</v>
      </c>
      <c r="E62" s="303" t="s">
        <v>2126</v>
      </c>
      <c r="F62" s="256"/>
      <c r="G62" s="148">
        <v>41555</v>
      </c>
      <c r="H62" s="303" t="s">
        <v>4750</v>
      </c>
      <c r="I62" s="344">
        <v>0</v>
      </c>
      <c r="J62" s="344">
        <v>0</v>
      </c>
      <c r="K62" s="344">
        <v>0</v>
      </c>
      <c r="L62" s="344">
        <v>0</v>
      </c>
      <c r="M62" s="344">
        <v>0</v>
      </c>
      <c r="N62" s="269">
        <v>0</v>
      </c>
      <c r="O62" s="269">
        <v>0</v>
      </c>
      <c r="P62" s="269">
        <v>0</v>
      </c>
      <c r="Q62" s="269">
        <v>0</v>
      </c>
      <c r="R62" s="269">
        <v>0</v>
      </c>
      <c r="S62" s="269">
        <v>0</v>
      </c>
      <c r="T62" s="344">
        <v>1</v>
      </c>
      <c r="U62" s="281">
        <v>0</v>
      </c>
      <c r="V62" s="269">
        <v>0</v>
      </c>
      <c r="W62" s="344">
        <v>0</v>
      </c>
      <c r="X62" s="341">
        <v>1</v>
      </c>
      <c r="Y62" s="344">
        <v>1</v>
      </c>
      <c r="Z62" s="344">
        <v>0</v>
      </c>
      <c r="AA62" s="344">
        <v>3</v>
      </c>
      <c r="AB62" s="344">
        <v>0</v>
      </c>
      <c r="AC62" s="344">
        <v>0</v>
      </c>
      <c r="AD62" s="344">
        <v>0</v>
      </c>
      <c r="AE62" s="344">
        <v>19</v>
      </c>
      <c r="AF62" s="344">
        <v>0</v>
      </c>
      <c r="AG62" s="489">
        <v>5</v>
      </c>
    </row>
    <row r="63" spans="1:33" s="262" customFormat="1" ht="15" x14ac:dyDescent="0.25">
      <c r="A63" s="301" t="s">
        <v>2102</v>
      </c>
      <c r="B63" s="302">
        <v>1</v>
      </c>
      <c r="C63" s="394" t="s">
        <v>5676</v>
      </c>
      <c r="D63" s="303" t="s">
        <v>124</v>
      </c>
      <c r="E63" s="303" t="s">
        <v>2126</v>
      </c>
      <c r="F63" s="256"/>
      <c r="G63" s="148">
        <v>41555</v>
      </c>
      <c r="H63" s="303" t="s">
        <v>5677</v>
      </c>
      <c r="I63" s="344">
        <v>0</v>
      </c>
      <c r="J63" s="344">
        <v>0</v>
      </c>
      <c r="K63" s="344">
        <v>0</v>
      </c>
      <c r="L63" s="344">
        <v>0</v>
      </c>
      <c r="M63" s="344">
        <v>0</v>
      </c>
      <c r="N63" s="269">
        <v>0</v>
      </c>
      <c r="O63" s="269">
        <v>0</v>
      </c>
      <c r="P63" s="269">
        <v>0</v>
      </c>
      <c r="Q63" s="269">
        <v>0</v>
      </c>
      <c r="R63" s="269">
        <v>0</v>
      </c>
      <c r="S63" s="269">
        <v>0</v>
      </c>
      <c r="T63" s="344">
        <v>1</v>
      </c>
      <c r="U63" s="281">
        <v>0</v>
      </c>
      <c r="V63" s="269">
        <v>0</v>
      </c>
      <c r="W63" s="344">
        <v>0</v>
      </c>
      <c r="X63" s="341">
        <v>0</v>
      </c>
      <c r="Y63" s="344">
        <v>0</v>
      </c>
      <c r="Z63" s="344">
        <v>3</v>
      </c>
      <c r="AA63" s="344">
        <v>0</v>
      </c>
      <c r="AB63" s="344">
        <v>1</v>
      </c>
      <c r="AC63" s="344">
        <v>1</v>
      </c>
      <c r="AD63" s="344">
        <v>1</v>
      </c>
      <c r="AE63" s="344">
        <v>5</v>
      </c>
      <c r="AF63" s="344">
        <v>0</v>
      </c>
      <c r="AG63" s="489">
        <v>2</v>
      </c>
    </row>
    <row r="64" spans="1:33" s="262" customFormat="1" ht="15" x14ac:dyDescent="0.25">
      <c r="A64" s="301" t="s">
        <v>2102</v>
      </c>
      <c r="B64" s="302">
        <v>1</v>
      </c>
      <c r="C64" s="394" t="s">
        <v>5678</v>
      </c>
      <c r="D64" s="303" t="s">
        <v>124</v>
      </c>
      <c r="E64" s="303" t="s">
        <v>2126</v>
      </c>
      <c r="F64" s="256"/>
      <c r="G64" s="148">
        <v>41555</v>
      </c>
      <c r="H64" s="303" t="s">
        <v>5679</v>
      </c>
      <c r="I64" s="344">
        <v>0</v>
      </c>
      <c r="J64" s="344">
        <v>0</v>
      </c>
      <c r="K64" s="344">
        <v>0</v>
      </c>
      <c r="L64" s="344">
        <v>0</v>
      </c>
      <c r="M64" s="344">
        <v>0</v>
      </c>
      <c r="N64" s="269">
        <v>0</v>
      </c>
      <c r="O64" s="269">
        <v>0</v>
      </c>
      <c r="P64" s="269">
        <v>0</v>
      </c>
      <c r="Q64" s="269">
        <v>0</v>
      </c>
      <c r="R64" s="269">
        <v>0</v>
      </c>
      <c r="S64" s="269">
        <v>0</v>
      </c>
      <c r="T64" s="344">
        <v>2</v>
      </c>
      <c r="U64" s="269">
        <v>2</v>
      </c>
      <c r="V64" s="269">
        <v>0</v>
      </c>
      <c r="W64" s="344">
        <v>0</v>
      </c>
      <c r="X64" s="341">
        <v>0</v>
      </c>
      <c r="Y64" s="344">
        <v>0</v>
      </c>
      <c r="Z64" s="344">
        <v>0</v>
      </c>
      <c r="AA64" s="344">
        <v>2</v>
      </c>
      <c r="AB64" s="344">
        <v>2</v>
      </c>
      <c r="AC64" s="344">
        <v>0</v>
      </c>
      <c r="AD64" s="344">
        <v>0</v>
      </c>
      <c r="AE64" s="344">
        <v>3</v>
      </c>
      <c r="AF64" s="344">
        <v>0</v>
      </c>
      <c r="AG64" s="489">
        <v>2.2000000000000002</v>
      </c>
    </row>
    <row r="65" spans="1:33" s="262" customFormat="1" ht="15" x14ac:dyDescent="0.25">
      <c r="A65" s="301" t="s">
        <v>2102</v>
      </c>
      <c r="B65" s="302">
        <v>1</v>
      </c>
      <c r="C65" s="394" t="s">
        <v>5680</v>
      </c>
      <c r="D65" s="303" t="s">
        <v>124</v>
      </c>
      <c r="E65" s="303" t="s">
        <v>2126</v>
      </c>
      <c r="F65" s="256"/>
      <c r="G65" s="148">
        <v>41555</v>
      </c>
      <c r="H65" s="303" t="s">
        <v>5681</v>
      </c>
      <c r="I65" s="344">
        <v>0</v>
      </c>
      <c r="J65" s="344">
        <v>0</v>
      </c>
      <c r="K65" s="344">
        <v>0</v>
      </c>
      <c r="L65" s="344">
        <v>0</v>
      </c>
      <c r="M65" s="344">
        <v>0</v>
      </c>
      <c r="N65" s="269">
        <v>0</v>
      </c>
      <c r="O65" s="269">
        <v>0</v>
      </c>
      <c r="P65" s="269">
        <v>0</v>
      </c>
      <c r="Q65" s="269">
        <v>0</v>
      </c>
      <c r="R65" s="269">
        <v>0</v>
      </c>
      <c r="S65" s="269">
        <v>0</v>
      </c>
      <c r="T65" s="344">
        <v>1</v>
      </c>
      <c r="U65" s="281">
        <v>0</v>
      </c>
      <c r="V65" s="269">
        <v>0</v>
      </c>
      <c r="W65" s="344">
        <v>0</v>
      </c>
      <c r="X65" s="341">
        <v>0</v>
      </c>
      <c r="Y65" s="344">
        <v>0</v>
      </c>
      <c r="Z65" s="344">
        <v>0</v>
      </c>
      <c r="AA65" s="344">
        <v>3</v>
      </c>
      <c r="AB65" s="344">
        <v>0</v>
      </c>
      <c r="AC65" s="344">
        <v>0</v>
      </c>
      <c r="AD65" s="344">
        <v>0</v>
      </c>
      <c r="AE65" s="344">
        <v>0</v>
      </c>
      <c r="AF65" s="344">
        <v>0</v>
      </c>
      <c r="AG65" s="489">
        <v>2</v>
      </c>
    </row>
    <row r="66" spans="1:33" s="262" customFormat="1" ht="15" x14ac:dyDescent="0.25">
      <c r="A66" s="301" t="s">
        <v>2102</v>
      </c>
      <c r="B66" s="302">
        <v>1</v>
      </c>
      <c r="C66" s="394" t="s">
        <v>5682</v>
      </c>
      <c r="D66" s="303" t="s">
        <v>124</v>
      </c>
      <c r="E66" s="303" t="s">
        <v>2126</v>
      </c>
      <c r="F66" s="256"/>
      <c r="G66" s="148">
        <v>41555</v>
      </c>
      <c r="H66" s="303" t="s">
        <v>5683</v>
      </c>
      <c r="I66" s="344">
        <v>0</v>
      </c>
      <c r="J66" s="344">
        <v>0</v>
      </c>
      <c r="K66" s="344">
        <v>0</v>
      </c>
      <c r="L66" s="344">
        <v>0</v>
      </c>
      <c r="M66" s="344">
        <v>0</v>
      </c>
      <c r="N66" s="269">
        <v>0</v>
      </c>
      <c r="O66" s="269">
        <v>0</v>
      </c>
      <c r="P66" s="269">
        <v>0</v>
      </c>
      <c r="Q66" s="269">
        <v>0</v>
      </c>
      <c r="R66" s="269">
        <v>0</v>
      </c>
      <c r="S66" s="269">
        <v>0</v>
      </c>
      <c r="T66" s="344">
        <v>1</v>
      </c>
      <c r="U66" s="281">
        <v>0</v>
      </c>
      <c r="V66" s="269">
        <v>0</v>
      </c>
      <c r="W66" s="344">
        <v>0</v>
      </c>
      <c r="X66" s="341">
        <v>0</v>
      </c>
      <c r="Y66" s="344">
        <v>0</v>
      </c>
      <c r="Z66" s="344">
        <v>1</v>
      </c>
      <c r="AA66" s="344">
        <v>0</v>
      </c>
      <c r="AB66" s="344">
        <v>0</v>
      </c>
      <c r="AC66" s="344">
        <v>0</v>
      </c>
      <c r="AD66" s="344">
        <v>0</v>
      </c>
      <c r="AE66" s="344">
        <v>2</v>
      </c>
      <c r="AF66" s="344">
        <v>0</v>
      </c>
      <c r="AG66" s="489">
        <v>1.3333333333333333</v>
      </c>
    </row>
    <row r="67" spans="1:33" s="262" customFormat="1" ht="15" x14ac:dyDescent="0.25">
      <c r="A67" s="301" t="s">
        <v>2102</v>
      </c>
      <c r="B67" s="302">
        <v>1</v>
      </c>
      <c r="C67" s="394" t="s">
        <v>5684</v>
      </c>
      <c r="D67" s="303" t="s">
        <v>124</v>
      </c>
      <c r="E67" s="303" t="s">
        <v>2126</v>
      </c>
      <c r="F67" s="256"/>
      <c r="G67" s="148">
        <v>41555</v>
      </c>
      <c r="H67" s="303" t="s">
        <v>5685</v>
      </c>
      <c r="I67" s="344">
        <v>0</v>
      </c>
      <c r="J67" s="344">
        <v>0</v>
      </c>
      <c r="K67" s="344">
        <v>0</v>
      </c>
      <c r="L67" s="344">
        <v>0</v>
      </c>
      <c r="M67" s="344">
        <v>0</v>
      </c>
      <c r="N67" s="269">
        <v>0</v>
      </c>
      <c r="O67" s="269">
        <v>0</v>
      </c>
      <c r="P67" s="269">
        <v>0</v>
      </c>
      <c r="Q67" s="269">
        <v>0</v>
      </c>
      <c r="R67" s="269">
        <v>0</v>
      </c>
      <c r="S67" s="269">
        <v>0</v>
      </c>
      <c r="T67" s="344">
        <v>1</v>
      </c>
      <c r="U67" s="281">
        <v>0</v>
      </c>
      <c r="V67" s="269">
        <v>3</v>
      </c>
      <c r="W67" s="344">
        <v>3</v>
      </c>
      <c r="X67" s="341">
        <v>0</v>
      </c>
      <c r="Y67" s="344">
        <v>0</v>
      </c>
      <c r="Z67" s="344">
        <v>0</v>
      </c>
      <c r="AA67" s="344">
        <v>0</v>
      </c>
      <c r="AB67" s="344">
        <v>0</v>
      </c>
      <c r="AC67" s="344">
        <v>0</v>
      </c>
      <c r="AD67" s="344">
        <v>0</v>
      </c>
      <c r="AE67" s="344">
        <v>0</v>
      </c>
      <c r="AF67" s="344">
        <v>0</v>
      </c>
      <c r="AG67" s="489">
        <v>2.3333333333333335</v>
      </c>
    </row>
    <row r="68" spans="1:33" s="262" customFormat="1" ht="15" x14ac:dyDescent="0.25">
      <c r="A68" s="301" t="s">
        <v>2102</v>
      </c>
      <c r="B68" s="302">
        <v>1</v>
      </c>
      <c r="C68" s="394" t="s">
        <v>5199</v>
      </c>
      <c r="D68" s="303" t="s">
        <v>124</v>
      </c>
      <c r="E68" s="303" t="s">
        <v>2126</v>
      </c>
      <c r="F68" s="256"/>
      <c r="G68" s="148">
        <v>41610</v>
      </c>
      <c r="H68" s="303" t="s">
        <v>5200</v>
      </c>
      <c r="I68" s="271">
        <v>20</v>
      </c>
      <c r="J68" s="271">
        <v>19</v>
      </c>
      <c r="K68" s="271">
        <v>20</v>
      </c>
      <c r="L68" s="271">
        <v>39</v>
      </c>
      <c r="M68" s="271">
        <v>19</v>
      </c>
      <c r="N68" s="269">
        <v>19</v>
      </c>
      <c r="O68" s="269">
        <v>16</v>
      </c>
      <c r="P68" s="269">
        <v>19</v>
      </c>
      <c r="Q68" s="269">
        <v>10</v>
      </c>
      <c r="R68" s="269">
        <v>0</v>
      </c>
      <c r="S68" s="269">
        <v>9</v>
      </c>
      <c r="T68" s="271">
        <v>1</v>
      </c>
      <c r="U68" s="269">
        <v>30</v>
      </c>
      <c r="V68" s="269">
        <v>13</v>
      </c>
      <c r="W68" s="271">
        <v>13</v>
      </c>
      <c r="X68" s="341">
        <v>0</v>
      </c>
      <c r="Y68" s="344">
        <v>0</v>
      </c>
      <c r="Z68" s="271">
        <v>15</v>
      </c>
      <c r="AA68" s="344">
        <v>0</v>
      </c>
      <c r="AB68" s="271">
        <v>10</v>
      </c>
      <c r="AC68" s="271">
        <v>10</v>
      </c>
      <c r="AD68" s="271">
        <v>10</v>
      </c>
      <c r="AE68" s="344">
        <v>0</v>
      </c>
      <c r="AF68" s="271">
        <v>20</v>
      </c>
      <c r="AG68" s="489">
        <v>16.421052631578949</v>
      </c>
    </row>
    <row r="69" spans="1:33" s="262" customFormat="1" ht="15" x14ac:dyDescent="0.25">
      <c r="A69" s="301" t="s">
        <v>2102</v>
      </c>
      <c r="B69" s="302">
        <v>1</v>
      </c>
      <c r="C69" s="394" t="s">
        <v>5201</v>
      </c>
      <c r="D69" s="303" t="s">
        <v>124</v>
      </c>
      <c r="E69" s="303" t="s">
        <v>2126</v>
      </c>
      <c r="F69" s="256"/>
      <c r="G69" s="148">
        <v>41610</v>
      </c>
      <c r="H69" s="303" t="s">
        <v>5202</v>
      </c>
      <c r="I69" s="271">
        <v>20</v>
      </c>
      <c r="J69" s="271">
        <v>19</v>
      </c>
      <c r="K69" s="271">
        <v>20</v>
      </c>
      <c r="L69" s="271">
        <v>35</v>
      </c>
      <c r="M69" s="271">
        <v>20</v>
      </c>
      <c r="N69" s="269">
        <v>19</v>
      </c>
      <c r="O69" s="269">
        <v>20</v>
      </c>
      <c r="P69" s="269">
        <v>29</v>
      </c>
      <c r="Q69" s="269">
        <v>10</v>
      </c>
      <c r="R69" s="269">
        <v>20</v>
      </c>
      <c r="S69" s="269">
        <v>19</v>
      </c>
      <c r="T69" s="271">
        <v>10</v>
      </c>
      <c r="U69" s="281">
        <v>0</v>
      </c>
      <c r="V69" s="269">
        <v>0</v>
      </c>
      <c r="W69" s="344">
        <v>0</v>
      </c>
      <c r="X69" s="341">
        <v>0</v>
      </c>
      <c r="Y69" s="271">
        <v>15</v>
      </c>
      <c r="Z69" s="271">
        <v>15</v>
      </c>
      <c r="AA69" s="344">
        <v>0</v>
      </c>
      <c r="AB69" s="271">
        <v>10</v>
      </c>
      <c r="AC69" s="344">
        <v>0</v>
      </c>
      <c r="AD69" s="344">
        <v>0</v>
      </c>
      <c r="AE69" s="344">
        <v>0</v>
      </c>
      <c r="AF69" s="271">
        <v>30</v>
      </c>
      <c r="AG69" s="489">
        <v>19.4375</v>
      </c>
    </row>
    <row r="70" spans="1:33" s="262" customFormat="1" ht="15" x14ac:dyDescent="0.25">
      <c r="A70" s="301" t="s">
        <v>2102</v>
      </c>
      <c r="B70" s="302">
        <v>1</v>
      </c>
      <c r="C70" s="394" t="s">
        <v>5203</v>
      </c>
      <c r="D70" s="303" t="s">
        <v>124</v>
      </c>
      <c r="E70" s="303" t="s">
        <v>2126</v>
      </c>
      <c r="F70" s="256"/>
      <c r="G70" s="148">
        <v>41610</v>
      </c>
      <c r="H70" s="303" t="s">
        <v>5204</v>
      </c>
      <c r="I70" s="271">
        <v>20</v>
      </c>
      <c r="J70" s="271">
        <v>19</v>
      </c>
      <c r="K70" s="271">
        <v>20</v>
      </c>
      <c r="L70" s="271">
        <v>25</v>
      </c>
      <c r="M70" s="271">
        <v>10</v>
      </c>
      <c r="N70" s="269">
        <v>29</v>
      </c>
      <c r="O70" s="269">
        <v>20</v>
      </c>
      <c r="P70" s="269">
        <v>29</v>
      </c>
      <c r="Q70" s="269">
        <v>10</v>
      </c>
      <c r="R70" s="269">
        <v>20</v>
      </c>
      <c r="S70" s="269">
        <v>29</v>
      </c>
      <c r="T70" s="271">
        <v>20</v>
      </c>
      <c r="U70" s="281">
        <v>0</v>
      </c>
      <c r="V70" s="269">
        <v>0</v>
      </c>
      <c r="W70" s="344">
        <v>0</v>
      </c>
      <c r="X70" s="341">
        <v>0</v>
      </c>
      <c r="Y70" s="271">
        <v>15</v>
      </c>
      <c r="Z70" s="271">
        <v>15</v>
      </c>
      <c r="AA70" s="344">
        <v>0</v>
      </c>
      <c r="AB70" s="271">
        <v>10</v>
      </c>
      <c r="AC70" s="344">
        <v>0</v>
      </c>
      <c r="AD70" s="344">
        <v>0</v>
      </c>
      <c r="AE70" s="344">
        <v>0</v>
      </c>
      <c r="AF70" s="271">
        <v>20</v>
      </c>
      <c r="AG70" s="489">
        <v>19.4375</v>
      </c>
    </row>
    <row r="71" spans="1:33" s="262" customFormat="1" ht="15" x14ac:dyDescent="0.25">
      <c r="A71" s="301" t="s">
        <v>2102</v>
      </c>
      <c r="B71" s="302">
        <v>1</v>
      </c>
      <c r="C71" s="394" t="s">
        <v>5533</v>
      </c>
      <c r="D71" s="303" t="s">
        <v>124</v>
      </c>
      <c r="E71" s="303" t="s">
        <v>2126</v>
      </c>
      <c r="F71" s="256"/>
      <c r="G71" s="148">
        <v>41989</v>
      </c>
      <c r="H71" s="303" t="s">
        <v>5440</v>
      </c>
      <c r="I71" s="344">
        <v>0</v>
      </c>
      <c r="J71" s="344">
        <v>0</v>
      </c>
      <c r="K71" s="344">
        <v>0</v>
      </c>
      <c r="L71" s="344">
        <v>26</v>
      </c>
      <c r="M71" s="344">
        <v>13</v>
      </c>
      <c r="N71" s="269">
        <v>13</v>
      </c>
      <c r="O71" s="269">
        <v>13</v>
      </c>
      <c r="P71" s="269">
        <v>13</v>
      </c>
      <c r="Q71" s="269">
        <v>7</v>
      </c>
      <c r="R71" s="269">
        <v>13</v>
      </c>
      <c r="S71" s="269">
        <v>13</v>
      </c>
      <c r="T71" s="344">
        <v>7</v>
      </c>
      <c r="U71" s="281">
        <v>0</v>
      </c>
      <c r="V71" s="269">
        <v>10</v>
      </c>
      <c r="W71" s="344">
        <v>10</v>
      </c>
      <c r="X71" s="341">
        <v>0</v>
      </c>
      <c r="Y71" s="344">
        <v>5</v>
      </c>
      <c r="Z71" s="344">
        <v>15</v>
      </c>
      <c r="AA71" s="344">
        <v>15</v>
      </c>
      <c r="AB71" s="344">
        <v>10</v>
      </c>
      <c r="AC71" s="344">
        <v>5</v>
      </c>
      <c r="AD71" s="344">
        <v>5</v>
      </c>
      <c r="AE71" s="344">
        <v>27</v>
      </c>
      <c r="AF71" s="344">
        <v>20</v>
      </c>
      <c r="AG71" s="489">
        <v>12.631578947368421</v>
      </c>
    </row>
    <row r="72" spans="1:33" s="262" customFormat="1" ht="15" x14ac:dyDescent="0.25">
      <c r="A72" s="301" t="s">
        <v>2102</v>
      </c>
      <c r="B72" s="302">
        <v>1</v>
      </c>
      <c r="C72" s="394" t="s">
        <v>5534</v>
      </c>
      <c r="D72" s="303" t="s">
        <v>124</v>
      </c>
      <c r="E72" s="303" t="s">
        <v>2126</v>
      </c>
      <c r="F72" s="256"/>
      <c r="G72" s="148">
        <v>41989</v>
      </c>
      <c r="H72" s="303" t="s">
        <v>5441</v>
      </c>
      <c r="I72" s="344">
        <v>0</v>
      </c>
      <c r="J72" s="344">
        <v>0</v>
      </c>
      <c r="K72" s="344">
        <v>0</v>
      </c>
      <c r="L72" s="344">
        <v>25</v>
      </c>
      <c r="M72" s="344">
        <v>13</v>
      </c>
      <c r="N72" s="269">
        <v>13</v>
      </c>
      <c r="O72" s="269">
        <v>16</v>
      </c>
      <c r="P72" s="269">
        <v>19</v>
      </c>
      <c r="Q72" s="269">
        <v>16</v>
      </c>
      <c r="R72" s="269">
        <v>15</v>
      </c>
      <c r="S72" s="269">
        <v>13</v>
      </c>
      <c r="T72" s="344">
        <v>7</v>
      </c>
      <c r="U72" s="281">
        <v>0</v>
      </c>
      <c r="V72" s="269">
        <v>15</v>
      </c>
      <c r="W72" s="344">
        <v>15</v>
      </c>
      <c r="X72" s="341">
        <v>8</v>
      </c>
      <c r="Y72" s="344">
        <v>7</v>
      </c>
      <c r="Z72" s="344">
        <v>15</v>
      </c>
      <c r="AA72" s="344">
        <v>15</v>
      </c>
      <c r="AB72" s="344">
        <v>10</v>
      </c>
      <c r="AC72" s="344">
        <v>5</v>
      </c>
      <c r="AD72" s="344">
        <v>5</v>
      </c>
      <c r="AE72" s="344">
        <v>17</v>
      </c>
      <c r="AF72" s="344">
        <v>20</v>
      </c>
      <c r="AG72" s="489">
        <v>13.45</v>
      </c>
    </row>
    <row r="73" spans="1:33" s="262" customFormat="1" ht="15" x14ac:dyDescent="0.25">
      <c r="A73" s="301" t="s">
        <v>2102</v>
      </c>
      <c r="B73" s="302">
        <v>1</v>
      </c>
      <c r="C73" s="394" t="s">
        <v>5535</v>
      </c>
      <c r="D73" s="303" t="s">
        <v>124</v>
      </c>
      <c r="E73" s="303" t="s">
        <v>2126</v>
      </c>
      <c r="F73" s="256"/>
      <c r="G73" s="148">
        <v>41989</v>
      </c>
      <c r="H73" s="303" t="s">
        <v>5442</v>
      </c>
      <c r="I73" s="344">
        <v>0</v>
      </c>
      <c r="J73" s="344">
        <v>0</v>
      </c>
      <c r="K73" s="344">
        <v>0</v>
      </c>
      <c r="L73" s="344">
        <v>26</v>
      </c>
      <c r="M73" s="344">
        <v>6</v>
      </c>
      <c r="N73" s="269">
        <v>13</v>
      </c>
      <c r="O73" s="269">
        <v>16</v>
      </c>
      <c r="P73" s="269">
        <v>19</v>
      </c>
      <c r="Q73" s="269">
        <v>7</v>
      </c>
      <c r="R73" s="269">
        <v>13</v>
      </c>
      <c r="S73" s="269">
        <v>13</v>
      </c>
      <c r="T73" s="344">
        <v>7</v>
      </c>
      <c r="U73" s="281">
        <v>0</v>
      </c>
      <c r="V73" s="269">
        <v>15</v>
      </c>
      <c r="W73" s="344">
        <v>15</v>
      </c>
      <c r="X73" s="341">
        <v>8</v>
      </c>
      <c r="Y73" s="344">
        <v>7</v>
      </c>
      <c r="Z73" s="344">
        <v>15</v>
      </c>
      <c r="AA73" s="344">
        <v>15</v>
      </c>
      <c r="AB73" s="344">
        <v>10</v>
      </c>
      <c r="AC73" s="344">
        <v>5</v>
      </c>
      <c r="AD73" s="344">
        <v>5</v>
      </c>
      <c r="AE73" s="344">
        <v>27</v>
      </c>
      <c r="AF73" s="344">
        <v>20</v>
      </c>
      <c r="AG73" s="489">
        <v>13.1</v>
      </c>
    </row>
    <row r="74" spans="1:33" s="262" customFormat="1" ht="15" x14ac:dyDescent="0.25">
      <c r="A74" s="301" t="s">
        <v>2102</v>
      </c>
      <c r="B74" s="302">
        <v>1</v>
      </c>
      <c r="C74" s="394" t="s">
        <v>5270</v>
      </c>
      <c r="D74" s="303" t="s">
        <v>124</v>
      </c>
      <c r="E74" s="303" t="s">
        <v>2126</v>
      </c>
      <c r="F74" s="256"/>
      <c r="G74" s="148">
        <v>41610</v>
      </c>
      <c r="H74" s="303" t="s">
        <v>5271</v>
      </c>
      <c r="I74" s="271">
        <v>13</v>
      </c>
      <c r="J74" s="271">
        <v>13</v>
      </c>
      <c r="K74" s="271">
        <v>13</v>
      </c>
      <c r="L74" s="271">
        <v>13</v>
      </c>
      <c r="M74" s="271">
        <v>9</v>
      </c>
      <c r="N74" s="269">
        <v>8</v>
      </c>
      <c r="O74" s="269">
        <v>9</v>
      </c>
      <c r="P74" s="269">
        <v>9</v>
      </c>
      <c r="Q74" s="269">
        <v>5</v>
      </c>
      <c r="R74" s="269">
        <v>4</v>
      </c>
      <c r="S74" s="269">
        <v>9</v>
      </c>
      <c r="T74" s="271">
        <v>8</v>
      </c>
      <c r="U74" s="281">
        <v>0</v>
      </c>
      <c r="V74" s="269">
        <v>0</v>
      </c>
      <c r="W74" s="344">
        <v>0</v>
      </c>
      <c r="X74" s="341">
        <v>0</v>
      </c>
      <c r="Y74" s="344">
        <v>0</v>
      </c>
      <c r="Z74" s="344">
        <v>0</v>
      </c>
      <c r="AA74" s="344">
        <v>0</v>
      </c>
      <c r="AB74" s="344">
        <v>0</v>
      </c>
      <c r="AC74" s="344">
        <v>0</v>
      </c>
      <c r="AD74" s="344">
        <v>0</v>
      </c>
      <c r="AE74" s="271">
        <v>17</v>
      </c>
      <c r="AF74" s="271">
        <v>10</v>
      </c>
      <c r="AG74" s="489">
        <v>10</v>
      </c>
    </row>
    <row r="75" spans="1:33" s="262" customFormat="1" ht="15" x14ac:dyDescent="0.25">
      <c r="A75" s="301" t="s">
        <v>2102</v>
      </c>
      <c r="B75" s="302">
        <v>1</v>
      </c>
      <c r="C75" s="394" t="s">
        <v>5272</v>
      </c>
      <c r="D75" s="303" t="s">
        <v>124</v>
      </c>
      <c r="E75" s="303" t="s">
        <v>2126</v>
      </c>
      <c r="F75" s="256"/>
      <c r="G75" s="148">
        <v>41610</v>
      </c>
      <c r="H75" s="303" t="s">
        <v>5273</v>
      </c>
      <c r="I75" s="271">
        <v>7</v>
      </c>
      <c r="J75" s="271">
        <v>7</v>
      </c>
      <c r="K75" s="271">
        <v>19</v>
      </c>
      <c r="L75" s="271">
        <v>17</v>
      </c>
      <c r="M75" s="271">
        <v>9</v>
      </c>
      <c r="N75" s="269">
        <v>8</v>
      </c>
      <c r="O75" s="269">
        <v>9</v>
      </c>
      <c r="P75" s="269">
        <v>4</v>
      </c>
      <c r="Q75" s="269">
        <v>5</v>
      </c>
      <c r="R75" s="269">
        <v>4</v>
      </c>
      <c r="S75" s="269">
        <v>9</v>
      </c>
      <c r="T75" s="271">
        <v>4</v>
      </c>
      <c r="U75" s="281">
        <v>0</v>
      </c>
      <c r="V75" s="269">
        <v>6</v>
      </c>
      <c r="W75" s="271">
        <v>6</v>
      </c>
      <c r="X75" s="341">
        <v>0</v>
      </c>
      <c r="Y75" s="344">
        <v>0</v>
      </c>
      <c r="Z75" s="344">
        <v>0</v>
      </c>
      <c r="AA75" s="344">
        <v>0</v>
      </c>
      <c r="AB75" s="344">
        <v>0</v>
      </c>
      <c r="AC75" s="344">
        <v>0</v>
      </c>
      <c r="AD75" s="344">
        <v>0</v>
      </c>
      <c r="AE75" s="271">
        <v>17</v>
      </c>
      <c r="AF75" s="271">
        <v>5</v>
      </c>
      <c r="AG75" s="489">
        <v>8.5</v>
      </c>
    </row>
    <row r="76" spans="1:33" s="262" customFormat="1" ht="15" x14ac:dyDescent="0.25">
      <c r="A76" s="301" t="s">
        <v>2102</v>
      </c>
      <c r="B76" s="302">
        <v>1</v>
      </c>
      <c r="C76" s="394" t="s">
        <v>5274</v>
      </c>
      <c r="D76" s="303" t="s">
        <v>124</v>
      </c>
      <c r="E76" s="303" t="s">
        <v>2126</v>
      </c>
      <c r="F76" s="256"/>
      <c r="G76" s="148">
        <v>41610</v>
      </c>
      <c r="H76" s="303" t="s">
        <v>5275</v>
      </c>
      <c r="I76" s="271">
        <v>13</v>
      </c>
      <c r="J76" s="271">
        <v>13</v>
      </c>
      <c r="K76" s="271">
        <v>13</v>
      </c>
      <c r="L76" s="271">
        <v>17</v>
      </c>
      <c r="M76" s="271">
        <v>4</v>
      </c>
      <c r="N76" s="269">
        <v>4</v>
      </c>
      <c r="O76" s="269">
        <v>9</v>
      </c>
      <c r="P76" s="269">
        <v>4</v>
      </c>
      <c r="Q76" s="269">
        <v>5</v>
      </c>
      <c r="R76" s="269">
        <v>4</v>
      </c>
      <c r="S76" s="269">
        <v>0</v>
      </c>
      <c r="T76" s="271">
        <v>8</v>
      </c>
      <c r="U76" s="281">
        <v>0</v>
      </c>
      <c r="V76" s="269">
        <v>10</v>
      </c>
      <c r="W76" s="271">
        <v>10</v>
      </c>
      <c r="X76" s="341">
        <v>0</v>
      </c>
      <c r="Y76" s="344">
        <v>0</v>
      </c>
      <c r="Z76" s="344">
        <v>0</v>
      </c>
      <c r="AA76" s="344">
        <v>0</v>
      </c>
      <c r="AB76" s="344">
        <v>0</v>
      </c>
      <c r="AC76" s="344">
        <v>0</v>
      </c>
      <c r="AD76" s="344">
        <v>0</v>
      </c>
      <c r="AE76" s="271">
        <v>17</v>
      </c>
      <c r="AF76" s="271">
        <v>10</v>
      </c>
      <c r="AG76" s="489">
        <v>9.4</v>
      </c>
    </row>
    <row r="77" spans="1:33" s="262" customFormat="1" ht="15" x14ac:dyDescent="0.25">
      <c r="A77" s="301" t="s">
        <v>2102</v>
      </c>
      <c r="B77" s="302">
        <v>1</v>
      </c>
      <c r="C77" s="394" t="s">
        <v>5276</v>
      </c>
      <c r="D77" s="303" t="s">
        <v>124</v>
      </c>
      <c r="E77" s="303" t="s">
        <v>2126</v>
      </c>
      <c r="F77" s="256"/>
      <c r="G77" s="148">
        <v>41610</v>
      </c>
      <c r="H77" s="303" t="s">
        <v>5277</v>
      </c>
      <c r="I77" s="271">
        <v>9</v>
      </c>
      <c r="J77" s="271">
        <v>8</v>
      </c>
      <c r="K77" s="271">
        <v>9</v>
      </c>
      <c r="L77" s="271">
        <v>17</v>
      </c>
      <c r="M77" s="271">
        <v>4</v>
      </c>
      <c r="N77" s="269">
        <v>8</v>
      </c>
      <c r="O77" s="269">
        <v>9</v>
      </c>
      <c r="P77" s="269">
        <v>0</v>
      </c>
      <c r="Q77" s="269">
        <v>9</v>
      </c>
      <c r="R77" s="269">
        <v>4</v>
      </c>
      <c r="S77" s="269">
        <v>9</v>
      </c>
      <c r="T77" s="271">
        <v>8</v>
      </c>
      <c r="U77" s="281">
        <v>0</v>
      </c>
      <c r="V77" s="269">
        <v>10</v>
      </c>
      <c r="W77" s="271">
        <v>10</v>
      </c>
      <c r="X77" s="341">
        <v>0</v>
      </c>
      <c r="Y77" s="344">
        <v>0</v>
      </c>
      <c r="Z77" s="344">
        <v>0</v>
      </c>
      <c r="AA77" s="344">
        <v>0</v>
      </c>
      <c r="AB77" s="344">
        <v>0</v>
      </c>
      <c r="AC77" s="344">
        <v>0</v>
      </c>
      <c r="AD77" s="344">
        <v>0</v>
      </c>
      <c r="AE77" s="271">
        <v>12</v>
      </c>
      <c r="AF77" s="271">
        <v>10</v>
      </c>
      <c r="AG77" s="489">
        <v>9.0666666666666664</v>
      </c>
    </row>
    <row r="78" spans="1:33" s="262" customFormat="1" ht="15" x14ac:dyDescent="0.25">
      <c r="A78" s="301" t="s">
        <v>2102</v>
      </c>
      <c r="B78" s="302">
        <v>1</v>
      </c>
      <c r="C78" s="394" t="s">
        <v>5278</v>
      </c>
      <c r="D78" s="303" t="s">
        <v>124</v>
      </c>
      <c r="E78" s="303" t="s">
        <v>2126</v>
      </c>
      <c r="F78" s="256"/>
      <c r="G78" s="148">
        <v>41610</v>
      </c>
      <c r="H78" s="303" t="s">
        <v>5279</v>
      </c>
      <c r="I78" s="271">
        <v>13</v>
      </c>
      <c r="J78" s="271">
        <v>8</v>
      </c>
      <c r="K78" s="271">
        <v>9</v>
      </c>
      <c r="L78" s="271">
        <v>17</v>
      </c>
      <c r="M78" s="271">
        <v>9</v>
      </c>
      <c r="N78" s="269">
        <v>8</v>
      </c>
      <c r="O78" s="269">
        <v>9</v>
      </c>
      <c r="P78" s="269">
        <v>4</v>
      </c>
      <c r="Q78" s="269">
        <v>5</v>
      </c>
      <c r="R78" s="269">
        <v>0</v>
      </c>
      <c r="S78" s="269">
        <v>9</v>
      </c>
      <c r="T78" s="271">
        <v>4</v>
      </c>
      <c r="U78" s="281">
        <v>0</v>
      </c>
      <c r="V78" s="269">
        <v>10</v>
      </c>
      <c r="W78" s="271">
        <v>10</v>
      </c>
      <c r="X78" s="341">
        <v>0</v>
      </c>
      <c r="Y78" s="344">
        <v>0</v>
      </c>
      <c r="Z78" s="344">
        <v>0</v>
      </c>
      <c r="AA78" s="344">
        <v>0</v>
      </c>
      <c r="AB78" s="344">
        <v>0</v>
      </c>
      <c r="AC78" s="344">
        <v>0</v>
      </c>
      <c r="AD78" s="344">
        <v>0</v>
      </c>
      <c r="AE78" s="271">
        <v>12</v>
      </c>
      <c r="AF78" s="271">
        <v>10</v>
      </c>
      <c r="AG78" s="489">
        <v>9.1333333333333329</v>
      </c>
    </row>
    <row r="79" spans="1:33" s="262" customFormat="1" ht="15" x14ac:dyDescent="0.25">
      <c r="A79" s="301" t="s">
        <v>2102</v>
      </c>
      <c r="B79" s="302">
        <v>1</v>
      </c>
      <c r="C79" s="395" t="s">
        <v>5404</v>
      </c>
      <c r="D79" s="303" t="s">
        <v>124</v>
      </c>
      <c r="E79" s="303" t="s">
        <v>2126</v>
      </c>
      <c r="F79" s="372"/>
      <c r="G79" s="148">
        <v>41822</v>
      </c>
      <c r="H79" s="373" t="s">
        <v>5439</v>
      </c>
      <c r="I79" s="344">
        <v>9</v>
      </c>
      <c r="J79" s="344">
        <v>8</v>
      </c>
      <c r="K79" s="344">
        <v>9</v>
      </c>
      <c r="L79" s="344">
        <v>0</v>
      </c>
      <c r="M79" s="344">
        <v>0</v>
      </c>
      <c r="N79" s="269">
        <v>10</v>
      </c>
      <c r="O79" s="269">
        <v>0</v>
      </c>
      <c r="P79" s="269">
        <v>0</v>
      </c>
      <c r="Q79" s="269">
        <v>0</v>
      </c>
      <c r="R79" s="269">
        <v>10</v>
      </c>
      <c r="S79" s="269">
        <v>0</v>
      </c>
      <c r="T79" s="281">
        <v>0</v>
      </c>
      <c r="U79" s="281">
        <v>0</v>
      </c>
      <c r="V79" s="269">
        <v>20</v>
      </c>
      <c r="W79" s="344">
        <v>20</v>
      </c>
      <c r="X79" s="341">
        <v>2</v>
      </c>
      <c r="Y79" s="344">
        <v>2</v>
      </c>
      <c r="Z79" s="344">
        <v>0</v>
      </c>
      <c r="AA79" s="344">
        <v>6</v>
      </c>
      <c r="AB79" s="344">
        <v>7</v>
      </c>
      <c r="AC79" s="344">
        <v>2</v>
      </c>
      <c r="AD79" s="344">
        <v>2</v>
      </c>
      <c r="AE79" s="344">
        <v>12</v>
      </c>
      <c r="AF79" s="344">
        <v>0</v>
      </c>
      <c r="AG79" s="489">
        <v>8.5</v>
      </c>
    </row>
    <row r="80" spans="1:33" ht="15" x14ac:dyDescent="0.25">
      <c r="A80" s="301" t="s">
        <v>2102</v>
      </c>
      <c r="B80" s="302">
        <v>1</v>
      </c>
      <c r="C80" s="394" t="s">
        <v>5347</v>
      </c>
      <c r="D80" s="303" t="s">
        <v>124</v>
      </c>
      <c r="E80" s="303" t="s">
        <v>2126</v>
      </c>
      <c r="F80" s="256"/>
      <c r="G80" s="148">
        <v>41828</v>
      </c>
      <c r="H80" s="303" t="s">
        <v>5348</v>
      </c>
      <c r="I80" s="271">
        <v>5</v>
      </c>
      <c r="J80" s="271">
        <v>8</v>
      </c>
      <c r="K80" s="271">
        <v>9</v>
      </c>
      <c r="L80" s="344">
        <v>0</v>
      </c>
      <c r="M80" s="344">
        <v>0</v>
      </c>
      <c r="N80" s="269">
        <v>0</v>
      </c>
      <c r="O80" s="269">
        <v>0</v>
      </c>
      <c r="P80" s="269">
        <v>0</v>
      </c>
      <c r="Q80" s="269">
        <v>1</v>
      </c>
      <c r="R80" s="269">
        <v>0</v>
      </c>
      <c r="S80" s="269">
        <v>2</v>
      </c>
      <c r="T80" s="281">
        <v>0</v>
      </c>
      <c r="U80" s="281">
        <v>0</v>
      </c>
      <c r="V80" s="269">
        <v>1</v>
      </c>
      <c r="W80" s="271">
        <v>1</v>
      </c>
      <c r="X80" s="341">
        <v>2</v>
      </c>
      <c r="Y80" s="271">
        <v>1</v>
      </c>
      <c r="Z80" s="344">
        <v>1</v>
      </c>
      <c r="AA80" s="271">
        <v>1</v>
      </c>
      <c r="AB80" s="271">
        <v>1</v>
      </c>
      <c r="AC80" s="344">
        <v>0</v>
      </c>
      <c r="AD80" s="344">
        <v>0</v>
      </c>
      <c r="AE80" s="271">
        <v>12</v>
      </c>
      <c r="AF80" s="344">
        <v>0</v>
      </c>
      <c r="AG80" s="489">
        <v>3.4615384615384617</v>
      </c>
    </row>
    <row r="81" spans="1:33" s="275" customFormat="1" ht="15" x14ac:dyDescent="0.25">
      <c r="A81" s="301" t="s">
        <v>2102</v>
      </c>
      <c r="B81" s="302">
        <v>1</v>
      </c>
      <c r="C81" s="394" t="s">
        <v>5563</v>
      </c>
      <c r="D81" s="303" t="s">
        <v>124</v>
      </c>
      <c r="E81" s="303" t="s">
        <v>2126</v>
      </c>
      <c r="F81" s="256"/>
      <c r="G81" s="148">
        <v>41828</v>
      </c>
      <c r="H81" s="303" t="s">
        <v>5564</v>
      </c>
      <c r="I81" s="344">
        <v>0</v>
      </c>
      <c r="J81" s="344">
        <v>0</v>
      </c>
      <c r="K81" s="344">
        <v>0</v>
      </c>
      <c r="L81" s="344">
        <v>0</v>
      </c>
      <c r="M81" s="344">
        <v>0</v>
      </c>
      <c r="N81" s="269">
        <v>0</v>
      </c>
      <c r="O81" s="269">
        <v>0</v>
      </c>
      <c r="P81" s="269">
        <v>1</v>
      </c>
      <c r="Q81" s="269">
        <v>0</v>
      </c>
      <c r="R81" s="269">
        <v>0</v>
      </c>
      <c r="S81" s="269">
        <v>0</v>
      </c>
      <c r="T81" s="281">
        <v>0</v>
      </c>
      <c r="U81" s="281">
        <v>0</v>
      </c>
      <c r="V81" s="269">
        <v>0</v>
      </c>
      <c r="W81" s="344">
        <v>0</v>
      </c>
      <c r="X81" s="341">
        <v>0</v>
      </c>
      <c r="Y81" s="344">
        <v>0</v>
      </c>
      <c r="Z81" s="344">
        <v>0</v>
      </c>
      <c r="AA81" s="344">
        <v>48</v>
      </c>
      <c r="AB81" s="344">
        <v>0</v>
      </c>
      <c r="AC81" s="344">
        <v>0</v>
      </c>
      <c r="AD81" s="344">
        <v>0</v>
      </c>
      <c r="AE81" s="344">
        <v>12</v>
      </c>
      <c r="AF81" s="344">
        <v>0</v>
      </c>
      <c r="AG81" s="489">
        <v>20.333333333333332</v>
      </c>
    </row>
    <row r="82" spans="1:33" s="275" customFormat="1" ht="15" x14ac:dyDescent="0.25">
      <c r="A82" s="301" t="s">
        <v>2102</v>
      </c>
      <c r="B82" s="302">
        <v>1</v>
      </c>
      <c r="C82" s="394" t="s">
        <v>5565</v>
      </c>
      <c r="D82" s="303" t="s">
        <v>124</v>
      </c>
      <c r="E82" s="303" t="s">
        <v>2126</v>
      </c>
      <c r="F82" s="256"/>
      <c r="G82" s="148">
        <v>41828</v>
      </c>
      <c r="H82" s="303" t="s">
        <v>5439</v>
      </c>
      <c r="I82" s="344">
        <v>0</v>
      </c>
      <c r="J82" s="344">
        <v>0</v>
      </c>
      <c r="K82" s="344">
        <v>0</v>
      </c>
      <c r="L82" s="344">
        <v>0</v>
      </c>
      <c r="M82" s="344">
        <v>0</v>
      </c>
      <c r="N82" s="269">
        <v>0</v>
      </c>
      <c r="O82" s="269">
        <v>0</v>
      </c>
      <c r="P82" s="269">
        <v>1</v>
      </c>
      <c r="Q82" s="269">
        <v>0</v>
      </c>
      <c r="R82" s="269">
        <v>0</v>
      </c>
      <c r="S82" s="269">
        <v>0</v>
      </c>
      <c r="T82" s="281">
        <v>0</v>
      </c>
      <c r="U82" s="281">
        <v>0</v>
      </c>
      <c r="V82" s="269">
        <v>0</v>
      </c>
      <c r="W82" s="344">
        <v>0</v>
      </c>
      <c r="X82" s="341">
        <v>0</v>
      </c>
      <c r="Y82" s="344">
        <v>0</v>
      </c>
      <c r="Z82" s="344">
        <v>15</v>
      </c>
      <c r="AA82" s="344">
        <v>0</v>
      </c>
      <c r="AB82" s="344">
        <v>3</v>
      </c>
      <c r="AC82" s="344">
        <v>0</v>
      </c>
      <c r="AD82" s="344">
        <v>0</v>
      </c>
      <c r="AE82" s="344">
        <v>4</v>
      </c>
      <c r="AF82" s="344">
        <v>3</v>
      </c>
      <c r="AG82" s="489">
        <v>5.2</v>
      </c>
    </row>
    <row r="83" spans="1:33" s="275" customFormat="1" ht="14.25" x14ac:dyDescent="0.2">
      <c r="A83" s="23" t="s">
        <v>2102</v>
      </c>
      <c r="B83" s="23">
        <v>1</v>
      </c>
      <c r="C83" s="461" t="s">
        <v>5823</v>
      </c>
      <c r="D83" s="23" t="s">
        <v>124</v>
      </c>
      <c r="E83" s="23" t="s">
        <v>2126</v>
      </c>
      <c r="F83" s="462"/>
      <c r="G83" s="463">
        <v>41828</v>
      </c>
      <c r="H83" s="23" t="s">
        <v>5824</v>
      </c>
      <c r="I83" s="344">
        <v>0</v>
      </c>
      <c r="J83" s="344">
        <v>0</v>
      </c>
      <c r="K83" s="344">
        <v>0</v>
      </c>
      <c r="L83" s="344">
        <v>0</v>
      </c>
      <c r="M83" s="344">
        <v>0</v>
      </c>
      <c r="N83" s="269">
        <v>0</v>
      </c>
      <c r="O83" s="269">
        <v>0</v>
      </c>
      <c r="P83" s="269">
        <v>0</v>
      </c>
      <c r="Q83" s="269">
        <v>0</v>
      </c>
      <c r="R83" s="269">
        <v>0</v>
      </c>
      <c r="S83" s="269">
        <v>0</v>
      </c>
      <c r="T83" s="281">
        <v>0</v>
      </c>
      <c r="U83" s="281">
        <v>0</v>
      </c>
      <c r="V83" s="269">
        <v>0</v>
      </c>
      <c r="W83" s="344">
        <v>0</v>
      </c>
      <c r="X83" s="341">
        <v>0</v>
      </c>
      <c r="Y83" s="344">
        <v>0</v>
      </c>
      <c r="Z83" s="344">
        <v>0</v>
      </c>
      <c r="AA83" s="344">
        <v>0</v>
      </c>
      <c r="AB83" s="344">
        <v>0</v>
      </c>
      <c r="AC83" s="344">
        <v>0</v>
      </c>
      <c r="AD83" s="344">
        <v>0</v>
      </c>
      <c r="AE83" s="344">
        <v>0</v>
      </c>
      <c r="AF83" s="344">
        <v>0</v>
      </c>
      <c r="AG83" s="489">
        <v>1</v>
      </c>
    </row>
    <row r="84" spans="1:33" s="275" customFormat="1" ht="15" x14ac:dyDescent="0.25">
      <c r="A84" s="301" t="s">
        <v>2102</v>
      </c>
      <c r="B84" s="302">
        <v>1</v>
      </c>
      <c r="C84" s="394" t="s">
        <v>5566</v>
      </c>
      <c r="D84" s="303" t="s">
        <v>124</v>
      </c>
      <c r="E84" s="303" t="s">
        <v>2126</v>
      </c>
      <c r="F84" s="256"/>
      <c r="G84" s="148">
        <v>41828</v>
      </c>
      <c r="H84" s="303" t="s">
        <v>5567</v>
      </c>
      <c r="I84" s="344">
        <v>0</v>
      </c>
      <c r="J84" s="344">
        <v>0</v>
      </c>
      <c r="K84" s="344">
        <v>0</v>
      </c>
      <c r="L84" s="344">
        <v>0</v>
      </c>
      <c r="M84" s="344">
        <v>0</v>
      </c>
      <c r="N84" s="269">
        <v>0</v>
      </c>
      <c r="O84" s="269">
        <v>0</v>
      </c>
      <c r="P84" s="269">
        <v>1</v>
      </c>
      <c r="Q84" s="269">
        <v>0</v>
      </c>
      <c r="R84" s="269">
        <v>0</v>
      </c>
      <c r="S84" s="269">
        <v>0</v>
      </c>
      <c r="T84" s="281">
        <v>0</v>
      </c>
      <c r="U84" s="281">
        <v>0</v>
      </c>
      <c r="V84" s="269">
        <v>0</v>
      </c>
      <c r="W84" s="344">
        <v>0</v>
      </c>
      <c r="X84" s="341">
        <v>0</v>
      </c>
      <c r="Y84" s="344">
        <v>0</v>
      </c>
      <c r="Z84" s="344">
        <v>30</v>
      </c>
      <c r="AA84" s="344">
        <v>0</v>
      </c>
      <c r="AB84" s="344">
        <v>0</v>
      </c>
      <c r="AC84" s="344">
        <v>0</v>
      </c>
      <c r="AD84" s="344">
        <v>0</v>
      </c>
      <c r="AE84" s="344">
        <v>1</v>
      </c>
      <c r="AF84" s="344">
        <v>1</v>
      </c>
      <c r="AG84" s="489">
        <v>8.25</v>
      </c>
    </row>
    <row r="85" spans="1:33" s="275" customFormat="1" ht="15" x14ac:dyDescent="0.25">
      <c r="A85" s="301" t="s">
        <v>2102</v>
      </c>
      <c r="B85" s="302">
        <v>1</v>
      </c>
      <c r="C85" s="394" t="s">
        <v>5568</v>
      </c>
      <c r="D85" s="303" t="s">
        <v>124</v>
      </c>
      <c r="E85" s="303" t="s">
        <v>2126</v>
      </c>
      <c r="F85" s="256"/>
      <c r="G85" s="148">
        <v>41828</v>
      </c>
      <c r="H85" s="303" t="s">
        <v>5569</v>
      </c>
      <c r="I85" s="344">
        <v>0</v>
      </c>
      <c r="J85" s="344">
        <v>0</v>
      </c>
      <c r="K85" s="344">
        <v>0</v>
      </c>
      <c r="L85" s="344">
        <v>0</v>
      </c>
      <c r="M85" s="344">
        <v>0</v>
      </c>
      <c r="N85" s="269">
        <v>0</v>
      </c>
      <c r="O85" s="269">
        <v>0</v>
      </c>
      <c r="P85" s="269">
        <v>1</v>
      </c>
      <c r="Q85" s="269">
        <v>0</v>
      </c>
      <c r="R85" s="269">
        <v>0</v>
      </c>
      <c r="S85" s="269">
        <v>0</v>
      </c>
      <c r="T85" s="281">
        <v>0</v>
      </c>
      <c r="U85" s="281">
        <v>0</v>
      </c>
      <c r="V85" s="269">
        <v>0</v>
      </c>
      <c r="W85" s="344">
        <v>0</v>
      </c>
      <c r="X85" s="341">
        <v>0</v>
      </c>
      <c r="Y85" s="344">
        <v>0</v>
      </c>
      <c r="Z85" s="344">
        <v>0</v>
      </c>
      <c r="AA85" s="344">
        <v>0</v>
      </c>
      <c r="AB85" s="344">
        <v>0</v>
      </c>
      <c r="AC85" s="344">
        <v>0</v>
      </c>
      <c r="AD85" s="344">
        <v>0</v>
      </c>
      <c r="AE85" s="344">
        <v>1</v>
      </c>
      <c r="AF85" s="344">
        <v>0</v>
      </c>
      <c r="AG85" s="489">
        <v>1</v>
      </c>
    </row>
    <row r="86" spans="1:33" s="275" customFormat="1" ht="15" x14ac:dyDescent="0.25">
      <c r="A86" s="301" t="s">
        <v>2102</v>
      </c>
      <c r="B86" s="302">
        <v>1</v>
      </c>
      <c r="C86" s="394" t="s">
        <v>5570</v>
      </c>
      <c r="D86" s="303" t="s">
        <v>124</v>
      </c>
      <c r="E86" s="303" t="s">
        <v>2126</v>
      </c>
      <c r="F86" s="256"/>
      <c r="G86" s="148">
        <v>41828</v>
      </c>
      <c r="H86" s="303" t="s">
        <v>5569</v>
      </c>
      <c r="I86" s="344">
        <v>0</v>
      </c>
      <c r="J86" s="344">
        <v>0</v>
      </c>
      <c r="K86" s="344">
        <v>0</v>
      </c>
      <c r="L86" s="344">
        <v>0</v>
      </c>
      <c r="M86" s="344">
        <v>0</v>
      </c>
      <c r="N86" s="269">
        <v>0</v>
      </c>
      <c r="O86" s="269">
        <v>0</v>
      </c>
      <c r="P86" s="269">
        <v>1</v>
      </c>
      <c r="Q86" s="269">
        <v>0</v>
      </c>
      <c r="R86" s="269">
        <v>0</v>
      </c>
      <c r="S86" s="269">
        <v>0</v>
      </c>
      <c r="T86" s="281">
        <v>0</v>
      </c>
      <c r="U86" s="281">
        <v>0</v>
      </c>
      <c r="V86" s="269">
        <v>0</v>
      </c>
      <c r="W86" s="344">
        <v>0</v>
      </c>
      <c r="X86" s="341">
        <v>0</v>
      </c>
      <c r="Y86" s="344">
        <v>0</v>
      </c>
      <c r="Z86" s="344">
        <v>0</v>
      </c>
      <c r="AA86" s="344">
        <v>0</v>
      </c>
      <c r="AB86" s="344">
        <v>0</v>
      </c>
      <c r="AC86" s="344">
        <v>0</v>
      </c>
      <c r="AD86" s="344">
        <v>0</v>
      </c>
      <c r="AE86" s="344">
        <v>3</v>
      </c>
      <c r="AF86" s="344">
        <v>0</v>
      </c>
      <c r="AG86" s="489">
        <v>2</v>
      </c>
    </row>
    <row r="87" spans="1:33" s="275" customFormat="1" ht="15" x14ac:dyDescent="0.25">
      <c r="A87" s="301" t="s">
        <v>2102</v>
      </c>
      <c r="B87" s="302">
        <v>1</v>
      </c>
      <c r="C87" s="394" t="s">
        <v>5571</v>
      </c>
      <c r="D87" s="303" t="s">
        <v>124</v>
      </c>
      <c r="E87" s="303" t="s">
        <v>2126</v>
      </c>
      <c r="F87" s="256"/>
      <c r="G87" s="148">
        <v>41828</v>
      </c>
      <c r="H87" s="303" t="s">
        <v>5572</v>
      </c>
      <c r="I87" s="344">
        <v>0</v>
      </c>
      <c r="J87" s="344">
        <v>0</v>
      </c>
      <c r="K87" s="344">
        <v>0</v>
      </c>
      <c r="L87" s="344">
        <v>0</v>
      </c>
      <c r="M87" s="344">
        <v>0</v>
      </c>
      <c r="N87" s="269">
        <v>0</v>
      </c>
      <c r="O87" s="269">
        <v>0</v>
      </c>
      <c r="P87" s="269">
        <v>1</v>
      </c>
      <c r="Q87" s="269">
        <v>0</v>
      </c>
      <c r="R87" s="269">
        <v>0</v>
      </c>
      <c r="S87" s="269">
        <v>0</v>
      </c>
      <c r="T87" s="281">
        <v>0</v>
      </c>
      <c r="U87" s="281">
        <v>0</v>
      </c>
      <c r="V87" s="269">
        <v>0</v>
      </c>
      <c r="W87" s="344">
        <v>0</v>
      </c>
      <c r="X87" s="341">
        <v>0</v>
      </c>
      <c r="Y87" s="344">
        <v>0</v>
      </c>
      <c r="Z87" s="344">
        <v>0</v>
      </c>
      <c r="AA87" s="344">
        <v>0</v>
      </c>
      <c r="AB87" s="344">
        <v>0</v>
      </c>
      <c r="AC87" s="344">
        <v>0</v>
      </c>
      <c r="AD87" s="344">
        <v>0</v>
      </c>
      <c r="AE87" s="344">
        <v>6</v>
      </c>
      <c r="AF87" s="344">
        <v>0</v>
      </c>
      <c r="AG87" s="489">
        <v>3.5</v>
      </c>
    </row>
    <row r="88" spans="1:33" s="275" customFormat="1" ht="15" x14ac:dyDescent="0.25">
      <c r="A88" s="301" t="s">
        <v>2102</v>
      </c>
      <c r="B88" s="302">
        <v>1</v>
      </c>
      <c r="C88" s="394" t="s">
        <v>5573</v>
      </c>
      <c r="D88" s="303" t="s">
        <v>124</v>
      </c>
      <c r="E88" s="303" t="s">
        <v>2126</v>
      </c>
      <c r="F88" s="256"/>
      <c r="G88" s="148">
        <v>41828</v>
      </c>
      <c r="H88" s="303" t="s">
        <v>5574</v>
      </c>
      <c r="I88" s="344">
        <v>0</v>
      </c>
      <c r="J88" s="344">
        <v>0</v>
      </c>
      <c r="K88" s="344">
        <v>0</v>
      </c>
      <c r="L88" s="344">
        <v>0</v>
      </c>
      <c r="M88" s="344">
        <v>0</v>
      </c>
      <c r="N88" s="269">
        <v>0</v>
      </c>
      <c r="O88" s="269">
        <v>0</v>
      </c>
      <c r="P88" s="269">
        <v>1</v>
      </c>
      <c r="Q88" s="269">
        <v>0</v>
      </c>
      <c r="R88" s="269">
        <v>0</v>
      </c>
      <c r="S88" s="269">
        <v>0</v>
      </c>
      <c r="T88" s="281">
        <v>0</v>
      </c>
      <c r="U88" s="281">
        <v>0</v>
      </c>
      <c r="V88" s="269">
        <v>0</v>
      </c>
      <c r="W88" s="344">
        <v>0</v>
      </c>
      <c r="X88" s="341">
        <v>0</v>
      </c>
      <c r="Y88" s="344">
        <v>0</v>
      </c>
      <c r="Z88" s="344">
        <v>0</v>
      </c>
      <c r="AA88" s="344">
        <v>0</v>
      </c>
      <c r="AB88" s="344">
        <v>0</v>
      </c>
      <c r="AC88" s="344">
        <v>0</v>
      </c>
      <c r="AD88" s="344">
        <v>0</v>
      </c>
      <c r="AE88" s="344">
        <v>1</v>
      </c>
      <c r="AF88" s="344">
        <v>1</v>
      </c>
      <c r="AG88" s="489">
        <v>1</v>
      </c>
    </row>
    <row r="89" spans="1:33" s="275" customFormat="1" ht="15" x14ac:dyDescent="0.25">
      <c r="A89" s="301" t="s">
        <v>2102</v>
      </c>
      <c r="B89" s="302">
        <v>1</v>
      </c>
      <c r="C89" s="394" t="s">
        <v>5575</v>
      </c>
      <c r="D89" s="303" t="s">
        <v>124</v>
      </c>
      <c r="E89" s="303" t="s">
        <v>2126</v>
      </c>
      <c r="F89" s="256"/>
      <c r="G89" s="148">
        <v>41828</v>
      </c>
      <c r="H89" s="303" t="s">
        <v>5576</v>
      </c>
      <c r="I89" s="344">
        <v>0</v>
      </c>
      <c r="J89" s="344">
        <v>0</v>
      </c>
      <c r="K89" s="344">
        <v>0</v>
      </c>
      <c r="L89" s="344">
        <v>0</v>
      </c>
      <c r="M89" s="344">
        <v>0</v>
      </c>
      <c r="N89" s="269">
        <v>0</v>
      </c>
      <c r="O89" s="269">
        <v>0</v>
      </c>
      <c r="P89" s="269">
        <v>1</v>
      </c>
      <c r="Q89" s="269">
        <v>0</v>
      </c>
      <c r="R89" s="269">
        <v>0</v>
      </c>
      <c r="S89" s="269">
        <v>0</v>
      </c>
      <c r="T89" s="281">
        <v>0</v>
      </c>
      <c r="U89" s="281">
        <v>0</v>
      </c>
      <c r="V89" s="269">
        <v>0</v>
      </c>
      <c r="W89" s="344">
        <v>0</v>
      </c>
      <c r="X89" s="341">
        <v>0</v>
      </c>
      <c r="Y89" s="344">
        <v>0</v>
      </c>
      <c r="Z89" s="344">
        <v>0</v>
      </c>
      <c r="AA89" s="344">
        <v>0</v>
      </c>
      <c r="AB89" s="344">
        <v>0</v>
      </c>
      <c r="AC89" s="344">
        <v>0</v>
      </c>
      <c r="AD89" s="344">
        <v>0</v>
      </c>
      <c r="AE89" s="344">
        <v>6</v>
      </c>
      <c r="AF89" s="344">
        <v>0</v>
      </c>
      <c r="AG89" s="489">
        <v>3.5</v>
      </c>
    </row>
    <row r="90" spans="1:33" s="275" customFormat="1" ht="15" x14ac:dyDescent="0.25">
      <c r="A90" s="301" t="s">
        <v>2102</v>
      </c>
      <c r="B90" s="302">
        <v>1</v>
      </c>
      <c r="C90" s="394" t="s">
        <v>5577</v>
      </c>
      <c r="D90" s="303" t="s">
        <v>124</v>
      </c>
      <c r="E90" s="303" t="s">
        <v>2126</v>
      </c>
      <c r="F90" s="256"/>
      <c r="G90" s="148">
        <v>41830</v>
      </c>
      <c r="H90" s="303" t="s">
        <v>5578</v>
      </c>
      <c r="I90" s="344">
        <v>0</v>
      </c>
      <c r="J90" s="344">
        <v>0</v>
      </c>
      <c r="K90" s="344">
        <v>0</v>
      </c>
      <c r="L90" s="344">
        <v>0</v>
      </c>
      <c r="M90" s="344">
        <v>0</v>
      </c>
      <c r="N90" s="269">
        <v>0</v>
      </c>
      <c r="O90" s="269">
        <v>0</v>
      </c>
      <c r="P90" s="269">
        <v>1</v>
      </c>
      <c r="Q90" s="269">
        <v>0</v>
      </c>
      <c r="R90" s="269">
        <v>0</v>
      </c>
      <c r="S90" s="269">
        <v>0</v>
      </c>
      <c r="T90" s="281">
        <v>0</v>
      </c>
      <c r="U90" s="281">
        <v>0</v>
      </c>
      <c r="V90" s="269">
        <v>0</v>
      </c>
      <c r="W90" s="344">
        <v>0</v>
      </c>
      <c r="X90" s="341">
        <v>0</v>
      </c>
      <c r="Y90" s="344">
        <v>0</v>
      </c>
      <c r="Z90" s="344">
        <v>0</v>
      </c>
      <c r="AA90" s="344">
        <v>0</v>
      </c>
      <c r="AB90" s="344">
        <v>0</v>
      </c>
      <c r="AC90" s="344">
        <v>0</v>
      </c>
      <c r="AD90" s="344">
        <v>0</v>
      </c>
      <c r="AE90" s="344">
        <v>1</v>
      </c>
      <c r="AF90" s="344">
        <v>0</v>
      </c>
      <c r="AG90" s="489">
        <v>1</v>
      </c>
    </row>
    <row r="91" spans="1:33" s="275" customFormat="1" ht="15" x14ac:dyDescent="0.25">
      <c r="A91" s="301" t="s">
        <v>2102</v>
      </c>
      <c r="B91" s="302">
        <v>1</v>
      </c>
      <c r="C91" s="394" t="s">
        <v>5579</v>
      </c>
      <c r="D91" s="303" t="s">
        <v>124</v>
      </c>
      <c r="E91" s="303" t="s">
        <v>2126</v>
      </c>
      <c r="F91" s="256"/>
      <c r="G91" s="148">
        <v>41830</v>
      </c>
      <c r="H91" s="303" t="s">
        <v>5580</v>
      </c>
      <c r="I91" s="344">
        <v>0</v>
      </c>
      <c r="J91" s="344">
        <v>0</v>
      </c>
      <c r="K91" s="344">
        <v>0</v>
      </c>
      <c r="L91" s="344">
        <v>0</v>
      </c>
      <c r="M91" s="344">
        <v>0</v>
      </c>
      <c r="N91" s="269">
        <v>0</v>
      </c>
      <c r="O91" s="269">
        <v>0</v>
      </c>
      <c r="P91" s="269">
        <v>1</v>
      </c>
      <c r="Q91" s="269">
        <v>0</v>
      </c>
      <c r="R91" s="269">
        <v>0</v>
      </c>
      <c r="S91" s="269">
        <v>0</v>
      </c>
      <c r="T91" s="281">
        <v>0</v>
      </c>
      <c r="U91" s="281">
        <v>0</v>
      </c>
      <c r="V91" s="269">
        <v>0</v>
      </c>
      <c r="W91" s="344">
        <v>0</v>
      </c>
      <c r="X91" s="341">
        <v>0</v>
      </c>
      <c r="Y91" s="344">
        <v>0</v>
      </c>
      <c r="Z91" s="344">
        <v>0</v>
      </c>
      <c r="AA91" s="344">
        <v>0</v>
      </c>
      <c r="AB91" s="344">
        <v>0</v>
      </c>
      <c r="AC91" s="344">
        <v>0</v>
      </c>
      <c r="AD91" s="344">
        <v>0</v>
      </c>
      <c r="AE91" s="344">
        <v>21</v>
      </c>
      <c r="AF91" s="344">
        <v>0</v>
      </c>
      <c r="AG91" s="489">
        <v>11</v>
      </c>
    </row>
    <row r="92" spans="1:33" s="262" customFormat="1" ht="15" x14ac:dyDescent="0.25">
      <c r="A92" s="301" t="s">
        <v>2102</v>
      </c>
      <c r="B92" s="302">
        <v>1</v>
      </c>
      <c r="C92" s="395" t="s">
        <v>5405</v>
      </c>
      <c r="D92" s="303" t="s">
        <v>124</v>
      </c>
      <c r="E92" s="303" t="s">
        <v>2126</v>
      </c>
      <c r="F92" s="372"/>
      <c r="G92" s="148">
        <v>41890</v>
      </c>
      <c r="H92" s="303" t="s">
        <v>4220</v>
      </c>
      <c r="I92" s="344">
        <v>8</v>
      </c>
      <c r="J92" s="344">
        <v>8</v>
      </c>
      <c r="K92" s="344">
        <v>9</v>
      </c>
      <c r="L92" s="344">
        <v>4</v>
      </c>
      <c r="M92" s="344">
        <v>4</v>
      </c>
      <c r="N92" s="269">
        <v>0</v>
      </c>
      <c r="O92" s="269">
        <v>1</v>
      </c>
      <c r="P92" s="269">
        <v>0</v>
      </c>
      <c r="Q92" s="269">
        <v>1</v>
      </c>
      <c r="R92" s="269">
        <v>0</v>
      </c>
      <c r="S92" s="269">
        <v>0</v>
      </c>
      <c r="T92" s="344">
        <v>9</v>
      </c>
      <c r="U92" s="281">
        <v>0</v>
      </c>
      <c r="V92" s="269">
        <v>0</v>
      </c>
      <c r="W92" s="344">
        <v>0</v>
      </c>
      <c r="X92" s="341">
        <v>0</v>
      </c>
      <c r="Y92" s="344">
        <v>4</v>
      </c>
      <c r="Z92" s="344">
        <v>0</v>
      </c>
      <c r="AA92" s="344">
        <v>0</v>
      </c>
      <c r="AB92" s="344">
        <v>0</v>
      </c>
      <c r="AC92" s="344">
        <v>1</v>
      </c>
      <c r="AD92" s="344">
        <v>1</v>
      </c>
      <c r="AE92" s="344">
        <v>1</v>
      </c>
      <c r="AF92" s="344">
        <v>0</v>
      </c>
      <c r="AG92" s="489">
        <v>4.25</v>
      </c>
    </row>
    <row r="93" spans="1:33" s="262" customFormat="1" ht="15" x14ac:dyDescent="0.25">
      <c r="A93" s="301" t="s">
        <v>2102</v>
      </c>
      <c r="B93" s="302">
        <v>1</v>
      </c>
      <c r="C93" s="395" t="s">
        <v>5710</v>
      </c>
      <c r="D93" s="303" t="s">
        <v>124</v>
      </c>
      <c r="E93" s="303" t="s">
        <v>2126</v>
      </c>
      <c r="F93" s="372"/>
      <c r="G93" s="148">
        <v>41907</v>
      </c>
      <c r="H93" s="303"/>
      <c r="I93" s="344">
        <v>0</v>
      </c>
      <c r="J93" s="344">
        <v>0</v>
      </c>
      <c r="K93" s="344">
        <v>0</v>
      </c>
      <c r="L93" s="344">
        <v>0</v>
      </c>
      <c r="M93" s="344">
        <v>0</v>
      </c>
      <c r="N93" s="269">
        <v>0</v>
      </c>
      <c r="O93" s="269">
        <v>0</v>
      </c>
      <c r="P93" s="269">
        <v>0</v>
      </c>
      <c r="Q93" s="269">
        <v>0</v>
      </c>
      <c r="R93" s="269">
        <v>0</v>
      </c>
      <c r="S93" s="269">
        <v>0</v>
      </c>
      <c r="T93" s="281">
        <v>0</v>
      </c>
      <c r="U93" s="281">
        <v>0</v>
      </c>
      <c r="V93" s="269">
        <v>11</v>
      </c>
      <c r="W93" s="344">
        <v>11</v>
      </c>
      <c r="X93" s="341">
        <v>0</v>
      </c>
      <c r="Y93" s="344">
        <v>0</v>
      </c>
      <c r="Z93" s="344">
        <v>13</v>
      </c>
      <c r="AA93" s="344">
        <v>0</v>
      </c>
      <c r="AB93" s="344">
        <v>0</v>
      </c>
      <c r="AC93" s="344">
        <v>0</v>
      </c>
      <c r="AD93" s="344">
        <v>0</v>
      </c>
      <c r="AE93" s="344">
        <v>6</v>
      </c>
      <c r="AF93" s="344">
        <v>0</v>
      </c>
      <c r="AG93" s="489">
        <v>10.25</v>
      </c>
    </row>
    <row r="94" spans="1:33" s="262" customFormat="1" ht="15" x14ac:dyDescent="0.25">
      <c r="A94" s="301" t="s">
        <v>2102</v>
      </c>
      <c r="B94" s="302">
        <v>1</v>
      </c>
      <c r="C94" s="395" t="s">
        <v>5711</v>
      </c>
      <c r="D94" s="303" t="s">
        <v>124</v>
      </c>
      <c r="E94" s="303" t="s">
        <v>2126</v>
      </c>
      <c r="F94" s="372"/>
      <c r="G94" s="148">
        <v>41907</v>
      </c>
      <c r="H94" s="303"/>
      <c r="I94" s="344">
        <v>0</v>
      </c>
      <c r="J94" s="344">
        <v>0</v>
      </c>
      <c r="K94" s="344">
        <v>0</v>
      </c>
      <c r="L94" s="344">
        <v>0</v>
      </c>
      <c r="M94" s="344">
        <v>0</v>
      </c>
      <c r="N94" s="269">
        <v>0</v>
      </c>
      <c r="O94" s="269">
        <v>0</v>
      </c>
      <c r="P94" s="269">
        <v>0</v>
      </c>
      <c r="Q94" s="269">
        <v>0</v>
      </c>
      <c r="R94" s="269">
        <v>0</v>
      </c>
      <c r="S94" s="269">
        <v>0</v>
      </c>
      <c r="T94" s="281">
        <v>0</v>
      </c>
      <c r="U94" s="281">
        <v>0</v>
      </c>
      <c r="V94" s="269">
        <v>0</v>
      </c>
      <c r="W94" s="344">
        <v>0</v>
      </c>
      <c r="X94" s="341">
        <v>0</v>
      </c>
      <c r="Y94" s="344">
        <v>0</v>
      </c>
      <c r="Z94" s="344">
        <v>10</v>
      </c>
      <c r="AA94" s="344">
        <v>0</v>
      </c>
      <c r="AB94" s="344">
        <v>0</v>
      </c>
      <c r="AC94" s="344">
        <v>0</v>
      </c>
      <c r="AD94" s="344">
        <v>0</v>
      </c>
      <c r="AE94" s="344">
        <v>45</v>
      </c>
      <c r="AF94" s="344">
        <v>0</v>
      </c>
      <c r="AG94" s="489">
        <v>27.5</v>
      </c>
    </row>
    <row r="95" spans="1:33" s="262" customFormat="1" ht="15" x14ac:dyDescent="0.25">
      <c r="A95" s="301" t="s">
        <v>2102</v>
      </c>
      <c r="B95" s="302">
        <v>1</v>
      </c>
      <c r="C95" s="395" t="s">
        <v>5406</v>
      </c>
      <c r="D95" s="303" t="s">
        <v>124</v>
      </c>
      <c r="E95" s="303" t="s">
        <v>2126</v>
      </c>
      <c r="F95" s="372"/>
      <c r="G95" s="148">
        <v>41907</v>
      </c>
      <c r="H95" s="303" t="s">
        <v>5407</v>
      </c>
      <c r="I95" s="344">
        <v>0</v>
      </c>
      <c r="J95" s="344">
        <v>0</v>
      </c>
      <c r="K95" s="344">
        <v>0</v>
      </c>
      <c r="L95" s="344">
        <v>0</v>
      </c>
      <c r="M95" s="344">
        <v>3</v>
      </c>
      <c r="N95" s="269">
        <v>0</v>
      </c>
      <c r="O95" s="269">
        <v>0</v>
      </c>
      <c r="P95" s="269">
        <v>0</v>
      </c>
      <c r="Q95" s="269">
        <v>0</v>
      </c>
      <c r="R95" s="269">
        <v>0</v>
      </c>
      <c r="S95" s="269">
        <v>0</v>
      </c>
      <c r="T95" s="281">
        <v>0</v>
      </c>
      <c r="U95" s="281">
        <v>0</v>
      </c>
      <c r="V95" s="269">
        <v>8</v>
      </c>
      <c r="W95" s="344">
        <v>8</v>
      </c>
      <c r="X95" s="341">
        <v>0</v>
      </c>
      <c r="Y95" s="344">
        <v>0</v>
      </c>
      <c r="Z95" s="344">
        <v>0</v>
      </c>
      <c r="AA95" s="344">
        <v>0</v>
      </c>
      <c r="AB95" s="344">
        <v>0</v>
      </c>
      <c r="AC95" s="344">
        <v>0</v>
      </c>
      <c r="AD95" s="344">
        <v>0</v>
      </c>
      <c r="AE95" s="344">
        <v>0</v>
      </c>
      <c r="AF95" s="344">
        <v>0</v>
      </c>
      <c r="AG95" s="489">
        <v>6.333333333333333</v>
      </c>
    </row>
    <row r="96" spans="1:33" s="262" customFormat="1" ht="15" x14ac:dyDescent="0.25">
      <c r="A96" s="301" t="s">
        <v>2102</v>
      </c>
      <c r="B96" s="302">
        <v>1</v>
      </c>
      <c r="C96" s="395" t="s">
        <v>5536</v>
      </c>
      <c r="D96" s="303" t="s">
        <v>124</v>
      </c>
      <c r="E96" s="303" t="s">
        <v>2126</v>
      </c>
      <c r="F96" s="372"/>
      <c r="G96" s="148">
        <v>41975</v>
      </c>
      <c r="H96" s="303" t="s">
        <v>5537</v>
      </c>
      <c r="I96" s="344">
        <v>0</v>
      </c>
      <c r="J96" s="344">
        <v>0</v>
      </c>
      <c r="K96" s="344">
        <v>0</v>
      </c>
      <c r="L96" s="344">
        <v>1</v>
      </c>
      <c r="M96" s="344">
        <v>0</v>
      </c>
      <c r="N96" s="269">
        <v>5</v>
      </c>
      <c r="O96" s="269">
        <v>0</v>
      </c>
      <c r="P96" s="269">
        <v>0</v>
      </c>
      <c r="Q96" s="269">
        <v>5</v>
      </c>
      <c r="R96" s="269">
        <v>0</v>
      </c>
      <c r="S96" s="269">
        <v>5</v>
      </c>
      <c r="T96" s="281">
        <v>0</v>
      </c>
      <c r="U96" s="269">
        <v>4</v>
      </c>
      <c r="V96" s="269">
        <v>3</v>
      </c>
      <c r="W96" s="344">
        <v>3</v>
      </c>
      <c r="X96" s="341">
        <v>0</v>
      </c>
      <c r="Y96" s="344">
        <v>8</v>
      </c>
      <c r="Z96" s="344">
        <v>0</v>
      </c>
      <c r="AA96" s="344">
        <v>0</v>
      </c>
      <c r="AB96" s="344">
        <v>0</v>
      </c>
      <c r="AC96" s="344">
        <v>0</v>
      </c>
      <c r="AD96" s="344">
        <v>0</v>
      </c>
      <c r="AE96" s="344">
        <v>0</v>
      </c>
      <c r="AF96" s="344">
        <v>0</v>
      </c>
      <c r="AG96" s="489">
        <v>4.25</v>
      </c>
    </row>
    <row r="97" spans="1:33" s="262" customFormat="1" ht="15" x14ac:dyDescent="0.25">
      <c r="A97" s="301" t="s">
        <v>2102</v>
      </c>
      <c r="B97" s="302">
        <v>1</v>
      </c>
      <c r="C97" s="395" t="s">
        <v>5538</v>
      </c>
      <c r="D97" s="303" t="s">
        <v>124</v>
      </c>
      <c r="E97" s="303" t="s">
        <v>2126</v>
      </c>
      <c r="F97" s="372"/>
      <c r="G97" s="148">
        <v>41975</v>
      </c>
      <c r="H97" s="303" t="s">
        <v>5539</v>
      </c>
      <c r="I97" s="344">
        <v>0</v>
      </c>
      <c r="J97" s="344">
        <v>0</v>
      </c>
      <c r="K97" s="344">
        <v>4</v>
      </c>
      <c r="L97" s="344">
        <v>1</v>
      </c>
      <c r="M97" s="344">
        <v>0</v>
      </c>
      <c r="N97" s="269">
        <v>5</v>
      </c>
      <c r="O97" s="269">
        <v>0</v>
      </c>
      <c r="P97" s="269">
        <v>0</v>
      </c>
      <c r="Q97" s="269">
        <v>5</v>
      </c>
      <c r="R97" s="269">
        <v>0</v>
      </c>
      <c r="S97" s="269">
        <v>5</v>
      </c>
      <c r="T97" s="281">
        <v>0</v>
      </c>
      <c r="U97" s="269">
        <v>5</v>
      </c>
      <c r="V97" s="269">
        <v>5</v>
      </c>
      <c r="W97" s="344">
        <v>5</v>
      </c>
      <c r="X97" s="341">
        <v>5</v>
      </c>
      <c r="Y97" s="344">
        <v>6</v>
      </c>
      <c r="Z97" s="344">
        <v>0</v>
      </c>
      <c r="AA97" s="344">
        <v>0</v>
      </c>
      <c r="AB97" s="344">
        <v>0</v>
      </c>
      <c r="AC97" s="344">
        <v>0</v>
      </c>
      <c r="AD97" s="344">
        <v>0</v>
      </c>
      <c r="AE97" s="344">
        <v>1</v>
      </c>
      <c r="AF97" s="344">
        <v>0</v>
      </c>
      <c r="AG97" s="489">
        <v>4.2727272727272725</v>
      </c>
    </row>
    <row r="98" spans="1:33" s="262" customFormat="1" ht="15" x14ac:dyDescent="0.25">
      <c r="A98" s="301" t="s">
        <v>2102</v>
      </c>
      <c r="B98" s="302">
        <v>1</v>
      </c>
      <c r="C98" s="395" t="s">
        <v>5540</v>
      </c>
      <c r="D98" s="303" t="s">
        <v>124</v>
      </c>
      <c r="E98" s="303" t="s">
        <v>2126</v>
      </c>
      <c r="F98" s="372"/>
      <c r="G98" s="148">
        <v>41975</v>
      </c>
      <c r="H98" s="303" t="s">
        <v>5541</v>
      </c>
      <c r="I98" s="344">
        <v>0</v>
      </c>
      <c r="J98" s="344">
        <v>0</v>
      </c>
      <c r="K98" s="344">
        <v>0</v>
      </c>
      <c r="L98" s="344">
        <v>1</v>
      </c>
      <c r="M98" s="344">
        <v>0</v>
      </c>
      <c r="N98" s="269">
        <v>5</v>
      </c>
      <c r="O98" s="269">
        <v>0</v>
      </c>
      <c r="P98" s="269">
        <v>0</v>
      </c>
      <c r="Q98" s="269">
        <v>5</v>
      </c>
      <c r="R98" s="269">
        <v>0</v>
      </c>
      <c r="S98" s="269">
        <v>4</v>
      </c>
      <c r="T98" s="281">
        <v>0</v>
      </c>
      <c r="U98" s="269">
        <v>5</v>
      </c>
      <c r="V98" s="269">
        <v>5</v>
      </c>
      <c r="W98" s="344">
        <v>5</v>
      </c>
      <c r="X98" s="341">
        <v>5</v>
      </c>
      <c r="Y98" s="344">
        <v>6</v>
      </c>
      <c r="Z98" s="344">
        <v>0</v>
      </c>
      <c r="AA98" s="344">
        <v>0</v>
      </c>
      <c r="AB98" s="344">
        <v>0</v>
      </c>
      <c r="AC98" s="344">
        <v>0</v>
      </c>
      <c r="AD98" s="344">
        <v>0</v>
      </c>
      <c r="AE98" s="344">
        <v>0</v>
      </c>
      <c r="AF98" s="344">
        <v>0</v>
      </c>
      <c r="AG98" s="489">
        <v>4.5555555555555554</v>
      </c>
    </row>
    <row r="99" spans="1:33" s="262" customFormat="1" ht="15" x14ac:dyDescent="0.25">
      <c r="A99" s="301" t="s">
        <v>2102</v>
      </c>
      <c r="B99" s="302">
        <v>1</v>
      </c>
      <c r="C99" s="395" t="s">
        <v>5542</v>
      </c>
      <c r="D99" s="303" t="s">
        <v>124</v>
      </c>
      <c r="E99" s="303" t="s">
        <v>2126</v>
      </c>
      <c r="F99" s="372"/>
      <c r="G99" s="148">
        <v>41975</v>
      </c>
      <c r="H99" s="303" t="s">
        <v>5543</v>
      </c>
      <c r="I99" s="344">
        <v>0</v>
      </c>
      <c r="J99" s="344">
        <v>0</v>
      </c>
      <c r="K99" s="344">
        <v>0</v>
      </c>
      <c r="L99" s="344">
        <v>1</v>
      </c>
      <c r="M99" s="344">
        <v>0</v>
      </c>
      <c r="N99" s="269">
        <v>5</v>
      </c>
      <c r="O99" s="269">
        <v>0</v>
      </c>
      <c r="P99" s="269">
        <v>0</v>
      </c>
      <c r="Q99" s="269">
        <v>5</v>
      </c>
      <c r="R99" s="269">
        <v>0</v>
      </c>
      <c r="S99" s="269">
        <v>5</v>
      </c>
      <c r="T99" s="344">
        <v>5</v>
      </c>
      <c r="U99" s="281">
        <v>0</v>
      </c>
      <c r="V99" s="269">
        <v>5</v>
      </c>
      <c r="W99" s="344">
        <v>5</v>
      </c>
      <c r="X99" s="341">
        <v>3</v>
      </c>
      <c r="Y99" s="344">
        <v>8</v>
      </c>
      <c r="Z99" s="344">
        <v>0</v>
      </c>
      <c r="AA99" s="344">
        <v>0</v>
      </c>
      <c r="AB99" s="344">
        <v>0</v>
      </c>
      <c r="AC99" s="344">
        <v>0</v>
      </c>
      <c r="AD99" s="344">
        <v>0</v>
      </c>
      <c r="AE99" s="344">
        <v>0</v>
      </c>
      <c r="AF99" s="344">
        <v>0</v>
      </c>
      <c r="AG99" s="489">
        <v>4.666666666666667</v>
      </c>
    </row>
    <row r="100" spans="1:33" s="262" customFormat="1" ht="15" x14ac:dyDescent="0.25">
      <c r="A100" s="301" t="s">
        <v>2102</v>
      </c>
      <c r="B100" s="302">
        <v>1</v>
      </c>
      <c r="C100" s="395" t="s">
        <v>5544</v>
      </c>
      <c r="D100" s="303" t="s">
        <v>124</v>
      </c>
      <c r="E100" s="303" t="s">
        <v>2126</v>
      </c>
      <c r="F100" s="372"/>
      <c r="G100" s="148">
        <v>41975</v>
      </c>
      <c r="H100" s="303" t="s">
        <v>5545</v>
      </c>
      <c r="I100" s="344">
        <v>0</v>
      </c>
      <c r="J100" s="344">
        <v>0</v>
      </c>
      <c r="K100" s="344">
        <v>0</v>
      </c>
      <c r="L100" s="344">
        <v>1</v>
      </c>
      <c r="M100" s="344">
        <v>0</v>
      </c>
      <c r="N100" s="269">
        <v>5</v>
      </c>
      <c r="O100" s="269">
        <v>0</v>
      </c>
      <c r="P100" s="269">
        <v>0</v>
      </c>
      <c r="Q100" s="269">
        <v>5</v>
      </c>
      <c r="R100" s="269">
        <v>0</v>
      </c>
      <c r="S100" s="269">
        <v>6</v>
      </c>
      <c r="T100" s="344">
        <v>5</v>
      </c>
      <c r="U100" s="281">
        <v>0</v>
      </c>
      <c r="V100" s="269">
        <v>3</v>
      </c>
      <c r="W100" s="344">
        <v>3</v>
      </c>
      <c r="X100" s="341">
        <v>2</v>
      </c>
      <c r="Y100" s="344">
        <v>2</v>
      </c>
      <c r="Z100" s="344">
        <v>0</v>
      </c>
      <c r="AA100" s="344">
        <v>0</v>
      </c>
      <c r="AB100" s="344">
        <v>0</v>
      </c>
      <c r="AC100" s="344">
        <v>0</v>
      </c>
      <c r="AD100" s="344">
        <v>0</v>
      </c>
      <c r="AE100" s="344">
        <v>0</v>
      </c>
      <c r="AF100" s="344">
        <v>0</v>
      </c>
      <c r="AG100" s="489">
        <v>3.5555555555555554</v>
      </c>
    </row>
    <row r="101" spans="1:33" s="262" customFormat="1" ht="15" x14ac:dyDescent="0.25">
      <c r="A101" s="301" t="s">
        <v>2102</v>
      </c>
      <c r="B101" s="302">
        <v>1</v>
      </c>
      <c r="C101" s="395" t="s">
        <v>5761</v>
      </c>
      <c r="D101" s="303" t="s">
        <v>124</v>
      </c>
      <c r="E101" s="303" t="s">
        <v>2126</v>
      </c>
      <c r="F101" s="372"/>
      <c r="G101" s="148">
        <v>42186</v>
      </c>
      <c r="H101" s="303" t="s">
        <v>5762</v>
      </c>
      <c r="I101" s="344">
        <v>0</v>
      </c>
      <c r="J101" s="344">
        <v>0</v>
      </c>
      <c r="K101" s="344">
        <v>0</v>
      </c>
      <c r="L101" s="344">
        <v>0</v>
      </c>
      <c r="M101" s="344">
        <v>0</v>
      </c>
      <c r="N101" s="269">
        <v>0</v>
      </c>
      <c r="O101" s="269">
        <v>0</v>
      </c>
      <c r="P101" s="269">
        <v>0</v>
      </c>
      <c r="Q101" s="269">
        <v>0</v>
      </c>
      <c r="R101" s="269">
        <v>0</v>
      </c>
      <c r="S101" s="269">
        <v>0</v>
      </c>
      <c r="T101" s="281">
        <v>0</v>
      </c>
      <c r="U101" s="281">
        <v>0</v>
      </c>
      <c r="V101" s="269">
        <v>0</v>
      </c>
      <c r="W101" s="344">
        <v>0</v>
      </c>
      <c r="X101" s="341">
        <v>0</v>
      </c>
      <c r="Y101" s="344">
        <v>0</v>
      </c>
      <c r="Z101" s="344">
        <v>0</v>
      </c>
      <c r="AA101" s="344">
        <v>0</v>
      </c>
      <c r="AB101" s="344">
        <v>0</v>
      </c>
      <c r="AC101" s="344">
        <v>0</v>
      </c>
      <c r="AD101" s="344">
        <v>0</v>
      </c>
      <c r="AE101" s="344">
        <v>0</v>
      </c>
      <c r="AF101" s="344">
        <v>0</v>
      </c>
      <c r="AG101" s="489">
        <v>1</v>
      </c>
    </row>
    <row r="102" spans="1:33" s="262" customFormat="1" ht="15" x14ac:dyDescent="0.2">
      <c r="A102" s="25" t="s">
        <v>2102</v>
      </c>
      <c r="B102" s="25">
        <v>1</v>
      </c>
      <c r="C102" s="477" t="s">
        <v>5903</v>
      </c>
      <c r="D102" s="303"/>
      <c r="E102" s="25" t="s">
        <v>2126</v>
      </c>
      <c r="F102" s="462">
        <v>42331</v>
      </c>
      <c r="G102" s="474">
        <v>39765</v>
      </c>
      <c r="H102" s="479" t="s">
        <v>3950</v>
      </c>
      <c r="I102" s="344">
        <v>0</v>
      </c>
      <c r="J102" s="344">
        <v>0</v>
      </c>
      <c r="K102" s="344">
        <v>0</v>
      </c>
      <c r="L102" s="344">
        <v>0</v>
      </c>
      <c r="M102" s="344">
        <v>0</v>
      </c>
      <c r="N102" s="269">
        <v>0</v>
      </c>
      <c r="O102" s="269">
        <v>0</v>
      </c>
      <c r="P102" s="269">
        <v>0</v>
      </c>
      <c r="Q102" s="269">
        <v>0</v>
      </c>
      <c r="R102" s="269">
        <v>0</v>
      </c>
      <c r="S102" s="269">
        <v>0</v>
      </c>
      <c r="T102" s="281">
        <v>0</v>
      </c>
      <c r="U102" s="281">
        <v>0</v>
      </c>
      <c r="V102" s="269">
        <v>0</v>
      </c>
      <c r="W102" s="344">
        <v>0</v>
      </c>
      <c r="X102" s="341">
        <v>0</v>
      </c>
      <c r="Y102" s="344">
        <v>0</v>
      </c>
      <c r="Z102" s="344">
        <v>0</v>
      </c>
      <c r="AA102" s="344">
        <v>0</v>
      </c>
      <c r="AB102" s="344">
        <v>0</v>
      </c>
      <c r="AC102" s="344">
        <v>0</v>
      </c>
      <c r="AD102" s="344">
        <v>0</v>
      </c>
      <c r="AE102" s="344">
        <v>0</v>
      </c>
      <c r="AF102" s="344">
        <v>0</v>
      </c>
      <c r="AG102" s="489">
        <v>1</v>
      </c>
    </row>
    <row r="103" spans="1:33" s="262" customFormat="1" ht="15" x14ac:dyDescent="0.25">
      <c r="A103" s="301" t="s">
        <v>2102</v>
      </c>
      <c r="B103" s="302">
        <v>1</v>
      </c>
      <c r="C103" s="395" t="s">
        <v>5763</v>
      </c>
      <c r="D103" s="303" t="s">
        <v>124</v>
      </c>
      <c r="E103" s="303" t="s">
        <v>2126</v>
      </c>
      <c r="F103" s="372"/>
      <c r="G103" s="148">
        <v>42233</v>
      </c>
      <c r="H103" s="148" t="s">
        <v>5764</v>
      </c>
      <c r="I103" s="344">
        <v>0</v>
      </c>
      <c r="J103" s="344">
        <v>0</v>
      </c>
      <c r="K103" s="344">
        <v>0</v>
      </c>
      <c r="L103" s="344">
        <v>0</v>
      </c>
      <c r="M103" s="344">
        <v>0</v>
      </c>
      <c r="N103" s="269">
        <v>0</v>
      </c>
      <c r="O103" s="269">
        <v>0</v>
      </c>
      <c r="P103" s="269">
        <v>0</v>
      </c>
      <c r="Q103" s="269">
        <v>0</v>
      </c>
      <c r="R103" s="269">
        <v>0</v>
      </c>
      <c r="S103" s="269">
        <v>0</v>
      </c>
      <c r="T103" s="281">
        <v>0</v>
      </c>
      <c r="U103" s="281">
        <v>0</v>
      </c>
      <c r="V103" s="269">
        <v>0</v>
      </c>
      <c r="W103" s="344">
        <v>0</v>
      </c>
      <c r="X103" s="341">
        <v>0</v>
      </c>
      <c r="Y103" s="344">
        <v>8</v>
      </c>
      <c r="Z103" s="344">
        <v>0</v>
      </c>
      <c r="AA103" s="344">
        <v>7</v>
      </c>
      <c r="AB103" s="344">
        <v>0</v>
      </c>
      <c r="AC103" s="344">
        <v>0</v>
      </c>
      <c r="AD103" s="344">
        <v>0</v>
      </c>
      <c r="AE103" s="344">
        <v>0</v>
      </c>
      <c r="AF103" s="344">
        <v>0</v>
      </c>
      <c r="AG103" s="489">
        <v>7.5</v>
      </c>
    </row>
    <row r="104" spans="1:33" s="262" customFormat="1" ht="15" x14ac:dyDescent="0.25">
      <c r="A104" s="301" t="s">
        <v>2102</v>
      </c>
      <c r="B104" s="302">
        <v>1</v>
      </c>
      <c r="C104" s="395" t="s">
        <v>5548</v>
      </c>
      <c r="D104" s="303" t="s">
        <v>124</v>
      </c>
      <c r="E104" s="303" t="s">
        <v>3256</v>
      </c>
      <c r="F104" s="372">
        <v>40784</v>
      </c>
      <c r="G104" s="148">
        <v>39184</v>
      </c>
      <c r="H104" s="303" t="s">
        <v>5549</v>
      </c>
      <c r="I104" s="344">
        <v>0</v>
      </c>
      <c r="J104" s="344">
        <v>0</v>
      </c>
      <c r="K104" s="344">
        <v>0</v>
      </c>
      <c r="L104" s="344">
        <v>5</v>
      </c>
      <c r="M104" s="344">
        <v>0</v>
      </c>
      <c r="N104" s="269">
        <v>0</v>
      </c>
      <c r="O104" s="269">
        <v>0</v>
      </c>
      <c r="P104" s="269">
        <v>4</v>
      </c>
      <c r="Q104" s="269">
        <v>0</v>
      </c>
      <c r="R104" s="269">
        <v>0</v>
      </c>
      <c r="S104" s="269">
        <v>0</v>
      </c>
      <c r="T104" s="281">
        <v>0</v>
      </c>
      <c r="U104" s="269">
        <v>3</v>
      </c>
      <c r="V104" s="269">
        <v>2</v>
      </c>
      <c r="W104" s="344">
        <v>2</v>
      </c>
      <c r="X104" s="341">
        <v>0</v>
      </c>
      <c r="Y104" s="344">
        <v>6</v>
      </c>
      <c r="Z104" s="344">
        <v>0</v>
      </c>
      <c r="AA104" s="344">
        <v>0</v>
      </c>
      <c r="AB104" s="344">
        <v>0</v>
      </c>
      <c r="AC104" s="344">
        <v>0</v>
      </c>
      <c r="AD104" s="344">
        <v>0</v>
      </c>
      <c r="AE104" s="344">
        <v>0</v>
      </c>
      <c r="AF104" s="344">
        <v>0</v>
      </c>
      <c r="AG104" s="489">
        <v>3.6666666666666665</v>
      </c>
    </row>
    <row r="105" spans="1:33" s="262" customFormat="1" ht="15" x14ac:dyDescent="0.25">
      <c r="A105" s="301" t="s">
        <v>2102</v>
      </c>
      <c r="B105" s="302">
        <v>1</v>
      </c>
      <c r="C105" s="395" t="s">
        <v>5550</v>
      </c>
      <c r="D105" s="303" t="s">
        <v>124</v>
      </c>
      <c r="E105" s="303" t="s">
        <v>5551</v>
      </c>
      <c r="F105" s="372">
        <v>41148</v>
      </c>
      <c r="G105" s="148">
        <v>39184</v>
      </c>
      <c r="H105" s="303" t="s">
        <v>5552</v>
      </c>
      <c r="I105" s="344">
        <v>0</v>
      </c>
      <c r="J105" s="344">
        <v>0</v>
      </c>
      <c r="K105" s="344">
        <v>0</v>
      </c>
      <c r="L105" s="344">
        <v>9</v>
      </c>
      <c r="M105" s="344">
        <v>0</v>
      </c>
      <c r="N105" s="269">
        <v>4</v>
      </c>
      <c r="O105" s="269">
        <v>0</v>
      </c>
      <c r="P105" s="269">
        <v>6</v>
      </c>
      <c r="Q105" s="269">
        <v>5</v>
      </c>
      <c r="R105" s="269">
        <v>0</v>
      </c>
      <c r="S105" s="269">
        <v>5</v>
      </c>
      <c r="T105" s="344">
        <v>5</v>
      </c>
      <c r="U105" s="281">
        <v>0</v>
      </c>
      <c r="V105" s="269">
        <v>5</v>
      </c>
      <c r="W105" s="344">
        <v>5</v>
      </c>
      <c r="X105" s="341">
        <v>0</v>
      </c>
      <c r="Y105" s="344">
        <v>13</v>
      </c>
      <c r="Z105" s="344">
        <v>0</v>
      </c>
      <c r="AA105" s="344">
        <v>0</v>
      </c>
      <c r="AB105" s="344">
        <v>0</v>
      </c>
      <c r="AC105" s="344">
        <v>0</v>
      </c>
      <c r="AD105" s="344">
        <v>0</v>
      </c>
      <c r="AE105" s="344">
        <v>0</v>
      </c>
      <c r="AF105" s="344">
        <v>0</v>
      </c>
      <c r="AG105" s="489">
        <v>6.333333333333333</v>
      </c>
    </row>
    <row r="106" spans="1:33" s="262" customFormat="1" ht="15" x14ac:dyDescent="0.25">
      <c r="A106" s="301" t="s">
        <v>2102</v>
      </c>
      <c r="B106" s="302">
        <v>1</v>
      </c>
      <c r="C106" s="395" t="s">
        <v>5553</v>
      </c>
      <c r="D106" s="303" t="s">
        <v>124</v>
      </c>
      <c r="E106" s="303" t="s">
        <v>1533</v>
      </c>
      <c r="F106" s="372">
        <v>41382</v>
      </c>
      <c r="G106" s="148">
        <v>39765</v>
      </c>
      <c r="H106" s="303" t="s">
        <v>3950</v>
      </c>
      <c r="I106" s="344">
        <v>0</v>
      </c>
      <c r="J106" s="344">
        <v>0</v>
      </c>
      <c r="K106" s="344">
        <v>0</v>
      </c>
      <c r="L106" s="344">
        <v>0</v>
      </c>
      <c r="M106" s="344">
        <v>1</v>
      </c>
      <c r="N106" s="269">
        <v>0</v>
      </c>
      <c r="O106" s="269">
        <v>0</v>
      </c>
      <c r="P106" s="269">
        <v>0</v>
      </c>
      <c r="Q106" s="269">
        <v>0</v>
      </c>
      <c r="R106" s="269">
        <v>0</v>
      </c>
      <c r="S106" s="269">
        <v>0</v>
      </c>
      <c r="T106" s="281">
        <v>0</v>
      </c>
      <c r="U106" s="281">
        <v>0</v>
      </c>
      <c r="V106" s="269">
        <v>0</v>
      </c>
      <c r="W106" s="344">
        <v>0</v>
      </c>
      <c r="X106" s="341">
        <v>3</v>
      </c>
      <c r="Y106" s="344">
        <v>0</v>
      </c>
      <c r="Z106" s="344">
        <v>0</v>
      </c>
      <c r="AA106" s="344">
        <v>0</v>
      </c>
      <c r="AB106" s="344">
        <v>0</v>
      </c>
      <c r="AC106" s="344">
        <v>0</v>
      </c>
      <c r="AD106" s="344">
        <v>0</v>
      </c>
      <c r="AE106" s="344">
        <v>0</v>
      </c>
      <c r="AF106" s="344">
        <v>0</v>
      </c>
      <c r="AG106" s="489">
        <v>2</v>
      </c>
    </row>
    <row r="107" spans="1:33" ht="15" x14ac:dyDescent="0.2">
      <c r="A107" s="254" t="s">
        <v>2102</v>
      </c>
      <c r="B107" s="255">
        <v>1</v>
      </c>
      <c r="C107" s="394" t="s">
        <v>4026</v>
      </c>
      <c r="D107" s="251" t="s">
        <v>124</v>
      </c>
      <c r="E107" s="251" t="s">
        <v>1985</v>
      </c>
      <c r="F107" s="256">
        <v>41705</v>
      </c>
      <c r="G107" s="256">
        <v>40654</v>
      </c>
      <c r="H107" s="251" t="s">
        <v>3950</v>
      </c>
      <c r="I107" s="271">
        <v>4</v>
      </c>
      <c r="J107" s="271">
        <v>11</v>
      </c>
      <c r="K107" s="271">
        <v>12</v>
      </c>
      <c r="L107" s="271">
        <v>12</v>
      </c>
      <c r="M107" s="271">
        <v>6</v>
      </c>
      <c r="N107" s="269">
        <v>1</v>
      </c>
      <c r="O107" s="269">
        <v>10</v>
      </c>
      <c r="P107" s="269">
        <v>0</v>
      </c>
      <c r="Q107" s="269">
        <v>8</v>
      </c>
      <c r="R107" s="269">
        <v>0</v>
      </c>
      <c r="S107" s="269">
        <v>0</v>
      </c>
      <c r="T107" s="281">
        <v>0</v>
      </c>
      <c r="U107" s="281">
        <v>20</v>
      </c>
      <c r="V107" s="269">
        <v>5</v>
      </c>
      <c r="W107" s="271">
        <v>5</v>
      </c>
      <c r="X107" s="341">
        <v>0</v>
      </c>
      <c r="Y107" s="271">
        <v>10</v>
      </c>
      <c r="Z107" s="344">
        <v>0</v>
      </c>
      <c r="AA107" s="271">
        <v>1</v>
      </c>
      <c r="AB107" s="271">
        <v>16</v>
      </c>
      <c r="AC107" s="271">
        <v>8</v>
      </c>
      <c r="AD107" s="271">
        <v>8</v>
      </c>
      <c r="AE107" s="344">
        <v>0</v>
      </c>
      <c r="AF107" s="271">
        <v>9</v>
      </c>
      <c r="AG107" s="489">
        <v>8.5882352941176467</v>
      </c>
    </row>
    <row r="108" spans="1:33" ht="15" x14ac:dyDescent="0.2">
      <c r="A108" s="254" t="s">
        <v>2102</v>
      </c>
      <c r="B108" s="255">
        <v>1</v>
      </c>
      <c r="C108" s="394" t="s">
        <v>4027</v>
      </c>
      <c r="D108" s="251" t="s">
        <v>124</v>
      </c>
      <c r="E108" s="251" t="s">
        <v>2126</v>
      </c>
      <c r="F108" s="256"/>
      <c r="G108" s="256">
        <v>39770</v>
      </c>
      <c r="H108" s="251" t="s">
        <v>3950</v>
      </c>
      <c r="I108" s="344">
        <v>0</v>
      </c>
      <c r="J108" s="344">
        <v>0</v>
      </c>
      <c r="K108" s="271">
        <v>0</v>
      </c>
      <c r="L108" s="344">
        <v>0</v>
      </c>
      <c r="M108" s="344">
        <v>0</v>
      </c>
      <c r="N108" s="269">
        <v>1</v>
      </c>
      <c r="O108" s="269">
        <v>0</v>
      </c>
      <c r="P108" s="269">
        <v>5</v>
      </c>
      <c r="Q108" s="269">
        <v>10</v>
      </c>
      <c r="R108" s="269">
        <v>0</v>
      </c>
      <c r="S108" s="269">
        <v>0</v>
      </c>
      <c r="T108" s="281">
        <v>0</v>
      </c>
      <c r="U108" s="281">
        <v>0</v>
      </c>
      <c r="V108" s="269">
        <v>0</v>
      </c>
      <c r="W108" s="344">
        <v>0</v>
      </c>
      <c r="X108" s="341">
        <v>1</v>
      </c>
      <c r="Y108" s="271">
        <v>8</v>
      </c>
      <c r="Z108" s="271">
        <v>1</v>
      </c>
      <c r="AA108" s="344">
        <v>0</v>
      </c>
      <c r="AB108" s="271">
        <v>1</v>
      </c>
      <c r="AC108" s="344">
        <v>0</v>
      </c>
      <c r="AD108" s="344">
        <v>0</v>
      </c>
      <c r="AE108" s="344">
        <v>0</v>
      </c>
      <c r="AF108" s="344">
        <v>0</v>
      </c>
      <c r="AG108" s="489">
        <v>3.8571428571428572</v>
      </c>
    </row>
    <row r="109" spans="1:33" ht="15" x14ac:dyDescent="0.2">
      <c r="A109" s="254" t="s">
        <v>2102</v>
      </c>
      <c r="B109" s="255">
        <v>1</v>
      </c>
      <c r="C109" s="394" t="s">
        <v>3949</v>
      </c>
      <c r="D109" s="251" t="s">
        <v>124</v>
      </c>
      <c r="E109" s="251" t="s">
        <v>2126</v>
      </c>
      <c r="F109" s="256"/>
      <c r="G109" s="256">
        <v>39770</v>
      </c>
      <c r="H109" s="251" t="s">
        <v>3950</v>
      </c>
      <c r="I109" s="271">
        <v>2</v>
      </c>
      <c r="J109" s="271">
        <v>14</v>
      </c>
      <c r="K109" s="271">
        <v>7</v>
      </c>
      <c r="L109" s="271">
        <v>7</v>
      </c>
      <c r="M109" s="271">
        <v>13</v>
      </c>
      <c r="N109" s="269">
        <v>4</v>
      </c>
      <c r="O109" s="269">
        <v>6</v>
      </c>
      <c r="P109" s="269">
        <v>1</v>
      </c>
      <c r="Q109" s="269">
        <v>55</v>
      </c>
      <c r="R109" s="269">
        <v>0</v>
      </c>
      <c r="S109" s="269">
        <v>0</v>
      </c>
      <c r="T109" s="281">
        <v>0</v>
      </c>
      <c r="U109" s="281">
        <v>0</v>
      </c>
      <c r="V109" s="269">
        <v>4</v>
      </c>
      <c r="W109" s="271">
        <v>4</v>
      </c>
      <c r="X109" s="341">
        <v>0</v>
      </c>
      <c r="Y109" s="344">
        <v>0</v>
      </c>
      <c r="Z109" s="344">
        <v>0</v>
      </c>
      <c r="AA109" s="271">
        <v>6</v>
      </c>
      <c r="AB109" s="344">
        <v>0</v>
      </c>
      <c r="AC109" s="271">
        <v>8</v>
      </c>
      <c r="AD109" s="271">
        <v>8</v>
      </c>
      <c r="AE109" s="344">
        <v>0</v>
      </c>
      <c r="AF109" s="344">
        <v>0</v>
      </c>
      <c r="AG109" s="489">
        <v>9.9285714285714288</v>
      </c>
    </row>
    <row r="110" spans="1:33" ht="15" x14ac:dyDescent="0.2">
      <c r="A110" s="254" t="s">
        <v>2102</v>
      </c>
      <c r="B110" s="255">
        <v>1</v>
      </c>
      <c r="C110" s="394" t="s">
        <v>4051</v>
      </c>
      <c r="D110" s="251" t="s">
        <v>124</v>
      </c>
      <c r="E110" s="251" t="s">
        <v>1533</v>
      </c>
      <c r="F110" s="256">
        <v>41289</v>
      </c>
      <c r="G110" s="256">
        <v>39770</v>
      </c>
      <c r="H110" s="251" t="s">
        <v>3950</v>
      </c>
      <c r="I110" s="344">
        <v>0</v>
      </c>
      <c r="J110" s="344">
        <v>0</v>
      </c>
      <c r="K110" s="271">
        <v>0</v>
      </c>
      <c r="L110" s="344">
        <v>0</v>
      </c>
      <c r="M110" s="344">
        <v>0</v>
      </c>
      <c r="N110" s="269">
        <v>0</v>
      </c>
      <c r="O110" s="269">
        <v>6</v>
      </c>
      <c r="P110" s="269">
        <v>0</v>
      </c>
      <c r="Q110" s="269">
        <v>0</v>
      </c>
      <c r="R110" s="269">
        <v>0</v>
      </c>
      <c r="S110" s="269">
        <v>0</v>
      </c>
      <c r="T110" s="281">
        <v>0</v>
      </c>
      <c r="U110" s="281">
        <v>0</v>
      </c>
      <c r="V110" s="269">
        <v>0</v>
      </c>
      <c r="W110" s="344">
        <v>0</v>
      </c>
      <c r="X110" s="341">
        <v>12</v>
      </c>
      <c r="Y110" s="344">
        <v>0</v>
      </c>
      <c r="Z110" s="344">
        <v>0</v>
      </c>
      <c r="AA110" s="344">
        <v>0</v>
      </c>
      <c r="AB110" s="344">
        <v>0</v>
      </c>
      <c r="AC110" s="344">
        <v>0</v>
      </c>
      <c r="AD110" s="344">
        <v>0</v>
      </c>
      <c r="AE110" s="271">
        <v>2</v>
      </c>
      <c r="AF110" s="344">
        <v>0</v>
      </c>
      <c r="AG110" s="489">
        <v>6.666666666666667</v>
      </c>
    </row>
    <row r="111" spans="1:33" ht="15" x14ac:dyDescent="0.2">
      <c r="A111" s="254" t="s">
        <v>2102</v>
      </c>
      <c r="B111" s="255">
        <v>1</v>
      </c>
      <c r="C111" s="394" t="s">
        <v>4160</v>
      </c>
      <c r="D111" s="251" t="s">
        <v>124</v>
      </c>
      <c r="E111" s="251" t="s">
        <v>1533</v>
      </c>
      <c r="F111" s="256">
        <v>41289</v>
      </c>
      <c r="G111" s="256">
        <v>39771</v>
      </c>
      <c r="H111" s="251" t="s">
        <v>3950</v>
      </c>
      <c r="I111" s="344">
        <v>0</v>
      </c>
      <c r="J111" s="344">
        <v>0</v>
      </c>
      <c r="K111" s="271">
        <v>0</v>
      </c>
      <c r="L111" s="344">
        <v>0</v>
      </c>
      <c r="M111" s="344">
        <v>0</v>
      </c>
      <c r="N111" s="269">
        <v>0</v>
      </c>
      <c r="O111" s="269">
        <v>0</v>
      </c>
      <c r="P111" s="269">
        <v>0</v>
      </c>
      <c r="Q111" s="269">
        <v>0</v>
      </c>
      <c r="R111" s="269">
        <v>0</v>
      </c>
      <c r="S111" s="269">
        <v>0</v>
      </c>
      <c r="T111" s="281">
        <v>0</v>
      </c>
      <c r="U111" s="281">
        <v>1</v>
      </c>
      <c r="V111" s="269">
        <v>0</v>
      </c>
      <c r="W111" s="344">
        <v>0</v>
      </c>
      <c r="X111" s="341">
        <v>0</v>
      </c>
      <c r="Y111" s="344">
        <v>0</v>
      </c>
      <c r="Z111" s="344">
        <v>0</v>
      </c>
      <c r="AA111" s="344">
        <v>0</v>
      </c>
      <c r="AB111" s="344">
        <v>0</v>
      </c>
      <c r="AC111" s="344">
        <v>0</v>
      </c>
      <c r="AD111" s="344">
        <v>0</v>
      </c>
      <c r="AE111" s="271">
        <v>3</v>
      </c>
      <c r="AF111" s="344">
        <v>0</v>
      </c>
      <c r="AG111" s="489">
        <v>2</v>
      </c>
    </row>
    <row r="112" spans="1:33" ht="15" x14ac:dyDescent="0.2">
      <c r="A112" s="254" t="s">
        <v>2102</v>
      </c>
      <c r="B112" s="255">
        <v>1</v>
      </c>
      <c r="C112" s="394" t="s">
        <v>4028</v>
      </c>
      <c r="D112" s="251" t="s">
        <v>124</v>
      </c>
      <c r="E112" s="251" t="s">
        <v>2126</v>
      </c>
      <c r="F112" s="256"/>
      <c r="G112" s="256">
        <v>39771</v>
      </c>
      <c r="H112" s="251" t="s">
        <v>3950</v>
      </c>
      <c r="I112" s="271">
        <v>3</v>
      </c>
      <c r="J112" s="344">
        <v>0</v>
      </c>
      <c r="K112" s="271">
        <v>0</v>
      </c>
      <c r="L112" s="344">
        <v>0</v>
      </c>
      <c r="M112" s="344">
        <v>0</v>
      </c>
      <c r="N112" s="269">
        <v>0</v>
      </c>
      <c r="O112" s="269">
        <v>0</v>
      </c>
      <c r="P112" s="269">
        <v>0</v>
      </c>
      <c r="Q112" s="269">
        <v>0</v>
      </c>
      <c r="R112" s="269">
        <v>0</v>
      </c>
      <c r="S112" s="269">
        <v>0</v>
      </c>
      <c r="T112" s="281">
        <v>0</v>
      </c>
      <c r="U112" s="281">
        <v>0</v>
      </c>
      <c r="V112" s="269">
        <v>0</v>
      </c>
      <c r="W112" s="344">
        <v>0</v>
      </c>
      <c r="X112" s="341">
        <v>0</v>
      </c>
      <c r="Y112" s="344">
        <v>0</v>
      </c>
      <c r="Z112" s="344">
        <v>0</v>
      </c>
      <c r="AA112" s="344">
        <v>0</v>
      </c>
      <c r="AB112" s="344">
        <v>0</v>
      </c>
      <c r="AC112" s="344">
        <v>0</v>
      </c>
      <c r="AD112" s="344">
        <v>0</v>
      </c>
      <c r="AE112" s="271">
        <v>12</v>
      </c>
      <c r="AF112" s="344">
        <v>0</v>
      </c>
      <c r="AG112" s="489">
        <v>7.5</v>
      </c>
    </row>
    <row r="113" spans="1:33" ht="15" x14ac:dyDescent="0.2">
      <c r="A113" s="254" t="s">
        <v>2102</v>
      </c>
      <c r="B113" s="255">
        <v>1</v>
      </c>
      <c r="C113" s="394" t="s">
        <v>4085</v>
      </c>
      <c r="D113" s="251" t="s">
        <v>124</v>
      </c>
      <c r="E113" s="251" t="s">
        <v>1985</v>
      </c>
      <c r="F113" s="256">
        <v>41359</v>
      </c>
      <c r="G113" s="256">
        <v>39848</v>
      </c>
      <c r="H113" s="251" t="s">
        <v>4086</v>
      </c>
      <c r="I113" s="344">
        <v>0</v>
      </c>
      <c r="J113" s="344">
        <v>0</v>
      </c>
      <c r="K113" s="271">
        <v>1</v>
      </c>
      <c r="L113" s="271">
        <v>2</v>
      </c>
      <c r="M113" s="271">
        <v>2</v>
      </c>
      <c r="N113" s="269">
        <v>3</v>
      </c>
      <c r="O113" s="269">
        <v>0</v>
      </c>
      <c r="P113" s="269">
        <v>3</v>
      </c>
      <c r="Q113" s="269">
        <v>0</v>
      </c>
      <c r="R113" s="269">
        <v>0</v>
      </c>
      <c r="S113" s="269">
        <v>1</v>
      </c>
      <c r="T113" s="281">
        <v>0</v>
      </c>
      <c r="U113" s="281">
        <v>1</v>
      </c>
      <c r="V113" s="269">
        <v>4</v>
      </c>
      <c r="W113" s="271">
        <v>4</v>
      </c>
      <c r="X113" s="341">
        <v>0</v>
      </c>
      <c r="Y113" s="271">
        <v>1</v>
      </c>
      <c r="Z113" s="344">
        <v>0</v>
      </c>
      <c r="AA113" s="344">
        <v>0</v>
      </c>
      <c r="AB113" s="344">
        <v>0</v>
      </c>
      <c r="AC113" s="344">
        <v>0</v>
      </c>
      <c r="AD113" s="344">
        <v>0</v>
      </c>
      <c r="AE113" s="271">
        <v>5</v>
      </c>
      <c r="AF113" s="344">
        <v>0</v>
      </c>
      <c r="AG113" s="489">
        <v>2.4545454545454546</v>
      </c>
    </row>
    <row r="114" spans="1:33" ht="15" x14ac:dyDescent="0.2">
      <c r="A114" s="254" t="s">
        <v>2102</v>
      </c>
      <c r="B114" s="255">
        <v>1</v>
      </c>
      <c r="C114" s="394" t="s">
        <v>3951</v>
      </c>
      <c r="D114" s="251" t="s">
        <v>124</v>
      </c>
      <c r="E114" s="251" t="s">
        <v>1533</v>
      </c>
      <c r="F114" s="256">
        <v>41221</v>
      </c>
      <c r="G114" s="256">
        <v>39848</v>
      </c>
      <c r="H114" s="251" t="s">
        <v>3952</v>
      </c>
      <c r="I114" s="344">
        <v>0</v>
      </c>
      <c r="J114" s="344">
        <v>0</v>
      </c>
      <c r="K114" s="271">
        <v>0</v>
      </c>
      <c r="L114" s="344">
        <v>0</v>
      </c>
      <c r="M114" s="344">
        <v>0</v>
      </c>
      <c r="N114" s="269">
        <v>0</v>
      </c>
      <c r="O114" s="269">
        <v>0</v>
      </c>
      <c r="P114" s="269">
        <v>0</v>
      </c>
      <c r="Q114" s="269">
        <v>1</v>
      </c>
      <c r="R114" s="269">
        <v>0</v>
      </c>
      <c r="S114" s="269">
        <v>0</v>
      </c>
      <c r="T114" s="281">
        <v>0</v>
      </c>
      <c r="U114" s="281">
        <v>0</v>
      </c>
      <c r="V114" s="269">
        <v>0</v>
      </c>
      <c r="W114" s="344">
        <v>0</v>
      </c>
      <c r="X114" s="341">
        <v>0</v>
      </c>
      <c r="Y114" s="344">
        <v>0</v>
      </c>
      <c r="Z114" s="344">
        <v>0</v>
      </c>
      <c r="AA114" s="344">
        <v>0</v>
      </c>
      <c r="AB114" s="344">
        <v>0</v>
      </c>
      <c r="AC114" s="344">
        <v>0</v>
      </c>
      <c r="AD114" s="344">
        <v>0</v>
      </c>
      <c r="AE114" s="271">
        <v>5</v>
      </c>
      <c r="AF114" s="344">
        <v>0</v>
      </c>
      <c r="AG114" s="489">
        <v>3</v>
      </c>
    </row>
    <row r="115" spans="1:33" ht="15" x14ac:dyDescent="0.2">
      <c r="A115" s="254" t="s">
        <v>2102</v>
      </c>
      <c r="B115" s="255">
        <v>1</v>
      </c>
      <c r="C115" s="394" t="s">
        <v>3953</v>
      </c>
      <c r="D115" s="251" t="s">
        <v>124</v>
      </c>
      <c r="E115" s="251" t="s">
        <v>2586</v>
      </c>
      <c r="F115" s="256">
        <v>41543</v>
      </c>
      <c r="G115" s="256">
        <v>39766</v>
      </c>
      <c r="H115" s="251" t="s">
        <v>3954</v>
      </c>
      <c r="I115" s="271">
        <v>11</v>
      </c>
      <c r="J115" s="271">
        <v>18</v>
      </c>
      <c r="K115" s="271">
        <v>17</v>
      </c>
      <c r="L115" s="271">
        <v>17</v>
      </c>
      <c r="M115" s="271">
        <v>12</v>
      </c>
      <c r="N115" s="269">
        <v>14</v>
      </c>
      <c r="O115" s="269">
        <v>20</v>
      </c>
      <c r="P115" s="269">
        <v>13</v>
      </c>
      <c r="Q115" s="269">
        <v>7</v>
      </c>
      <c r="R115" s="269">
        <v>0</v>
      </c>
      <c r="S115" s="269">
        <v>9</v>
      </c>
      <c r="T115" s="281">
        <v>20</v>
      </c>
      <c r="U115" s="281">
        <v>20</v>
      </c>
      <c r="V115" s="269">
        <v>10</v>
      </c>
      <c r="W115" s="271">
        <v>10</v>
      </c>
      <c r="X115" s="341">
        <v>0</v>
      </c>
      <c r="Y115" s="344">
        <v>0</v>
      </c>
      <c r="Z115" s="271">
        <v>29</v>
      </c>
      <c r="AA115" s="271">
        <v>21</v>
      </c>
      <c r="AB115" s="271">
        <v>10</v>
      </c>
      <c r="AC115" s="271">
        <v>14</v>
      </c>
      <c r="AD115" s="271">
        <v>14</v>
      </c>
      <c r="AE115" s="271">
        <v>5</v>
      </c>
      <c r="AF115" s="271">
        <v>17</v>
      </c>
      <c r="AG115" s="489">
        <v>14.666666666666666</v>
      </c>
    </row>
    <row r="116" spans="1:33" ht="15" x14ac:dyDescent="0.25">
      <c r="A116" s="177" t="s">
        <v>2102</v>
      </c>
      <c r="B116" s="178">
        <v>1</v>
      </c>
      <c r="C116" s="391" t="s">
        <v>3955</v>
      </c>
      <c r="D116" s="230" t="s">
        <v>124</v>
      </c>
      <c r="E116" s="230" t="s">
        <v>1533</v>
      </c>
      <c r="F116" s="256">
        <v>41359</v>
      </c>
      <c r="G116" s="256">
        <v>39944</v>
      </c>
      <c r="H116" s="251" t="s">
        <v>3956</v>
      </c>
      <c r="I116" s="271">
        <v>15</v>
      </c>
      <c r="J116" s="344">
        <v>0</v>
      </c>
      <c r="K116" s="271">
        <v>2</v>
      </c>
      <c r="L116" s="271">
        <v>2</v>
      </c>
      <c r="M116" s="271">
        <v>1</v>
      </c>
      <c r="N116" s="269">
        <v>0</v>
      </c>
      <c r="O116" s="269">
        <v>5</v>
      </c>
      <c r="P116" s="269">
        <v>3</v>
      </c>
      <c r="Q116" s="269">
        <v>11</v>
      </c>
      <c r="R116" s="269">
        <v>0</v>
      </c>
      <c r="S116" s="269">
        <v>0</v>
      </c>
      <c r="T116" s="281">
        <v>4</v>
      </c>
      <c r="U116" s="281">
        <v>4</v>
      </c>
      <c r="V116" s="269">
        <v>11</v>
      </c>
      <c r="W116" s="271">
        <v>11</v>
      </c>
      <c r="X116" s="341">
        <v>0</v>
      </c>
      <c r="Y116" s="271">
        <v>7</v>
      </c>
      <c r="Z116" s="271">
        <v>8</v>
      </c>
      <c r="AA116" s="271">
        <v>7</v>
      </c>
      <c r="AB116" s="344">
        <v>0</v>
      </c>
      <c r="AC116" s="271">
        <v>17</v>
      </c>
      <c r="AD116" s="271">
        <v>17</v>
      </c>
      <c r="AE116" s="344">
        <v>0</v>
      </c>
      <c r="AF116" s="271">
        <v>4</v>
      </c>
      <c r="AG116" s="489">
        <v>7.5882352941176467</v>
      </c>
    </row>
    <row r="117" spans="1:33" ht="15" x14ac:dyDescent="0.25">
      <c r="A117" s="177" t="s">
        <v>2102</v>
      </c>
      <c r="B117" s="178">
        <v>1</v>
      </c>
      <c r="C117" s="391" t="s">
        <v>4016</v>
      </c>
      <c r="D117" s="230" t="s">
        <v>124</v>
      </c>
      <c r="E117" s="230" t="s">
        <v>1985</v>
      </c>
      <c r="F117" s="256">
        <v>41533</v>
      </c>
      <c r="G117" s="256">
        <v>39962</v>
      </c>
      <c r="H117" s="251" t="s">
        <v>4860</v>
      </c>
      <c r="I117" s="271">
        <v>1</v>
      </c>
      <c r="J117" s="271">
        <v>12</v>
      </c>
      <c r="K117" s="271">
        <v>0</v>
      </c>
      <c r="L117" s="344">
        <v>0</v>
      </c>
      <c r="M117" s="271">
        <v>15</v>
      </c>
      <c r="N117" s="269">
        <v>0</v>
      </c>
      <c r="O117" s="269">
        <v>1</v>
      </c>
      <c r="P117" s="269">
        <v>1</v>
      </c>
      <c r="Q117" s="269">
        <v>0</v>
      </c>
      <c r="R117" s="269">
        <v>0</v>
      </c>
      <c r="S117" s="269">
        <v>0</v>
      </c>
      <c r="T117" s="281">
        <v>30</v>
      </c>
      <c r="U117" s="281">
        <v>3</v>
      </c>
      <c r="V117" s="269">
        <v>9</v>
      </c>
      <c r="W117" s="271">
        <v>9</v>
      </c>
      <c r="X117" s="341">
        <v>0</v>
      </c>
      <c r="Y117" s="344">
        <v>0</v>
      </c>
      <c r="Z117" s="271">
        <v>12</v>
      </c>
      <c r="AA117" s="271">
        <v>9</v>
      </c>
      <c r="AB117" s="344">
        <v>0</v>
      </c>
      <c r="AC117" s="271">
        <v>7</v>
      </c>
      <c r="AD117" s="271">
        <v>7</v>
      </c>
      <c r="AE117" s="344">
        <v>0</v>
      </c>
      <c r="AF117" s="344">
        <v>0</v>
      </c>
      <c r="AG117" s="489">
        <v>8.9230769230769234</v>
      </c>
    </row>
    <row r="118" spans="1:33" ht="15" x14ac:dyDescent="0.2">
      <c r="A118" s="254" t="s">
        <v>2102</v>
      </c>
      <c r="B118" s="255">
        <v>1</v>
      </c>
      <c r="C118" s="394" t="s">
        <v>4409</v>
      </c>
      <c r="D118" s="251" t="s">
        <v>124</v>
      </c>
      <c r="E118" s="251" t="s">
        <v>2126</v>
      </c>
      <c r="F118" s="256"/>
      <c r="G118" s="256">
        <v>39850</v>
      </c>
      <c r="H118" s="251" t="s">
        <v>4023</v>
      </c>
      <c r="I118" s="344">
        <v>0</v>
      </c>
      <c r="J118" s="344">
        <v>0</v>
      </c>
      <c r="K118" s="271">
        <v>0</v>
      </c>
      <c r="L118" s="344">
        <v>0</v>
      </c>
      <c r="M118" s="344">
        <v>0</v>
      </c>
      <c r="N118" s="269">
        <v>0</v>
      </c>
      <c r="O118" s="269">
        <v>2</v>
      </c>
      <c r="P118" s="269">
        <v>1</v>
      </c>
      <c r="Q118" s="269">
        <v>0</v>
      </c>
      <c r="R118" s="269">
        <v>0</v>
      </c>
      <c r="S118" s="269">
        <v>0</v>
      </c>
      <c r="T118" s="281">
        <v>0</v>
      </c>
      <c r="U118" s="281">
        <v>0</v>
      </c>
      <c r="V118" s="269">
        <v>0</v>
      </c>
      <c r="W118" s="344">
        <v>0</v>
      </c>
      <c r="X118" s="341">
        <v>3</v>
      </c>
      <c r="Y118" s="271">
        <v>2</v>
      </c>
      <c r="Z118" s="344">
        <v>0</v>
      </c>
      <c r="AA118" s="344">
        <v>0</v>
      </c>
      <c r="AB118" s="344">
        <v>0</v>
      </c>
      <c r="AC118" s="271">
        <v>2</v>
      </c>
      <c r="AD118" s="271">
        <v>2</v>
      </c>
      <c r="AE118" s="271">
        <v>7</v>
      </c>
      <c r="AF118" s="344">
        <v>0</v>
      </c>
      <c r="AG118" s="489">
        <v>2.7142857142857144</v>
      </c>
    </row>
    <row r="119" spans="1:33" ht="15" x14ac:dyDescent="0.2">
      <c r="A119" s="254" t="s">
        <v>2102</v>
      </c>
      <c r="B119" s="255">
        <v>1</v>
      </c>
      <c r="C119" s="394" t="s">
        <v>4212</v>
      </c>
      <c r="D119" s="251" t="s">
        <v>124</v>
      </c>
      <c r="E119" s="251" t="s">
        <v>2126</v>
      </c>
      <c r="F119" s="256"/>
      <c r="G119" s="256">
        <v>39850</v>
      </c>
      <c r="H119" s="251" t="s">
        <v>4023</v>
      </c>
      <c r="I119" s="344">
        <v>0</v>
      </c>
      <c r="J119" s="344">
        <v>0</v>
      </c>
      <c r="K119" s="271">
        <v>0</v>
      </c>
      <c r="L119" s="344">
        <v>0</v>
      </c>
      <c r="M119" s="344">
        <v>0</v>
      </c>
      <c r="N119" s="269">
        <v>0</v>
      </c>
      <c r="O119" s="269">
        <v>0</v>
      </c>
      <c r="P119" s="269">
        <v>0</v>
      </c>
      <c r="Q119" s="269">
        <v>0</v>
      </c>
      <c r="R119" s="269">
        <v>0</v>
      </c>
      <c r="S119" s="269">
        <v>0</v>
      </c>
      <c r="T119" s="281">
        <v>0</v>
      </c>
      <c r="U119" s="281">
        <v>0</v>
      </c>
      <c r="V119" s="269">
        <v>0</v>
      </c>
      <c r="W119" s="344">
        <v>0</v>
      </c>
      <c r="X119" s="341">
        <v>0</v>
      </c>
      <c r="Y119" s="344">
        <v>0</v>
      </c>
      <c r="Z119" s="344">
        <v>0</v>
      </c>
      <c r="AA119" s="344">
        <v>0</v>
      </c>
      <c r="AB119" s="344">
        <v>0</v>
      </c>
      <c r="AC119" s="344">
        <v>0</v>
      </c>
      <c r="AD119" s="344">
        <v>0</v>
      </c>
      <c r="AE119" s="271">
        <v>1</v>
      </c>
      <c r="AF119" s="344">
        <v>0</v>
      </c>
      <c r="AG119" s="489">
        <v>1</v>
      </c>
    </row>
    <row r="120" spans="1:33" ht="15" x14ac:dyDescent="0.25">
      <c r="A120" s="177" t="s">
        <v>2102</v>
      </c>
      <c r="B120" s="178">
        <v>1</v>
      </c>
      <c r="C120" s="392" t="s">
        <v>4284</v>
      </c>
      <c r="D120" s="190" t="s">
        <v>124</v>
      </c>
      <c r="E120" s="190" t="s">
        <v>2126</v>
      </c>
      <c r="F120" s="230"/>
      <c r="G120" s="148"/>
      <c r="H120" s="190" t="s">
        <v>4023</v>
      </c>
      <c r="I120" s="271">
        <v>4</v>
      </c>
      <c r="J120" s="271">
        <v>4</v>
      </c>
      <c r="K120" s="271">
        <v>0</v>
      </c>
      <c r="L120" s="344">
        <v>0</v>
      </c>
      <c r="M120" s="344">
        <v>0</v>
      </c>
      <c r="N120" s="269">
        <v>0</v>
      </c>
      <c r="O120" s="269">
        <v>0</v>
      </c>
      <c r="P120" s="269">
        <v>0</v>
      </c>
      <c r="Q120" s="269">
        <v>2</v>
      </c>
      <c r="R120" s="269">
        <v>0</v>
      </c>
      <c r="S120" s="269">
        <v>0</v>
      </c>
      <c r="T120" s="281">
        <v>0</v>
      </c>
      <c r="U120" s="281">
        <v>0</v>
      </c>
      <c r="V120" s="269">
        <v>4</v>
      </c>
      <c r="W120" s="271">
        <v>4</v>
      </c>
      <c r="X120" s="341">
        <v>0</v>
      </c>
      <c r="Y120" s="271">
        <v>2</v>
      </c>
      <c r="Z120" s="344">
        <v>0</v>
      </c>
      <c r="AA120" s="271">
        <v>2</v>
      </c>
      <c r="AB120" s="344">
        <v>0</v>
      </c>
      <c r="AC120" s="271">
        <v>5</v>
      </c>
      <c r="AD120" s="271">
        <v>5</v>
      </c>
      <c r="AE120" s="271">
        <v>30</v>
      </c>
      <c r="AF120" s="344">
        <v>0</v>
      </c>
      <c r="AG120" s="489">
        <v>6.2</v>
      </c>
    </row>
    <row r="121" spans="1:33" ht="15" x14ac:dyDescent="0.25">
      <c r="A121" s="177" t="s">
        <v>2102</v>
      </c>
      <c r="B121" s="178">
        <v>1</v>
      </c>
      <c r="C121" s="392" t="s">
        <v>4417</v>
      </c>
      <c r="D121" s="190" t="s">
        <v>124</v>
      </c>
      <c r="E121" s="190" t="s">
        <v>2126</v>
      </c>
      <c r="F121" s="385"/>
      <c r="G121" s="148"/>
      <c r="H121" s="387" t="s">
        <v>4418</v>
      </c>
      <c r="I121" s="344">
        <v>0</v>
      </c>
      <c r="J121" s="344">
        <v>0</v>
      </c>
      <c r="K121" s="271">
        <v>4</v>
      </c>
      <c r="L121" s="271">
        <v>7</v>
      </c>
      <c r="M121" s="271">
        <v>10</v>
      </c>
      <c r="N121" s="269">
        <v>2</v>
      </c>
      <c r="O121" s="269">
        <v>0</v>
      </c>
      <c r="P121" s="269">
        <v>0</v>
      </c>
      <c r="Q121" s="269">
        <v>8</v>
      </c>
      <c r="R121" s="269">
        <v>0</v>
      </c>
      <c r="S121" s="269">
        <v>0</v>
      </c>
      <c r="T121" s="281">
        <v>0</v>
      </c>
      <c r="U121" s="269">
        <v>3</v>
      </c>
      <c r="V121" s="269">
        <v>11</v>
      </c>
      <c r="W121" s="271">
        <v>11</v>
      </c>
      <c r="X121" s="341">
        <v>8</v>
      </c>
      <c r="Y121" s="271">
        <v>3</v>
      </c>
      <c r="Z121" s="271">
        <v>9</v>
      </c>
      <c r="AA121" s="344">
        <v>0</v>
      </c>
      <c r="AB121" s="271">
        <v>4</v>
      </c>
      <c r="AC121" s="344">
        <v>0</v>
      </c>
      <c r="AD121" s="344">
        <v>0</v>
      </c>
      <c r="AE121" s="271">
        <v>2</v>
      </c>
      <c r="AF121" s="271">
        <v>2</v>
      </c>
      <c r="AG121" s="489">
        <v>6</v>
      </c>
    </row>
    <row r="122" spans="1:33" ht="15" x14ac:dyDescent="0.25">
      <c r="A122" s="177" t="s">
        <v>2102</v>
      </c>
      <c r="B122" s="178">
        <v>1</v>
      </c>
      <c r="C122" s="392" t="s">
        <v>4366</v>
      </c>
      <c r="D122" s="190" t="s">
        <v>124</v>
      </c>
      <c r="E122" s="190" t="s">
        <v>2126</v>
      </c>
      <c r="F122" s="230"/>
      <c r="G122" s="148"/>
      <c r="H122" s="190" t="s">
        <v>4053</v>
      </c>
      <c r="I122" s="271">
        <v>5</v>
      </c>
      <c r="J122" s="271">
        <v>6</v>
      </c>
      <c r="K122" s="271">
        <v>9</v>
      </c>
      <c r="L122" s="271">
        <v>9</v>
      </c>
      <c r="M122" s="271">
        <v>5</v>
      </c>
      <c r="N122" s="269">
        <v>5</v>
      </c>
      <c r="O122" s="269">
        <v>5</v>
      </c>
      <c r="P122" s="269">
        <v>0</v>
      </c>
      <c r="Q122" s="269">
        <v>3</v>
      </c>
      <c r="R122" s="269">
        <v>0</v>
      </c>
      <c r="S122" s="269">
        <v>0</v>
      </c>
      <c r="T122" s="281">
        <v>0</v>
      </c>
      <c r="U122" s="269">
        <v>2</v>
      </c>
      <c r="V122" s="269">
        <v>4</v>
      </c>
      <c r="W122" s="271">
        <v>4</v>
      </c>
      <c r="X122" s="341">
        <v>1</v>
      </c>
      <c r="Y122" s="271">
        <v>6</v>
      </c>
      <c r="Z122" s="271">
        <v>5</v>
      </c>
      <c r="AA122" s="271">
        <v>1</v>
      </c>
      <c r="AB122" s="344">
        <v>0</v>
      </c>
      <c r="AC122" s="271">
        <v>5</v>
      </c>
      <c r="AD122" s="271">
        <v>5</v>
      </c>
      <c r="AE122" s="344">
        <v>0</v>
      </c>
      <c r="AF122" s="344">
        <v>0</v>
      </c>
      <c r="AG122" s="489">
        <v>4.7058823529411766</v>
      </c>
    </row>
    <row r="123" spans="1:33" s="275" customFormat="1" ht="15" x14ac:dyDescent="0.25">
      <c r="A123" s="177" t="s">
        <v>2102</v>
      </c>
      <c r="B123" s="178">
        <v>1</v>
      </c>
      <c r="C123" s="394" t="s">
        <v>4052</v>
      </c>
      <c r="D123" s="190" t="s">
        <v>124</v>
      </c>
      <c r="E123" s="190" t="s">
        <v>1533</v>
      </c>
      <c r="F123" s="256">
        <v>41523</v>
      </c>
      <c r="G123" s="148"/>
      <c r="H123" s="190" t="s">
        <v>4053</v>
      </c>
      <c r="I123" s="271">
        <v>16</v>
      </c>
      <c r="J123" s="344">
        <v>0</v>
      </c>
      <c r="K123" s="271">
        <v>11</v>
      </c>
      <c r="L123" s="271">
        <v>11</v>
      </c>
      <c r="M123" s="271">
        <v>25</v>
      </c>
      <c r="N123" s="269">
        <v>4</v>
      </c>
      <c r="O123" s="269">
        <v>34</v>
      </c>
      <c r="P123" s="269">
        <v>15</v>
      </c>
      <c r="Q123" s="269">
        <v>16</v>
      </c>
      <c r="R123" s="269">
        <v>12</v>
      </c>
      <c r="S123" s="269">
        <v>0</v>
      </c>
      <c r="T123" s="281">
        <v>1</v>
      </c>
      <c r="U123" s="269">
        <v>23</v>
      </c>
      <c r="V123" s="269">
        <v>0</v>
      </c>
      <c r="W123" s="344">
        <v>0</v>
      </c>
      <c r="X123" s="341">
        <v>0</v>
      </c>
      <c r="Y123" s="271">
        <v>1</v>
      </c>
      <c r="Z123" s="344">
        <v>0</v>
      </c>
      <c r="AA123" s="344">
        <v>0</v>
      </c>
      <c r="AB123" s="344">
        <v>0</v>
      </c>
      <c r="AC123" s="344">
        <v>0</v>
      </c>
      <c r="AD123" s="344">
        <v>0</v>
      </c>
      <c r="AE123" s="271">
        <v>8</v>
      </c>
      <c r="AF123" s="344">
        <v>0</v>
      </c>
      <c r="AG123" s="489">
        <v>13.615384615384615</v>
      </c>
    </row>
    <row r="124" spans="1:33" s="275" customFormat="1" ht="15" x14ac:dyDescent="0.2">
      <c r="A124" s="254" t="s">
        <v>2102</v>
      </c>
      <c r="B124" s="255">
        <v>1</v>
      </c>
      <c r="C124" s="394" t="s">
        <v>4359</v>
      </c>
      <c r="D124" s="251" t="s">
        <v>124</v>
      </c>
      <c r="E124" s="251" t="s">
        <v>1533</v>
      </c>
      <c r="F124" s="256">
        <v>41112</v>
      </c>
      <c r="G124" s="256">
        <v>40654</v>
      </c>
      <c r="H124" s="251" t="s">
        <v>4360</v>
      </c>
      <c r="I124" s="344">
        <v>0</v>
      </c>
      <c r="J124" s="344">
        <v>0</v>
      </c>
      <c r="K124" s="271">
        <v>0</v>
      </c>
      <c r="L124" s="271">
        <v>1</v>
      </c>
      <c r="M124" s="344">
        <v>0</v>
      </c>
      <c r="N124" s="269">
        <v>0</v>
      </c>
      <c r="O124" s="269">
        <v>0</v>
      </c>
      <c r="P124" s="269">
        <v>0</v>
      </c>
      <c r="Q124" s="269">
        <v>10</v>
      </c>
      <c r="R124" s="269">
        <v>0</v>
      </c>
      <c r="S124" s="269">
        <v>0</v>
      </c>
      <c r="T124" s="281">
        <v>0</v>
      </c>
      <c r="U124" s="281">
        <v>0</v>
      </c>
      <c r="V124" s="269">
        <v>11</v>
      </c>
      <c r="W124" s="271">
        <v>11</v>
      </c>
      <c r="X124" s="341">
        <v>26</v>
      </c>
      <c r="Y124" s="344">
        <v>0</v>
      </c>
      <c r="Z124" s="344">
        <v>0</v>
      </c>
      <c r="AA124" s="271">
        <v>2</v>
      </c>
      <c r="AB124" s="344">
        <v>0</v>
      </c>
      <c r="AC124" s="271">
        <v>2</v>
      </c>
      <c r="AD124" s="271">
        <v>2</v>
      </c>
      <c r="AE124" s="271">
        <v>4</v>
      </c>
      <c r="AF124" s="271">
        <v>1</v>
      </c>
      <c r="AG124" s="489">
        <v>7</v>
      </c>
    </row>
    <row r="125" spans="1:33" ht="15" x14ac:dyDescent="0.2">
      <c r="A125" s="254" t="s">
        <v>2102</v>
      </c>
      <c r="B125" s="255">
        <v>1</v>
      </c>
      <c r="C125" s="394" t="s">
        <v>5107</v>
      </c>
      <c r="D125" s="251" t="s">
        <v>124</v>
      </c>
      <c r="E125" s="251" t="s">
        <v>2126</v>
      </c>
      <c r="F125" s="256"/>
      <c r="G125" s="256">
        <v>41478</v>
      </c>
      <c r="H125" s="251" t="s">
        <v>5108</v>
      </c>
      <c r="I125" s="344">
        <v>0</v>
      </c>
      <c r="J125" s="344">
        <v>0</v>
      </c>
      <c r="K125" s="271">
        <v>0</v>
      </c>
      <c r="L125" s="344">
        <v>0</v>
      </c>
      <c r="M125" s="344">
        <v>0</v>
      </c>
      <c r="N125" s="269">
        <v>0</v>
      </c>
      <c r="O125" s="269">
        <v>0</v>
      </c>
      <c r="P125" s="269">
        <v>0</v>
      </c>
      <c r="Q125" s="269">
        <v>0</v>
      </c>
      <c r="R125" s="269">
        <v>0</v>
      </c>
      <c r="S125" s="269">
        <v>0</v>
      </c>
      <c r="T125" s="281">
        <v>0</v>
      </c>
      <c r="U125" s="281">
        <v>0</v>
      </c>
      <c r="V125" s="269">
        <v>0</v>
      </c>
      <c r="W125" s="344">
        <v>0</v>
      </c>
      <c r="X125" s="341">
        <v>0</v>
      </c>
      <c r="Y125" s="344">
        <v>0</v>
      </c>
      <c r="Z125" s="344">
        <v>0</v>
      </c>
      <c r="AA125" s="344">
        <v>0</v>
      </c>
      <c r="AB125" s="344">
        <v>0</v>
      </c>
      <c r="AC125" s="344">
        <v>0</v>
      </c>
      <c r="AD125" s="344">
        <v>0</v>
      </c>
      <c r="AE125" s="271">
        <v>1</v>
      </c>
      <c r="AF125" s="344">
        <v>0</v>
      </c>
      <c r="AG125" s="489">
        <v>1</v>
      </c>
    </row>
    <row r="126" spans="1:33" ht="15" x14ac:dyDescent="0.2">
      <c r="A126" s="254" t="s">
        <v>2102</v>
      </c>
      <c r="B126" s="255">
        <v>1</v>
      </c>
      <c r="C126" s="394" t="s">
        <v>5298</v>
      </c>
      <c r="D126" s="251" t="s">
        <v>124</v>
      </c>
      <c r="E126" s="251" t="s">
        <v>5299</v>
      </c>
      <c r="F126" s="256"/>
      <c r="G126" s="256">
        <v>41836</v>
      </c>
      <c r="H126" s="251" t="s">
        <v>5300</v>
      </c>
      <c r="I126" s="344">
        <v>0</v>
      </c>
      <c r="J126" s="271">
        <v>2</v>
      </c>
      <c r="K126" s="271">
        <v>1</v>
      </c>
      <c r="L126" s="271">
        <v>1</v>
      </c>
      <c r="M126" s="271">
        <v>3</v>
      </c>
      <c r="N126" s="269">
        <v>2</v>
      </c>
      <c r="O126" s="269">
        <v>0</v>
      </c>
      <c r="P126" s="269">
        <v>2</v>
      </c>
      <c r="Q126" s="269">
        <v>2</v>
      </c>
      <c r="R126" s="269">
        <v>0</v>
      </c>
      <c r="S126" s="269">
        <v>2</v>
      </c>
      <c r="T126" s="281">
        <v>0</v>
      </c>
      <c r="U126" s="281">
        <v>0</v>
      </c>
      <c r="V126" s="269">
        <v>1</v>
      </c>
      <c r="W126" s="271">
        <v>1</v>
      </c>
      <c r="X126" s="341">
        <v>0</v>
      </c>
      <c r="Y126" s="344">
        <v>0</v>
      </c>
      <c r="Z126" s="344">
        <v>0</v>
      </c>
      <c r="AA126" s="344">
        <v>0</v>
      </c>
      <c r="AB126" s="344">
        <v>0</v>
      </c>
      <c r="AC126" s="344">
        <v>0</v>
      </c>
      <c r="AD126" s="344">
        <v>0</v>
      </c>
      <c r="AE126" s="344">
        <v>0</v>
      </c>
      <c r="AF126" s="271">
        <v>5</v>
      </c>
      <c r="AG126" s="489">
        <v>2</v>
      </c>
    </row>
    <row r="127" spans="1:33" ht="15" x14ac:dyDescent="0.25">
      <c r="A127" s="177" t="s">
        <v>2102</v>
      </c>
      <c r="B127" s="178">
        <v>1</v>
      </c>
      <c r="C127" s="392" t="s">
        <v>4087</v>
      </c>
      <c r="D127" s="190" t="s">
        <v>124</v>
      </c>
      <c r="E127" s="190" t="s">
        <v>2126</v>
      </c>
      <c r="F127" s="230"/>
      <c r="G127" s="148"/>
      <c r="H127" s="190" t="s">
        <v>4088</v>
      </c>
      <c r="I127" s="344">
        <v>0</v>
      </c>
      <c r="J127" s="344">
        <v>0</v>
      </c>
      <c r="K127" s="271">
        <v>0</v>
      </c>
      <c r="L127" s="344">
        <v>0</v>
      </c>
      <c r="M127" s="344">
        <v>0</v>
      </c>
      <c r="N127" s="269">
        <v>0</v>
      </c>
      <c r="O127" s="269">
        <v>0</v>
      </c>
      <c r="P127" s="269">
        <v>0</v>
      </c>
      <c r="Q127" s="269">
        <v>0</v>
      </c>
      <c r="R127" s="269">
        <v>0</v>
      </c>
      <c r="S127" s="269">
        <v>0</v>
      </c>
      <c r="T127" s="281">
        <v>0</v>
      </c>
      <c r="U127" s="281">
        <v>0</v>
      </c>
      <c r="V127" s="269">
        <v>0</v>
      </c>
      <c r="W127" s="344">
        <v>0</v>
      </c>
      <c r="X127" s="341">
        <v>3</v>
      </c>
      <c r="Y127" s="344">
        <v>0</v>
      </c>
      <c r="Z127" s="344">
        <v>0</v>
      </c>
      <c r="AA127" s="344">
        <v>0</v>
      </c>
      <c r="AB127" s="344">
        <v>0</v>
      </c>
      <c r="AC127" s="344">
        <v>0</v>
      </c>
      <c r="AD127" s="344">
        <v>0</v>
      </c>
      <c r="AE127" s="271">
        <v>6</v>
      </c>
      <c r="AF127" s="344">
        <v>0</v>
      </c>
      <c r="AG127" s="489">
        <v>4.5</v>
      </c>
    </row>
    <row r="128" spans="1:33" ht="15" x14ac:dyDescent="0.25">
      <c r="A128" s="177" t="s">
        <v>2102</v>
      </c>
      <c r="B128" s="178">
        <v>1</v>
      </c>
      <c r="C128" s="391" t="s">
        <v>4089</v>
      </c>
      <c r="D128" s="230" t="s">
        <v>124</v>
      </c>
      <c r="E128" s="230" t="s">
        <v>1533</v>
      </c>
      <c r="F128" s="256">
        <v>41218</v>
      </c>
      <c r="G128" s="256">
        <v>40662</v>
      </c>
      <c r="H128" s="251" t="s">
        <v>4090</v>
      </c>
      <c r="I128" s="344">
        <v>0</v>
      </c>
      <c r="J128" s="344">
        <v>0</v>
      </c>
      <c r="K128" s="271">
        <v>0</v>
      </c>
      <c r="L128" s="344">
        <v>0</v>
      </c>
      <c r="M128" s="344">
        <v>0</v>
      </c>
      <c r="N128" s="269">
        <v>0</v>
      </c>
      <c r="O128" s="269">
        <v>0</v>
      </c>
      <c r="P128" s="269">
        <v>0</v>
      </c>
      <c r="Q128" s="269">
        <v>0</v>
      </c>
      <c r="R128" s="269">
        <v>0</v>
      </c>
      <c r="S128" s="269">
        <v>0</v>
      </c>
      <c r="T128" s="281">
        <v>0</v>
      </c>
      <c r="U128" s="281">
        <v>0</v>
      </c>
      <c r="V128" s="269">
        <v>0</v>
      </c>
      <c r="W128" s="344">
        <v>0</v>
      </c>
      <c r="X128" s="341">
        <v>2</v>
      </c>
      <c r="Y128" s="344">
        <v>0</v>
      </c>
      <c r="Z128" s="344">
        <v>0</v>
      </c>
      <c r="AA128" s="271">
        <v>2</v>
      </c>
      <c r="AB128" s="344">
        <v>0</v>
      </c>
      <c r="AC128" s="344">
        <v>0</v>
      </c>
      <c r="AD128" s="344">
        <v>0</v>
      </c>
      <c r="AE128" s="344">
        <v>0</v>
      </c>
      <c r="AF128" s="344">
        <v>0</v>
      </c>
      <c r="AG128" s="489">
        <v>2</v>
      </c>
    </row>
    <row r="129" spans="1:33" ht="15" x14ac:dyDescent="0.2">
      <c r="A129" s="177" t="s">
        <v>2102</v>
      </c>
      <c r="B129" s="178">
        <v>1</v>
      </c>
      <c r="C129" s="394" t="s">
        <v>4091</v>
      </c>
      <c r="D129" s="190" t="s">
        <v>124</v>
      </c>
      <c r="E129" s="190" t="s">
        <v>1533</v>
      </c>
      <c r="F129" s="256">
        <v>41215</v>
      </c>
      <c r="G129" s="256">
        <v>40654</v>
      </c>
      <c r="H129" s="190" t="s">
        <v>4092</v>
      </c>
      <c r="I129" s="344">
        <v>0</v>
      </c>
      <c r="J129" s="271">
        <v>2</v>
      </c>
      <c r="K129" s="271">
        <v>0</v>
      </c>
      <c r="L129" s="344">
        <v>0</v>
      </c>
      <c r="M129" s="344">
        <v>0</v>
      </c>
      <c r="N129" s="269">
        <v>0</v>
      </c>
      <c r="O129" s="269">
        <v>0</v>
      </c>
      <c r="P129" s="269">
        <v>1</v>
      </c>
      <c r="Q129" s="269">
        <v>0</v>
      </c>
      <c r="R129" s="269">
        <v>9</v>
      </c>
      <c r="S129" s="269">
        <v>0</v>
      </c>
      <c r="T129" s="281">
        <v>0</v>
      </c>
      <c r="U129" s="281">
        <v>0</v>
      </c>
      <c r="V129" s="269">
        <v>0</v>
      </c>
      <c r="W129" s="344">
        <v>0</v>
      </c>
      <c r="X129" s="341">
        <v>2</v>
      </c>
      <c r="Y129" s="344">
        <v>0</v>
      </c>
      <c r="Z129" s="344">
        <v>7</v>
      </c>
      <c r="AA129" s="271">
        <v>9</v>
      </c>
      <c r="AB129" s="344">
        <v>0</v>
      </c>
      <c r="AC129" s="344">
        <v>0</v>
      </c>
      <c r="AD129" s="344">
        <v>0</v>
      </c>
      <c r="AE129" s="271">
        <v>5</v>
      </c>
      <c r="AF129" s="344">
        <v>0</v>
      </c>
      <c r="AG129" s="489">
        <v>5</v>
      </c>
    </row>
    <row r="130" spans="1:33" ht="15" x14ac:dyDescent="0.2">
      <c r="A130" s="177" t="s">
        <v>2102</v>
      </c>
      <c r="B130" s="178">
        <v>1</v>
      </c>
      <c r="C130" s="394" t="s">
        <v>4486</v>
      </c>
      <c r="D130" s="190" t="s">
        <v>124</v>
      </c>
      <c r="E130" s="190" t="s">
        <v>1533</v>
      </c>
      <c r="F130" s="256">
        <v>41261</v>
      </c>
      <c r="G130" s="256">
        <v>41261</v>
      </c>
      <c r="H130" s="190" t="s">
        <v>4692</v>
      </c>
      <c r="I130" s="344">
        <v>0</v>
      </c>
      <c r="J130" s="344">
        <v>0</v>
      </c>
      <c r="K130" s="271">
        <v>0</v>
      </c>
      <c r="L130" s="344">
        <v>0</v>
      </c>
      <c r="M130" s="344">
        <v>0</v>
      </c>
      <c r="N130" s="269">
        <v>0</v>
      </c>
      <c r="O130" s="269">
        <v>0</v>
      </c>
      <c r="P130" s="269">
        <v>0</v>
      </c>
      <c r="Q130" s="269">
        <v>0</v>
      </c>
      <c r="R130" s="269">
        <v>0</v>
      </c>
      <c r="S130" s="269">
        <v>0</v>
      </c>
      <c r="T130" s="281">
        <v>0</v>
      </c>
      <c r="U130" s="281">
        <v>0</v>
      </c>
      <c r="V130" s="269">
        <v>0</v>
      </c>
      <c r="W130" s="344">
        <v>0</v>
      </c>
      <c r="X130" s="341">
        <v>2</v>
      </c>
      <c r="Y130" s="344">
        <v>0</v>
      </c>
      <c r="Z130" s="344">
        <v>0</v>
      </c>
      <c r="AA130" s="344">
        <v>0</v>
      </c>
      <c r="AB130" s="344">
        <v>0</v>
      </c>
      <c r="AC130" s="344">
        <v>0</v>
      </c>
      <c r="AD130" s="344">
        <v>0</v>
      </c>
      <c r="AE130" s="344">
        <v>0</v>
      </c>
      <c r="AF130" s="344">
        <v>0</v>
      </c>
      <c r="AG130" s="489">
        <v>2</v>
      </c>
    </row>
    <row r="131" spans="1:33" ht="15" x14ac:dyDescent="0.25">
      <c r="A131" s="264" t="s">
        <v>2102</v>
      </c>
      <c r="B131" s="264">
        <v>1</v>
      </c>
      <c r="C131" s="392" t="s">
        <v>4410</v>
      </c>
      <c r="D131" s="190" t="s">
        <v>124</v>
      </c>
      <c r="E131" s="190" t="s">
        <v>2126</v>
      </c>
      <c r="F131" s="388"/>
      <c r="G131" s="148"/>
      <c r="H131" s="230" t="s">
        <v>4023</v>
      </c>
      <c r="I131" s="271">
        <v>9</v>
      </c>
      <c r="J131" s="271">
        <v>1</v>
      </c>
      <c r="K131" s="271">
        <v>0</v>
      </c>
      <c r="L131" s="344">
        <v>0</v>
      </c>
      <c r="M131" s="344">
        <v>0</v>
      </c>
      <c r="N131" s="269">
        <v>0</v>
      </c>
      <c r="O131" s="269">
        <v>0</v>
      </c>
      <c r="P131" s="269">
        <v>0</v>
      </c>
      <c r="Q131" s="269">
        <v>0</v>
      </c>
      <c r="R131" s="269">
        <v>0</v>
      </c>
      <c r="S131" s="269">
        <v>0</v>
      </c>
      <c r="T131" s="281">
        <v>0</v>
      </c>
      <c r="U131" s="281">
        <v>0</v>
      </c>
      <c r="V131" s="269">
        <v>0</v>
      </c>
      <c r="W131" s="344">
        <v>0</v>
      </c>
      <c r="X131" s="341">
        <v>0</v>
      </c>
      <c r="Y131" s="344">
        <v>0</v>
      </c>
      <c r="Z131" s="344">
        <v>0</v>
      </c>
      <c r="AA131" s="271">
        <v>6</v>
      </c>
      <c r="AB131" s="344">
        <v>0</v>
      </c>
      <c r="AC131" s="344">
        <v>0</v>
      </c>
      <c r="AD131" s="344">
        <v>0</v>
      </c>
      <c r="AE131" s="271">
        <v>2</v>
      </c>
      <c r="AF131" s="344">
        <v>0</v>
      </c>
      <c r="AG131" s="489">
        <v>4.5</v>
      </c>
    </row>
    <row r="132" spans="1:33" ht="15" x14ac:dyDescent="0.25">
      <c r="A132" s="254" t="s">
        <v>2102</v>
      </c>
      <c r="B132" s="255">
        <v>1</v>
      </c>
      <c r="C132" s="394" t="s">
        <v>4639</v>
      </c>
      <c r="D132" s="251" t="s">
        <v>124</v>
      </c>
      <c r="E132" s="251" t="s">
        <v>1533</v>
      </c>
      <c r="F132" s="256">
        <v>41219</v>
      </c>
      <c r="G132" s="148">
        <v>40654</v>
      </c>
      <c r="H132" s="251" t="s">
        <v>4868</v>
      </c>
      <c r="I132" s="344">
        <v>0</v>
      </c>
      <c r="J132" s="344">
        <v>0</v>
      </c>
      <c r="K132" s="271">
        <v>0</v>
      </c>
      <c r="L132" s="344">
        <v>0</v>
      </c>
      <c r="M132" s="344">
        <v>0</v>
      </c>
      <c r="N132" s="269">
        <v>0</v>
      </c>
      <c r="O132" s="269">
        <v>0</v>
      </c>
      <c r="P132" s="269">
        <v>0</v>
      </c>
      <c r="Q132" s="269">
        <v>0</v>
      </c>
      <c r="R132" s="269">
        <v>0</v>
      </c>
      <c r="S132" s="269">
        <v>0</v>
      </c>
      <c r="T132" s="281">
        <v>0</v>
      </c>
      <c r="U132" s="281">
        <v>0</v>
      </c>
      <c r="V132" s="269">
        <v>0</v>
      </c>
      <c r="W132" s="344">
        <v>0</v>
      </c>
      <c r="X132" s="341">
        <v>0</v>
      </c>
      <c r="Y132" s="344">
        <v>0</v>
      </c>
      <c r="Z132" s="344">
        <v>0</v>
      </c>
      <c r="AA132" s="344">
        <v>0</v>
      </c>
      <c r="AB132" s="344">
        <v>0</v>
      </c>
      <c r="AC132" s="344">
        <v>0</v>
      </c>
      <c r="AD132" s="344">
        <v>0</v>
      </c>
      <c r="AE132" s="344">
        <v>0</v>
      </c>
      <c r="AF132" s="344">
        <v>0</v>
      </c>
      <c r="AG132" s="489">
        <v>1</v>
      </c>
    </row>
    <row r="133" spans="1:33" ht="15" x14ac:dyDescent="0.2">
      <c r="A133" s="177" t="s">
        <v>2102</v>
      </c>
      <c r="B133" s="178">
        <v>1</v>
      </c>
      <c r="C133" s="394" t="s">
        <v>4361</v>
      </c>
      <c r="D133" s="190" t="s">
        <v>124</v>
      </c>
      <c r="E133" s="190" t="s">
        <v>2586</v>
      </c>
      <c r="F133" s="256">
        <v>41361</v>
      </c>
      <c r="G133" s="256">
        <v>40654</v>
      </c>
      <c r="H133" s="251" t="s">
        <v>4093</v>
      </c>
      <c r="I133" s="344">
        <v>0</v>
      </c>
      <c r="J133" s="271">
        <v>10</v>
      </c>
      <c r="K133" s="271">
        <v>7</v>
      </c>
      <c r="L133" s="271">
        <v>7</v>
      </c>
      <c r="M133" s="271">
        <v>8</v>
      </c>
      <c r="N133" s="269">
        <v>7</v>
      </c>
      <c r="O133" s="269">
        <v>8</v>
      </c>
      <c r="P133" s="269">
        <v>4</v>
      </c>
      <c r="Q133" s="269">
        <v>11</v>
      </c>
      <c r="R133" s="269">
        <v>0</v>
      </c>
      <c r="S133" s="269">
        <v>0</v>
      </c>
      <c r="T133" s="281">
        <v>4</v>
      </c>
      <c r="U133" s="269">
        <v>6</v>
      </c>
      <c r="V133" s="269">
        <v>8</v>
      </c>
      <c r="W133" s="271">
        <v>8</v>
      </c>
      <c r="X133" s="341">
        <v>0</v>
      </c>
      <c r="Y133" s="271">
        <v>15</v>
      </c>
      <c r="Z133" s="271">
        <v>17</v>
      </c>
      <c r="AA133" s="271">
        <v>6</v>
      </c>
      <c r="AB133" s="271">
        <v>14</v>
      </c>
      <c r="AC133" s="271">
        <v>11</v>
      </c>
      <c r="AD133" s="271">
        <v>11</v>
      </c>
      <c r="AE133" s="344">
        <v>0</v>
      </c>
      <c r="AF133" s="344">
        <v>0</v>
      </c>
      <c r="AG133" s="489">
        <v>9</v>
      </c>
    </row>
    <row r="134" spans="1:33" s="128" customFormat="1" ht="15" x14ac:dyDescent="0.2">
      <c r="A134" s="254" t="s">
        <v>2102</v>
      </c>
      <c r="B134" s="255">
        <v>1</v>
      </c>
      <c r="C134" s="394" t="s">
        <v>4094</v>
      </c>
      <c r="D134" s="251" t="s">
        <v>124</v>
      </c>
      <c r="E134" s="251" t="s">
        <v>1985</v>
      </c>
      <c r="F134" s="256">
        <v>41505</v>
      </c>
      <c r="G134" s="256">
        <v>40654</v>
      </c>
      <c r="H134" s="251" t="s">
        <v>4021</v>
      </c>
      <c r="I134" s="344">
        <v>0</v>
      </c>
      <c r="J134" s="344">
        <v>0</v>
      </c>
      <c r="K134" s="271">
        <v>0</v>
      </c>
      <c r="L134" s="344">
        <v>0</v>
      </c>
      <c r="M134" s="271">
        <v>5</v>
      </c>
      <c r="N134" s="269">
        <v>0</v>
      </c>
      <c r="O134" s="269">
        <v>0</v>
      </c>
      <c r="P134" s="269">
        <v>0</v>
      </c>
      <c r="Q134" s="269">
        <v>3</v>
      </c>
      <c r="R134" s="269">
        <v>0</v>
      </c>
      <c r="S134" s="269">
        <v>0</v>
      </c>
      <c r="T134" s="281">
        <v>0</v>
      </c>
      <c r="U134" s="269">
        <v>2</v>
      </c>
      <c r="V134" s="269">
        <v>0</v>
      </c>
      <c r="W134" s="344">
        <v>0</v>
      </c>
      <c r="X134" s="341">
        <v>0</v>
      </c>
      <c r="Y134" s="271">
        <v>1</v>
      </c>
      <c r="Z134" s="271">
        <v>7</v>
      </c>
      <c r="AA134" s="344">
        <v>0</v>
      </c>
      <c r="AB134" s="344">
        <v>0</v>
      </c>
      <c r="AC134" s="344">
        <v>0</v>
      </c>
      <c r="AD134" s="344">
        <v>0</v>
      </c>
      <c r="AE134" s="344">
        <v>0</v>
      </c>
      <c r="AF134" s="344">
        <v>0</v>
      </c>
      <c r="AG134" s="489">
        <v>3.6</v>
      </c>
    </row>
    <row r="135" spans="1:33" s="128" customFormat="1" ht="15" x14ac:dyDescent="0.2">
      <c r="A135" s="254" t="s">
        <v>2102</v>
      </c>
      <c r="B135" s="255">
        <v>1</v>
      </c>
      <c r="C135" s="394" t="s">
        <v>4362</v>
      </c>
      <c r="D135" s="251" t="s">
        <v>124</v>
      </c>
      <c r="E135" s="251" t="s">
        <v>1985</v>
      </c>
      <c r="F135" s="256">
        <v>41505</v>
      </c>
      <c r="G135" s="256">
        <v>40654</v>
      </c>
      <c r="H135" s="251" t="s">
        <v>4021</v>
      </c>
      <c r="I135" s="271">
        <v>1</v>
      </c>
      <c r="J135" s="344">
        <v>0</v>
      </c>
      <c r="K135" s="271">
        <v>0</v>
      </c>
      <c r="L135" s="344">
        <v>0</v>
      </c>
      <c r="M135" s="271">
        <v>3</v>
      </c>
      <c r="N135" s="269">
        <v>0</v>
      </c>
      <c r="O135" s="269">
        <v>1</v>
      </c>
      <c r="P135" s="269">
        <v>0</v>
      </c>
      <c r="Q135" s="269">
        <v>2</v>
      </c>
      <c r="R135" s="269">
        <v>0</v>
      </c>
      <c r="S135" s="269">
        <v>1</v>
      </c>
      <c r="T135" s="281">
        <v>1</v>
      </c>
      <c r="U135" s="281">
        <v>3</v>
      </c>
      <c r="V135" s="269">
        <v>0</v>
      </c>
      <c r="W135" s="344">
        <v>0</v>
      </c>
      <c r="X135" s="341">
        <v>0</v>
      </c>
      <c r="Y135" s="344">
        <v>0</v>
      </c>
      <c r="Z135" s="344">
        <v>0</v>
      </c>
      <c r="AA135" s="344">
        <v>0</v>
      </c>
      <c r="AB135" s="271">
        <v>2</v>
      </c>
      <c r="AC135" s="344">
        <v>0</v>
      </c>
      <c r="AD135" s="344">
        <v>0</v>
      </c>
      <c r="AE135" s="271">
        <v>16</v>
      </c>
      <c r="AF135" s="344">
        <v>0</v>
      </c>
      <c r="AG135" s="489">
        <v>3.3333333333333335</v>
      </c>
    </row>
    <row r="136" spans="1:33" ht="15" x14ac:dyDescent="0.2">
      <c r="A136" s="254" t="s">
        <v>2102</v>
      </c>
      <c r="B136" s="255">
        <v>1</v>
      </c>
      <c r="C136" s="394" t="s">
        <v>4202</v>
      </c>
      <c r="D136" s="251" t="s">
        <v>124</v>
      </c>
      <c r="E136" s="251" t="s">
        <v>1985</v>
      </c>
      <c r="F136" s="256">
        <v>41505</v>
      </c>
      <c r="G136" s="256">
        <v>40654</v>
      </c>
      <c r="H136" s="251" t="s">
        <v>5010</v>
      </c>
      <c r="I136" s="271">
        <v>2</v>
      </c>
      <c r="J136" s="344">
        <v>0</v>
      </c>
      <c r="K136" s="271">
        <v>3</v>
      </c>
      <c r="L136" s="271">
        <v>4</v>
      </c>
      <c r="M136" s="271">
        <v>2</v>
      </c>
      <c r="N136" s="269">
        <v>0</v>
      </c>
      <c r="O136" s="269">
        <v>0</v>
      </c>
      <c r="P136" s="269">
        <v>0</v>
      </c>
      <c r="Q136" s="269">
        <v>0</v>
      </c>
      <c r="R136" s="269">
        <v>0</v>
      </c>
      <c r="S136" s="269">
        <v>0</v>
      </c>
      <c r="T136" s="281">
        <v>3</v>
      </c>
      <c r="U136" s="281">
        <v>3</v>
      </c>
      <c r="V136" s="269">
        <v>6</v>
      </c>
      <c r="W136" s="271">
        <v>6</v>
      </c>
      <c r="X136" s="341">
        <v>2</v>
      </c>
      <c r="Y136" s="271">
        <v>1</v>
      </c>
      <c r="Z136" s="344">
        <v>0</v>
      </c>
      <c r="AA136" s="344">
        <v>0</v>
      </c>
      <c r="AB136" s="271">
        <v>3</v>
      </c>
      <c r="AC136" s="344">
        <v>0</v>
      </c>
      <c r="AD136" s="344">
        <v>0</v>
      </c>
      <c r="AE136" s="271">
        <v>2</v>
      </c>
      <c r="AF136" s="344">
        <v>0</v>
      </c>
      <c r="AG136" s="489">
        <v>3.0833333333333335</v>
      </c>
    </row>
    <row r="137" spans="1:33" ht="15" x14ac:dyDescent="0.2">
      <c r="A137" s="254" t="s">
        <v>2102</v>
      </c>
      <c r="B137" s="255">
        <v>1</v>
      </c>
      <c r="C137" s="394" t="s">
        <v>4367</v>
      </c>
      <c r="D137" s="251" t="s">
        <v>124</v>
      </c>
      <c r="E137" s="251" t="s">
        <v>2586</v>
      </c>
      <c r="F137" s="256">
        <v>41369</v>
      </c>
      <c r="G137" s="256">
        <v>39940</v>
      </c>
      <c r="H137" s="251" t="s">
        <v>4021</v>
      </c>
      <c r="I137" s="271">
        <v>1</v>
      </c>
      <c r="J137" s="344">
        <v>0</v>
      </c>
      <c r="K137" s="271">
        <v>0</v>
      </c>
      <c r="L137" s="344">
        <v>0</v>
      </c>
      <c r="M137" s="271">
        <v>2</v>
      </c>
      <c r="N137" s="269">
        <v>0</v>
      </c>
      <c r="O137" s="269">
        <v>0</v>
      </c>
      <c r="P137" s="269">
        <v>0</v>
      </c>
      <c r="Q137" s="269">
        <v>0</v>
      </c>
      <c r="R137" s="269">
        <v>0</v>
      </c>
      <c r="S137" s="269">
        <v>0</v>
      </c>
      <c r="T137" s="281">
        <v>0</v>
      </c>
      <c r="U137" s="281">
        <v>2</v>
      </c>
      <c r="V137" s="269">
        <v>2</v>
      </c>
      <c r="W137" s="271">
        <v>2</v>
      </c>
      <c r="X137" s="341">
        <v>3</v>
      </c>
      <c r="Y137" s="344">
        <v>0</v>
      </c>
      <c r="Z137" s="271">
        <v>4</v>
      </c>
      <c r="AA137" s="344">
        <v>0</v>
      </c>
      <c r="AB137" s="344">
        <v>0</v>
      </c>
      <c r="AC137" s="344">
        <v>0</v>
      </c>
      <c r="AD137" s="344">
        <v>0</v>
      </c>
      <c r="AE137" s="344">
        <v>0</v>
      </c>
      <c r="AF137" s="344">
        <v>0</v>
      </c>
      <c r="AG137" s="489">
        <v>2.2857142857142856</v>
      </c>
    </row>
    <row r="138" spans="1:33" ht="15" x14ac:dyDescent="0.2">
      <c r="A138" s="177" t="s">
        <v>2102</v>
      </c>
      <c r="B138" s="178">
        <v>1</v>
      </c>
      <c r="C138" s="394" t="s">
        <v>4029</v>
      </c>
      <c r="D138" s="190" t="s">
        <v>124</v>
      </c>
      <c r="E138" s="190" t="s">
        <v>1533</v>
      </c>
      <c r="F138" s="256">
        <v>41369</v>
      </c>
      <c r="G138" s="256">
        <v>40654</v>
      </c>
      <c r="H138" s="190" t="s">
        <v>4021</v>
      </c>
      <c r="I138" s="271">
        <v>3</v>
      </c>
      <c r="J138" s="344">
        <v>0</v>
      </c>
      <c r="K138" s="271">
        <v>2</v>
      </c>
      <c r="L138" s="271">
        <v>2</v>
      </c>
      <c r="M138" s="271">
        <v>1</v>
      </c>
      <c r="N138" s="269">
        <v>0</v>
      </c>
      <c r="O138" s="269">
        <v>1</v>
      </c>
      <c r="P138" s="269">
        <v>1</v>
      </c>
      <c r="Q138" s="269">
        <v>0</v>
      </c>
      <c r="R138" s="269">
        <v>0</v>
      </c>
      <c r="S138" s="269">
        <v>2</v>
      </c>
      <c r="T138" s="281">
        <v>5</v>
      </c>
      <c r="U138" s="281">
        <v>0</v>
      </c>
      <c r="V138" s="269">
        <v>3</v>
      </c>
      <c r="W138" s="271">
        <v>3</v>
      </c>
      <c r="X138" s="341">
        <v>0</v>
      </c>
      <c r="Y138" s="271">
        <v>5</v>
      </c>
      <c r="Z138" s="344">
        <v>5</v>
      </c>
      <c r="AA138" s="344">
        <v>0</v>
      </c>
      <c r="AB138" s="344">
        <v>0</v>
      </c>
      <c r="AC138" s="271">
        <v>3</v>
      </c>
      <c r="AD138" s="271">
        <v>3</v>
      </c>
      <c r="AE138" s="344">
        <v>0</v>
      </c>
      <c r="AF138" s="271">
        <v>3</v>
      </c>
      <c r="AG138" s="489">
        <v>2.8</v>
      </c>
    </row>
    <row r="139" spans="1:33" ht="15" x14ac:dyDescent="0.25">
      <c r="A139" s="254" t="s">
        <v>2102</v>
      </c>
      <c r="B139" s="255">
        <v>1</v>
      </c>
      <c r="C139" s="394" t="s">
        <v>4419</v>
      </c>
      <c r="D139" s="251" t="s">
        <v>124</v>
      </c>
      <c r="E139" s="251" t="s">
        <v>1533</v>
      </c>
      <c r="F139" s="256">
        <v>41382</v>
      </c>
      <c r="G139" s="148">
        <v>39884</v>
      </c>
      <c r="H139" s="251" t="s">
        <v>4021</v>
      </c>
      <c r="I139" s="271">
        <v>1</v>
      </c>
      <c r="J139" s="271">
        <v>2</v>
      </c>
      <c r="K139" s="271">
        <v>3</v>
      </c>
      <c r="L139" s="271">
        <v>3</v>
      </c>
      <c r="M139" s="271">
        <v>2</v>
      </c>
      <c r="N139" s="269">
        <v>6</v>
      </c>
      <c r="O139" s="269">
        <v>3</v>
      </c>
      <c r="P139" s="269">
        <v>1</v>
      </c>
      <c r="Q139" s="269">
        <v>9</v>
      </c>
      <c r="R139" s="269">
        <v>0</v>
      </c>
      <c r="S139" s="269">
        <v>2</v>
      </c>
      <c r="T139" s="281">
        <v>0</v>
      </c>
      <c r="U139" s="281">
        <v>0</v>
      </c>
      <c r="V139" s="269">
        <v>5</v>
      </c>
      <c r="W139" s="271">
        <v>5</v>
      </c>
      <c r="X139" s="341">
        <v>0</v>
      </c>
      <c r="Y139" s="344">
        <v>0</v>
      </c>
      <c r="Z139" s="271">
        <v>5</v>
      </c>
      <c r="AA139" s="271">
        <v>1</v>
      </c>
      <c r="AB139" s="271">
        <v>1</v>
      </c>
      <c r="AC139" s="271">
        <v>3</v>
      </c>
      <c r="AD139" s="271">
        <v>3</v>
      </c>
      <c r="AE139" s="344">
        <v>0</v>
      </c>
      <c r="AF139" s="271">
        <v>6</v>
      </c>
      <c r="AG139" s="489">
        <v>3.3888888888888888</v>
      </c>
    </row>
    <row r="140" spans="1:33" ht="15" x14ac:dyDescent="0.25">
      <c r="A140" s="254" t="s">
        <v>2102</v>
      </c>
      <c r="B140" s="255">
        <v>1</v>
      </c>
      <c r="C140" s="394" t="s">
        <v>4030</v>
      </c>
      <c r="D140" s="251" t="s">
        <v>124</v>
      </c>
      <c r="E140" s="251" t="s">
        <v>1985</v>
      </c>
      <c r="F140" s="256">
        <v>41505</v>
      </c>
      <c r="G140" s="148">
        <v>39884</v>
      </c>
      <c r="H140" s="251" t="s">
        <v>4021</v>
      </c>
      <c r="I140" s="271">
        <v>4</v>
      </c>
      <c r="J140" s="271">
        <v>4</v>
      </c>
      <c r="K140" s="271">
        <v>7</v>
      </c>
      <c r="L140" s="271">
        <v>11</v>
      </c>
      <c r="M140" s="271">
        <v>8</v>
      </c>
      <c r="N140" s="269">
        <v>8</v>
      </c>
      <c r="O140" s="269">
        <v>0</v>
      </c>
      <c r="P140" s="269">
        <v>4</v>
      </c>
      <c r="Q140" s="269">
        <v>9</v>
      </c>
      <c r="R140" s="269">
        <v>0</v>
      </c>
      <c r="S140" s="269">
        <v>4</v>
      </c>
      <c r="T140" s="281">
        <v>2</v>
      </c>
      <c r="U140" s="281">
        <v>7</v>
      </c>
      <c r="V140" s="269">
        <v>0</v>
      </c>
      <c r="W140" s="344">
        <v>0</v>
      </c>
      <c r="X140" s="341">
        <v>0</v>
      </c>
      <c r="Y140" s="271">
        <v>1</v>
      </c>
      <c r="Z140" s="271">
        <v>5</v>
      </c>
      <c r="AA140" s="271">
        <v>4</v>
      </c>
      <c r="AB140" s="271">
        <v>1</v>
      </c>
      <c r="AC140" s="271">
        <v>4</v>
      </c>
      <c r="AD140" s="271">
        <v>4</v>
      </c>
      <c r="AE140" s="344">
        <v>0</v>
      </c>
      <c r="AF140" s="344">
        <v>0</v>
      </c>
      <c r="AG140" s="489">
        <v>5.117647058823529</v>
      </c>
    </row>
    <row r="141" spans="1:33" ht="15" x14ac:dyDescent="0.25">
      <c r="A141" s="254" t="s">
        <v>2102</v>
      </c>
      <c r="B141" s="255">
        <v>1</v>
      </c>
      <c r="C141" s="394" t="s">
        <v>4020</v>
      </c>
      <c r="D141" s="251" t="s">
        <v>124</v>
      </c>
      <c r="E141" s="251" t="s">
        <v>1533</v>
      </c>
      <c r="F141" s="256">
        <v>41380</v>
      </c>
      <c r="G141" s="148">
        <v>39884</v>
      </c>
      <c r="H141" s="251" t="s">
        <v>4021</v>
      </c>
      <c r="I141" s="344">
        <v>0</v>
      </c>
      <c r="J141" s="271">
        <v>10</v>
      </c>
      <c r="K141" s="271">
        <v>0</v>
      </c>
      <c r="L141" s="344">
        <v>0</v>
      </c>
      <c r="M141" s="271">
        <v>2</v>
      </c>
      <c r="N141" s="269">
        <v>3</v>
      </c>
      <c r="O141" s="269">
        <v>2</v>
      </c>
      <c r="P141" s="269">
        <v>9</v>
      </c>
      <c r="Q141" s="269">
        <v>4</v>
      </c>
      <c r="R141" s="269">
        <v>0</v>
      </c>
      <c r="S141" s="269">
        <v>18</v>
      </c>
      <c r="T141" s="281">
        <v>6</v>
      </c>
      <c r="U141" s="281">
        <v>0</v>
      </c>
      <c r="V141" s="269">
        <v>0</v>
      </c>
      <c r="W141" s="344">
        <v>0</v>
      </c>
      <c r="X141" s="341">
        <v>2</v>
      </c>
      <c r="Y141" s="271">
        <v>8</v>
      </c>
      <c r="Z141" s="344">
        <v>10</v>
      </c>
      <c r="AA141" s="344">
        <v>0</v>
      </c>
      <c r="AB141" s="344">
        <v>0</v>
      </c>
      <c r="AC141" s="344">
        <v>0</v>
      </c>
      <c r="AD141" s="344">
        <v>0</v>
      </c>
      <c r="AE141" s="344">
        <v>0</v>
      </c>
      <c r="AF141" s="271">
        <v>5</v>
      </c>
      <c r="AG141" s="489">
        <v>6.583333333333333</v>
      </c>
    </row>
    <row r="142" spans="1:33" ht="15" x14ac:dyDescent="0.2">
      <c r="A142" s="254" t="s">
        <v>2102</v>
      </c>
      <c r="B142" s="255">
        <v>1</v>
      </c>
      <c r="C142" s="394" t="s">
        <v>4420</v>
      </c>
      <c r="D142" s="251" t="s">
        <v>124</v>
      </c>
      <c r="E142" s="251" t="s">
        <v>1533</v>
      </c>
      <c r="F142" s="256">
        <v>41218</v>
      </c>
      <c r="G142" s="256">
        <v>40654</v>
      </c>
      <c r="H142" s="251" t="s">
        <v>4021</v>
      </c>
      <c r="I142" s="344">
        <v>0</v>
      </c>
      <c r="J142" s="344">
        <v>0</v>
      </c>
      <c r="K142" s="271">
        <v>0</v>
      </c>
      <c r="L142" s="344">
        <v>0</v>
      </c>
      <c r="M142" s="344">
        <v>0</v>
      </c>
      <c r="N142" s="269">
        <v>0</v>
      </c>
      <c r="O142" s="269">
        <v>0</v>
      </c>
      <c r="P142" s="269">
        <v>0</v>
      </c>
      <c r="Q142" s="269">
        <v>0</v>
      </c>
      <c r="R142" s="269">
        <v>0</v>
      </c>
      <c r="S142" s="269">
        <v>0</v>
      </c>
      <c r="T142" s="281">
        <v>0</v>
      </c>
      <c r="U142" s="281">
        <v>0</v>
      </c>
      <c r="V142" s="269">
        <v>0</v>
      </c>
      <c r="W142" s="344">
        <v>0</v>
      </c>
      <c r="X142" s="341">
        <v>3</v>
      </c>
      <c r="Y142" s="344">
        <v>0</v>
      </c>
      <c r="Z142" s="344">
        <v>0</v>
      </c>
      <c r="AA142" s="344">
        <v>0</v>
      </c>
      <c r="AB142" s="344">
        <v>0</v>
      </c>
      <c r="AC142" s="344">
        <v>0</v>
      </c>
      <c r="AD142" s="344">
        <v>0</v>
      </c>
      <c r="AE142" s="344">
        <v>0</v>
      </c>
      <c r="AF142" s="344">
        <v>0</v>
      </c>
      <c r="AG142" s="489">
        <v>3</v>
      </c>
    </row>
    <row r="143" spans="1:33" ht="15" x14ac:dyDescent="0.25">
      <c r="A143" s="254" t="s">
        <v>2102</v>
      </c>
      <c r="B143" s="255">
        <v>1</v>
      </c>
      <c r="C143" s="394" t="s">
        <v>4031</v>
      </c>
      <c r="D143" s="251" t="s">
        <v>124</v>
      </c>
      <c r="E143" s="251" t="s">
        <v>1533</v>
      </c>
      <c r="F143" s="256">
        <v>41464</v>
      </c>
      <c r="G143" s="148">
        <v>39926</v>
      </c>
      <c r="H143" s="251" t="s">
        <v>4023</v>
      </c>
      <c r="I143" s="344">
        <v>0</v>
      </c>
      <c r="J143" s="344">
        <v>0</v>
      </c>
      <c r="K143" s="271">
        <v>0</v>
      </c>
      <c r="L143" s="344">
        <v>0</v>
      </c>
      <c r="M143" s="344">
        <v>0</v>
      </c>
      <c r="N143" s="269">
        <v>0</v>
      </c>
      <c r="O143" s="269">
        <v>0</v>
      </c>
      <c r="P143" s="269">
        <v>0</v>
      </c>
      <c r="Q143" s="269">
        <v>0</v>
      </c>
      <c r="R143" s="269">
        <v>0</v>
      </c>
      <c r="S143" s="269">
        <v>0</v>
      </c>
      <c r="T143" s="281">
        <v>0</v>
      </c>
      <c r="U143" s="281">
        <v>0</v>
      </c>
      <c r="V143" s="269">
        <v>0</v>
      </c>
      <c r="W143" s="344">
        <v>0</v>
      </c>
      <c r="X143" s="341">
        <v>0</v>
      </c>
      <c r="Y143" s="344">
        <v>0</v>
      </c>
      <c r="Z143" s="344">
        <v>0</v>
      </c>
      <c r="AA143" s="344">
        <v>0</v>
      </c>
      <c r="AB143" s="344">
        <v>0</v>
      </c>
      <c r="AC143" s="344">
        <v>0</v>
      </c>
      <c r="AD143" s="344">
        <v>0</v>
      </c>
      <c r="AE143" s="271">
        <v>15</v>
      </c>
      <c r="AF143" s="344">
        <v>0</v>
      </c>
      <c r="AG143" s="489">
        <v>8</v>
      </c>
    </row>
    <row r="144" spans="1:33" ht="15" x14ac:dyDescent="0.25">
      <c r="A144" s="177" t="s">
        <v>2102</v>
      </c>
      <c r="B144" s="178">
        <v>1</v>
      </c>
      <c r="C144" s="394" t="s">
        <v>4363</v>
      </c>
      <c r="D144" s="190" t="s">
        <v>124</v>
      </c>
      <c r="E144" s="190" t="s">
        <v>2126</v>
      </c>
      <c r="F144" s="256"/>
      <c r="G144" s="148">
        <v>39917</v>
      </c>
      <c r="H144" s="190" t="s">
        <v>4037</v>
      </c>
      <c r="I144" s="271">
        <v>4</v>
      </c>
      <c r="J144" s="271">
        <v>5</v>
      </c>
      <c r="K144" s="271">
        <v>5</v>
      </c>
      <c r="L144" s="271">
        <v>8</v>
      </c>
      <c r="M144" s="271">
        <v>3</v>
      </c>
      <c r="N144" s="269">
        <v>5</v>
      </c>
      <c r="O144" s="269">
        <v>1</v>
      </c>
      <c r="P144" s="269">
        <v>4</v>
      </c>
      <c r="Q144" s="269">
        <v>10</v>
      </c>
      <c r="R144" s="269">
        <v>0</v>
      </c>
      <c r="S144" s="269">
        <v>7</v>
      </c>
      <c r="T144" s="281">
        <v>4</v>
      </c>
      <c r="U144" s="281">
        <v>7</v>
      </c>
      <c r="V144" s="269">
        <v>4</v>
      </c>
      <c r="W144" s="271">
        <v>4</v>
      </c>
      <c r="X144" s="341">
        <v>0</v>
      </c>
      <c r="Y144" s="271">
        <v>4</v>
      </c>
      <c r="Z144" s="344">
        <v>8</v>
      </c>
      <c r="AA144" s="271">
        <v>1</v>
      </c>
      <c r="AB144" s="344">
        <v>0</v>
      </c>
      <c r="AC144" s="271">
        <v>7</v>
      </c>
      <c r="AD144" s="271">
        <v>7</v>
      </c>
      <c r="AE144" s="344">
        <v>0</v>
      </c>
      <c r="AF144" s="271">
        <v>5</v>
      </c>
      <c r="AG144" s="489">
        <v>5.15</v>
      </c>
    </row>
    <row r="145" spans="1:33" ht="15" x14ac:dyDescent="0.25">
      <c r="A145" s="254" t="s">
        <v>2102</v>
      </c>
      <c r="B145" s="255">
        <v>1</v>
      </c>
      <c r="C145" s="394" t="s">
        <v>4421</v>
      </c>
      <c r="D145" s="251" t="s">
        <v>124</v>
      </c>
      <c r="E145" s="251" t="s">
        <v>1533</v>
      </c>
      <c r="F145" s="256">
        <v>41549</v>
      </c>
      <c r="G145" s="148">
        <v>39910</v>
      </c>
      <c r="H145" s="251" t="s">
        <v>4037</v>
      </c>
      <c r="I145" s="344">
        <v>0</v>
      </c>
      <c r="J145" s="344">
        <v>0</v>
      </c>
      <c r="K145" s="271">
        <v>0</v>
      </c>
      <c r="L145" s="344">
        <v>0</v>
      </c>
      <c r="M145" s="344">
        <v>0</v>
      </c>
      <c r="N145" s="269">
        <v>0</v>
      </c>
      <c r="O145" s="269">
        <v>0</v>
      </c>
      <c r="P145" s="269">
        <v>0</v>
      </c>
      <c r="Q145" s="269">
        <v>3</v>
      </c>
      <c r="R145" s="269">
        <v>0</v>
      </c>
      <c r="S145" s="269">
        <v>0</v>
      </c>
      <c r="T145" s="281">
        <v>0</v>
      </c>
      <c r="U145" s="281">
        <v>0</v>
      </c>
      <c r="V145" s="269">
        <v>0</v>
      </c>
      <c r="W145" s="344">
        <v>0</v>
      </c>
      <c r="X145" s="341">
        <v>6</v>
      </c>
      <c r="Y145" s="344">
        <v>0</v>
      </c>
      <c r="Z145" s="271">
        <v>5</v>
      </c>
      <c r="AA145" s="344">
        <v>0</v>
      </c>
      <c r="AB145" s="344">
        <v>0</v>
      </c>
      <c r="AC145" s="271">
        <v>4</v>
      </c>
      <c r="AD145" s="271">
        <v>4</v>
      </c>
      <c r="AE145" s="344">
        <v>0</v>
      </c>
      <c r="AF145" s="344">
        <v>0</v>
      </c>
      <c r="AG145" s="489">
        <v>4.4000000000000004</v>
      </c>
    </row>
    <row r="146" spans="1:33" ht="15" x14ac:dyDescent="0.25">
      <c r="A146" s="177" t="s">
        <v>2102</v>
      </c>
      <c r="B146" s="178">
        <v>1</v>
      </c>
      <c r="C146" s="394" t="s">
        <v>4519</v>
      </c>
      <c r="D146" s="190" t="s">
        <v>124</v>
      </c>
      <c r="E146" s="190" t="s">
        <v>2126</v>
      </c>
      <c r="F146" s="256"/>
      <c r="G146" s="148">
        <v>39926</v>
      </c>
      <c r="H146" s="190" t="s">
        <v>4520</v>
      </c>
      <c r="I146" s="344">
        <v>0</v>
      </c>
      <c r="J146" s="344">
        <v>0</v>
      </c>
      <c r="K146" s="271">
        <v>0</v>
      </c>
      <c r="L146" s="344">
        <v>0</v>
      </c>
      <c r="M146" s="344">
        <v>0</v>
      </c>
      <c r="N146" s="269">
        <v>0</v>
      </c>
      <c r="O146" s="269">
        <v>0</v>
      </c>
      <c r="P146" s="269">
        <v>0</v>
      </c>
      <c r="Q146" s="269">
        <v>0</v>
      </c>
      <c r="R146" s="269">
        <v>0</v>
      </c>
      <c r="S146" s="269">
        <v>0</v>
      </c>
      <c r="T146" s="281">
        <v>0</v>
      </c>
      <c r="U146" s="281">
        <v>0</v>
      </c>
      <c r="V146" s="269">
        <v>0</v>
      </c>
      <c r="W146" s="344">
        <v>0</v>
      </c>
      <c r="X146" s="341">
        <v>0</v>
      </c>
      <c r="Y146" s="344">
        <v>0</v>
      </c>
      <c r="Z146" s="344">
        <v>0</v>
      </c>
      <c r="AA146" s="344">
        <v>0</v>
      </c>
      <c r="AB146" s="344">
        <v>0</v>
      </c>
      <c r="AC146" s="344">
        <v>0</v>
      </c>
      <c r="AD146" s="344">
        <v>0</v>
      </c>
      <c r="AE146" s="271">
        <v>6</v>
      </c>
      <c r="AF146" s="344">
        <v>0</v>
      </c>
      <c r="AG146" s="489">
        <v>6</v>
      </c>
    </row>
    <row r="147" spans="1:33" ht="15" x14ac:dyDescent="0.25">
      <c r="A147" s="177" t="s">
        <v>2102</v>
      </c>
      <c r="B147" s="178">
        <v>1</v>
      </c>
      <c r="C147" s="394" t="s">
        <v>4487</v>
      </c>
      <c r="D147" s="190" t="s">
        <v>124</v>
      </c>
      <c r="E147" s="190" t="s">
        <v>2126</v>
      </c>
      <c r="F147" s="256"/>
      <c r="G147" s="148">
        <v>39926</v>
      </c>
      <c r="H147" s="251" t="s">
        <v>4037</v>
      </c>
      <c r="I147" s="271">
        <v>3</v>
      </c>
      <c r="J147" s="271">
        <v>1</v>
      </c>
      <c r="K147" s="271">
        <v>6</v>
      </c>
      <c r="L147" s="271">
        <v>6</v>
      </c>
      <c r="M147" s="271">
        <v>1</v>
      </c>
      <c r="N147" s="269">
        <v>2</v>
      </c>
      <c r="O147" s="269">
        <v>3</v>
      </c>
      <c r="P147" s="269">
        <v>1</v>
      </c>
      <c r="Q147" s="269">
        <v>3</v>
      </c>
      <c r="R147" s="269">
        <v>0</v>
      </c>
      <c r="S147" s="269">
        <v>0</v>
      </c>
      <c r="T147" s="281">
        <v>6</v>
      </c>
      <c r="U147" s="281">
        <v>3</v>
      </c>
      <c r="V147" s="269">
        <v>5</v>
      </c>
      <c r="W147" s="271">
        <v>5</v>
      </c>
      <c r="X147" s="341">
        <v>0</v>
      </c>
      <c r="Y147" s="344">
        <v>0</v>
      </c>
      <c r="Z147" s="344">
        <v>0</v>
      </c>
      <c r="AA147" s="344">
        <v>0</v>
      </c>
      <c r="AB147" s="344">
        <v>0</v>
      </c>
      <c r="AC147" s="344">
        <v>0</v>
      </c>
      <c r="AD147" s="344">
        <v>0</v>
      </c>
      <c r="AE147" s="344">
        <v>0</v>
      </c>
      <c r="AF147" s="344">
        <v>0</v>
      </c>
      <c r="AG147" s="489">
        <v>3.4615384615384617</v>
      </c>
    </row>
    <row r="148" spans="1:33" ht="15" x14ac:dyDescent="0.2">
      <c r="A148" s="177" t="s">
        <v>2102</v>
      </c>
      <c r="B148" s="178">
        <v>1</v>
      </c>
      <c r="C148" s="394" t="s">
        <v>4019</v>
      </c>
      <c r="D148" s="190" t="s">
        <v>124</v>
      </c>
      <c r="E148" s="190" t="s">
        <v>1985</v>
      </c>
      <c r="F148" s="256">
        <v>41359</v>
      </c>
      <c r="G148" s="256">
        <v>39944</v>
      </c>
      <c r="H148" s="190" t="s">
        <v>3958</v>
      </c>
      <c r="I148" s="344">
        <v>0</v>
      </c>
      <c r="J148" s="271">
        <v>32</v>
      </c>
      <c r="K148" s="271">
        <v>21</v>
      </c>
      <c r="L148" s="271">
        <v>21</v>
      </c>
      <c r="M148" s="344">
        <v>0</v>
      </c>
      <c r="N148" s="269">
        <v>0</v>
      </c>
      <c r="O148" s="269">
        <v>0</v>
      </c>
      <c r="P148" s="269">
        <v>32</v>
      </c>
      <c r="Q148" s="269">
        <v>29</v>
      </c>
      <c r="R148" s="269">
        <v>20</v>
      </c>
      <c r="S148" s="269">
        <v>20</v>
      </c>
      <c r="T148" s="281">
        <v>15</v>
      </c>
      <c r="U148" s="281">
        <v>3</v>
      </c>
      <c r="V148" s="269">
        <v>30</v>
      </c>
      <c r="W148" s="271">
        <v>30</v>
      </c>
      <c r="X148" s="341">
        <v>1</v>
      </c>
      <c r="Y148" s="271">
        <v>9</v>
      </c>
      <c r="Z148" s="344">
        <v>34</v>
      </c>
      <c r="AA148" s="271">
        <v>5</v>
      </c>
      <c r="AB148" s="271">
        <v>24</v>
      </c>
      <c r="AC148" s="271">
        <v>27</v>
      </c>
      <c r="AD148" s="271">
        <v>27</v>
      </c>
      <c r="AE148" s="344">
        <v>0</v>
      </c>
      <c r="AF148" s="271">
        <v>31</v>
      </c>
      <c r="AG148" s="489">
        <v>21.631578947368421</v>
      </c>
    </row>
    <row r="149" spans="1:33" ht="15" x14ac:dyDescent="0.2">
      <c r="A149" s="177" t="s">
        <v>2102</v>
      </c>
      <c r="B149" s="178">
        <v>1</v>
      </c>
      <c r="C149" s="394" t="s">
        <v>4422</v>
      </c>
      <c r="D149" s="190" t="s">
        <v>124</v>
      </c>
      <c r="E149" s="190" t="s">
        <v>2126</v>
      </c>
      <c r="F149" s="256"/>
      <c r="G149" s="256">
        <v>39944</v>
      </c>
      <c r="H149" s="190" t="s">
        <v>4423</v>
      </c>
      <c r="I149" s="344">
        <v>0</v>
      </c>
      <c r="J149" s="344">
        <v>0</v>
      </c>
      <c r="K149" s="271">
        <v>0</v>
      </c>
      <c r="L149" s="344">
        <v>0</v>
      </c>
      <c r="M149" s="344">
        <v>0</v>
      </c>
      <c r="N149" s="269">
        <v>0</v>
      </c>
      <c r="O149" s="269">
        <v>0</v>
      </c>
      <c r="P149" s="269">
        <v>0</v>
      </c>
      <c r="Q149" s="269">
        <v>0</v>
      </c>
      <c r="R149" s="269">
        <v>0</v>
      </c>
      <c r="S149" s="269">
        <v>2</v>
      </c>
      <c r="T149" s="281">
        <v>0</v>
      </c>
      <c r="U149" s="281">
        <v>0</v>
      </c>
      <c r="V149" s="269">
        <v>1</v>
      </c>
      <c r="W149" s="271">
        <v>1</v>
      </c>
      <c r="X149" s="341">
        <v>5</v>
      </c>
      <c r="Y149" s="271">
        <v>3</v>
      </c>
      <c r="Z149" s="344">
        <v>0</v>
      </c>
      <c r="AA149" s="271">
        <v>3</v>
      </c>
      <c r="AB149" s="344">
        <v>0</v>
      </c>
      <c r="AC149" s="344">
        <v>0</v>
      </c>
      <c r="AD149" s="344">
        <v>0</v>
      </c>
      <c r="AE149" s="271">
        <v>5</v>
      </c>
      <c r="AF149" s="344">
        <v>0</v>
      </c>
      <c r="AG149" s="489">
        <v>2.8571428571428572</v>
      </c>
    </row>
    <row r="150" spans="1:33" ht="15" x14ac:dyDescent="0.2">
      <c r="A150" s="177" t="s">
        <v>2102</v>
      </c>
      <c r="B150" s="178">
        <v>1</v>
      </c>
      <c r="C150" s="394" t="s">
        <v>4424</v>
      </c>
      <c r="D150" s="190" t="s">
        <v>124</v>
      </c>
      <c r="E150" s="190" t="s">
        <v>2126</v>
      </c>
      <c r="F150" s="256"/>
      <c r="G150" s="256">
        <v>39944</v>
      </c>
      <c r="H150" s="190" t="s">
        <v>4425</v>
      </c>
      <c r="I150" s="344">
        <v>0</v>
      </c>
      <c r="J150" s="344">
        <v>0</v>
      </c>
      <c r="K150" s="271">
        <v>0</v>
      </c>
      <c r="L150" s="344">
        <v>0</v>
      </c>
      <c r="M150" s="344">
        <v>0</v>
      </c>
      <c r="N150" s="269">
        <v>0</v>
      </c>
      <c r="O150" s="269">
        <v>0</v>
      </c>
      <c r="P150" s="269">
        <v>0</v>
      </c>
      <c r="Q150" s="269">
        <v>0</v>
      </c>
      <c r="R150" s="269">
        <v>0</v>
      </c>
      <c r="S150" s="269">
        <v>0</v>
      </c>
      <c r="T150" s="281">
        <v>0</v>
      </c>
      <c r="U150" s="281">
        <v>0</v>
      </c>
      <c r="V150" s="269">
        <v>4</v>
      </c>
      <c r="W150" s="271">
        <v>4</v>
      </c>
      <c r="X150" s="341">
        <v>0</v>
      </c>
      <c r="Y150" s="344">
        <v>0</v>
      </c>
      <c r="Z150" s="344">
        <v>0</v>
      </c>
      <c r="AA150" s="271">
        <v>3</v>
      </c>
      <c r="AB150" s="344">
        <v>0</v>
      </c>
      <c r="AC150" s="344">
        <v>0</v>
      </c>
      <c r="AD150" s="344">
        <v>0</v>
      </c>
      <c r="AE150" s="271">
        <v>26</v>
      </c>
      <c r="AF150" s="344">
        <v>0</v>
      </c>
      <c r="AG150" s="489">
        <v>9.25</v>
      </c>
    </row>
    <row r="151" spans="1:33" ht="15" x14ac:dyDescent="0.2">
      <c r="A151" s="177" t="s">
        <v>2102</v>
      </c>
      <c r="B151" s="178">
        <v>1</v>
      </c>
      <c r="C151" s="394" t="s">
        <v>4426</v>
      </c>
      <c r="D151" s="190" t="s">
        <v>124</v>
      </c>
      <c r="E151" s="190" t="s">
        <v>2126</v>
      </c>
      <c r="F151" s="256"/>
      <c r="G151" s="256">
        <v>39944</v>
      </c>
      <c r="H151" s="190" t="s">
        <v>4427</v>
      </c>
      <c r="I151" s="344">
        <v>0</v>
      </c>
      <c r="J151" s="344">
        <v>0</v>
      </c>
      <c r="K151" s="271">
        <v>0</v>
      </c>
      <c r="L151" s="344">
        <v>0</v>
      </c>
      <c r="M151" s="271">
        <v>1</v>
      </c>
      <c r="N151" s="269">
        <v>0</v>
      </c>
      <c r="O151" s="269">
        <v>2</v>
      </c>
      <c r="P151" s="269">
        <v>2</v>
      </c>
      <c r="Q151" s="269">
        <v>2</v>
      </c>
      <c r="R151" s="269">
        <v>0</v>
      </c>
      <c r="S151" s="269">
        <v>0</v>
      </c>
      <c r="T151" s="281">
        <v>2</v>
      </c>
      <c r="U151" s="281">
        <v>5</v>
      </c>
      <c r="V151" s="269">
        <v>2</v>
      </c>
      <c r="W151" s="271">
        <v>2</v>
      </c>
      <c r="X151" s="341">
        <v>0</v>
      </c>
      <c r="Y151" s="344">
        <v>0</v>
      </c>
      <c r="Z151" s="344">
        <v>0</v>
      </c>
      <c r="AA151" s="344">
        <v>0</v>
      </c>
      <c r="AB151" s="344">
        <v>0</v>
      </c>
      <c r="AC151" s="271">
        <v>2</v>
      </c>
      <c r="AD151" s="271">
        <v>2</v>
      </c>
      <c r="AE151" s="344">
        <v>0</v>
      </c>
      <c r="AF151" s="271">
        <v>2</v>
      </c>
      <c r="AG151" s="489">
        <v>2.1818181818181817</v>
      </c>
    </row>
    <row r="152" spans="1:33" ht="15" x14ac:dyDescent="0.2">
      <c r="A152" s="177" t="s">
        <v>2102</v>
      </c>
      <c r="B152" s="178">
        <v>1</v>
      </c>
      <c r="C152" s="394" t="s">
        <v>4411</v>
      </c>
      <c r="D152" s="190" t="s">
        <v>124</v>
      </c>
      <c r="E152" s="190" t="s">
        <v>2586</v>
      </c>
      <c r="F152" s="256">
        <v>41674</v>
      </c>
      <c r="G152" s="256">
        <v>39944</v>
      </c>
      <c r="H152" s="190" t="s">
        <v>4108</v>
      </c>
      <c r="I152" s="344">
        <v>0</v>
      </c>
      <c r="J152" s="344">
        <v>0</v>
      </c>
      <c r="K152" s="271">
        <v>0</v>
      </c>
      <c r="L152" s="344">
        <v>0</v>
      </c>
      <c r="M152" s="344">
        <v>0</v>
      </c>
      <c r="N152" s="269">
        <v>0</v>
      </c>
      <c r="O152" s="269">
        <v>0</v>
      </c>
      <c r="P152" s="269">
        <v>2</v>
      </c>
      <c r="Q152" s="269">
        <v>0</v>
      </c>
      <c r="R152" s="269">
        <v>0</v>
      </c>
      <c r="S152" s="269">
        <v>0</v>
      </c>
      <c r="T152" s="281">
        <v>0</v>
      </c>
      <c r="U152" s="281">
        <v>0</v>
      </c>
      <c r="V152" s="269">
        <v>0</v>
      </c>
      <c r="W152" s="344">
        <v>0</v>
      </c>
      <c r="X152" s="341">
        <v>0</v>
      </c>
      <c r="Y152" s="344">
        <v>0</v>
      </c>
      <c r="Z152" s="344">
        <v>0</v>
      </c>
      <c r="AA152" s="344">
        <v>0</v>
      </c>
      <c r="AB152" s="344">
        <v>0</v>
      </c>
      <c r="AC152" s="344">
        <v>0</v>
      </c>
      <c r="AD152" s="344">
        <v>0</v>
      </c>
      <c r="AE152" s="344">
        <v>0</v>
      </c>
      <c r="AF152" s="344">
        <v>0</v>
      </c>
      <c r="AG152" s="489">
        <v>2</v>
      </c>
    </row>
    <row r="153" spans="1:33" ht="15" x14ac:dyDescent="0.2">
      <c r="A153" s="177" t="s">
        <v>2102</v>
      </c>
      <c r="B153" s="178">
        <v>1</v>
      </c>
      <c r="C153" s="394" t="s">
        <v>4412</v>
      </c>
      <c r="D153" s="190" t="s">
        <v>124</v>
      </c>
      <c r="E153" s="190" t="s">
        <v>2586</v>
      </c>
      <c r="F153" s="256">
        <v>41242</v>
      </c>
      <c r="G153" s="256">
        <v>39945</v>
      </c>
      <c r="H153" s="190" t="s">
        <v>4108</v>
      </c>
      <c r="I153" s="271">
        <v>2</v>
      </c>
      <c r="J153" s="344">
        <v>0</v>
      </c>
      <c r="K153" s="271">
        <v>0</v>
      </c>
      <c r="L153" s="344">
        <v>0</v>
      </c>
      <c r="M153" s="344">
        <v>0</v>
      </c>
      <c r="N153" s="269">
        <v>0</v>
      </c>
      <c r="O153" s="269">
        <v>2</v>
      </c>
      <c r="P153" s="269">
        <v>0</v>
      </c>
      <c r="Q153" s="269">
        <v>0</v>
      </c>
      <c r="R153" s="269">
        <v>0</v>
      </c>
      <c r="S153" s="269">
        <v>0</v>
      </c>
      <c r="T153" s="281">
        <v>0</v>
      </c>
      <c r="U153" s="281">
        <v>0</v>
      </c>
      <c r="V153" s="269">
        <v>0</v>
      </c>
      <c r="W153" s="344">
        <v>0</v>
      </c>
      <c r="X153" s="341">
        <v>0</v>
      </c>
      <c r="Y153" s="344">
        <v>0</v>
      </c>
      <c r="Z153" s="344">
        <v>0</v>
      </c>
      <c r="AA153" s="344">
        <v>0</v>
      </c>
      <c r="AB153" s="344">
        <v>0</v>
      </c>
      <c r="AC153" s="271">
        <v>2</v>
      </c>
      <c r="AD153" s="271">
        <v>2</v>
      </c>
      <c r="AE153" s="271">
        <v>4</v>
      </c>
      <c r="AF153" s="344">
        <v>0</v>
      </c>
      <c r="AG153" s="489">
        <v>2.4</v>
      </c>
    </row>
    <row r="154" spans="1:33" ht="15" x14ac:dyDescent="0.2">
      <c r="A154" s="177" t="s">
        <v>2102</v>
      </c>
      <c r="B154" s="178">
        <v>1</v>
      </c>
      <c r="C154" s="394" t="s">
        <v>4428</v>
      </c>
      <c r="D154" s="190" t="s">
        <v>124</v>
      </c>
      <c r="E154" s="190" t="s">
        <v>2126</v>
      </c>
      <c r="F154" s="256"/>
      <c r="G154" s="256">
        <v>39944</v>
      </c>
      <c r="H154" s="190" t="s">
        <v>4429</v>
      </c>
      <c r="I154" s="271">
        <v>1</v>
      </c>
      <c r="J154" s="271">
        <v>2</v>
      </c>
      <c r="K154" s="271">
        <v>0</v>
      </c>
      <c r="L154" s="344">
        <v>0</v>
      </c>
      <c r="M154" s="344">
        <v>0</v>
      </c>
      <c r="N154" s="269">
        <v>1</v>
      </c>
      <c r="O154" s="269">
        <v>5</v>
      </c>
      <c r="P154" s="269">
        <v>2</v>
      </c>
      <c r="Q154" s="269">
        <v>2</v>
      </c>
      <c r="R154" s="269">
        <v>0</v>
      </c>
      <c r="S154" s="269">
        <v>0</v>
      </c>
      <c r="T154" s="281">
        <v>0</v>
      </c>
      <c r="U154" s="281">
        <v>0</v>
      </c>
      <c r="V154" s="269">
        <v>0</v>
      </c>
      <c r="W154" s="344">
        <v>0</v>
      </c>
      <c r="X154" s="341">
        <v>2</v>
      </c>
      <c r="Y154" s="271">
        <v>1</v>
      </c>
      <c r="Z154" s="344">
        <v>0</v>
      </c>
      <c r="AA154" s="344">
        <v>0</v>
      </c>
      <c r="AB154" s="344">
        <v>0</v>
      </c>
      <c r="AC154" s="271">
        <v>2</v>
      </c>
      <c r="AD154" s="271">
        <v>2</v>
      </c>
      <c r="AE154" s="344">
        <v>0</v>
      </c>
      <c r="AF154" s="344">
        <v>0</v>
      </c>
      <c r="AG154" s="489">
        <v>2</v>
      </c>
    </row>
    <row r="155" spans="1:33" ht="15" x14ac:dyDescent="0.2">
      <c r="A155" s="177" t="s">
        <v>2102</v>
      </c>
      <c r="B155" s="178">
        <v>1</v>
      </c>
      <c r="C155" s="394" t="s">
        <v>4430</v>
      </c>
      <c r="D155" s="190" t="s">
        <v>124</v>
      </c>
      <c r="E155" s="190" t="s">
        <v>2126</v>
      </c>
      <c r="F155" s="256"/>
      <c r="G155" s="256">
        <v>39944</v>
      </c>
      <c r="H155" s="190" t="s">
        <v>4220</v>
      </c>
      <c r="I155" s="271">
        <v>5</v>
      </c>
      <c r="J155" s="344">
        <v>0</v>
      </c>
      <c r="K155" s="271">
        <v>0</v>
      </c>
      <c r="L155" s="344">
        <v>0</v>
      </c>
      <c r="M155" s="344">
        <v>0</v>
      </c>
      <c r="N155" s="269">
        <v>0</v>
      </c>
      <c r="O155" s="269">
        <v>0</v>
      </c>
      <c r="P155" s="269">
        <v>0</v>
      </c>
      <c r="Q155" s="269">
        <v>0</v>
      </c>
      <c r="R155" s="269">
        <v>0</v>
      </c>
      <c r="S155" s="269">
        <v>0</v>
      </c>
      <c r="T155" s="281">
        <v>0</v>
      </c>
      <c r="U155" s="281">
        <v>0</v>
      </c>
      <c r="V155" s="269">
        <v>0</v>
      </c>
      <c r="W155" s="344">
        <v>0</v>
      </c>
      <c r="X155" s="341">
        <v>0</v>
      </c>
      <c r="Y155" s="344">
        <v>0</v>
      </c>
      <c r="Z155" s="344">
        <v>0</v>
      </c>
      <c r="AA155" s="344">
        <v>0</v>
      </c>
      <c r="AB155" s="344">
        <v>0</v>
      </c>
      <c r="AC155" s="344">
        <v>0</v>
      </c>
      <c r="AD155" s="344">
        <v>0</v>
      </c>
      <c r="AE155" s="271">
        <v>2</v>
      </c>
      <c r="AF155" s="344">
        <v>0</v>
      </c>
      <c r="AG155" s="489">
        <v>3.5</v>
      </c>
    </row>
    <row r="156" spans="1:33" ht="15" x14ac:dyDescent="0.2">
      <c r="A156" s="177" t="s">
        <v>2102</v>
      </c>
      <c r="B156" s="178">
        <v>1</v>
      </c>
      <c r="C156" s="394" t="s">
        <v>4431</v>
      </c>
      <c r="D156" s="190" t="s">
        <v>124</v>
      </c>
      <c r="E156" s="190" t="s">
        <v>2126</v>
      </c>
      <c r="F156" s="256"/>
      <c r="G156" s="256">
        <v>39944</v>
      </c>
      <c r="H156" s="190" t="s">
        <v>4220</v>
      </c>
      <c r="I156" s="344">
        <v>0</v>
      </c>
      <c r="J156" s="344">
        <v>0</v>
      </c>
      <c r="K156" s="271">
        <v>0</v>
      </c>
      <c r="L156" s="344">
        <v>0</v>
      </c>
      <c r="M156" s="344">
        <v>0</v>
      </c>
      <c r="N156" s="269">
        <v>0</v>
      </c>
      <c r="O156" s="269">
        <v>0</v>
      </c>
      <c r="P156" s="269">
        <v>0</v>
      </c>
      <c r="Q156" s="269">
        <v>0</v>
      </c>
      <c r="R156" s="269">
        <v>0</v>
      </c>
      <c r="S156" s="269">
        <v>0</v>
      </c>
      <c r="T156" s="281">
        <v>0</v>
      </c>
      <c r="U156" s="281">
        <v>0</v>
      </c>
      <c r="V156" s="269">
        <v>0</v>
      </c>
      <c r="W156" s="344">
        <v>0</v>
      </c>
      <c r="X156" s="341">
        <v>0</v>
      </c>
      <c r="Y156" s="344">
        <v>0</v>
      </c>
      <c r="Z156" s="344">
        <v>0</v>
      </c>
      <c r="AA156" s="344">
        <v>0</v>
      </c>
      <c r="AB156" s="344">
        <v>0</v>
      </c>
      <c r="AC156" s="344">
        <v>0</v>
      </c>
      <c r="AD156" s="344">
        <v>0</v>
      </c>
      <c r="AE156" s="271">
        <v>4</v>
      </c>
      <c r="AF156" s="344">
        <v>0</v>
      </c>
      <c r="AG156" s="489">
        <v>4</v>
      </c>
    </row>
    <row r="157" spans="1:33" ht="15" x14ac:dyDescent="0.2">
      <c r="A157" s="177" t="s">
        <v>2102</v>
      </c>
      <c r="B157" s="178">
        <v>1</v>
      </c>
      <c r="C157" s="394" t="s">
        <v>4213</v>
      </c>
      <c r="D157" s="190" t="s">
        <v>124</v>
      </c>
      <c r="E157" s="190" t="s">
        <v>1533</v>
      </c>
      <c r="F157" s="256">
        <v>41194</v>
      </c>
      <c r="G157" s="256">
        <v>39944</v>
      </c>
      <c r="H157" s="190" t="s">
        <v>3958</v>
      </c>
      <c r="I157" s="344">
        <v>0</v>
      </c>
      <c r="J157" s="344">
        <v>0</v>
      </c>
      <c r="K157" s="271">
        <v>0</v>
      </c>
      <c r="L157" s="344">
        <v>0</v>
      </c>
      <c r="M157" s="344">
        <v>0</v>
      </c>
      <c r="N157" s="269">
        <v>0</v>
      </c>
      <c r="O157" s="269">
        <v>0</v>
      </c>
      <c r="P157" s="269">
        <v>0</v>
      </c>
      <c r="Q157" s="269">
        <v>0</v>
      </c>
      <c r="R157" s="269">
        <v>0</v>
      </c>
      <c r="S157" s="269">
        <v>0</v>
      </c>
      <c r="T157" s="281">
        <v>0</v>
      </c>
      <c r="U157" s="281">
        <v>0</v>
      </c>
      <c r="V157" s="269">
        <v>0</v>
      </c>
      <c r="W157" s="344">
        <v>0</v>
      </c>
      <c r="X157" s="341">
        <v>0</v>
      </c>
      <c r="Y157" s="344">
        <v>0</v>
      </c>
      <c r="Z157" s="344">
        <v>0</v>
      </c>
      <c r="AA157" s="344">
        <v>0</v>
      </c>
      <c r="AB157" s="344">
        <v>0</v>
      </c>
      <c r="AC157" s="344">
        <v>0</v>
      </c>
      <c r="AD157" s="344">
        <v>0</v>
      </c>
      <c r="AE157" s="344">
        <v>0</v>
      </c>
      <c r="AF157" s="344">
        <v>0</v>
      </c>
      <c r="AG157" s="489">
        <v>1</v>
      </c>
    </row>
    <row r="158" spans="1:33" ht="15" x14ac:dyDescent="0.2">
      <c r="A158" s="177" t="s">
        <v>2102</v>
      </c>
      <c r="B158" s="178">
        <v>1</v>
      </c>
      <c r="C158" s="394" t="s">
        <v>4095</v>
      </c>
      <c r="D158" s="190" t="s">
        <v>124</v>
      </c>
      <c r="E158" s="190" t="s">
        <v>2586</v>
      </c>
      <c r="F158" s="256">
        <v>41544</v>
      </c>
      <c r="G158" s="256">
        <v>39944</v>
      </c>
      <c r="H158" s="190" t="s">
        <v>4023</v>
      </c>
      <c r="I158" s="344">
        <v>0</v>
      </c>
      <c r="J158" s="344">
        <v>0</v>
      </c>
      <c r="K158" s="271">
        <v>0</v>
      </c>
      <c r="L158" s="344">
        <v>0</v>
      </c>
      <c r="M158" s="344">
        <v>0</v>
      </c>
      <c r="N158" s="269">
        <v>0</v>
      </c>
      <c r="O158" s="269">
        <v>0</v>
      </c>
      <c r="P158" s="269">
        <v>0</v>
      </c>
      <c r="Q158" s="269">
        <v>2</v>
      </c>
      <c r="R158" s="269">
        <v>0</v>
      </c>
      <c r="S158" s="269">
        <v>0</v>
      </c>
      <c r="T158" s="281">
        <v>0</v>
      </c>
      <c r="U158" s="281">
        <v>0</v>
      </c>
      <c r="V158" s="269">
        <v>0</v>
      </c>
      <c r="W158" s="344">
        <v>0</v>
      </c>
      <c r="X158" s="341">
        <v>0</v>
      </c>
      <c r="Y158" s="344">
        <v>0</v>
      </c>
      <c r="Z158" s="344">
        <v>0</v>
      </c>
      <c r="AA158" s="344">
        <v>0</v>
      </c>
      <c r="AB158" s="344">
        <v>0</v>
      </c>
      <c r="AC158" s="344">
        <v>0</v>
      </c>
      <c r="AD158" s="344">
        <v>0</v>
      </c>
      <c r="AE158" s="344">
        <v>0</v>
      </c>
      <c r="AF158" s="344">
        <v>0</v>
      </c>
      <c r="AG158" s="489">
        <v>2</v>
      </c>
    </row>
    <row r="159" spans="1:33" ht="15" x14ac:dyDescent="0.2">
      <c r="A159" s="177" t="s">
        <v>2102</v>
      </c>
      <c r="B159" s="178">
        <v>1</v>
      </c>
      <c r="C159" s="394" t="s">
        <v>4488</v>
      </c>
      <c r="D159" s="190" t="s">
        <v>124</v>
      </c>
      <c r="E159" s="190" t="s">
        <v>2586</v>
      </c>
      <c r="F159" s="256">
        <v>41544</v>
      </c>
      <c r="G159" s="256">
        <v>39944</v>
      </c>
      <c r="H159" s="190" t="s">
        <v>4023</v>
      </c>
      <c r="I159" s="344">
        <v>0</v>
      </c>
      <c r="J159" s="344">
        <v>0</v>
      </c>
      <c r="K159" s="271">
        <v>0</v>
      </c>
      <c r="L159" s="344">
        <v>0</v>
      </c>
      <c r="M159" s="344">
        <v>0</v>
      </c>
      <c r="N159" s="269">
        <v>0</v>
      </c>
      <c r="O159" s="269">
        <v>0</v>
      </c>
      <c r="P159" s="269">
        <v>0</v>
      </c>
      <c r="Q159" s="269">
        <v>2</v>
      </c>
      <c r="R159" s="269">
        <v>0</v>
      </c>
      <c r="S159" s="269">
        <v>0</v>
      </c>
      <c r="T159" s="281">
        <v>0</v>
      </c>
      <c r="U159" s="281">
        <v>0</v>
      </c>
      <c r="V159" s="269">
        <v>0</v>
      </c>
      <c r="W159" s="344">
        <v>0</v>
      </c>
      <c r="X159" s="341">
        <v>0</v>
      </c>
      <c r="Y159" s="344">
        <v>0</v>
      </c>
      <c r="Z159" s="344">
        <v>0</v>
      </c>
      <c r="AA159" s="344">
        <v>0</v>
      </c>
      <c r="AB159" s="344">
        <v>0</v>
      </c>
      <c r="AC159" s="344">
        <v>0</v>
      </c>
      <c r="AD159" s="344">
        <v>0</v>
      </c>
      <c r="AE159" s="344">
        <v>0</v>
      </c>
      <c r="AF159" s="344">
        <v>0</v>
      </c>
      <c r="AG159" s="489">
        <v>2</v>
      </c>
    </row>
    <row r="160" spans="1:33" ht="15" x14ac:dyDescent="0.2">
      <c r="A160" s="177" t="s">
        <v>2102</v>
      </c>
      <c r="B160" s="178">
        <v>1</v>
      </c>
      <c r="C160" s="394" t="s">
        <v>4489</v>
      </c>
      <c r="D160" s="190" t="s">
        <v>124</v>
      </c>
      <c r="E160" s="190" t="s">
        <v>2126</v>
      </c>
      <c r="F160" s="256"/>
      <c r="G160" s="256">
        <v>39944</v>
      </c>
      <c r="H160" s="190" t="s">
        <v>3958</v>
      </c>
      <c r="I160" s="344">
        <v>0</v>
      </c>
      <c r="J160" s="344">
        <v>0</v>
      </c>
      <c r="K160" s="271">
        <v>0</v>
      </c>
      <c r="L160" s="344">
        <v>0</v>
      </c>
      <c r="M160" s="344">
        <v>0</v>
      </c>
      <c r="N160" s="269">
        <v>0</v>
      </c>
      <c r="O160" s="269">
        <v>0</v>
      </c>
      <c r="P160" s="269">
        <v>0</v>
      </c>
      <c r="Q160" s="269">
        <v>3</v>
      </c>
      <c r="R160" s="269">
        <v>0</v>
      </c>
      <c r="S160" s="269">
        <v>0</v>
      </c>
      <c r="T160" s="281">
        <v>0</v>
      </c>
      <c r="U160" s="281">
        <v>0</v>
      </c>
      <c r="V160" s="269">
        <v>0</v>
      </c>
      <c r="W160" s="344">
        <v>0</v>
      </c>
      <c r="X160" s="341">
        <v>0</v>
      </c>
      <c r="Y160" s="344">
        <v>0</v>
      </c>
      <c r="Z160" s="344">
        <v>0</v>
      </c>
      <c r="AA160" s="344">
        <v>0</v>
      </c>
      <c r="AB160" s="344">
        <v>0</v>
      </c>
      <c r="AC160" s="344">
        <v>0</v>
      </c>
      <c r="AD160" s="344">
        <v>0</v>
      </c>
      <c r="AE160" s="344">
        <v>0</v>
      </c>
      <c r="AF160" s="344">
        <v>0</v>
      </c>
      <c r="AG160" s="489">
        <v>3</v>
      </c>
    </row>
    <row r="161" spans="1:33" ht="15" x14ac:dyDescent="0.2">
      <c r="A161" s="177" t="s">
        <v>2102</v>
      </c>
      <c r="B161" s="178">
        <v>1</v>
      </c>
      <c r="C161" s="394" t="s">
        <v>4461</v>
      </c>
      <c r="D161" s="190" t="s">
        <v>124</v>
      </c>
      <c r="E161" s="190" t="s">
        <v>2126</v>
      </c>
      <c r="F161" s="256"/>
      <c r="G161" s="256">
        <v>39944</v>
      </c>
      <c r="H161" s="190" t="s">
        <v>4462</v>
      </c>
      <c r="I161" s="344">
        <v>0</v>
      </c>
      <c r="J161" s="344">
        <v>0</v>
      </c>
      <c r="K161" s="271">
        <v>0</v>
      </c>
      <c r="L161" s="344">
        <v>0</v>
      </c>
      <c r="M161" s="344">
        <v>0</v>
      </c>
      <c r="N161" s="269">
        <v>0</v>
      </c>
      <c r="O161" s="269">
        <v>5</v>
      </c>
      <c r="P161" s="269">
        <v>0</v>
      </c>
      <c r="Q161" s="269">
        <v>1</v>
      </c>
      <c r="R161" s="269">
        <v>0</v>
      </c>
      <c r="S161" s="269">
        <v>0</v>
      </c>
      <c r="T161" s="281">
        <v>0</v>
      </c>
      <c r="U161" s="281">
        <v>0</v>
      </c>
      <c r="V161" s="269">
        <v>0</v>
      </c>
      <c r="W161" s="344">
        <v>0</v>
      </c>
      <c r="X161" s="341">
        <v>0</v>
      </c>
      <c r="Y161" s="344">
        <v>0</v>
      </c>
      <c r="Z161" s="344">
        <v>0</v>
      </c>
      <c r="AA161" s="344">
        <v>0</v>
      </c>
      <c r="AB161" s="344">
        <v>0</v>
      </c>
      <c r="AC161" s="344">
        <v>0</v>
      </c>
      <c r="AD161" s="344">
        <v>0</v>
      </c>
      <c r="AE161" s="344">
        <v>0</v>
      </c>
      <c r="AF161" s="344">
        <v>0</v>
      </c>
      <c r="AG161" s="489">
        <v>3</v>
      </c>
    </row>
    <row r="162" spans="1:33" ht="15" x14ac:dyDescent="0.2">
      <c r="A162" s="177" t="s">
        <v>2102</v>
      </c>
      <c r="B162" s="178">
        <v>1</v>
      </c>
      <c r="C162" s="394" t="s">
        <v>4257</v>
      </c>
      <c r="D162" s="190" t="s">
        <v>124</v>
      </c>
      <c r="E162" s="190" t="s">
        <v>1985</v>
      </c>
      <c r="F162" s="256">
        <v>41242</v>
      </c>
      <c r="G162" s="256">
        <v>39895</v>
      </c>
      <c r="H162" s="190" t="s">
        <v>3958</v>
      </c>
      <c r="I162" s="344">
        <v>0</v>
      </c>
      <c r="J162" s="344">
        <v>0</v>
      </c>
      <c r="K162" s="271">
        <v>0</v>
      </c>
      <c r="L162" s="344">
        <v>0</v>
      </c>
      <c r="M162" s="271">
        <v>1</v>
      </c>
      <c r="N162" s="269">
        <v>1</v>
      </c>
      <c r="O162" s="269">
        <v>2</v>
      </c>
      <c r="P162" s="269">
        <v>0</v>
      </c>
      <c r="Q162" s="269">
        <v>0</v>
      </c>
      <c r="R162" s="269">
        <v>0</v>
      </c>
      <c r="S162" s="269">
        <v>0</v>
      </c>
      <c r="T162" s="281">
        <v>0</v>
      </c>
      <c r="U162" s="281">
        <v>0</v>
      </c>
      <c r="V162" s="269">
        <v>0</v>
      </c>
      <c r="W162" s="344">
        <v>0</v>
      </c>
      <c r="X162" s="341">
        <v>0</v>
      </c>
      <c r="Y162" s="344">
        <v>0</v>
      </c>
      <c r="Z162" s="344">
        <v>0</v>
      </c>
      <c r="AA162" s="344">
        <v>0</v>
      </c>
      <c r="AB162" s="344">
        <v>0</v>
      </c>
      <c r="AC162" s="344">
        <v>0</v>
      </c>
      <c r="AD162" s="344">
        <v>0</v>
      </c>
      <c r="AE162" s="344">
        <v>0</v>
      </c>
      <c r="AF162" s="344">
        <v>0</v>
      </c>
      <c r="AG162" s="489">
        <v>1.3333333333333333</v>
      </c>
    </row>
    <row r="163" spans="1:33" ht="15" x14ac:dyDescent="0.2">
      <c r="A163" s="177" t="s">
        <v>2102</v>
      </c>
      <c r="B163" s="178">
        <v>1</v>
      </c>
      <c r="C163" s="394" t="s">
        <v>4432</v>
      </c>
      <c r="D163" s="190" t="s">
        <v>124</v>
      </c>
      <c r="E163" s="190" t="s">
        <v>1985</v>
      </c>
      <c r="F163" s="256">
        <v>41555</v>
      </c>
      <c r="G163" s="256">
        <v>39962</v>
      </c>
      <c r="H163" s="190" t="s">
        <v>4017</v>
      </c>
      <c r="I163" s="344">
        <v>0</v>
      </c>
      <c r="J163" s="344">
        <v>0</v>
      </c>
      <c r="K163" s="271">
        <v>0</v>
      </c>
      <c r="L163" s="344">
        <v>0</v>
      </c>
      <c r="M163" s="271">
        <v>8</v>
      </c>
      <c r="N163" s="269">
        <v>0</v>
      </c>
      <c r="O163" s="269">
        <v>0</v>
      </c>
      <c r="P163" s="269">
        <v>0</v>
      </c>
      <c r="Q163" s="269">
        <v>17</v>
      </c>
      <c r="R163" s="269">
        <v>0</v>
      </c>
      <c r="S163" s="269">
        <v>0</v>
      </c>
      <c r="T163" s="281">
        <v>0</v>
      </c>
      <c r="U163" s="269">
        <v>4</v>
      </c>
      <c r="V163" s="269">
        <v>0</v>
      </c>
      <c r="W163" s="344">
        <v>0</v>
      </c>
      <c r="X163" s="341">
        <v>0</v>
      </c>
      <c r="Y163" s="344">
        <v>0</v>
      </c>
      <c r="Z163" s="344">
        <v>8</v>
      </c>
      <c r="AA163" s="271">
        <v>8</v>
      </c>
      <c r="AB163" s="344">
        <v>0</v>
      </c>
      <c r="AC163" s="344">
        <v>0</v>
      </c>
      <c r="AD163" s="344">
        <v>0</v>
      </c>
      <c r="AE163" s="271">
        <v>5</v>
      </c>
      <c r="AF163" s="344">
        <v>0</v>
      </c>
      <c r="AG163" s="489">
        <v>8.3333333333333339</v>
      </c>
    </row>
    <row r="164" spans="1:33" ht="15" x14ac:dyDescent="0.2">
      <c r="A164" s="177" t="s">
        <v>2102</v>
      </c>
      <c r="B164" s="178">
        <v>1</v>
      </c>
      <c r="C164" s="394" t="s">
        <v>4433</v>
      </c>
      <c r="D164" s="190" t="s">
        <v>124</v>
      </c>
      <c r="E164" s="190" t="s">
        <v>1533</v>
      </c>
      <c r="F164" s="256">
        <v>41220</v>
      </c>
      <c r="G164" s="256">
        <v>39962</v>
      </c>
      <c r="H164" s="190" t="s">
        <v>4867</v>
      </c>
      <c r="I164" s="344">
        <v>0</v>
      </c>
      <c r="J164" s="344">
        <v>0</v>
      </c>
      <c r="K164" s="271">
        <v>0</v>
      </c>
      <c r="L164" s="344">
        <v>0</v>
      </c>
      <c r="M164" s="344">
        <v>0</v>
      </c>
      <c r="N164" s="269">
        <v>0</v>
      </c>
      <c r="O164" s="269">
        <v>0</v>
      </c>
      <c r="P164" s="269">
        <v>3</v>
      </c>
      <c r="Q164" s="269">
        <v>0</v>
      </c>
      <c r="R164" s="269">
        <v>0</v>
      </c>
      <c r="S164" s="269">
        <v>0</v>
      </c>
      <c r="T164" s="281">
        <v>0</v>
      </c>
      <c r="U164" s="281">
        <v>0</v>
      </c>
      <c r="V164" s="269">
        <v>0</v>
      </c>
      <c r="W164" s="344">
        <v>0</v>
      </c>
      <c r="X164" s="341">
        <v>0</v>
      </c>
      <c r="Y164" s="344">
        <v>0</v>
      </c>
      <c r="Z164" s="344">
        <v>0</v>
      </c>
      <c r="AA164" s="271">
        <v>3</v>
      </c>
      <c r="AB164" s="344">
        <v>0</v>
      </c>
      <c r="AC164" s="344">
        <v>0</v>
      </c>
      <c r="AD164" s="344">
        <v>0</v>
      </c>
      <c r="AE164" s="271">
        <v>2</v>
      </c>
      <c r="AF164" s="344">
        <v>0</v>
      </c>
      <c r="AG164" s="489">
        <v>2.6666666666666665</v>
      </c>
    </row>
    <row r="165" spans="1:33" ht="15" x14ac:dyDescent="0.25">
      <c r="A165" s="177" t="s">
        <v>2102</v>
      </c>
      <c r="B165" s="178">
        <v>1</v>
      </c>
      <c r="C165" s="392" t="s">
        <v>4214</v>
      </c>
      <c r="D165" s="190" t="s">
        <v>124</v>
      </c>
      <c r="E165" s="190" t="s">
        <v>2126</v>
      </c>
      <c r="F165" s="230"/>
      <c r="G165" s="148"/>
      <c r="H165" s="190" t="s">
        <v>4047</v>
      </c>
      <c r="I165" s="271">
        <v>4</v>
      </c>
      <c r="J165" s="271">
        <v>1</v>
      </c>
      <c r="K165" s="271">
        <v>4</v>
      </c>
      <c r="L165" s="271">
        <v>8</v>
      </c>
      <c r="M165" s="271">
        <v>8</v>
      </c>
      <c r="N165" s="269">
        <v>2</v>
      </c>
      <c r="O165" s="269">
        <v>4</v>
      </c>
      <c r="P165" s="269">
        <v>8</v>
      </c>
      <c r="Q165" s="269">
        <v>8</v>
      </c>
      <c r="R165" s="269">
        <v>0</v>
      </c>
      <c r="S165" s="269">
        <v>3</v>
      </c>
      <c r="T165" s="281">
        <v>2</v>
      </c>
      <c r="U165" s="281">
        <v>0</v>
      </c>
      <c r="V165" s="269">
        <v>1</v>
      </c>
      <c r="W165" s="271">
        <v>1</v>
      </c>
      <c r="X165" s="341">
        <v>0</v>
      </c>
      <c r="Y165" s="271">
        <v>4</v>
      </c>
      <c r="Z165" s="271">
        <v>8</v>
      </c>
      <c r="AA165" s="271">
        <v>12</v>
      </c>
      <c r="AB165" s="271">
        <v>9</v>
      </c>
      <c r="AC165" s="271">
        <v>16</v>
      </c>
      <c r="AD165" s="271">
        <v>16</v>
      </c>
      <c r="AE165" s="271">
        <v>7</v>
      </c>
      <c r="AF165" s="271">
        <v>15</v>
      </c>
      <c r="AG165" s="489">
        <v>6.7142857142857144</v>
      </c>
    </row>
    <row r="166" spans="1:33" ht="15" x14ac:dyDescent="0.25">
      <c r="A166" s="177" t="s">
        <v>2102</v>
      </c>
      <c r="B166" s="178">
        <v>1</v>
      </c>
      <c r="C166" s="394" t="s">
        <v>4032</v>
      </c>
      <c r="D166" s="190" t="s">
        <v>124</v>
      </c>
      <c r="E166" s="190" t="s">
        <v>1985</v>
      </c>
      <c r="F166" s="256">
        <v>41493</v>
      </c>
      <c r="G166" s="148">
        <v>39905</v>
      </c>
      <c r="H166" s="190" t="s">
        <v>4033</v>
      </c>
      <c r="I166" s="344">
        <v>0</v>
      </c>
      <c r="J166" s="344">
        <v>0</v>
      </c>
      <c r="K166" s="271">
        <v>0</v>
      </c>
      <c r="L166" s="344">
        <v>0</v>
      </c>
      <c r="M166" s="344">
        <v>0</v>
      </c>
      <c r="N166" s="269">
        <v>1</v>
      </c>
      <c r="O166" s="269">
        <v>0</v>
      </c>
      <c r="P166" s="269">
        <v>0</v>
      </c>
      <c r="Q166" s="269">
        <v>0</v>
      </c>
      <c r="R166" s="269">
        <v>0</v>
      </c>
      <c r="S166" s="269">
        <v>0</v>
      </c>
      <c r="T166" s="281">
        <v>0</v>
      </c>
      <c r="U166" s="281">
        <v>0</v>
      </c>
      <c r="V166" s="269">
        <v>0</v>
      </c>
      <c r="W166" s="344">
        <v>0</v>
      </c>
      <c r="X166" s="341">
        <v>7</v>
      </c>
      <c r="Y166" s="344">
        <v>0</v>
      </c>
      <c r="Z166" s="271">
        <v>1</v>
      </c>
      <c r="AA166" s="344">
        <v>0</v>
      </c>
      <c r="AB166" s="344">
        <v>0</v>
      </c>
      <c r="AC166" s="344">
        <v>0</v>
      </c>
      <c r="AD166" s="344">
        <v>0</v>
      </c>
      <c r="AE166" s="271">
        <v>3</v>
      </c>
      <c r="AF166" s="344">
        <v>0</v>
      </c>
      <c r="AG166" s="489">
        <v>3</v>
      </c>
    </row>
    <row r="167" spans="1:33" ht="15" x14ac:dyDescent="0.2">
      <c r="A167" s="177" t="s">
        <v>2102</v>
      </c>
      <c r="B167" s="178">
        <v>1</v>
      </c>
      <c r="C167" s="394" t="s">
        <v>4096</v>
      </c>
      <c r="D167" s="190" t="s">
        <v>124</v>
      </c>
      <c r="E167" s="190" t="s">
        <v>1985</v>
      </c>
      <c r="F167" s="256">
        <v>41604</v>
      </c>
      <c r="G167" s="256">
        <v>40850</v>
      </c>
      <c r="H167" s="190" t="s">
        <v>4097</v>
      </c>
      <c r="I167" s="344">
        <v>0</v>
      </c>
      <c r="J167" s="344">
        <v>0</v>
      </c>
      <c r="K167" s="271">
        <v>4</v>
      </c>
      <c r="L167" s="271">
        <v>6</v>
      </c>
      <c r="M167" s="271">
        <v>3</v>
      </c>
      <c r="N167" s="269">
        <v>0</v>
      </c>
      <c r="O167" s="269">
        <v>0</v>
      </c>
      <c r="P167" s="269">
        <v>0</v>
      </c>
      <c r="Q167" s="269">
        <v>0</v>
      </c>
      <c r="R167" s="269">
        <v>0</v>
      </c>
      <c r="S167" s="269">
        <v>2</v>
      </c>
      <c r="T167" s="281">
        <v>5</v>
      </c>
      <c r="U167" s="281">
        <v>0</v>
      </c>
      <c r="V167" s="269">
        <v>10</v>
      </c>
      <c r="W167" s="271">
        <v>10</v>
      </c>
      <c r="X167" s="341">
        <v>0</v>
      </c>
      <c r="Y167" s="344">
        <v>0</v>
      </c>
      <c r="Z167" s="344">
        <v>0</v>
      </c>
      <c r="AA167" s="344">
        <v>0</v>
      </c>
      <c r="AB167" s="344">
        <v>0</v>
      </c>
      <c r="AC167" s="344">
        <v>0</v>
      </c>
      <c r="AD167" s="344">
        <v>0</v>
      </c>
      <c r="AE167" s="344">
        <v>0</v>
      </c>
      <c r="AF167" s="344">
        <v>0</v>
      </c>
      <c r="AG167" s="489">
        <v>5.7142857142857144</v>
      </c>
    </row>
    <row r="168" spans="1:33" ht="15" x14ac:dyDescent="0.25">
      <c r="A168" s="177" t="s">
        <v>2102</v>
      </c>
      <c r="B168" s="178">
        <v>1</v>
      </c>
      <c r="C168" s="392" t="s">
        <v>4098</v>
      </c>
      <c r="D168" s="190" t="s">
        <v>124</v>
      </c>
      <c r="E168" s="190" t="s">
        <v>2126</v>
      </c>
      <c r="F168" s="230"/>
      <c r="G168" s="148"/>
      <c r="H168" s="190" t="s">
        <v>3958</v>
      </c>
      <c r="I168" s="271">
        <v>2</v>
      </c>
      <c r="J168" s="344">
        <v>0</v>
      </c>
      <c r="K168" s="271">
        <v>1</v>
      </c>
      <c r="L168" s="271">
        <v>1</v>
      </c>
      <c r="M168" s="271">
        <v>2</v>
      </c>
      <c r="N168" s="269">
        <v>0</v>
      </c>
      <c r="O168" s="269">
        <v>1</v>
      </c>
      <c r="P168" s="269">
        <v>4</v>
      </c>
      <c r="Q168" s="269">
        <v>8</v>
      </c>
      <c r="R168" s="269">
        <v>0</v>
      </c>
      <c r="S168" s="269">
        <v>0</v>
      </c>
      <c r="T168" s="281">
        <v>5</v>
      </c>
      <c r="U168" s="281">
        <v>0</v>
      </c>
      <c r="V168" s="269">
        <v>1</v>
      </c>
      <c r="W168" s="271">
        <v>1</v>
      </c>
      <c r="X168" s="341">
        <v>0</v>
      </c>
      <c r="Y168" s="271">
        <v>4</v>
      </c>
      <c r="Z168" s="271">
        <v>3</v>
      </c>
      <c r="AA168" s="344">
        <v>0</v>
      </c>
      <c r="AB168" s="271">
        <v>8</v>
      </c>
      <c r="AC168" s="271">
        <v>4</v>
      </c>
      <c r="AD168" s="271">
        <v>4</v>
      </c>
      <c r="AE168" s="271">
        <v>4</v>
      </c>
      <c r="AF168" s="344">
        <v>0</v>
      </c>
      <c r="AG168" s="489">
        <v>3.3125</v>
      </c>
    </row>
    <row r="169" spans="1:33" ht="15" x14ac:dyDescent="0.25">
      <c r="A169" s="177" t="s">
        <v>2102</v>
      </c>
      <c r="B169" s="178">
        <v>1</v>
      </c>
      <c r="C169" s="392" t="s">
        <v>4099</v>
      </c>
      <c r="D169" s="190" t="s">
        <v>124</v>
      </c>
      <c r="E169" s="190" t="s">
        <v>2126</v>
      </c>
      <c r="F169" s="230"/>
      <c r="G169" s="148"/>
      <c r="H169" s="190" t="s">
        <v>3958</v>
      </c>
      <c r="I169" s="344">
        <v>0</v>
      </c>
      <c r="J169" s="344">
        <v>0</v>
      </c>
      <c r="K169" s="271">
        <v>0</v>
      </c>
      <c r="L169" s="344">
        <v>0</v>
      </c>
      <c r="M169" s="271">
        <v>2</v>
      </c>
      <c r="N169" s="269">
        <v>0</v>
      </c>
      <c r="O169" s="269">
        <v>0</v>
      </c>
      <c r="P169" s="269">
        <v>0</v>
      </c>
      <c r="Q169" s="269">
        <v>0</v>
      </c>
      <c r="R169" s="269">
        <v>0</v>
      </c>
      <c r="S169" s="269">
        <v>0</v>
      </c>
      <c r="T169" s="281">
        <v>0</v>
      </c>
      <c r="U169" s="281">
        <v>0</v>
      </c>
      <c r="V169" s="269">
        <v>0</v>
      </c>
      <c r="W169" s="344">
        <v>0</v>
      </c>
      <c r="X169" s="341">
        <v>2</v>
      </c>
      <c r="Y169" s="344">
        <v>0</v>
      </c>
      <c r="Z169" s="271">
        <v>2</v>
      </c>
      <c r="AA169" s="344">
        <v>0</v>
      </c>
      <c r="AB169" s="344">
        <v>0</v>
      </c>
      <c r="AC169" s="344">
        <v>0</v>
      </c>
      <c r="AD169" s="344">
        <v>0</v>
      </c>
      <c r="AE169" s="271">
        <v>10</v>
      </c>
      <c r="AF169" s="344">
        <v>0</v>
      </c>
      <c r="AG169" s="489">
        <v>4</v>
      </c>
    </row>
    <row r="170" spans="1:33" ht="15" x14ac:dyDescent="0.25">
      <c r="A170" s="177" t="s">
        <v>2102</v>
      </c>
      <c r="B170" s="178">
        <v>1</v>
      </c>
      <c r="C170" s="392" t="s">
        <v>4034</v>
      </c>
      <c r="D170" s="190" t="s">
        <v>124</v>
      </c>
      <c r="E170" s="190" t="s">
        <v>2126</v>
      </c>
      <c r="F170" s="230"/>
      <c r="G170" s="148"/>
      <c r="H170" s="190" t="s">
        <v>4035</v>
      </c>
      <c r="I170" s="344">
        <v>0</v>
      </c>
      <c r="J170" s="344">
        <v>0</v>
      </c>
      <c r="K170" s="271">
        <v>0</v>
      </c>
      <c r="L170" s="344">
        <v>0</v>
      </c>
      <c r="M170" s="271">
        <v>7</v>
      </c>
      <c r="N170" s="269">
        <v>0</v>
      </c>
      <c r="O170" s="269">
        <v>1</v>
      </c>
      <c r="P170" s="269">
        <v>0</v>
      </c>
      <c r="Q170" s="269">
        <v>0</v>
      </c>
      <c r="R170" s="269">
        <v>0</v>
      </c>
      <c r="S170" s="269">
        <v>4</v>
      </c>
      <c r="T170" s="281">
        <v>1</v>
      </c>
      <c r="U170" s="281">
        <v>0</v>
      </c>
      <c r="V170" s="269">
        <v>0</v>
      </c>
      <c r="W170" s="344">
        <v>0</v>
      </c>
      <c r="X170" s="341">
        <v>0</v>
      </c>
      <c r="Y170" s="271">
        <v>1</v>
      </c>
      <c r="Z170" s="271">
        <v>2</v>
      </c>
      <c r="AA170" s="271">
        <v>2</v>
      </c>
      <c r="AB170" s="344">
        <v>0</v>
      </c>
      <c r="AC170" s="271">
        <v>14</v>
      </c>
      <c r="AD170" s="271">
        <v>14</v>
      </c>
      <c r="AE170" s="271">
        <v>3</v>
      </c>
      <c r="AF170" s="344">
        <v>0</v>
      </c>
      <c r="AG170" s="489">
        <v>4.9000000000000004</v>
      </c>
    </row>
    <row r="171" spans="1:33" ht="15" x14ac:dyDescent="0.25">
      <c r="A171" s="177" t="s">
        <v>2102</v>
      </c>
      <c r="B171" s="178">
        <v>1</v>
      </c>
      <c r="C171" s="392" t="s">
        <v>4100</v>
      </c>
      <c r="D171" s="190" t="s">
        <v>124</v>
      </c>
      <c r="E171" s="190" t="s">
        <v>2126</v>
      </c>
      <c r="F171" s="230"/>
      <c r="G171" s="148"/>
      <c r="H171" s="190" t="s">
        <v>4033</v>
      </c>
      <c r="I171" s="271">
        <v>2</v>
      </c>
      <c r="J171" s="344">
        <v>0</v>
      </c>
      <c r="K171" s="271">
        <v>0</v>
      </c>
      <c r="L171" s="271">
        <v>2</v>
      </c>
      <c r="M171" s="344">
        <v>0</v>
      </c>
      <c r="N171" s="269">
        <v>0</v>
      </c>
      <c r="O171" s="269">
        <v>0</v>
      </c>
      <c r="P171" s="269">
        <v>0</v>
      </c>
      <c r="Q171" s="269">
        <v>0</v>
      </c>
      <c r="R171" s="269">
        <v>0</v>
      </c>
      <c r="S171" s="269">
        <v>0</v>
      </c>
      <c r="T171" s="281">
        <v>0</v>
      </c>
      <c r="U171" s="281">
        <v>0</v>
      </c>
      <c r="V171" s="269">
        <v>4</v>
      </c>
      <c r="W171" s="271">
        <v>4</v>
      </c>
      <c r="X171" s="341">
        <v>10</v>
      </c>
      <c r="Y171" s="344">
        <v>0</v>
      </c>
      <c r="Z171" s="344">
        <v>0</v>
      </c>
      <c r="AA171" s="344">
        <v>0</v>
      </c>
      <c r="AB171" s="344">
        <v>0</v>
      </c>
      <c r="AC171" s="271">
        <v>2</v>
      </c>
      <c r="AD171" s="271">
        <v>2</v>
      </c>
      <c r="AE171" s="344">
        <v>0</v>
      </c>
      <c r="AF171" s="344">
        <v>0</v>
      </c>
      <c r="AG171" s="489">
        <v>3.7142857142857144</v>
      </c>
    </row>
    <row r="172" spans="1:33" ht="15" x14ac:dyDescent="0.25">
      <c r="A172" s="264" t="s">
        <v>2102</v>
      </c>
      <c r="B172" s="264">
        <v>1</v>
      </c>
      <c r="C172" s="392" t="s">
        <v>4161</v>
      </c>
      <c r="D172" s="264" t="s">
        <v>124</v>
      </c>
      <c r="E172" s="264" t="s">
        <v>2126</v>
      </c>
      <c r="F172" s="389"/>
      <c r="G172" s="148"/>
      <c r="H172" s="264" t="s">
        <v>4033</v>
      </c>
      <c r="I172" s="344">
        <v>0</v>
      </c>
      <c r="J172" s="344">
        <v>0</v>
      </c>
      <c r="K172" s="271">
        <v>0</v>
      </c>
      <c r="L172" s="344">
        <v>0</v>
      </c>
      <c r="M172" s="344">
        <v>0</v>
      </c>
      <c r="N172" s="269">
        <v>0</v>
      </c>
      <c r="O172" s="269">
        <v>0</v>
      </c>
      <c r="P172" s="269">
        <v>2</v>
      </c>
      <c r="Q172" s="269">
        <v>4</v>
      </c>
      <c r="R172" s="269">
        <v>0</v>
      </c>
      <c r="S172" s="269">
        <v>0</v>
      </c>
      <c r="T172" s="281">
        <v>3</v>
      </c>
      <c r="U172" s="281">
        <v>0</v>
      </c>
      <c r="V172" s="269">
        <v>0</v>
      </c>
      <c r="W172" s="344">
        <v>0</v>
      </c>
      <c r="X172" s="341">
        <v>4</v>
      </c>
      <c r="Y172" s="344">
        <v>0</v>
      </c>
      <c r="Z172" s="344">
        <v>0</v>
      </c>
      <c r="AA172" s="344">
        <v>0</v>
      </c>
      <c r="AB172" s="344">
        <v>0</v>
      </c>
      <c r="AC172" s="344">
        <v>0</v>
      </c>
      <c r="AD172" s="344">
        <v>0</v>
      </c>
      <c r="AE172" s="271">
        <v>5</v>
      </c>
      <c r="AF172" s="344">
        <v>0</v>
      </c>
      <c r="AG172" s="489">
        <v>3.6</v>
      </c>
    </row>
    <row r="173" spans="1:33" ht="15" x14ac:dyDescent="0.25">
      <c r="A173" s="264" t="s">
        <v>2102</v>
      </c>
      <c r="B173" s="264">
        <v>1</v>
      </c>
      <c r="C173" s="392" t="s">
        <v>4368</v>
      </c>
      <c r="D173" s="190" t="s">
        <v>124</v>
      </c>
      <c r="E173" s="264" t="s">
        <v>2126</v>
      </c>
      <c r="F173" s="230"/>
      <c r="G173" s="148"/>
      <c r="H173" s="190" t="s">
        <v>4033</v>
      </c>
      <c r="I173" s="344">
        <v>0</v>
      </c>
      <c r="J173" s="344">
        <v>0</v>
      </c>
      <c r="K173" s="271">
        <v>0</v>
      </c>
      <c r="L173" s="344">
        <v>0</v>
      </c>
      <c r="M173" s="344">
        <v>0</v>
      </c>
      <c r="N173" s="269">
        <v>0</v>
      </c>
      <c r="O173" s="269">
        <v>0</v>
      </c>
      <c r="P173" s="269">
        <v>0</v>
      </c>
      <c r="Q173" s="269">
        <v>0</v>
      </c>
      <c r="R173" s="269">
        <v>0</v>
      </c>
      <c r="S173" s="269">
        <v>0</v>
      </c>
      <c r="T173" s="281">
        <v>0</v>
      </c>
      <c r="U173" s="281">
        <v>0</v>
      </c>
      <c r="V173" s="269">
        <v>0</v>
      </c>
      <c r="W173" s="344">
        <v>0</v>
      </c>
      <c r="X173" s="341">
        <v>0</v>
      </c>
      <c r="Y173" s="344">
        <v>0</v>
      </c>
      <c r="Z173" s="344">
        <v>0</v>
      </c>
      <c r="AA173" s="344">
        <v>0</v>
      </c>
      <c r="AB173" s="344">
        <v>0</v>
      </c>
      <c r="AC173" s="344">
        <v>0</v>
      </c>
      <c r="AD173" s="344">
        <v>0</v>
      </c>
      <c r="AE173" s="344">
        <v>0</v>
      </c>
      <c r="AF173" s="344">
        <v>0</v>
      </c>
      <c r="AG173" s="489">
        <v>1</v>
      </c>
    </row>
    <row r="174" spans="1:33" ht="15" x14ac:dyDescent="0.2">
      <c r="A174" s="177" t="s">
        <v>2102</v>
      </c>
      <c r="B174" s="178">
        <v>1</v>
      </c>
      <c r="C174" s="394" t="s">
        <v>4369</v>
      </c>
      <c r="D174" s="190" t="s">
        <v>124</v>
      </c>
      <c r="E174" s="190" t="s">
        <v>2126</v>
      </c>
      <c r="F174" s="256"/>
      <c r="G174" s="256">
        <v>39952</v>
      </c>
      <c r="H174" s="190" t="s">
        <v>4102</v>
      </c>
      <c r="I174" s="344">
        <v>0</v>
      </c>
      <c r="J174" s="344">
        <v>0</v>
      </c>
      <c r="K174" s="271">
        <v>0</v>
      </c>
      <c r="L174" s="344">
        <v>0</v>
      </c>
      <c r="M174" s="271">
        <v>2</v>
      </c>
      <c r="N174" s="269">
        <v>0</v>
      </c>
      <c r="O174" s="269">
        <v>0</v>
      </c>
      <c r="P174" s="269">
        <v>0</v>
      </c>
      <c r="Q174" s="269">
        <v>0</v>
      </c>
      <c r="R174" s="269">
        <v>0</v>
      </c>
      <c r="S174" s="269">
        <v>0</v>
      </c>
      <c r="T174" s="281">
        <v>0</v>
      </c>
      <c r="U174" s="281">
        <v>0</v>
      </c>
      <c r="V174" s="269">
        <v>0</v>
      </c>
      <c r="W174" s="344">
        <v>0</v>
      </c>
      <c r="X174" s="341">
        <v>0</v>
      </c>
      <c r="Y174" s="344">
        <v>0</v>
      </c>
      <c r="Z174" s="344">
        <v>0</v>
      </c>
      <c r="AA174" s="344">
        <v>0</v>
      </c>
      <c r="AB174" s="271">
        <v>1</v>
      </c>
      <c r="AC174" s="344">
        <v>0</v>
      </c>
      <c r="AD174" s="344">
        <v>0</v>
      </c>
      <c r="AE174" s="271">
        <v>4</v>
      </c>
      <c r="AF174" s="344">
        <v>0</v>
      </c>
      <c r="AG174" s="489">
        <v>2.3333333333333335</v>
      </c>
    </row>
    <row r="175" spans="1:33" ht="15" x14ac:dyDescent="0.25">
      <c r="A175" s="177" t="s">
        <v>2102</v>
      </c>
      <c r="B175" s="178">
        <v>1</v>
      </c>
      <c r="C175" s="392" t="s">
        <v>4215</v>
      </c>
      <c r="D175" s="190" t="s">
        <v>124</v>
      </c>
      <c r="E175" s="190" t="s">
        <v>2126</v>
      </c>
      <c r="F175" s="230"/>
      <c r="G175" s="148"/>
      <c r="H175" s="190" t="s">
        <v>3958</v>
      </c>
      <c r="I175" s="344">
        <v>0</v>
      </c>
      <c r="J175" s="344">
        <v>0</v>
      </c>
      <c r="K175" s="271">
        <v>0</v>
      </c>
      <c r="L175" s="344">
        <v>0</v>
      </c>
      <c r="M175" s="271">
        <v>2</v>
      </c>
      <c r="N175" s="269">
        <v>0</v>
      </c>
      <c r="O175" s="269">
        <v>0</v>
      </c>
      <c r="P175" s="269">
        <v>0</v>
      </c>
      <c r="Q175" s="269">
        <v>0</v>
      </c>
      <c r="R175" s="269">
        <v>0</v>
      </c>
      <c r="S175" s="269">
        <v>0</v>
      </c>
      <c r="T175" s="281">
        <v>0</v>
      </c>
      <c r="U175" s="281">
        <v>0</v>
      </c>
      <c r="V175" s="269">
        <v>0</v>
      </c>
      <c r="W175" s="344">
        <v>0</v>
      </c>
      <c r="X175" s="341">
        <v>0</v>
      </c>
      <c r="Y175" s="344">
        <v>0</v>
      </c>
      <c r="Z175" s="344">
        <v>0</v>
      </c>
      <c r="AA175" s="344">
        <v>0</v>
      </c>
      <c r="AB175" s="344">
        <v>0</v>
      </c>
      <c r="AC175" s="344">
        <v>0</v>
      </c>
      <c r="AD175" s="344">
        <v>0</v>
      </c>
      <c r="AE175" s="344">
        <v>0</v>
      </c>
      <c r="AF175" s="344">
        <v>0</v>
      </c>
      <c r="AG175" s="489">
        <v>2</v>
      </c>
    </row>
    <row r="176" spans="1:33" ht="15" x14ac:dyDescent="0.25">
      <c r="A176" s="177" t="s">
        <v>2102</v>
      </c>
      <c r="B176" s="178">
        <v>1</v>
      </c>
      <c r="C176" s="392" t="s">
        <v>4370</v>
      </c>
      <c r="D176" s="190" t="s">
        <v>124</v>
      </c>
      <c r="E176" s="190" t="s">
        <v>2126</v>
      </c>
      <c r="F176" s="230"/>
      <c r="G176" s="148"/>
      <c r="H176" s="190" t="s">
        <v>4033</v>
      </c>
      <c r="I176" s="344">
        <v>0</v>
      </c>
      <c r="J176" s="344">
        <v>0</v>
      </c>
      <c r="K176" s="271">
        <v>0</v>
      </c>
      <c r="L176" s="344">
        <v>0</v>
      </c>
      <c r="M176" s="344">
        <v>0</v>
      </c>
      <c r="N176" s="269">
        <v>0</v>
      </c>
      <c r="O176" s="269">
        <v>0</v>
      </c>
      <c r="P176" s="269">
        <v>0</v>
      </c>
      <c r="Q176" s="269">
        <v>0</v>
      </c>
      <c r="R176" s="269">
        <v>0</v>
      </c>
      <c r="S176" s="269">
        <v>0</v>
      </c>
      <c r="T176" s="281">
        <v>0</v>
      </c>
      <c r="U176" s="281">
        <v>0</v>
      </c>
      <c r="V176" s="269">
        <v>0</v>
      </c>
      <c r="W176" s="344">
        <v>0</v>
      </c>
      <c r="X176" s="341">
        <v>0</v>
      </c>
      <c r="Y176" s="344">
        <v>0</v>
      </c>
      <c r="Z176" s="344">
        <v>2</v>
      </c>
      <c r="AA176" s="344">
        <v>0</v>
      </c>
      <c r="AB176" s="344">
        <v>0</v>
      </c>
      <c r="AC176" s="344">
        <v>0</v>
      </c>
      <c r="AD176" s="344">
        <v>0</v>
      </c>
      <c r="AE176" s="344">
        <v>0</v>
      </c>
      <c r="AF176" s="344">
        <v>0</v>
      </c>
      <c r="AG176" s="489">
        <v>2</v>
      </c>
    </row>
    <row r="177" spans="1:33" s="128" customFormat="1" ht="15" x14ac:dyDescent="0.2">
      <c r="A177" s="177" t="s">
        <v>2102</v>
      </c>
      <c r="B177" s="178">
        <v>1</v>
      </c>
      <c r="C177" s="394" t="s">
        <v>4101</v>
      </c>
      <c r="D177" s="190" t="s">
        <v>124</v>
      </c>
      <c r="E177" s="190" t="s">
        <v>1533</v>
      </c>
      <c r="F177" s="256">
        <v>40995</v>
      </c>
      <c r="G177" s="256">
        <v>40785</v>
      </c>
      <c r="H177" s="190" t="s">
        <v>4899</v>
      </c>
      <c r="I177" s="344">
        <v>0</v>
      </c>
      <c r="J177" s="344">
        <v>0</v>
      </c>
      <c r="K177" s="271">
        <v>0</v>
      </c>
      <c r="L177" s="344">
        <v>0</v>
      </c>
      <c r="M177" s="344">
        <v>0</v>
      </c>
      <c r="N177" s="269">
        <v>0</v>
      </c>
      <c r="O177" s="269">
        <v>0</v>
      </c>
      <c r="P177" s="269">
        <v>0</v>
      </c>
      <c r="Q177" s="269">
        <v>0</v>
      </c>
      <c r="R177" s="269">
        <v>0</v>
      </c>
      <c r="S177" s="269">
        <v>0</v>
      </c>
      <c r="T177" s="281">
        <v>0</v>
      </c>
      <c r="U177" s="281">
        <v>0</v>
      </c>
      <c r="V177" s="269">
        <v>0</v>
      </c>
      <c r="W177" s="344">
        <v>0</v>
      </c>
      <c r="X177" s="341">
        <v>0</v>
      </c>
      <c r="Y177" s="344">
        <v>0</v>
      </c>
      <c r="Z177" s="271">
        <v>3</v>
      </c>
      <c r="AA177" s="344">
        <v>0</v>
      </c>
      <c r="AB177" s="344">
        <v>0</v>
      </c>
      <c r="AC177" s="344">
        <v>0</v>
      </c>
      <c r="AD177" s="344">
        <v>0</v>
      </c>
      <c r="AE177" s="344">
        <v>0</v>
      </c>
      <c r="AF177" s="344">
        <v>0</v>
      </c>
      <c r="AG177" s="489">
        <v>3</v>
      </c>
    </row>
    <row r="178" spans="1:33" ht="15" x14ac:dyDescent="0.25">
      <c r="A178" s="177" t="s">
        <v>2102</v>
      </c>
      <c r="B178" s="178">
        <v>1</v>
      </c>
      <c r="C178" s="392" t="s">
        <v>4216</v>
      </c>
      <c r="D178" s="190" t="s">
        <v>124</v>
      </c>
      <c r="E178" s="190" t="s">
        <v>2126</v>
      </c>
      <c r="F178" s="230"/>
      <c r="G178" s="148"/>
      <c r="H178" s="190" t="s">
        <v>4033</v>
      </c>
      <c r="I178" s="344">
        <v>0</v>
      </c>
      <c r="J178" s="271">
        <v>1</v>
      </c>
      <c r="K178" s="271">
        <v>0</v>
      </c>
      <c r="L178" s="344">
        <v>0</v>
      </c>
      <c r="M178" s="344">
        <v>0</v>
      </c>
      <c r="N178" s="269">
        <v>0</v>
      </c>
      <c r="O178" s="269">
        <v>0</v>
      </c>
      <c r="P178" s="269">
        <v>5</v>
      </c>
      <c r="Q178" s="269">
        <v>0</v>
      </c>
      <c r="R178" s="269">
        <v>0</v>
      </c>
      <c r="S178" s="269">
        <v>0</v>
      </c>
      <c r="T178" s="281">
        <v>1</v>
      </c>
      <c r="U178" s="281">
        <v>1</v>
      </c>
      <c r="V178" s="269">
        <v>1</v>
      </c>
      <c r="W178" s="271">
        <v>1</v>
      </c>
      <c r="X178" s="341">
        <v>1</v>
      </c>
      <c r="Y178" s="344">
        <v>0</v>
      </c>
      <c r="Z178" s="271">
        <v>6</v>
      </c>
      <c r="AA178" s="344">
        <v>0</v>
      </c>
      <c r="AB178" s="344">
        <v>0</v>
      </c>
      <c r="AC178" s="344">
        <v>0</v>
      </c>
      <c r="AD178" s="344">
        <v>0</v>
      </c>
      <c r="AE178" s="344">
        <v>0</v>
      </c>
      <c r="AF178" s="344">
        <v>0</v>
      </c>
      <c r="AG178" s="489">
        <v>2.125</v>
      </c>
    </row>
    <row r="179" spans="1:33" ht="15" x14ac:dyDescent="0.25">
      <c r="A179" s="177" t="s">
        <v>2102</v>
      </c>
      <c r="B179" s="178">
        <v>1</v>
      </c>
      <c r="C179" s="392" t="s">
        <v>4203</v>
      </c>
      <c r="D179" s="190" t="s">
        <v>124</v>
      </c>
      <c r="E179" s="190" t="s">
        <v>2126</v>
      </c>
      <c r="F179" s="230"/>
      <c r="G179" s="148"/>
      <c r="H179" s="190" t="s">
        <v>4204</v>
      </c>
      <c r="I179" s="271">
        <v>7</v>
      </c>
      <c r="J179" s="271">
        <v>12</v>
      </c>
      <c r="K179" s="271">
        <v>12</v>
      </c>
      <c r="L179" s="271">
        <v>12</v>
      </c>
      <c r="M179" s="271">
        <v>5</v>
      </c>
      <c r="N179" s="269">
        <v>1</v>
      </c>
      <c r="O179" s="269">
        <v>0</v>
      </c>
      <c r="P179" s="269">
        <v>1</v>
      </c>
      <c r="Q179" s="269">
        <v>0</v>
      </c>
      <c r="R179" s="269">
        <v>0</v>
      </c>
      <c r="S179" s="269">
        <v>16</v>
      </c>
      <c r="T179" s="281">
        <v>0</v>
      </c>
      <c r="U179" s="281">
        <v>0</v>
      </c>
      <c r="V179" s="269">
        <v>0</v>
      </c>
      <c r="W179" s="344">
        <v>0</v>
      </c>
      <c r="X179" s="341">
        <v>0</v>
      </c>
      <c r="Y179" s="271">
        <v>2</v>
      </c>
      <c r="Z179" s="344">
        <v>7</v>
      </c>
      <c r="AA179" s="271">
        <v>12</v>
      </c>
      <c r="AB179" s="271">
        <v>2</v>
      </c>
      <c r="AC179" s="344">
        <v>0</v>
      </c>
      <c r="AD179" s="344">
        <v>0</v>
      </c>
      <c r="AE179" s="344">
        <v>0</v>
      </c>
      <c r="AF179" s="344">
        <v>0</v>
      </c>
      <c r="AG179" s="489">
        <v>7.416666666666667</v>
      </c>
    </row>
    <row r="180" spans="1:33" ht="15" x14ac:dyDescent="0.2">
      <c r="A180" s="177" t="s">
        <v>2102</v>
      </c>
      <c r="B180" s="178">
        <v>1</v>
      </c>
      <c r="C180" s="394" t="s">
        <v>4103</v>
      </c>
      <c r="D180" s="190" t="s">
        <v>124</v>
      </c>
      <c r="E180" s="190" t="s">
        <v>1533</v>
      </c>
      <c r="F180" s="256">
        <v>41178</v>
      </c>
      <c r="G180" s="256">
        <v>39952</v>
      </c>
      <c r="H180" s="190" t="s">
        <v>3958</v>
      </c>
      <c r="I180" s="344">
        <v>0</v>
      </c>
      <c r="J180" s="344">
        <v>0</v>
      </c>
      <c r="K180" s="271">
        <v>0</v>
      </c>
      <c r="L180" s="344">
        <v>0</v>
      </c>
      <c r="M180" s="344">
        <v>0</v>
      </c>
      <c r="N180" s="269">
        <v>0</v>
      </c>
      <c r="O180" s="269">
        <v>0</v>
      </c>
      <c r="P180" s="269">
        <v>0</v>
      </c>
      <c r="Q180" s="269">
        <v>0</v>
      </c>
      <c r="R180" s="269">
        <v>0</v>
      </c>
      <c r="S180" s="269">
        <v>0</v>
      </c>
      <c r="T180" s="281">
        <v>2</v>
      </c>
      <c r="U180" s="281">
        <v>0</v>
      </c>
      <c r="V180" s="269">
        <v>0</v>
      </c>
      <c r="W180" s="344">
        <v>0</v>
      </c>
      <c r="X180" s="341">
        <v>1</v>
      </c>
      <c r="Y180" s="344">
        <v>0</v>
      </c>
      <c r="Z180" s="344">
        <v>0</v>
      </c>
      <c r="AA180" s="344">
        <v>0</v>
      </c>
      <c r="AB180" s="344">
        <v>0</v>
      </c>
      <c r="AC180" s="344">
        <v>0</v>
      </c>
      <c r="AD180" s="344">
        <v>0</v>
      </c>
      <c r="AE180" s="271">
        <v>1</v>
      </c>
      <c r="AF180" s="344">
        <v>0</v>
      </c>
      <c r="AG180" s="489">
        <v>1.3333333333333333</v>
      </c>
    </row>
    <row r="181" spans="1:33" ht="15" x14ac:dyDescent="0.2">
      <c r="A181" s="177" t="s">
        <v>2102</v>
      </c>
      <c r="B181" s="178">
        <v>1</v>
      </c>
      <c r="C181" s="394" t="s">
        <v>4413</v>
      </c>
      <c r="D181" s="190" t="s">
        <v>124</v>
      </c>
      <c r="E181" s="190" t="s">
        <v>2126</v>
      </c>
      <c r="F181" s="256"/>
      <c r="G181" s="256">
        <v>39877</v>
      </c>
      <c r="H181" s="190" t="s">
        <v>4023</v>
      </c>
      <c r="I181" s="344">
        <v>0</v>
      </c>
      <c r="J181" s="344">
        <v>0</v>
      </c>
      <c r="K181" s="271">
        <v>0</v>
      </c>
      <c r="L181" s="344">
        <v>0</v>
      </c>
      <c r="M181" s="344">
        <v>0</v>
      </c>
      <c r="N181" s="269">
        <v>0</v>
      </c>
      <c r="O181" s="269">
        <v>0</v>
      </c>
      <c r="P181" s="269">
        <v>0</v>
      </c>
      <c r="Q181" s="269">
        <v>1</v>
      </c>
      <c r="R181" s="269">
        <v>0</v>
      </c>
      <c r="S181" s="269">
        <v>0</v>
      </c>
      <c r="T181" s="281">
        <v>0</v>
      </c>
      <c r="U181" s="281">
        <v>0</v>
      </c>
      <c r="V181" s="269">
        <v>2</v>
      </c>
      <c r="W181" s="271">
        <v>2</v>
      </c>
      <c r="X181" s="341">
        <v>0</v>
      </c>
      <c r="Y181" s="344">
        <v>0</v>
      </c>
      <c r="Z181" s="344">
        <v>0</v>
      </c>
      <c r="AA181" s="344">
        <v>0</v>
      </c>
      <c r="AB181" s="344">
        <v>0</v>
      </c>
      <c r="AC181" s="344">
        <v>0</v>
      </c>
      <c r="AD181" s="344">
        <v>0</v>
      </c>
      <c r="AE181" s="271">
        <v>4</v>
      </c>
      <c r="AF181" s="344">
        <v>0</v>
      </c>
      <c r="AG181" s="489">
        <v>2.25</v>
      </c>
    </row>
    <row r="182" spans="1:33" s="128" customFormat="1" ht="15" x14ac:dyDescent="0.2">
      <c r="A182" s="177" t="s">
        <v>2102</v>
      </c>
      <c r="B182" s="178">
        <v>1</v>
      </c>
      <c r="C182" s="394" t="s">
        <v>4217</v>
      </c>
      <c r="D182" s="190" t="s">
        <v>124</v>
      </c>
      <c r="E182" s="190" t="s">
        <v>1533</v>
      </c>
      <c r="F182" s="256">
        <v>41347</v>
      </c>
      <c r="G182" s="256">
        <v>39905</v>
      </c>
      <c r="H182" s="190" t="s">
        <v>3958</v>
      </c>
      <c r="I182" s="344">
        <v>0</v>
      </c>
      <c r="J182" s="271">
        <v>9</v>
      </c>
      <c r="K182" s="271">
        <v>0</v>
      </c>
      <c r="L182" s="271">
        <v>10</v>
      </c>
      <c r="M182" s="344">
        <v>0</v>
      </c>
      <c r="N182" s="269">
        <v>0</v>
      </c>
      <c r="O182" s="269">
        <v>10</v>
      </c>
      <c r="P182" s="269">
        <v>1</v>
      </c>
      <c r="Q182" s="269">
        <v>4</v>
      </c>
      <c r="R182" s="269">
        <v>0</v>
      </c>
      <c r="S182" s="269">
        <v>0</v>
      </c>
      <c r="T182" s="281">
        <v>0</v>
      </c>
      <c r="U182" s="281">
        <v>0</v>
      </c>
      <c r="V182" s="269">
        <v>1</v>
      </c>
      <c r="W182" s="271">
        <v>1</v>
      </c>
      <c r="X182" s="341">
        <v>0</v>
      </c>
      <c r="Y182" s="271">
        <v>4</v>
      </c>
      <c r="Z182" s="344">
        <v>0</v>
      </c>
      <c r="AA182" s="344">
        <v>0</v>
      </c>
      <c r="AB182" s="344">
        <v>0</v>
      </c>
      <c r="AC182" s="271">
        <v>7</v>
      </c>
      <c r="AD182" s="271">
        <v>7</v>
      </c>
      <c r="AE182" s="344">
        <v>0</v>
      </c>
      <c r="AF182" s="344">
        <v>0</v>
      </c>
      <c r="AG182" s="489">
        <v>5.4</v>
      </c>
    </row>
    <row r="183" spans="1:33" ht="15" x14ac:dyDescent="0.25">
      <c r="A183" s="177" t="s">
        <v>2102</v>
      </c>
      <c r="B183" s="178">
        <v>1</v>
      </c>
      <c r="C183" s="392" t="s">
        <v>4054</v>
      </c>
      <c r="D183" s="190" t="s">
        <v>124</v>
      </c>
      <c r="E183" s="190" t="s">
        <v>2126</v>
      </c>
      <c r="F183" s="230"/>
      <c r="G183" s="148"/>
      <c r="H183" s="190" t="s">
        <v>3950</v>
      </c>
      <c r="I183" s="344">
        <v>0</v>
      </c>
      <c r="J183" s="344">
        <v>0</v>
      </c>
      <c r="K183" s="271">
        <v>0</v>
      </c>
      <c r="L183" s="344">
        <v>0</v>
      </c>
      <c r="M183" s="344">
        <v>0</v>
      </c>
      <c r="N183" s="269">
        <v>0</v>
      </c>
      <c r="O183" s="269">
        <v>0</v>
      </c>
      <c r="P183" s="269">
        <v>0</v>
      </c>
      <c r="Q183" s="269">
        <v>0</v>
      </c>
      <c r="R183" s="269">
        <v>0</v>
      </c>
      <c r="S183" s="269">
        <v>0</v>
      </c>
      <c r="T183" s="281">
        <v>0</v>
      </c>
      <c r="U183" s="281">
        <v>0</v>
      </c>
      <c r="V183" s="269">
        <v>0</v>
      </c>
      <c r="W183" s="344">
        <v>0</v>
      </c>
      <c r="X183" s="341">
        <v>8</v>
      </c>
      <c r="Y183" s="344">
        <v>0</v>
      </c>
      <c r="Z183" s="344">
        <v>0</v>
      </c>
      <c r="AA183" s="344">
        <v>0</v>
      </c>
      <c r="AB183" s="344">
        <v>0</v>
      </c>
      <c r="AC183" s="344">
        <v>0</v>
      </c>
      <c r="AD183" s="344">
        <v>0</v>
      </c>
      <c r="AE183" s="344">
        <v>0</v>
      </c>
      <c r="AF183" s="344">
        <v>0</v>
      </c>
      <c r="AG183" s="489">
        <v>8</v>
      </c>
    </row>
    <row r="184" spans="1:33" ht="15" x14ac:dyDescent="0.25">
      <c r="A184" s="177" t="s">
        <v>2102</v>
      </c>
      <c r="B184" s="178">
        <v>1</v>
      </c>
      <c r="C184" s="392" t="s">
        <v>4205</v>
      </c>
      <c r="D184" s="190" t="s">
        <v>124</v>
      </c>
      <c r="E184" s="190" t="s">
        <v>2126</v>
      </c>
      <c r="F184" s="230"/>
      <c r="G184" s="148"/>
      <c r="H184" s="190" t="s">
        <v>4033</v>
      </c>
      <c r="I184" s="344">
        <v>0</v>
      </c>
      <c r="J184" s="344">
        <v>0</v>
      </c>
      <c r="K184" s="271">
        <v>0</v>
      </c>
      <c r="L184" s="344">
        <v>0</v>
      </c>
      <c r="M184" s="271">
        <v>6</v>
      </c>
      <c r="N184" s="269">
        <v>0</v>
      </c>
      <c r="O184" s="269">
        <v>0</v>
      </c>
      <c r="P184" s="269">
        <v>1</v>
      </c>
      <c r="Q184" s="269">
        <v>0</v>
      </c>
      <c r="R184" s="269">
        <v>0</v>
      </c>
      <c r="S184" s="269">
        <v>0</v>
      </c>
      <c r="T184" s="281">
        <v>0</v>
      </c>
      <c r="U184" s="281">
        <v>0</v>
      </c>
      <c r="V184" s="269">
        <v>0</v>
      </c>
      <c r="W184" s="344">
        <v>0</v>
      </c>
      <c r="X184" s="341">
        <v>0</v>
      </c>
      <c r="Y184" s="344">
        <v>0</v>
      </c>
      <c r="Z184" s="344">
        <v>0</v>
      </c>
      <c r="AA184" s="344">
        <v>0</v>
      </c>
      <c r="AB184" s="344">
        <v>0</v>
      </c>
      <c r="AC184" s="344">
        <v>0</v>
      </c>
      <c r="AD184" s="344">
        <v>0</v>
      </c>
      <c r="AE184" s="271">
        <v>9</v>
      </c>
      <c r="AF184" s="344">
        <v>0</v>
      </c>
      <c r="AG184" s="489">
        <v>5.333333333333333</v>
      </c>
    </row>
    <row r="185" spans="1:33" ht="15" x14ac:dyDescent="0.2">
      <c r="A185" s="177" t="s">
        <v>2102</v>
      </c>
      <c r="B185" s="178">
        <v>1</v>
      </c>
      <c r="C185" s="394" t="s">
        <v>4104</v>
      </c>
      <c r="D185" s="190" t="s">
        <v>124</v>
      </c>
      <c r="E185" s="190" t="s">
        <v>2126</v>
      </c>
      <c r="F185" s="256"/>
      <c r="G185" s="256">
        <v>40018</v>
      </c>
      <c r="H185" s="190" t="s">
        <v>3958</v>
      </c>
      <c r="I185" s="344">
        <v>0</v>
      </c>
      <c r="J185" s="344">
        <v>0</v>
      </c>
      <c r="K185" s="271">
        <v>0</v>
      </c>
      <c r="L185" s="344">
        <v>0</v>
      </c>
      <c r="M185" s="344">
        <v>0</v>
      </c>
      <c r="N185" s="269">
        <v>0</v>
      </c>
      <c r="O185" s="269">
        <v>0</v>
      </c>
      <c r="P185" s="269">
        <v>0</v>
      </c>
      <c r="Q185" s="269">
        <v>0</v>
      </c>
      <c r="R185" s="269">
        <v>0</v>
      </c>
      <c r="S185" s="269">
        <v>0</v>
      </c>
      <c r="T185" s="281">
        <v>0</v>
      </c>
      <c r="U185" s="281">
        <v>0</v>
      </c>
      <c r="V185" s="269">
        <v>0</v>
      </c>
      <c r="W185" s="344">
        <v>0</v>
      </c>
      <c r="X185" s="341">
        <v>0</v>
      </c>
      <c r="Y185" s="344">
        <v>0</v>
      </c>
      <c r="Z185" s="344">
        <v>0</v>
      </c>
      <c r="AA185" s="344">
        <v>0</v>
      </c>
      <c r="AB185" s="344">
        <v>0</v>
      </c>
      <c r="AC185" s="344">
        <v>0</v>
      </c>
      <c r="AD185" s="344">
        <v>0</v>
      </c>
      <c r="AE185" s="344">
        <v>0</v>
      </c>
      <c r="AF185" s="344">
        <v>0</v>
      </c>
      <c r="AG185" s="489">
        <v>1</v>
      </c>
    </row>
    <row r="186" spans="1:33" ht="15" x14ac:dyDescent="0.2">
      <c r="A186" s="177" t="s">
        <v>2102</v>
      </c>
      <c r="B186" s="178">
        <v>1</v>
      </c>
      <c r="C186" s="394" t="s">
        <v>4218</v>
      </c>
      <c r="D186" s="190" t="s">
        <v>124</v>
      </c>
      <c r="E186" s="190" t="s">
        <v>1533</v>
      </c>
      <c r="F186" s="256">
        <v>41253</v>
      </c>
      <c r="G186" s="256">
        <v>40785</v>
      </c>
      <c r="H186" s="190" t="s">
        <v>4053</v>
      </c>
      <c r="I186" s="271">
        <v>4</v>
      </c>
      <c r="J186" s="271">
        <v>3</v>
      </c>
      <c r="K186" s="271">
        <v>3</v>
      </c>
      <c r="L186" s="271">
        <v>4</v>
      </c>
      <c r="M186" s="271">
        <v>1</v>
      </c>
      <c r="N186" s="269">
        <v>10</v>
      </c>
      <c r="O186" s="269">
        <v>6</v>
      </c>
      <c r="P186" s="269">
        <v>1</v>
      </c>
      <c r="Q186" s="269">
        <v>1</v>
      </c>
      <c r="R186" s="269">
        <v>0</v>
      </c>
      <c r="S186" s="269">
        <v>4</v>
      </c>
      <c r="T186" s="281">
        <v>6</v>
      </c>
      <c r="U186" s="281">
        <v>0</v>
      </c>
      <c r="V186" s="269">
        <v>2</v>
      </c>
      <c r="W186" s="271">
        <v>2</v>
      </c>
      <c r="X186" s="341">
        <v>0</v>
      </c>
      <c r="Y186" s="344">
        <v>0</v>
      </c>
      <c r="Z186" s="271">
        <v>1</v>
      </c>
      <c r="AA186" s="271">
        <v>1</v>
      </c>
      <c r="AB186" s="271">
        <v>6</v>
      </c>
      <c r="AC186" s="271">
        <v>10</v>
      </c>
      <c r="AD186" s="271">
        <v>10</v>
      </c>
      <c r="AE186" s="344">
        <v>0</v>
      </c>
      <c r="AF186" s="344">
        <v>0</v>
      </c>
      <c r="AG186" s="489">
        <v>4.166666666666667</v>
      </c>
    </row>
    <row r="187" spans="1:33" ht="15" x14ac:dyDescent="0.25">
      <c r="A187" s="148" t="s">
        <v>2102</v>
      </c>
      <c r="B187" s="178">
        <v>1</v>
      </c>
      <c r="C187" s="396" t="s">
        <v>4434</v>
      </c>
      <c r="D187" s="190" t="s">
        <v>124</v>
      </c>
      <c r="E187" s="190" t="s">
        <v>2126</v>
      </c>
      <c r="F187" s="148"/>
      <c r="G187" s="148"/>
      <c r="H187" s="148" t="s">
        <v>4033</v>
      </c>
      <c r="I187" s="344">
        <v>0</v>
      </c>
      <c r="J187" s="344">
        <v>0</v>
      </c>
      <c r="K187" s="271">
        <v>0</v>
      </c>
      <c r="L187" s="344">
        <v>0</v>
      </c>
      <c r="M187" s="344">
        <v>0</v>
      </c>
      <c r="N187" s="269">
        <v>0</v>
      </c>
      <c r="O187" s="269">
        <v>0</v>
      </c>
      <c r="P187" s="269">
        <v>0</v>
      </c>
      <c r="Q187" s="269">
        <v>0</v>
      </c>
      <c r="R187" s="269">
        <v>0</v>
      </c>
      <c r="S187" s="269">
        <v>0</v>
      </c>
      <c r="T187" s="281">
        <v>0</v>
      </c>
      <c r="U187" s="281">
        <v>0</v>
      </c>
      <c r="V187" s="269">
        <v>0</v>
      </c>
      <c r="W187" s="344">
        <v>0</v>
      </c>
      <c r="X187" s="341">
        <v>8</v>
      </c>
      <c r="Y187" s="344">
        <v>0</v>
      </c>
      <c r="Z187" s="271">
        <v>2</v>
      </c>
      <c r="AA187" s="344">
        <v>0</v>
      </c>
      <c r="AB187" s="344">
        <v>0</v>
      </c>
      <c r="AC187" s="344">
        <v>0</v>
      </c>
      <c r="AD187" s="344">
        <v>0</v>
      </c>
      <c r="AE187" s="344">
        <v>0</v>
      </c>
      <c r="AF187" s="344">
        <v>0</v>
      </c>
      <c r="AG187" s="489">
        <v>5</v>
      </c>
    </row>
    <row r="188" spans="1:33" ht="15" x14ac:dyDescent="0.25">
      <c r="A188" s="177" t="s">
        <v>2102</v>
      </c>
      <c r="B188" s="178">
        <v>1</v>
      </c>
      <c r="C188" s="392" t="s">
        <v>4022</v>
      </c>
      <c r="D188" s="190" t="s">
        <v>124</v>
      </c>
      <c r="E188" s="190" t="s">
        <v>2126</v>
      </c>
      <c r="F188" s="230"/>
      <c r="G188" s="148"/>
      <c r="H188" s="190" t="s">
        <v>4023</v>
      </c>
      <c r="I188" s="271">
        <v>1</v>
      </c>
      <c r="J188" s="271">
        <v>3</v>
      </c>
      <c r="K188" s="271">
        <v>2</v>
      </c>
      <c r="L188" s="271">
        <v>3</v>
      </c>
      <c r="M188" s="271">
        <v>11</v>
      </c>
      <c r="N188" s="269">
        <v>0</v>
      </c>
      <c r="O188" s="269">
        <v>3</v>
      </c>
      <c r="P188" s="269">
        <v>4</v>
      </c>
      <c r="Q188" s="269">
        <v>9</v>
      </c>
      <c r="R188" s="269">
        <v>0</v>
      </c>
      <c r="S188" s="269">
        <v>2</v>
      </c>
      <c r="T188" s="281">
        <v>5</v>
      </c>
      <c r="U188" s="281">
        <v>3</v>
      </c>
      <c r="V188" s="269">
        <v>6</v>
      </c>
      <c r="W188" s="271">
        <v>6</v>
      </c>
      <c r="X188" s="341">
        <v>1</v>
      </c>
      <c r="Y188" s="271">
        <v>11</v>
      </c>
      <c r="Z188" s="344">
        <v>0</v>
      </c>
      <c r="AA188" s="271">
        <v>1</v>
      </c>
      <c r="AB188" s="344">
        <v>0</v>
      </c>
      <c r="AC188" s="271">
        <v>7</v>
      </c>
      <c r="AD188" s="271">
        <v>7</v>
      </c>
      <c r="AE188" s="271">
        <v>22</v>
      </c>
      <c r="AF188" s="271">
        <v>6</v>
      </c>
      <c r="AG188" s="489">
        <v>5.65</v>
      </c>
    </row>
    <row r="189" spans="1:33" ht="15" x14ac:dyDescent="0.2">
      <c r="A189" s="177" t="s">
        <v>2102</v>
      </c>
      <c r="B189" s="178">
        <v>1</v>
      </c>
      <c r="C189" s="394" t="s">
        <v>4036</v>
      </c>
      <c r="D189" s="190" t="s">
        <v>124</v>
      </c>
      <c r="E189" s="190" t="s">
        <v>1533</v>
      </c>
      <c r="F189" s="256">
        <v>41232</v>
      </c>
      <c r="G189" s="256">
        <v>39952</v>
      </c>
      <c r="H189" s="190" t="s">
        <v>4037</v>
      </c>
      <c r="I189" s="344">
        <v>0</v>
      </c>
      <c r="J189" s="271">
        <v>8</v>
      </c>
      <c r="K189" s="271">
        <v>1</v>
      </c>
      <c r="L189" s="271">
        <v>1</v>
      </c>
      <c r="M189" s="344">
        <v>0</v>
      </c>
      <c r="N189" s="269">
        <v>0</v>
      </c>
      <c r="O189" s="269">
        <v>0</v>
      </c>
      <c r="P189" s="269">
        <v>1</v>
      </c>
      <c r="Q189" s="269">
        <v>7</v>
      </c>
      <c r="R189" s="269">
        <v>0</v>
      </c>
      <c r="S189" s="269">
        <v>8</v>
      </c>
      <c r="T189" s="281">
        <v>5</v>
      </c>
      <c r="U189" s="281">
        <v>1</v>
      </c>
      <c r="V189" s="269">
        <v>2</v>
      </c>
      <c r="W189" s="271">
        <v>2</v>
      </c>
      <c r="X189" s="341">
        <v>0</v>
      </c>
      <c r="Y189" s="271">
        <v>5</v>
      </c>
      <c r="Z189" s="344">
        <v>4</v>
      </c>
      <c r="AA189" s="271">
        <v>4</v>
      </c>
      <c r="AB189" s="271">
        <v>6</v>
      </c>
      <c r="AC189" s="271">
        <v>6</v>
      </c>
      <c r="AD189" s="271">
        <v>6</v>
      </c>
      <c r="AE189" s="344">
        <v>0</v>
      </c>
      <c r="AF189" s="271">
        <v>15</v>
      </c>
      <c r="AG189" s="489">
        <v>4.8235294117647056</v>
      </c>
    </row>
    <row r="190" spans="1:33" ht="15" x14ac:dyDescent="0.2">
      <c r="A190" s="177" t="s">
        <v>2102</v>
      </c>
      <c r="B190" s="178">
        <v>1</v>
      </c>
      <c r="C190" s="394" t="s">
        <v>4018</v>
      </c>
      <c r="D190" s="190" t="s">
        <v>124</v>
      </c>
      <c r="E190" s="190" t="s">
        <v>1533</v>
      </c>
      <c r="F190" s="180">
        <v>40956</v>
      </c>
      <c r="G190" s="256">
        <v>39759</v>
      </c>
      <c r="H190" s="190" t="s">
        <v>4220</v>
      </c>
      <c r="I190" s="271">
        <v>6</v>
      </c>
      <c r="J190" s="344">
        <v>0</v>
      </c>
      <c r="K190" s="271">
        <v>6</v>
      </c>
      <c r="L190" s="271">
        <v>12</v>
      </c>
      <c r="M190" s="271">
        <v>9</v>
      </c>
      <c r="N190" s="269">
        <v>0</v>
      </c>
      <c r="O190" s="269">
        <v>5</v>
      </c>
      <c r="P190" s="269">
        <v>4</v>
      </c>
      <c r="Q190" s="269">
        <v>6</v>
      </c>
      <c r="R190" s="269">
        <v>0</v>
      </c>
      <c r="S190" s="269">
        <v>6</v>
      </c>
      <c r="T190" s="281">
        <v>1</v>
      </c>
      <c r="U190" s="281">
        <v>6</v>
      </c>
      <c r="V190" s="269">
        <v>6</v>
      </c>
      <c r="W190" s="271">
        <v>6</v>
      </c>
      <c r="X190" s="341">
        <v>1</v>
      </c>
      <c r="Y190" s="271">
        <v>6</v>
      </c>
      <c r="Z190" s="344">
        <v>5</v>
      </c>
      <c r="AA190" s="344">
        <v>0</v>
      </c>
      <c r="AB190" s="271">
        <v>1</v>
      </c>
      <c r="AC190" s="344">
        <v>0</v>
      </c>
      <c r="AD190" s="344">
        <v>0</v>
      </c>
      <c r="AE190" s="271">
        <v>7</v>
      </c>
      <c r="AF190" s="271">
        <v>1</v>
      </c>
      <c r="AG190" s="489">
        <v>5.2222222222222223</v>
      </c>
    </row>
    <row r="191" spans="1:33" ht="15" x14ac:dyDescent="0.2">
      <c r="A191" s="177" t="s">
        <v>2102</v>
      </c>
      <c r="B191" s="178">
        <v>1</v>
      </c>
      <c r="C191" s="394" t="s">
        <v>4414</v>
      </c>
      <c r="D191" s="190" t="s">
        <v>124</v>
      </c>
      <c r="E191" s="190" t="s">
        <v>2126</v>
      </c>
      <c r="F191" s="256"/>
      <c r="G191" s="256">
        <v>40018</v>
      </c>
      <c r="H191" s="190" t="s">
        <v>3958</v>
      </c>
      <c r="I191" s="344">
        <v>0</v>
      </c>
      <c r="J191" s="344">
        <v>0</v>
      </c>
      <c r="K191" s="271">
        <v>0</v>
      </c>
      <c r="L191" s="344">
        <v>0</v>
      </c>
      <c r="M191" s="344">
        <v>0</v>
      </c>
      <c r="N191" s="269">
        <v>0</v>
      </c>
      <c r="O191" s="269">
        <v>0</v>
      </c>
      <c r="P191" s="269">
        <v>0</v>
      </c>
      <c r="Q191" s="269">
        <v>0</v>
      </c>
      <c r="R191" s="269">
        <v>0</v>
      </c>
      <c r="S191" s="269">
        <v>0</v>
      </c>
      <c r="T191" s="281">
        <v>0</v>
      </c>
      <c r="U191" s="281">
        <v>0</v>
      </c>
      <c r="V191" s="269">
        <v>0</v>
      </c>
      <c r="W191" s="344">
        <v>0</v>
      </c>
      <c r="X191" s="341">
        <v>0</v>
      </c>
      <c r="Y191" s="344">
        <v>0</v>
      </c>
      <c r="Z191" s="344">
        <v>0</v>
      </c>
      <c r="AA191" s="344">
        <v>0</v>
      </c>
      <c r="AB191" s="344">
        <v>0</v>
      </c>
      <c r="AC191" s="344">
        <v>0</v>
      </c>
      <c r="AD191" s="344">
        <v>0</v>
      </c>
      <c r="AE191" s="271">
        <v>10</v>
      </c>
      <c r="AF191" s="344">
        <v>0</v>
      </c>
      <c r="AG191" s="489">
        <v>5</v>
      </c>
    </row>
    <row r="192" spans="1:33" ht="15" x14ac:dyDescent="0.2">
      <c r="A192" s="177" t="s">
        <v>2102</v>
      </c>
      <c r="B192" s="178">
        <v>1</v>
      </c>
      <c r="C192" s="394" t="s">
        <v>4038</v>
      </c>
      <c r="D192" s="190" t="s">
        <v>124</v>
      </c>
      <c r="E192" s="190" t="s">
        <v>2126</v>
      </c>
      <c r="F192" s="256"/>
      <c r="G192" s="256">
        <v>40018</v>
      </c>
      <c r="H192" s="190" t="s">
        <v>3958</v>
      </c>
      <c r="I192" s="271">
        <v>1</v>
      </c>
      <c r="J192" s="344">
        <v>0</v>
      </c>
      <c r="K192" s="271">
        <v>0</v>
      </c>
      <c r="L192" s="344">
        <v>0</v>
      </c>
      <c r="M192" s="344">
        <v>0</v>
      </c>
      <c r="N192" s="269">
        <v>0</v>
      </c>
      <c r="O192" s="269">
        <v>0</v>
      </c>
      <c r="P192" s="269">
        <v>0</v>
      </c>
      <c r="Q192" s="269">
        <v>0</v>
      </c>
      <c r="R192" s="269">
        <v>0</v>
      </c>
      <c r="S192" s="269">
        <v>0</v>
      </c>
      <c r="T192" s="281">
        <v>0</v>
      </c>
      <c r="U192" s="281">
        <v>0</v>
      </c>
      <c r="V192" s="269">
        <v>0</v>
      </c>
      <c r="W192" s="344">
        <v>0</v>
      </c>
      <c r="X192" s="341">
        <v>0</v>
      </c>
      <c r="Y192" s="344">
        <v>0</v>
      </c>
      <c r="Z192" s="344">
        <v>1</v>
      </c>
      <c r="AA192" s="344">
        <v>0</v>
      </c>
      <c r="AB192" s="344">
        <v>0</v>
      </c>
      <c r="AC192" s="344">
        <v>0</v>
      </c>
      <c r="AD192" s="344">
        <v>0</v>
      </c>
      <c r="AE192" s="271">
        <v>10</v>
      </c>
      <c r="AF192" s="344">
        <v>0</v>
      </c>
      <c r="AG192" s="489">
        <v>4</v>
      </c>
    </row>
    <row r="193" spans="1:33" ht="15" x14ac:dyDescent="0.2">
      <c r="A193" s="177" t="s">
        <v>2102</v>
      </c>
      <c r="B193" s="178">
        <v>1</v>
      </c>
      <c r="C193" s="394" t="s">
        <v>4490</v>
      </c>
      <c r="D193" s="190" t="s">
        <v>124</v>
      </c>
      <c r="E193" s="190" t="s">
        <v>2126</v>
      </c>
      <c r="F193" s="180"/>
      <c r="G193" s="256">
        <v>39759</v>
      </c>
      <c r="H193" s="190" t="s">
        <v>3958</v>
      </c>
      <c r="I193" s="344">
        <v>0</v>
      </c>
      <c r="J193" s="344">
        <v>0</v>
      </c>
      <c r="K193" s="271">
        <v>0</v>
      </c>
      <c r="L193" s="344">
        <v>0</v>
      </c>
      <c r="M193" s="344">
        <v>0</v>
      </c>
      <c r="N193" s="269">
        <v>0</v>
      </c>
      <c r="O193" s="269">
        <v>0</v>
      </c>
      <c r="P193" s="269">
        <v>0</v>
      </c>
      <c r="Q193" s="269">
        <v>0</v>
      </c>
      <c r="R193" s="269">
        <v>0</v>
      </c>
      <c r="S193" s="269">
        <v>0</v>
      </c>
      <c r="T193" s="281">
        <v>0</v>
      </c>
      <c r="U193" s="281">
        <v>0</v>
      </c>
      <c r="V193" s="269">
        <v>0</v>
      </c>
      <c r="W193" s="344">
        <v>0</v>
      </c>
      <c r="X193" s="341">
        <v>0</v>
      </c>
      <c r="Y193" s="344">
        <v>0</v>
      </c>
      <c r="Z193" s="344">
        <v>0</v>
      </c>
      <c r="AA193" s="344">
        <v>0</v>
      </c>
      <c r="AB193" s="344">
        <v>0</v>
      </c>
      <c r="AC193" s="344">
        <v>0</v>
      </c>
      <c r="AD193" s="344">
        <v>0</v>
      </c>
      <c r="AE193" s="344">
        <v>0</v>
      </c>
      <c r="AF193" s="344">
        <v>0</v>
      </c>
      <c r="AG193" s="489">
        <v>1</v>
      </c>
    </row>
    <row r="194" spans="1:33" ht="15" x14ac:dyDescent="0.2">
      <c r="A194" s="177" t="s">
        <v>2102</v>
      </c>
      <c r="B194" s="178">
        <v>1</v>
      </c>
      <c r="C194" s="394" t="s">
        <v>4526</v>
      </c>
      <c r="D194" s="190" t="s">
        <v>124</v>
      </c>
      <c r="E194" s="190" t="s">
        <v>2126</v>
      </c>
      <c r="F194" s="256"/>
      <c r="G194" s="256">
        <v>40018</v>
      </c>
      <c r="H194" s="190" t="s">
        <v>3958</v>
      </c>
      <c r="I194" s="271">
        <v>1</v>
      </c>
      <c r="J194" s="271">
        <v>1</v>
      </c>
      <c r="K194" s="271">
        <v>0</v>
      </c>
      <c r="L194" s="344">
        <v>0</v>
      </c>
      <c r="M194" s="344">
        <v>0</v>
      </c>
      <c r="N194" s="269">
        <v>0</v>
      </c>
      <c r="O194" s="269">
        <v>0</v>
      </c>
      <c r="P194" s="269">
        <v>0</v>
      </c>
      <c r="Q194" s="269">
        <v>0</v>
      </c>
      <c r="R194" s="269">
        <v>0</v>
      </c>
      <c r="S194" s="269">
        <v>0</v>
      </c>
      <c r="T194" s="281">
        <v>0</v>
      </c>
      <c r="U194" s="281">
        <v>0</v>
      </c>
      <c r="V194" s="269">
        <v>0</v>
      </c>
      <c r="W194" s="344">
        <v>0</v>
      </c>
      <c r="X194" s="341">
        <v>0</v>
      </c>
      <c r="Y194" s="344">
        <v>0</v>
      </c>
      <c r="Z194" s="344">
        <v>1</v>
      </c>
      <c r="AA194" s="344">
        <v>0</v>
      </c>
      <c r="AB194" s="344">
        <v>0</v>
      </c>
      <c r="AC194" s="344">
        <v>0</v>
      </c>
      <c r="AD194" s="344">
        <v>0</v>
      </c>
      <c r="AE194" s="344">
        <v>0</v>
      </c>
      <c r="AF194" s="344">
        <v>0</v>
      </c>
      <c r="AG194" s="489">
        <v>1</v>
      </c>
    </row>
    <row r="195" spans="1:33" ht="15" x14ac:dyDescent="0.25">
      <c r="A195" s="177" t="s">
        <v>2102</v>
      </c>
      <c r="B195" s="178">
        <v>1</v>
      </c>
      <c r="C195" s="392" t="s">
        <v>4055</v>
      </c>
      <c r="D195" s="190" t="s">
        <v>124</v>
      </c>
      <c r="E195" s="190" t="s">
        <v>2126</v>
      </c>
      <c r="F195" s="230"/>
      <c r="G195" s="148"/>
      <c r="H195" s="190" t="s">
        <v>3958</v>
      </c>
      <c r="I195" s="344">
        <v>0</v>
      </c>
      <c r="J195" s="271">
        <v>7</v>
      </c>
      <c r="K195" s="271">
        <v>1</v>
      </c>
      <c r="L195" s="271">
        <v>1</v>
      </c>
      <c r="M195" s="344">
        <v>0</v>
      </c>
      <c r="N195" s="269">
        <v>0</v>
      </c>
      <c r="O195" s="269">
        <v>0</v>
      </c>
      <c r="P195" s="269">
        <v>0</v>
      </c>
      <c r="Q195" s="269">
        <v>0</v>
      </c>
      <c r="R195" s="269">
        <v>0</v>
      </c>
      <c r="S195" s="269">
        <v>0</v>
      </c>
      <c r="T195" s="281">
        <v>0</v>
      </c>
      <c r="U195" s="281">
        <v>0</v>
      </c>
      <c r="V195" s="269">
        <v>0</v>
      </c>
      <c r="W195" s="344">
        <v>0</v>
      </c>
      <c r="X195" s="341">
        <v>0</v>
      </c>
      <c r="Y195" s="344">
        <v>0</v>
      </c>
      <c r="Z195" s="344">
        <v>0</v>
      </c>
      <c r="AA195" s="344">
        <v>0</v>
      </c>
      <c r="AB195" s="344">
        <v>0</v>
      </c>
      <c r="AC195" s="344">
        <v>0</v>
      </c>
      <c r="AD195" s="344">
        <v>0</v>
      </c>
      <c r="AE195" s="344">
        <v>0</v>
      </c>
      <c r="AF195" s="344">
        <v>0</v>
      </c>
      <c r="AG195" s="489">
        <v>3</v>
      </c>
    </row>
    <row r="196" spans="1:33" ht="15" x14ac:dyDescent="0.25">
      <c r="A196" s="177" t="s">
        <v>2102</v>
      </c>
      <c r="B196" s="178">
        <v>1</v>
      </c>
      <c r="C196" s="392" t="s">
        <v>4640</v>
      </c>
      <c r="D196" s="190" t="s">
        <v>124</v>
      </c>
      <c r="E196" s="190" t="s">
        <v>2126</v>
      </c>
      <c r="F196" s="385"/>
      <c r="G196" s="148">
        <v>40654</v>
      </c>
      <c r="H196" s="148" t="s">
        <v>3958</v>
      </c>
      <c r="I196" s="344">
        <v>0</v>
      </c>
      <c r="J196" s="344">
        <v>0</v>
      </c>
      <c r="K196" s="271">
        <v>0</v>
      </c>
      <c r="L196" s="344">
        <v>0</v>
      </c>
      <c r="M196" s="344">
        <v>0</v>
      </c>
      <c r="N196" s="269">
        <v>0</v>
      </c>
      <c r="O196" s="269">
        <v>0</v>
      </c>
      <c r="P196" s="269">
        <v>0</v>
      </c>
      <c r="Q196" s="269">
        <v>0</v>
      </c>
      <c r="R196" s="269">
        <v>0</v>
      </c>
      <c r="S196" s="269">
        <v>0</v>
      </c>
      <c r="T196" s="281">
        <v>0</v>
      </c>
      <c r="U196" s="281">
        <v>0</v>
      </c>
      <c r="V196" s="269">
        <v>0</v>
      </c>
      <c r="W196" s="344">
        <v>0</v>
      </c>
      <c r="X196" s="341">
        <v>0</v>
      </c>
      <c r="Y196" s="344">
        <v>0</v>
      </c>
      <c r="Z196" s="344">
        <v>0</v>
      </c>
      <c r="AA196" s="344">
        <v>0</v>
      </c>
      <c r="AB196" s="344">
        <v>0</v>
      </c>
      <c r="AC196" s="344">
        <v>0</v>
      </c>
      <c r="AD196" s="344">
        <v>0</v>
      </c>
      <c r="AE196" s="344">
        <v>0</v>
      </c>
      <c r="AF196" s="344">
        <v>0</v>
      </c>
      <c r="AG196" s="489">
        <v>1</v>
      </c>
    </row>
    <row r="197" spans="1:33" ht="15" x14ac:dyDescent="0.25">
      <c r="A197" s="177" t="s">
        <v>2102</v>
      </c>
      <c r="B197" s="178">
        <v>1</v>
      </c>
      <c r="C197" s="392" t="s">
        <v>4491</v>
      </c>
      <c r="D197" s="190" t="s">
        <v>124</v>
      </c>
      <c r="E197" s="190" t="s">
        <v>2126</v>
      </c>
      <c r="F197" s="230"/>
      <c r="G197" s="148"/>
      <c r="H197" s="190" t="s">
        <v>4033</v>
      </c>
      <c r="I197" s="344">
        <v>0</v>
      </c>
      <c r="J197" s="344">
        <v>0</v>
      </c>
      <c r="K197" s="271">
        <v>0</v>
      </c>
      <c r="L197" s="344">
        <v>0</v>
      </c>
      <c r="M197" s="344">
        <v>0</v>
      </c>
      <c r="N197" s="269">
        <v>0</v>
      </c>
      <c r="O197" s="269">
        <v>0</v>
      </c>
      <c r="P197" s="269">
        <v>0</v>
      </c>
      <c r="Q197" s="269">
        <v>0</v>
      </c>
      <c r="R197" s="269">
        <v>0</v>
      </c>
      <c r="S197" s="269">
        <v>0</v>
      </c>
      <c r="T197" s="281">
        <v>0</v>
      </c>
      <c r="U197" s="281">
        <v>0</v>
      </c>
      <c r="V197" s="269">
        <v>0</v>
      </c>
      <c r="W197" s="344">
        <v>0</v>
      </c>
      <c r="X197" s="341">
        <v>0</v>
      </c>
      <c r="Y197" s="344">
        <v>0</v>
      </c>
      <c r="Z197" s="344">
        <v>0</v>
      </c>
      <c r="AA197" s="344">
        <v>0</v>
      </c>
      <c r="AB197" s="344">
        <v>0</v>
      </c>
      <c r="AC197" s="344">
        <v>0</v>
      </c>
      <c r="AD197" s="344">
        <v>0</v>
      </c>
      <c r="AE197" s="344">
        <v>0</v>
      </c>
      <c r="AF197" s="344">
        <v>0</v>
      </c>
      <c r="AG197" s="489">
        <v>1</v>
      </c>
    </row>
    <row r="198" spans="1:33" ht="15" x14ac:dyDescent="0.25">
      <c r="A198" s="177" t="s">
        <v>2102</v>
      </c>
      <c r="B198" s="178">
        <v>1</v>
      </c>
      <c r="C198" s="392" t="s">
        <v>4039</v>
      </c>
      <c r="D198" s="190" t="s">
        <v>124</v>
      </c>
      <c r="E198" s="190" t="s">
        <v>2126</v>
      </c>
      <c r="F198" s="230"/>
      <c r="G198" s="148"/>
      <c r="H198" s="190" t="s">
        <v>3958</v>
      </c>
      <c r="I198" s="271">
        <v>1</v>
      </c>
      <c r="J198" s="344">
        <v>0</v>
      </c>
      <c r="K198" s="271">
        <v>0</v>
      </c>
      <c r="L198" s="344">
        <v>0</v>
      </c>
      <c r="M198" s="344">
        <v>0</v>
      </c>
      <c r="N198" s="269">
        <v>0</v>
      </c>
      <c r="O198" s="269">
        <v>1</v>
      </c>
      <c r="P198" s="269">
        <v>0</v>
      </c>
      <c r="Q198" s="269">
        <v>1</v>
      </c>
      <c r="R198" s="269">
        <v>0</v>
      </c>
      <c r="S198" s="269">
        <v>0</v>
      </c>
      <c r="T198" s="281">
        <v>0</v>
      </c>
      <c r="U198" s="281">
        <v>0</v>
      </c>
      <c r="V198" s="269">
        <v>0</v>
      </c>
      <c r="W198" s="344">
        <v>0</v>
      </c>
      <c r="X198" s="341">
        <v>0</v>
      </c>
      <c r="Y198" s="344">
        <v>0</v>
      </c>
      <c r="Z198" s="344">
        <v>0</v>
      </c>
      <c r="AA198" s="344">
        <v>0</v>
      </c>
      <c r="AB198" s="344">
        <v>0</v>
      </c>
      <c r="AC198" s="344">
        <v>0</v>
      </c>
      <c r="AD198" s="344">
        <v>0</v>
      </c>
      <c r="AE198" s="344">
        <v>0</v>
      </c>
      <c r="AF198" s="344">
        <v>0</v>
      </c>
      <c r="AG198" s="489">
        <v>1</v>
      </c>
    </row>
    <row r="199" spans="1:33" ht="15" x14ac:dyDescent="0.25">
      <c r="A199" s="177" t="s">
        <v>2102</v>
      </c>
      <c r="B199" s="178">
        <v>1</v>
      </c>
      <c r="C199" s="392" t="s">
        <v>4364</v>
      </c>
      <c r="D199" s="190" t="s">
        <v>124</v>
      </c>
      <c r="E199" s="190" t="s">
        <v>2126</v>
      </c>
      <c r="F199" s="230"/>
      <c r="G199" s="148">
        <v>40816</v>
      </c>
      <c r="H199" s="190" t="s">
        <v>4023</v>
      </c>
      <c r="I199" s="344">
        <v>0</v>
      </c>
      <c r="J199" s="344">
        <v>0</v>
      </c>
      <c r="K199" s="271">
        <v>0</v>
      </c>
      <c r="L199" s="344">
        <v>0</v>
      </c>
      <c r="M199" s="344">
        <v>0</v>
      </c>
      <c r="N199" s="269">
        <v>0</v>
      </c>
      <c r="O199" s="269">
        <v>0</v>
      </c>
      <c r="P199" s="269">
        <v>0</v>
      </c>
      <c r="Q199" s="269">
        <v>0</v>
      </c>
      <c r="R199" s="269">
        <v>0</v>
      </c>
      <c r="S199" s="269">
        <v>0</v>
      </c>
      <c r="T199" s="281">
        <v>0</v>
      </c>
      <c r="U199" s="281">
        <v>0</v>
      </c>
      <c r="V199" s="269">
        <v>0</v>
      </c>
      <c r="W199" s="344">
        <v>0</v>
      </c>
      <c r="X199" s="341">
        <v>0</v>
      </c>
      <c r="Y199" s="344">
        <v>0</v>
      </c>
      <c r="Z199" s="344">
        <v>0</v>
      </c>
      <c r="AA199" s="344">
        <v>0</v>
      </c>
      <c r="AB199" s="344">
        <v>0</v>
      </c>
      <c r="AC199" s="344">
        <v>0</v>
      </c>
      <c r="AD199" s="344">
        <v>0</v>
      </c>
      <c r="AE199" s="344">
        <v>0</v>
      </c>
      <c r="AF199" s="344">
        <v>0</v>
      </c>
      <c r="AG199" s="489">
        <v>1</v>
      </c>
    </row>
    <row r="200" spans="1:33" ht="15" x14ac:dyDescent="0.25">
      <c r="A200" s="177" t="s">
        <v>2102</v>
      </c>
      <c r="B200" s="178">
        <v>1</v>
      </c>
      <c r="C200" s="392" t="s">
        <v>4013</v>
      </c>
      <c r="D200" s="190" t="s">
        <v>124</v>
      </c>
      <c r="E200" s="190" t="s">
        <v>2126</v>
      </c>
      <c r="F200" s="230"/>
      <c r="G200" s="148"/>
      <c r="H200" s="190" t="s">
        <v>3958</v>
      </c>
      <c r="I200" s="344">
        <v>0</v>
      </c>
      <c r="J200" s="344">
        <v>0</v>
      </c>
      <c r="K200" s="271">
        <v>0</v>
      </c>
      <c r="L200" s="344">
        <v>0</v>
      </c>
      <c r="M200" s="344">
        <v>0</v>
      </c>
      <c r="N200" s="269">
        <v>0</v>
      </c>
      <c r="O200" s="269">
        <v>0</v>
      </c>
      <c r="P200" s="269">
        <v>0</v>
      </c>
      <c r="Q200" s="269">
        <v>0</v>
      </c>
      <c r="R200" s="269">
        <v>0</v>
      </c>
      <c r="S200" s="269">
        <v>0</v>
      </c>
      <c r="T200" s="281">
        <v>0</v>
      </c>
      <c r="U200" s="281">
        <v>0</v>
      </c>
      <c r="V200" s="269">
        <v>0</v>
      </c>
      <c r="W200" s="344">
        <v>0</v>
      </c>
      <c r="X200" s="341">
        <v>0</v>
      </c>
      <c r="Y200" s="344">
        <v>0</v>
      </c>
      <c r="Z200" s="344">
        <v>0</v>
      </c>
      <c r="AA200" s="344">
        <v>0</v>
      </c>
      <c r="AB200" s="344">
        <v>0</v>
      </c>
      <c r="AC200" s="344">
        <v>0</v>
      </c>
      <c r="AD200" s="344">
        <v>0</v>
      </c>
      <c r="AE200" s="344">
        <v>0</v>
      </c>
      <c r="AF200" s="344">
        <v>0</v>
      </c>
      <c r="AG200" s="489">
        <v>1</v>
      </c>
    </row>
    <row r="201" spans="1:33" ht="15" x14ac:dyDescent="0.25">
      <c r="A201" s="177" t="s">
        <v>2102</v>
      </c>
      <c r="B201" s="178">
        <v>1</v>
      </c>
      <c r="C201" s="392" t="s">
        <v>4012</v>
      </c>
      <c r="D201" s="190" t="s">
        <v>124</v>
      </c>
      <c r="E201" s="190" t="s">
        <v>2126</v>
      </c>
      <c r="F201" s="230"/>
      <c r="G201" s="148"/>
      <c r="H201" s="190" t="s">
        <v>3958</v>
      </c>
      <c r="I201" s="344">
        <v>0</v>
      </c>
      <c r="J201" s="344">
        <v>0</v>
      </c>
      <c r="K201" s="271">
        <v>0</v>
      </c>
      <c r="L201" s="344">
        <v>0</v>
      </c>
      <c r="M201" s="344">
        <v>0</v>
      </c>
      <c r="N201" s="269">
        <v>0</v>
      </c>
      <c r="O201" s="269">
        <v>0</v>
      </c>
      <c r="P201" s="269">
        <v>0</v>
      </c>
      <c r="Q201" s="269">
        <v>0</v>
      </c>
      <c r="R201" s="269">
        <v>0</v>
      </c>
      <c r="S201" s="269">
        <v>0</v>
      </c>
      <c r="T201" s="281">
        <v>0</v>
      </c>
      <c r="U201" s="281">
        <v>0</v>
      </c>
      <c r="V201" s="269">
        <v>0</v>
      </c>
      <c r="W201" s="344">
        <v>0</v>
      </c>
      <c r="X201" s="341">
        <v>0</v>
      </c>
      <c r="Y201" s="344">
        <v>0</v>
      </c>
      <c r="Z201" s="344">
        <v>0</v>
      </c>
      <c r="AA201" s="344">
        <v>0</v>
      </c>
      <c r="AB201" s="344">
        <v>0</v>
      </c>
      <c r="AC201" s="344">
        <v>0</v>
      </c>
      <c r="AD201" s="344">
        <v>0</v>
      </c>
      <c r="AE201" s="344">
        <v>0</v>
      </c>
      <c r="AF201" s="344">
        <v>0</v>
      </c>
      <c r="AG201" s="489">
        <v>1</v>
      </c>
    </row>
    <row r="202" spans="1:33" ht="15" x14ac:dyDescent="0.25">
      <c r="A202" s="177" t="s">
        <v>2102</v>
      </c>
      <c r="B202" s="178">
        <v>1</v>
      </c>
      <c r="C202" s="392" t="s">
        <v>4048</v>
      </c>
      <c r="D202" s="190" t="s">
        <v>124</v>
      </c>
      <c r="E202" s="190" t="s">
        <v>2126</v>
      </c>
      <c r="F202" s="230"/>
      <c r="G202" s="148"/>
      <c r="H202" s="190" t="s">
        <v>3958</v>
      </c>
      <c r="I202" s="344">
        <v>0</v>
      </c>
      <c r="J202" s="344">
        <v>0</v>
      </c>
      <c r="K202" s="271">
        <v>0</v>
      </c>
      <c r="L202" s="344">
        <v>0</v>
      </c>
      <c r="M202" s="344">
        <v>0</v>
      </c>
      <c r="N202" s="269">
        <v>0</v>
      </c>
      <c r="O202" s="269">
        <v>0</v>
      </c>
      <c r="P202" s="269">
        <v>0</v>
      </c>
      <c r="Q202" s="269">
        <v>0</v>
      </c>
      <c r="R202" s="269">
        <v>0</v>
      </c>
      <c r="S202" s="269">
        <v>0</v>
      </c>
      <c r="T202" s="281">
        <v>0</v>
      </c>
      <c r="U202" s="281">
        <v>0</v>
      </c>
      <c r="V202" s="269">
        <v>0</v>
      </c>
      <c r="W202" s="344">
        <v>0</v>
      </c>
      <c r="X202" s="341">
        <v>0</v>
      </c>
      <c r="Y202" s="344">
        <v>0</v>
      </c>
      <c r="Z202" s="344">
        <v>0</v>
      </c>
      <c r="AA202" s="344">
        <v>0</v>
      </c>
      <c r="AB202" s="344">
        <v>0</v>
      </c>
      <c r="AC202" s="344">
        <v>0</v>
      </c>
      <c r="AD202" s="344">
        <v>0</v>
      </c>
      <c r="AE202" s="271">
        <v>3</v>
      </c>
      <c r="AF202" s="344">
        <v>0</v>
      </c>
      <c r="AG202" s="489">
        <v>3</v>
      </c>
    </row>
    <row r="203" spans="1:33" ht="15" x14ac:dyDescent="0.25">
      <c r="A203" s="177" t="s">
        <v>2102</v>
      </c>
      <c r="B203" s="178">
        <v>1</v>
      </c>
      <c r="C203" s="392" t="s">
        <v>4492</v>
      </c>
      <c r="D203" s="190" t="s">
        <v>124</v>
      </c>
      <c r="E203" s="190" t="s">
        <v>2126</v>
      </c>
      <c r="F203" s="230"/>
      <c r="G203" s="148"/>
      <c r="H203" s="190" t="s">
        <v>3958</v>
      </c>
      <c r="I203" s="344">
        <v>0</v>
      </c>
      <c r="J203" s="344">
        <v>0</v>
      </c>
      <c r="K203" s="271">
        <v>0</v>
      </c>
      <c r="L203" s="344">
        <v>0</v>
      </c>
      <c r="M203" s="344">
        <v>0</v>
      </c>
      <c r="N203" s="269">
        <v>0</v>
      </c>
      <c r="O203" s="269">
        <v>0</v>
      </c>
      <c r="P203" s="269">
        <v>0</v>
      </c>
      <c r="Q203" s="269">
        <v>0</v>
      </c>
      <c r="R203" s="269">
        <v>0</v>
      </c>
      <c r="S203" s="269">
        <v>0</v>
      </c>
      <c r="T203" s="281">
        <v>0</v>
      </c>
      <c r="U203" s="281">
        <v>0</v>
      </c>
      <c r="V203" s="269">
        <v>0</v>
      </c>
      <c r="W203" s="344">
        <v>0</v>
      </c>
      <c r="X203" s="341">
        <v>0</v>
      </c>
      <c r="Y203" s="344">
        <v>0</v>
      </c>
      <c r="Z203" s="344">
        <v>0</v>
      </c>
      <c r="AA203" s="271">
        <v>1</v>
      </c>
      <c r="AB203" s="344">
        <v>0</v>
      </c>
      <c r="AC203" s="344">
        <v>0</v>
      </c>
      <c r="AD203" s="344">
        <v>0</v>
      </c>
      <c r="AE203" s="271">
        <v>5</v>
      </c>
      <c r="AF203" s="344">
        <v>0</v>
      </c>
      <c r="AG203" s="489">
        <v>3</v>
      </c>
    </row>
    <row r="204" spans="1:33" ht="15" x14ac:dyDescent="0.25">
      <c r="A204" s="177" t="s">
        <v>2102</v>
      </c>
      <c r="B204" s="178">
        <v>1</v>
      </c>
      <c r="C204" s="392" t="s">
        <v>4056</v>
      </c>
      <c r="D204" s="190" t="s">
        <v>124</v>
      </c>
      <c r="E204" s="190" t="s">
        <v>2126</v>
      </c>
      <c r="F204" s="230"/>
      <c r="G204" s="148"/>
      <c r="H204" s="190" t="s">
        <v>3958</v>
      </c>
      <c r="I204" s="344">
        <v>0</v>
      </c>
      <c r="J204" s="344">
        <v>0</v>
      </c>
      <c r="K204" s="271">
        <v>0</v>
      </c>
      <c r="L204" s="344">
        <v>0</v>
      </c>
      <c r="M204" s="344">
        <v>0</v>
      </c>
      <c r="N204" s="269">
        <v>0</v>
      </c>
      <c r="O204" s="269">
        <v>0</v>
      </c>
      <c r="P204" s="269">
        <v>0</v>
      </c>
      <c r="Q204" s="269">
        <v>0</v>
      </c>
      <c r="R204" s="269">
        <v>0</v>
      </c>
      <c r="S204" s="269">
        <v>0</v>
      </c>
      <c r="T204" s="281">
        <v>0</v>
      </c>
      <c r="U204" s="281">
        <v>1</v>
      </c>
      <c r="V204" s="269">
        <v>0</v>
      </c>
      <c r="W204" s="344">
        <v>0</v>
      </c>
      <c r="X204" s="341">
        <v>0</v>
      </c>
      <c r="Y204" s="344">
        <v>0</v>
      </c>
      <c r="Z204" s="344">
        <v>0</v>
      </c>
      <c r="AA204" s="344">
        <v>0</v>
      </c>
      <c r="AB204" s="344">
        <v>0</v>
      </c>
      <c r="AC204" s="344">
        <v>0</v>
      </c>
      <c r="AD204" s="344">
        <v>0</v>
      </c>
      <c r="AE204" s="271">
        <v>4</v>
      </c>
      <c r="AF204" s="344">
        <v>0</v>
      </c>
      <c r="AG204" s="489">
        <v>2.5</v>
      </c>
    </row>
    <row r="205" spans="1:33" ht="15" x14ac:dyDescent="0.25">
      <c r="A205" s="177" t="s">
        <v>2102</v>
      </c>
      <c r="B205" s="178">
        <v>1</v>
      </c>
      <c r="C205" s="392" t="s">
        <v>4493</v>
      </c>
      <c r="D205" s="190" t="s">
        <v>124</v>
      </c>
      <c r="E205" s="190" t="s">
        <v>2126</v>
      </c>
      <c r="F205" s="230"/>
      <c r="G205" s="148"/>
      <c r="H205" s="190" t="s">
        <v>3958</v>
      </c>
      <c r="I205" s="344">
        <v>0</v>
      </c>
      <c r="J205" s="344">
        <v>0</v>
      </c>
      <c r="K205" s="271">
        <v>0</v>
      </c>
      <c r="L205" s="344">
        <v>0</v>
      </c>
      <c r="M205" s="344">
        <v>0</v>
      </c>
      <c r="N205" s="269">
        <v>0</v>
      </c>
      <c r="O205" s="269">
        <v>0</v>
      </c>
      <c r="P205" s="269">
        <v>0</v>
      </c>
      <c r="Q205" s="269">
        <v>0</v>
      </c>
      <c r="R205" s="269">
        <v>0</v>
      </c>
      <c r="S205" s="269">
        <v>0</v>
      </c>
      <c r="T205" s="281">
        <v>0</v>
      </c>
      <c r="U205" s="281">
        <v>0</v>
      </c>
      <c r="V205" s="269">
        <v>0</v>
      </c>
      <c r="W205" s="344">
        <v>0</v>
      </c>
      <c r="X205" s="341">
        <v>0</v>
      </c>
      <c r="Y205" s="344">
        <v>0</v>
      </c>
      <c r="Z205" s="344">
        <v>1</v>
      </c>
      <c r="AA205" s="344">
        <v>0</v>
      </c>
      <c r="AB205" s="344">
        <v>0</v>
      </c>
      <c r="AC205" s="344">
        <v>0</v>
      </c>
      <c r="AD205" s="344">
        <v>0</v>
      </c>
      <c r="AE205" s="271">
        <v>4</v>
      </c>
      <c r="AF205" s="344">
        <v>0</v>
      </c>
      <c r="AG205" s="489">
        <v>2.5</v>
      </c>
    </row>
    <row r="206" spans="1:33" ht="15" x14ac:dyDescent="0.25">
      <c r="A206" s="177" t="s">
        <v>2102</v>
      </c>
      <c r="B206" s="178">
        <v>1</v>
      </c>
      <c r="C206" s="392" t="s">
        <v>4641</v>
      </c>
      <c r="D206" s="190" t="s">
        <v>124</v>
      </c>
      <c r="E206" s="190" t="s">
        <v>2126</v>
      </c>
      <c r="F206" s="385"/>
      <c r="G206" s="148">
        <v>40816</v>
      </c>
      <c r="H206" s="148" t="s">
        <v>3958</v>
      </c>
      <c r="I206" s="344">
        <v>0</v>
      </c>
      <c r="J206" s="344">
        <v>0</v>
      </c>
      <c r="K206" s="271">
        <v>0</v>
      </c>
      <c r="L206" s="344">
        <v>0</v>
      </c>
      <c r="M206" s="344">
        <v>0</v>
      </c>
      <c r="N206" s="269">
        <v>0</v>
      </c>
      <c r="O206" s="269">
        <v>0</v>
      </c>
      <c r="P206" s="269">
        <v>0</v>
      </c>
      <c r="Q206" s="269">
        <v>0</v>
      </c>
      <c r="R206" s="269">
        <v>0</v>
      </c>
      <c r="S206" s="269">
        <v>0</v>
      </c>
      <c r="T206" s="281">
        <v>0</v>
      </c>
      <c r="U206" s="281">
        <v>0</v>
      </c>
      <c r="V206" s="269">
        <v>0</v>
      </c>
      <c r="W206" s="344">
        <v>0</v>
      </c>
      <c r="X206" s="341">
        <v>0</v>
      </c>
      <c r="Y206" s="344">
        <v>0</v>
      </c>
      <c r="Z206" s="344">
        <v>0</v>
      </c>
      <c r="AA206" s="344">
        <v>0</v>
      </c>
      <c r="AB206" s="344">
        <v>0</v>
      </c>
      <c r="AC206" s="344">
        <v>0</v>
      </c>
      <c r="AD206" s="344">
        <v>0</v>
      </c>
      <c r="AE206" s="344">
        <v>0</v>
      </c>
      <c r="AF206" s="344">
        <v>0</v>
      </c>
      <c r="AG206" s="489">
        <v>1</v>
      </c>
    </row>
    <row r="207" spans="1:33" ht="15" x14ac:dyDescent="0.25">
      <c r="A207" s="177" t="s">
        <v>2102</v>
      </c>
      <c r="B207" s="178">
        <v>1</v>
      </c>
      <c r="C207" s="392" t="s">
        <v>4494</v>
      </c>
      <c r="D207" s="190" t="s">
        <v>124</v>
      </c>
      <c r="E207" s="190" t="s">
        <v>2126</v>
      </c>
      <c r="F207" s="230"/>
      <c r="G207" s="148"/>
      <c r="H207" s="190" t="s">
        <v>3958</v>
      </c>
      <c r="I207" s="344">
        <v>0</v>
      </c>
      <c r="J207" s="344">
        <v>0</v>
      </c>
      <c r="K207" s="271">
        <v>0</v>
      </c>
      <c r="L207" s="344">
        <v>0</v>
      </c>
      <c r="M207" s="344">
        <v>0</v>
      </c>
      <c r="N207" s="269">
        <v>0</v>
      </c>
      <c r="O207" s="269">
        <v>0</v>
      </c>
      <c r="P207" s="269">
        <v>0</v>
      </c>
      <c r="Q207" s="269">
        <v>0</v>
      </c>
      <c r="R207" s="269">
        <v>0</v>
      </c>
      <c r="S207" s="269">
        <v>1</v>
      </c>
      <c r="T207" s="281">
        <v>0</v>
      </c>
      <c r="U207" s="281">
        <v>0</v>
      </c>
      <c r="V207" s="269">
        <v>0</v>
      </c>
      <c r="W207" s="344">
        <v>0</v>
      </c>
      <c r="X207" s="341">
        <v>0</v>
      </c>
      <c r="Y207" s="344">
        <v>0</v>
      </c>
      <c r="Z207" s="344">
        <v>0</v>
      </c>
      <c r="AA207" s="344">
        <v>0</v>
      </c>
      <c r="AB207" s="344">
        <v>0</v>
      </c>
      <c r="AC207" s="344">
        <v>0</v>
      </c>
      <c r="AD207" s="344">
        <v>0</v>
      </c>
      <c r="AE207" s="344">
        <v>0</v>
      </c>
      <c r="AF207" s="344">
        <v>0</v>
      </c>
      <c r="AG207" s="489">
        <v>1</v>
      </c>
    </row>
    <row r="208" spans="1:33" ht="15" x14ac:dyDescent="0.25">
      <c r="A208" s="177" t="s">
        <v>2102</v>
      </c>
      <c r="B208" s="178">
        <v>1</v>
      </c>
      <c r="C208" s="392" t="s">
        <v>3957</v>
      </c>
      <c r="D208" s="190" t="s">
        <v>124</v>
      </c>
      <c r="E208" s="190" t="s">
        <v>2126</v>
      </c>
      <c r="F208" s="230"/>
      <c r="G208" s="148"/>
      <c r="H208" s="190" t="s">
        <v>3958</v>
      </c>
      <c r="I208" s="344">
        <v>0</v>
      </c>
      <c r="J208" s="344">
        <v>0</v>
      </c>
      <c r="K208" s="271">
        <v>0</v>
      </c>
      <c r="L208" s="344">
        <v>0</v>
      </c>
      <c r="M208" s="344">
        <v>0</v>
      </c>
      <c r="N208" s="269">
        <v>0</v>
      </c>
      <c r="O208" s="269">
        <v>0</v>
      </c>
      <c r="P208" s="269">
        <v>0</v>
      </c>
      <c r="Q208" s="269">
        <v>0</v>
      </c>
      <c r="R208" s="269">
        <v>0</v>
      </c>
      <c r="S208" s="269">
        <v>0</v>
      </c>
      <c r="T208" s="281">
        <v>0</v>
      </c>
      <c r="U208" s="281">
        <v>0</v>
      </c>
      <c r="V208" s="269">
        <v>0</v>
      </c>
      <c r="W208" s="344">
        <v>0</v>
      </c>
      <c r="X208" s="341">
        <v>0</v>
      </c>
      <c r="Y208" s="344">
        <v>0</v>
      </c>
      <c r="Z208" s="344">
        <v>0</v>
      </c>
      <c r="AA208" s="344">
        <v>0</v>
      </c>
      <c r="AB208" s="344">
        <v>0</v>
      </c>
      <c r="AC208" s="344">
        <v>0</v>
      </c>
      <c r="AD208" s="344">
        <v>0</v>
      </c>
      <c r="AE208" s="344">
        <v>0</v>
      </c>
      <c r="AF208" s="344">
        <v>0</v>
      </c>
      <c r="AG208" s="489">
        <v>1</v>
      </c>
    </row>
    <row r="209" spans="1:33" ht="15" x14ac:dyDescent="0.25">
      <c r="A209" s="177" t="s">
        <v>2102</v>
      </c>
      <c r="B209" s="178">
        <v>1</v>
      </c>
      <c r="C209" s="392" t="s">
        <v>4219</v>
      </c>
      <c r="D209" s="190" t="s">
        <v>124</v>
      </c>
      <c r="E209" s="190" t="s">
        <v>2126</v>
      </c>
      <c r="F209" s="230"/>
      <c r="G209" s="148"/>
      <c r="H209" s="190" t="s">
        <v>4033</v>
      </c>
      <c r="I209" s="344">
        <v>0</v>
      </c>
      <c r="J209" s="344">
        <v>0</v>
      </c>
      <c r="K209" s="271">
        <v>0</v>
      </c>
      <c r="L209" s="344">
        <v>0</v>
      </c>
      <c r="M209" s="271">
        <v>6</v>
      </c>
      <c r="N209" s="269">
        <v>1</v>
      </c>
      <c r="O209" s="269">
        <v>2</v>
      </c>
      <c r="P209" s="269">
        <v>0</v>
      </c>
      <c r="Q209" s="269">
        <v>9</v>
      </c>
      <c r="R209" s="269">
        <v>0</v>
      </c>
      <c r="S209" s="269">
        <v>0</v>
      </c>
      <c r="T209" s="281">
        <v>5</v>
      </c>
      <c r="U209" s="281">
        <v>0</v>
      </c>
      <c r="V209" s="269">
        <v>0</v>
      </c>
      <c r="W209" s="344">
        <v>0</v>
      </c>
      <c r="X209" s="341">
        <v>0</v>
      </c>
      <c r="Y209" s="344">
        <v>0</v>
      </c>
      <c r="Z209" s="344">
        <v>0</v>
      </c>
      <c r="AA209" s="344">
        <v>0</v>
      </c>
      <c r="AB209" s="344">
        <v>0</v>
      </c>
      <c r="AC209" s="344">
        <v>0</v>
      </c>
      <c r="AD209" s="344">
        <v>0</v>
      </c>
      <c r="AE209" s="344">
        <v>0</v>
      </c>
      <c r="AF209" s="271">
        <v>1</v>
      </c>
      <c r="AG209" s="489">
        <v>4</v>
      </c>
    </row>
    <row r="210" spans="1:33" ht="15" x14ac:dyDescent="0.25">
      <c r="A210" s="177" t="s">
        <v>2102</v>
      </c>
      <c r="B210" s="178">
        <v>1</v>
      </c>
      <c r="C210" s="392" t="s">
        <v>4105</v>
      </c>
      <c r="D210" s="190" t="s">
        <v>124</v>
      </c>
      <c r="E210" s="190" t="s">
        <v>2126</v>
      </c>
      <c r="F210" s="230"/>
      <c r="G210" s="148"/>
      <c r="H210" s="190" t="s">
        <v>4106</v>
      </c>
      <c r="I210" s="344">
        <v>0</v>
      </c>
      <c r="J210" s="344">
        <v>0</v>
      </c>
      <c r="K210" s="271">
        <v>0</v>
      </c>
      <c r="L210" s="344">
        <v>0</v>
      </c>
      <c r="M210" s="271">
        <v>2</v>
      </c>
      <c r="N210" s="269">
        <v>0</v>
      </c>
      <c r="O210" s="269">
        <v>0</v>
      </c>
      <c r="P210" s="269">
        <v>4</v>
      </c>
      <c r="Q210" s="269">
        <v>0</v>
      </c>
      <c r="R210" s="269">
        <v>0</v>
      </c>
      <c r="S210" s="269">
        <v>0</v>
      </c>
      <c r="T210" s="281">
        <v>0</v>
      </c>
      <c r="U210" s="281">
        <v>0</v>
      </c>
      <c r="V210" s="269">
        <v>0</v>
      </c>
      <c r="W210" s="344">
        <v>0</v>
      </c>
      <c r="X210" s="341">
        <v>0</v>
      </c>
      <c r="Y210" s="271">
        <v>1</v>
      </c>
      <c r="Z210" s="344">
        <v>0</v>
      </c>
      <c r="AA210" s="344">
        <v>0</v>
      </c>
      <c r="AB210" s="344">
        <v>0</v>
      </c>
      <c r="AC210" s="271">
        <v>2</v>
      </c>
      <c r="AD210" s="271">
        <v>2</v>
      </c>
      <c r="AE210" s="344">
        <v>0</v>
      </c>
      <c r="AF210" s="271">
        <v>3</v>
      </c>
      <c r="AG210" s="489">
        <v>2.3333333333333335</v>
      </c>
    </row>
    <row r="211" spans="1:33" ht="15" x14ac:dyDescent="0.2">
      <c r="A211" s="177" t="s">
        <v>2102</v>
      </c>
      <c r="B211" s="178">
        <v>1</v>
      </c>
      <c r="C211" s="394" t="s">
        <v>4371</v>
      </c>
      <c r="D211" s="190" t="s">
        <v>124</v>
      </c>
      <c r="E211" s="190" t="s">
        <v>1533</v>
      </c>
      <c r="F211" s="256">
        <v>41165</v>
      </c>
      <c r="G211" s="256">
        <v>40816</v>
      </c>
      <c r="H211" s="190" t="s">
        <v>4108</v>
      </c>
      <c r="I211" s="344">
        <v>0</v>
      </c>
      <c r="J211" s="344">
        <v>0</v>
      </c>
      <c r="K211" s="271">
        <v>0</v>
      </c>
      <c r="L211" s="344">
        <v>0</v>
      </c>
      <c r="M211" s="344">
        <v>0</v>
      </c>
      <c r="N211" s="269">
        <v>0</v>
      </c>
      <c r="O211" s="269">
        <v>0</v>
      </c>
      <c r="P211" s="269">
        <v>0</v>
      </c>
      <c r="Q211" s="269">
        <v>0</v>
      </c>
      <c r="R211" s="269">
        <v>0</v>
      </c>
      <c r="S211" s="269">
        <v>0</v>
      </c>
      <c r="T211" s="281">
        <v>0</v>
      </c>
      <c r="U211" s="281">
        <v>0</v>
      </c>
      <c r="V211" s="269">
        <v>0</v>
      </c>
      <c r="W211" s="344">
        <v>0</v>
      </c>
      <c r="X211" s="341">
        <v>3</v>
      </c>
      <c r="Y211" s="344">
        <v>0</v>
      </c>
      <c r="Z211" s="344">
        <v>0</v>
      </c>
      <c r="AA211" s="344">
        <v>0</v>
      </c>
      <c r="AB211" s="344">
        <v>0</v>
      </c>
      <c r="AC211" s="271">
        <v>2</v>
      </c>
      <c r="AD211" s="271">
        <v>2</v>
      </c>
      <c r="AE211" s="271">
        <v>3</v>
      </c>
      <c r="AF211" s="271">
        <v>1</v>
      </c>
      <c r="AG211" s="489">
        <v>2.2000000000000002</v>
      </c>
    </row>
    <row r="212" spans="1:33" ht="15" x14ac:dyDescent="0.2">
      <c r="A212" s="177" t="s">
        <v>2102</v>
      </c>
      <c r="B212" s="178">
        <v>1</v>
      </c>
      <c r="C212" s="394" t="s">
        <v>4107</v>
      </c>
      <c r="D212" s="190" t="s">
        <v>124</v>
      </c>
      <c r="E212" s="190" t="s">
        <v>1533</v>
      </c>
      <c r="F212" s="256">
        <v>41326</v>
      </c>
      <c r="G212" s="256">
        <v>40816</v>
      </c>
      <c r="H212" s="190" t="s">
        <v>4108</v>
      </c>
      <c r="I212" s="344">
        <v>0</v>
      </c>
      <c r="J212" s="271">
        <v>1</v>
      </c>
      <c r="K212" s="271">
        <v>1</v>
      </c>
      <c r="L212" s="271">
        <v>1</v>
      </c>
      <c r="M212" s="344">
        <v>0</v>
      </c>
      <c r="N212" s="269">
        <v>0</v>
      </c>
      <c r="O212" s="269">
        <v>0</v>
      </c>
      <c r="P212" s="269">
        <v>1</v>
      </c>
      <c r="Q212" s="269">
        <v>0</v>
      </c>
      <c r="R212" s="269">
        <v>0</v>
      </c>
      <c r="S212" s="269">
        <v>0</v>
      </c>
      <c r="T212" s="281">
        <v>0</v>
      </c>
      <c r="U212" s="281">
        <v>0</v>
      </c>
      <c r="V212" s="269">
        <v>0</v>
      </c>
      <c r="W212" s="344">
        <v>0</v>
      </c>
      <c r="X212" s="341">
        <v>0</v>
      </c>
      <c r="Y212" s="271">
        <v>2</v>
      </c>
      <c r="Z212" s="344">
        <v>0</v>
      </c>
      <c r="AA212" s="344">
        <v>0</v>
      </c>
      <c r="AB212" s="344">
        <v>0</v>
      </c>
      <c r="AC212" s="344">
        <v>0</v>
      </c>
      <c r="AD212" s="344">
        <v>0</v>
      </c>
      <c r="AE212" s="271">
        <v>3</v>
      </c>
      <c r="AF212" s="271">
        <v>1</v>
      </c>
      <c r="AG212" s="489">
        <v>1.4285714285714286</v>
      </c>
    </row>
    <row r="213" spans="1:33" ht="15" x14ac:dyDescent="0.25">
      <c r="A213" s="177" t="s">
        <v>2102</v>
      </c>
      <c r="B213" s="178">
        <v>1</v>
      </c>
      <c r="C213" s="392" t="s">
        <v>4372</v>
      </c>
      <c r="D213" s="190" t="s">
        <v>124</v>
      </c>
      <c r="E213" s="190" t="s">
        <v>2126</v>
      </c>
      <c r="F213" s="230"/>
      <c r="G213" s="148"/>
      <c r="H213" s="190" t="s">
        <v>4033</v>
      </c>
      <c r="I213" s="344">
        <v>0</v>
      </c>
      <c r="J213" s="344">
        <v>0</v>
      </c>
      <c r="K213" s="271">
        <v>0</v>
      </c>
      <c r="L213" s="344">
        <v>0</v>
      </c>
      <c r="M213" s="344">
        <v>0</v>
      </c>
      <c r="N213" s="269">
        <v>0</v>
      </c>
      <c r="O213" s="269">
        <v>0</v>
      </c>
      <c r="P213" s="269">
        <v>0</v>
      </c>
      <c r="Q213" s="269">
        <v>2</v>
      </c>
      <c r="R213" s="269">
        <v>0</v>
      </c>
      <c r="S213" s="269">
        <v>0</v>
      </c>
      <c r="T213" s="281">
        <v>0</v>
      </c>
      <c r="U213" s="281">
        <v>0</v>
      </c>
      <c r="V213" s="269">
        <v>2</v>
      </c>
      <c r="W213" s="271">
        <v>2</v>
      </c>
      <c r="X213" s="341">
        <v>0</v>
      </c>
      <c r="Y213" s="344">
        <v>0</v>
      </c>
      <c r="Z213" s="344">
        <v>0</v>
      </c>
      <c r="AA213" s="271">
        <v>6</v>
      </c>
      <c r="AB213" s="344">
        <v>0</v>
      </c>
      <c r="AC213" s="344">
        <v>0</v>
      </c>
      <c r="AD213" s="344">
        <v>0</v>
      </c>
      <c r="AE213" s="344">
        <v>0</v>
      </c>
      <c r="AF213" s="344">
        <v>0</v>
      </c>
      <c r="AG213" s="489">
        <v>3</v>
      </c>
    </row>
    <row r="214" spans="1:33" ht="15" x14ac:dyDescent="0.2">
      <c r="A214" s="177" t="s">
        <v>2102</v>
      </c>
      <c r="B214" s="178">
        <v>1</v>
      </c>
      <c r="C214" s="394" t="s">
        <v>4527</v>
      </c>
      <c r="D214" s="190" t="s">
        <v>124</v>
      </c>
      <c r="E214" s="190" t="s">
        <v>2126</v>
      </c>
      <c r="F214" s="256"/>
      <c r="G214" s="256">
        <v>39759</v>
      </c>
      <c r="H214" s="190" t="s">
        <v>3958</v>
      </c>
      <c r="I214" s="344">
        <v>0</v>
      </c>
      <c r="J214" s="344">
        <v>0</v>
      </c>
      <c r="K214" s="271">
        <v>0</v>
      </c>
      <c r="L214" s="344">
        <v>0</v>
      </c>
      <c r="M214" s="344">
        <v>0</v>
      </c>
      <c r="N214" s="269">
        <v>0</v>
      </c>
      <c r="O214" s="269">
        <v>0</v>
      </c>
      <c r="P214" s="269">
        <v>0</v>
      </c>
      <c r="Q214" s="269">
        <v>0</v>
      </c>
      <c r="R214" s="269">
        <v>0</v>
      </c>
      <c r="S214" s="269">
        <v>0</v>
      </c>
      <c r="T214" s="281">
        <v>0</v>
      </c>
      <c r="U214" s="281">
        <v>0</v>
      </c>
      <c r="V214" s="269">
        <v>0</v>
      </c>
      <c r="W214" s="344">
        <v>0</v>
      </c>
      <c r="X214" s="341">
        <v>0</v>
      </c>
      <c r="Y214" s="271">
        <v>2</v>
      </c>
      <c r="Z214" s="344">
        <v>4</v>
      </c>
      <c r="AA214" s="344">
        <v>0</v>
      </c>
      <c r="AB214" s="344">
        <v>0</v>
      </c>
      <c r="AC214" s="344">
        <v>0</v>
      </c>
      <c r="AD214" s="344">
        <v>0</v>
      </c>
      <c r="AE214" s="271">
        <v>2</v>
      </c>
      <c r="AF214" s="344">
        <v>0</v>
      </c>
      <c r="AG214" s="489">
        <v>2.6666666666666665</v>
      </c>
    </row>
    <row r="215" spans="1:33" ht="15" x14ac:dyDescent="0.2">
      <c r="A215" s="177" t="s">
        <v>2102</v>
      </c>
      <c r="B215" s="178">
        <v>1</v>
      </c>
      <c r="C215" s="394" t="s">
        <v>4014</v>
      </c>
      <c r="D215" s="190" t="s">
        <v>124</v>
      </c>
      <c r="E215" s="190" t="s">
        <v>2586</v>
      </c>
      <c r="F215" s="256">
        <v>41303</v>
      </c>
      <c r="G215" s="256">
        <v>39905</v>
      </c>
      <c r="H215" s="190" t="s">
        <v>4015</v>
      </c>
      <c r="I215" s="271">
        <v>2</v>
      </c>
      <c r="J215" s="271">
        <v>4</v>
      </c>
      <c r="K215" s="271">
        <v>0</v>
      </c>
      <c r="L215" s="344">
        <v>0</v>
      </c>
      <c r="M215" s="344">
        <v>0</v>
      </c>
      <c r="N215" s="269">
        <v>0</v>
      </c>
      <c r="O215" s="269">
        <v>6</v>
      </c>
      <c r="P215" s="269">
        <v>0</v>
      </c>
      <c r="Q215" s="269">
        <v>0</v>
      </c>
      <c r="R215" s="269">
        <v>0</v>
      </c>
      <c r="S215" s="269">
        <v>0</v>
      </c>
      <c r="T215" s="281">
        <v>0</v>
      </c>
      <c r="U215" s="281">
        <v>0</v>
      </c>
      <c r="V215" s="269">
        <v>0</v>
      </c>
      <c r="W215" s="344">
        <v>0</v>
      </c>
      <c r="X215" s="341">
        <v>0</v>
      </c>
      <c r="Y215" s="344">
        <v>0</v>
      </c>
      <c r="Z215" s="344">
        <v>0</v>
      </c>
      <c r="AA215" s="344">
        <v>0</v>
      </c>
      <c r="AB215" s="344">
        <v>0</v>
      </c>
      <c r="AC215" s="271">
        <v>3</v>
      </c>
      <c r="AD215" s="271">
        <v>3</v>
      </c>
      <c r="AE215" s="344">
        <v>0</v>
      </c>
      <c r="AF215" s="344">
        <v>0</v>
      </c>
      <c r="AG215" s="489">
        <v>3.6</v>
      </c>
    </row>
    <row r="216" spans="1:33" ht="15" x14ac:dyDescent="0.2">
      <c r="A216" s="177" t="s">
        <v>2102</v>
      </c>
      <c r="B216" s="178">
        <v>1</v>
      </c>
      <c r="C216" s="394" t="s">
        <v>4373</v>
      </c>
      <c r="D216" s="190" t="s">
        <v>124</v>
      </c>
      <c r="E216" s="190" t="s">
        <v>2126</v>
      </c>
      <c r="F216" s="256"/>
      <c r="G216" s="256">
        <v>40121</v>
      </c>
      <c r="H216" s="190" t="s">
        <v>4023</v>
      </c>
      <c r="I216" s="344">
        <v>0</v>
      </c>
      <c r="J216" s="271">
        <v>1</v>
      </c>
      <c r="K216" s="271">
        <v>0</v>
      </c>
      <c r="L216" s="344">
        <v>0</v>
      </c>
      <c r="M216" s="271">
        <v>6</v>
      </c>
      <c r="N216" s="269">
        <v>0</v>
      </c>
      <c r="O216" s="269">
        <v>0</v>
      </c>
      <c r="P216" s="269">
        <v>0</v>
      </c>
      <c r="Q216" s="269">
        <v>2</v>
      </c>
      <c r="R216" s="269">
        <v>0</v>
      </c>
      <c r="S216" s="269">
        <v>5</v>
      </c>
      <c r="T216" s="281">
        <v>0</v>
      </c>
      <c r="U216" s="281">
        <v>0</v>
      </c>
      <c r="V216" s="269">
        <v>0</v>
      </c>
      <c r="W216" s="344">
        <v>0</v>
      </c>
      <c r="X216" s="341">
        <v>0</v>
      </c>
      <c r="Y216" s="344">
        <v>0</v>
      </c>
      <c r="Z216" s="344">
        <v>6</v>
      </c>
      <c r="AA216" s="344">
        <v>0</v>
      </c>
      <c r="AB216" s="271">
        <v>6</v>
      </c>
      <c r="AC216" s="271">
        <v>6</v>
      </c>
      <c r="AD216" s="271">
        <v>6</v>
      </c>
      <c r="AE216" s="344">
        <v>0</v>
      </c>
      <c r="AF216" s="271">
        <v>9</v>
      </c>
      <c r="AG216" s="489">
        <v>5.2222222222222223</v>
      </c>
    </row>
    <row r="217" spans="1:33" ht="15" x14ac:dyDescent="0.2">
      <c r="A217" s="177" t="s">
        <v>2102</v>
      </c>
      <c r="B217" s="178">
        <v>1</v>
      </c>
      <c r="C217" s="394" t="s">
        <v>4109</v>
      </c>
      <c r="D217" s="190" t="s">
        <v>124</v>
      </c>
      <c r="E217" s="190" t="s">
        <v>2126</v>
      </c>
      <c r="F217" s="256"/>
      <c r="G217" s="256">
        <v>40114</v>
      </c>
      <c r="H217" s="190" t="s">
        <v>4110</v>
      </c>
      <c r="I217" s="271">
        <v>7</v>
      </c>
      <c r="J217" s="271">
        <v>4</v>
      </c>
      <c r="K217" s="271">
        <v>4</v>
      </c>
      <c r="L217" s="271">
        <v>7</v>
      </c>
      <c r="M217" s="271">
        <v>13</v>
      </c>
      <c r="N217" s="269">
        <v>7</v>
      </c>
      <c r="O217" s="269">
        <v>1</v>
      </c>
      <c r="P217" s="269">
        <v>0</v>
      </c>
      <c r="Q217" s="269">
        <v>10</v>
      </c>
      <c r="R217" s="269">
        <v>0</v>
      </c>
      <c r="S217" s="269">
        <v>1</v>
      </c>
      <c r="T217" s="281">
        <v>7</v>
      </c>
      <c r="U217" s="281">
        <v>0</v>
      </c>
      <c r="V217" s="269">
        <v>0</v>
      </c>
      <c r="W217" s="344">
        <v>0</v>
      </c>
      <c r="X217" s="341">
        <v>0</v>
      </c>
      <c r="Y217" s="271">
        <v>1</v>
      </c>
      <c r="Z217" s="271">
        <v>2</v>
      </c>
      <c r="AA217" s="271">
        <v>3</v>
      </c>
      <c r="AB217" s="271">
        <v>6</v>
      </c>
      <c r="AC217" s="271">
        <v>5</v>
      </c>
      <c r="AD217" s="271">
        <v>5</v>
      </c>
      <c r="AE217" s="271">
        <v>14</v>
      </c>
      <c r="AF217" s="271">
        <v>4</v>
      </c>
      <c r="AG217" s="489">
        <v>5.6111111111111107</v>
      </c>
    </row>
    <row r="218" spans="1:33" ht="15" x14ac:dyDescent="0.2">
      <c r="A218" s="177" t="s">
        <v>2102</v>
      </c>
      <c r="B218" s="178">
        <v>1</v>
      </c>
      <c r="C218" s="394" t="s">
        <v>3959</v>
      </c>
      <c r="D218" s="190" t="s">
        <v>124</v>
      </c>
      <c r="E218" s="190" t="s">
        <v>2586</v>
      </c>
      <c r="F218" s="256">
        <v>41179</v>
      </c>
      <c r="G218" s="256">
        <v>40654</v>
      </c>
      <c r="H218" s="190" t="s">
        <v>3960</v>
      </c>
      <c r="I218" s="271">
        <v>9</v>
      </c>
      <c r="J218" s="271">
        <v>6</v>
      </c>
      <c r="K218" s="271">
        <v>17</v>
      </c>
      <c r="L218" s="271">
        <v>20</v>
      </c>
      <c r="M218" s="271">
        <v>15</v>
      </c>
      <c r="N218" s="269">
        <v>5</v>
      </c>
      <c r="O218" s="269">
        <v>9</v>
      </c>
      <c r="P218" s="269">
        <v>5</v>
      </c>
      <c r="Q218" s="269">
        <v>11</v>
      </c>
      <c r="R218" s="269">
        <v>0</v>
      </c>
      <c r="S218" s="269">
        <v>16</v>
      </c>
      <c r="T218" s="281">
        <v>18</v>
      </c>
      <c r="U218" s="269">
        <v>12</v>
      </c>
      <c r="V218" s="269">
        <v>16</v>
      </c>
      <c r="W218" s="271">
        <v>16</v>
      </c>
      <c r="X218" s="341">
        <v>0</v>
      </c>
      <c r="Y218" s="344">
        <v>0</v>
      </c>
      <c r="Z218" s="344">
        <v>15</v>
      </c>
      <c r="AA218" s="344">
        <v>0</v>
      </c>
      <c r="AB218" s="344">
        <v>0</v>
      </c>
      <c r="AC218" s="271">
        <v>3</v>
      </c>
      <c r="AD218" s="271">
        <v>3</v>
      </c>
      <c r="AE218" s="271">
        <v>4</v>
      </c>
      <c r="AF218" s="271">
        <v>6</v>
      </c>
      <c r="AG218" s="489">
        <v>10.842105263157896</v>
      </c>
    </row>
    <row r="219" spans="1:33" ht="15" x14ac:dyDescent="0.2">
      <c r="A219" s="177" t="s">
        <v>2102</v>
      </c>
      <c r="B219" s="178">
        <v>1</v>
      </c>
      <c r="C219" s="394" t="s">
        <v>4040</v>
      </c>
      <c r="D219" s="190" t="s">
        <v>124</v>
      </c>
      <c r="E219" s="190" t="s">
        <v>2126</v>
      </c>
      <c r="F219" s="256"/>
      <c r="G219" s="256">
        <v>40114</v>
      </c>
      <c r="H219" s="205" t="s">
        <v>4041</v>
      </c>
      <c r="I219" s="344">
        <v>0</v>
      </c>
      <c r="J219" s="344">
        <v>0</v>
      </c>
      <c r="K219" s="300">
        <v>0</v>
      </c>
      <c r="L219" s="344">
        <v>0</v>
      </c>
      <c r="M219" s="344">
        <v>0</v>
      </c>
      <c r="N219" s="269">
        <v>0</v>
      </c>
      <c r="O219" s="269">
        <v>0</v>
      </c>
      <c r="P219" s="269">
        <v>0</v>
      </c>
      <c r="Q219" s="269">
        <v>0</v>
      </c>
      <c r="R219" s="269">
        <v>0</v>
      </c>
      <c r="S219" s="269">
        <v>1</v>
      </c>
      <c r="T219" s="281">
        <v>2</v>
      </c>
      <c r="U219" s="269">
        <v>1</v>
      </c>
      <c r="V219" s="269">
        <v>1</v>
      </c>
      <c r="W219" s="271">
        <v>1</v>
      </c>
      <c r="X219" s="341">
        <v>14</v>
      </c>
      <c r="Y219" s="271">
        <v>6</v>
      </c>
      <c r="Z219" s="344">
        <v>0</v>
      </c>
      <c r="AA219" s="344">
        <v>0</v>
      </c>
      <c r="AB219" s="344">
        <v>0</v>
      </c>
      <c r="AC219" s="344">
        <v>0</v>
      </c>
      <c r="AD219" s="344">
        <v>0</v>
      </c>
      <c r="AE219" s="271">
        <v>22</v>
      </c>
      <c r="AF219" s="344">
        <v>0</v>
      </c>
      <c r="AG219" s="489">
        <v>6</v>
      </c>
    </row>
    <row r="220" spans="1:33" ht="15" x14ac:dyDescent="0.2">
      <c r="A220" s="177" t="s">
        <v>2102</v>
      </c>
      <c r="B220" s="178">
        <v>1</v>
      </c>
      <c r="C220" s="394" t="s">
        <v>4042</v>
      </c>
      <c r="D220" s="190" t="s">
        <v>124</v>
      </c>
      <c r="E220" s="190" t="s">
        <v>1533</v>
      </c>
      <c r="F220" s="256">
        <v>41178</v>
      </c>
      <c r="G220" s="256">
        <v>40654</v>
      </c>
      <c r="H220" s="190" t="s">
        <v>4043</v>
      </c>
      <c r="I220" s="344">
        <v>0</v>
      </c>
      <c r="J220" s="344">
        <v>0</v>
      </c>
      <c r="K220" s="300">
        <v>0</v>
      </c>
      <c r="L220" s="271">
        <v>1</v>
      </c>
      <c r="M220" s="271">
        <v>4</v>
      </c>
      <c r="N220" s="269">
        <v>0</v>
      </c>
      <c r="O220" s="269">
        <v>0</v>
      </c>
      <c r="P220" s="269">
        <v>0</v>
      </c>
      <c r="Q220" s="269">
        <v>0</v>
      </c>
      <c r="R220" s="269">
        <v>0</v>
      </c>
      <c r="S220" s="269">
        <v>0</v>
      </c>
      <c r="T220" s="281">
        <v>0</v>
      </c>
      <c r="U220" s="281">
        <v>0</v>
      </c>
      <c r="V220" s="269">
        <v>0</v>
      </c>
      <c r="W220" s="344">
        <v>0</v>
      </c>
      <c r="X220" s="341">
        <v>0</v>
      </c>
      <c r="Y220" s="344">
        <v>0</v>
      </c>
      <c r="Z220" s="344">
        <v>0</v>
      </c>
      <c r="AA220" s="271">
        <v>10</v>
      </c>
      <c r="AB220" s="344">
        <v>0</v>
      </c>
      <c r="AC220" s="344">
        <v>0</v>
      </c>
      <c r="AD220" s="344">
        <v>0</v>
      </c>
      <c r="AE220" s="271">
        <v>5</v>
      </c>
      <c r="AF220" s="344">
        <v>0</v>
      </c>
      <c r="AG220" s="489">
        <v>5</v>
      </c>
    </row>
    <row r="221" spans="1:33" ht="15" x14ac:dyDescent="0.2">
      <c r="A221" s="177" t="s">
        <v>2102</v>
      </c>
      <c r="B221" s="178">
        <v>1</v>
      </c>
      <c r="C221" s="394" t="s">
        <v>4044</v>
      </c>
      <c r="D221" s="190" t="s">
        <v>124</v>
      </c>
      <c r="E221" s="190" t="s">
        <v>2126</v>
      </c>
      <c r="F221" s="256"/>
      <c r="G221" s="256">
        <v>40114</v>
      </c>
      <c r="H221" s="190" t="s">
        <v>4045</v>
      </c>
      <c r="I221" s="344">
        <v>0</v>
      </c>
      <c r="J221" s="344">
        <v>0</v>
      </c>
      <c r="K221" s="271">
        <v>0</v>
      </c>
      <c r="L221" s="344">
        <v>0</v>
      </c>
      <c r="M221" s="344">
        <v>0</v>
      </c>
      <c r="N221" s="269">
        <v>0</v>
      </c>
      <c r="O221" s="269">
        <v>1</v>
      </c>
      <c r="P221" s="269">
        <v>2</v>
      </c>
      <c r="Q221" s="269">
        <v>0</v>
      </c>
      <c r="R221" s="269">
        <v>0</v>
      </c>
      <c r="S221" s="269">
        <v>0</v>
      </c>
      <c r="T221" s="281">
        <v>0</v>
      </c>
      <c r="U221" s="281">
        <v>0</v>
      </c>
      <c r="V221" s="269">
        <v>0</v>
      </c>
      <c r="W221" s="344">
        <v>0</v>
      </c>
      <c r="X221" s="341">
        <v>0</v>
      </c>
      <c r="Y221" s="344">
        <v>0</v>
      </c>
      <c r="Z221" s="344">
        <v>5</v>
      </c>
      <c r="AA221" s="344">
        <v>0</v>
      </c>
      <c r="AB221" s="344">
        <v>0</v>
      </c>
      <c r="AC221" s="344">
        <v>0</v>
      </c>
      <c r="AD221" s="344">
        <v>0</v>
      </c>
      <c r="AE221" s="344">
        <v>0</v>
      </c>
      <c r="AF221" s="344">
        <v>0</v>
      </c>
      <c r="AG221" s="489">
        <v>2.6666666666666665</v>
      </c>
    </row>
    <row r="222" spans="1:33" ht="15" x14ac:dyDescent="0.2">
      <c r="A222" s="177" t="s">
        <v>2102</v>
      </c>
      <c r="B222" s="178">
        <v>1</v>
      </c>
      <c r="C222" s="394" t="s">
        <v>4046</v>
      </c>
      <c r="D222" s="190" t="s">
        <v>124</v>
      </c>
      <c r="E222" s="190" t="s">
        <v>2126</v>
      </c>
      <c r="F222" s="256"/>
      <c r="G222" s="256">
        <v>40114</v>
      </c>
      <c r="H222" s="190" t="s">
        <v>4694</v>
      </c>
      <c r="I222" s="344">
        <v>0</v>
      </c>
      <c r="J222" s="271">
        <v>2</v>
      </c>
      <c r="K222" s="271">
        <v>0</v>
      </c>
      <c r="L222" s="344">
        <v>0</v>
      </c>
      <c r="M222" s="344">
        <v>0</v>
      </c>
      <c r="N222" s="269">
        <v>0</v>
      </c>
      <c r="O222" s="269">
        <v>0</v>
      </c>
      <c r="P222" s="269">
        <v>0</v>
      </c>
      <c r="Q222" s="269">
        <v>0</v>
      </c>
      <c r="R222" s="269">
        <v>0</v>
      </c>
      <c r="S222" s="269">
        <v>0</v>
      </c>
      <c r="T222" s="281">
        <v>0</v>
      </c>
      <c r="U222" s="281">
        <v>0</v>
      </c>
      <c r="V222" s="269">
        <v>0</v>
      </c>
      <c r="W222" s="344">
        <v>0</v>
      </c>
      <c r="X222" s="339">
        <v>1</v>
      </c>
      <c r="Y222" s="344">
        <v>0</v>
      </c>
      <c r="Z222" s="344">
        <v>0</v>
      </c>
      <c r="AA222" s="344">
        <v>0</v>
      </c>
      <c r="AB222" s="344">
        <v>0</v>
      </c>
      <c r="AC222" s="344">
        <v>0</v>
      </c>
      <c r="AD222" s="344">
        <v>0</v>
      </c>
      <c r="AE222" s="271">
        <v>1</v>
      </c>
      <c r="AF222" s="344">
        <v>0</v>
      </c>
      <c r="AG222" s="489">
        <v>1.3333333333333333</v>
      </c>
    </row>
    <row r="223" spans="1:33" ht="15" x14ac:dyDescent="0.2">
      <c r="A223" s="177" t="s">
        <v>2102</v>
      </c>
      <c r="B223" s="178">
        <v>1</v>
      </c>
      <c r="C223" s="394" t="s">
        <v>4982</v>
      </c>
      <c r="D223" s="190" t="s">
        <v>124</v>
      </c>
      <c r="E223" s="190" t="s">
        <v>2126</v>
      </c>
      <c r="F223" s="256"/>
      <c r="G223" s="256">
        <v>40114</v>
      </c>
      <c r="H223" s="190" t="s">
        <v>4983</v>
      </c>
      <c r="I223" s="344">
        <v>0</v>
      </c>
      <c r="J223" s="344">
        <v>0</v>
      </c>
      <c r="K223" s="271">
        <v>0</v>
      </c>
      <c r="L223" s="344">
        <v>0</v>
      </c>
      <c r="M223" s="271">
        <v>6</v>
      </c>
      <c r="N223" s="269">
        <v>0</v>
      </c>
      <c r="O223" s="269">
        <v>0</v>
      </c>
      <c r="P223" s="269">
        <v>0</v>
      </c>
      <c r="Q223" s="269">
        <v>0</v>
      </c>
      <c r="R223" s="269">
        <v>0</v>
      </c>
      <c r="S223" s="269">
        <v>0</v>
      </c>
      <c r="T223" s="281">
        <v>0</v>
      </c>
      <c r="U223" s="281">
        <v>0</v>
      </c>
      <c r="V223" s="269">
        <v>0</v>
      </c>
      <c r="W223" s="344">
        <v>0</v>
      </c>
      <c r="X223" s="341">
        <v>0</v>
      </c>
      <c r="Y223" s="344">
        <v>0</v>
      </c>
      <c r="Z223" s="344">
        <v>0</v>
      </c>
      <c r="AA223" s="344">
        <v>0</v>
      </c>
      <c r="AB223" s="344">
        <v>0</v>
      </c>
      <c r="AC223" s="344">
        <v>0</v>
      </c>
      <c r="AD223" s="344">
        <v>0</v>
      </c>
      <c r="AE223" s="271">
        <v>3</v>
      </c>
      <c r="AF223" s="344">
        <v>0</v>
      </c>
      <c r="AG223" s="489">
        <v>4.5</v>
      </c>
    </row>
    <row r="224" spans="1:33" ht="15.75" customHeight="1" x14ac:dyDescent="0.2">
      <c r="A224" s="177" t="s">
        <v>2102</v>
      </c>
      <c r="B224" s="178">
        <v>1</v>
      </c>
      <c r="C224" s="394" t="s">
        <v>4984</v>
      </c>
      <c r="D224" s="190" t="s">
        <v>124</v>
      </c>
      <c r="E224" s="190" t="s">
        <v>2126</v>
      </c>
      <c r="F224" s="256"/>
      <c r="G224" s="256">
        <v>40114</v>
      </c>
      <c r="H224" s="190" t="s">
        <v>4985</v>
      </c>
      <c r="I224" s="344">
        <v>8</v>
      </c>
      <c r="J224" s="344">
        <v>1</v>
      </c>
      <c r="K224" s="344">
        <v>3</v>
      </c>
      <c r="L224" s="344">
        <v>3</v>
      </c>
      <c r="M224" s="344">
        <v>5</v>
      </c>
      <c r="N224" s="269">
        <v>2</v>
      </c>
      <c r="O224" s="269">
        <v>9</v>
      </c>
      <c r="P224" s="269">
        <v>0</v>
      </c>
      <c r="Q224" s="269">
        <v>4</v>
      </c>
      <c r="R224" s="269">
        <v>0</v>
      </c>
      <c r="S224" s="269">
        <v>3</v>
      </c>
      <c r="T224" s="281">
        <v>4</v>
      </c>
      <c r="U224" s="281">
        <v>0</v>
      </c>
      <c r="V224" s="269">
        <v>0</v>
      </c>
      <c r="W224" s="344">
        <v>0</v>
      </c>
      <c r="X224" s="341">
        <v>0</v>
      </c>
      <c r="Y224" s="344">
        <v>0</v>
      </c>
      <c r="Z224" s="344">
        <v>0</v>
      </c>
      <c r="AA224" s="344">
        <v>0</v>
      </c>
      <c r="AB224" s="344">
        <v>0</v>
      </c>
      <c r="AC224" s="344">
        <v>0</v>
      </c>
      <c r="AD224" s="344">
        <v>0</v>
      </c>
      <c r="AE224" s="363">
        <v>4</v>
      </c>
      <c r="AF224" s="363">
        <v>4</v>
      </c>
      <c r="AG224" s="489">
        <v>4.166666666666667</v>
      </c>
    </row>
    <row r="225" spans="1:33" ht="15" x14ac:dyDescent="0.2">
      <c r="A225" s="177" t="s">
        <v>2102</v>
      </c>
      <c r="B225" s="178">
        <v>1</v>
      </c>
      <c r="C225" s="394" t="s">
        <v>4986</v>
      </c>
      <c r="D225" s="190" t="s">
        <v>124</v>
      </c>
      <c r="E225" s="190" t="s">
        <v>1533</v>
      </c>
      <c r="F225" s="256">
        <v>41225</v>
      </c>
      <c r="G225" s="256">
        <v>40654</v>
      </c>
      <c r="H225" s="190" t="s">
        <v>3960</v>
      </c>
      <c r="I225" s="344">
        <v>11</v>
      </c>
      <c r="J225" s="344">
        <v>64</v>
      </c>
      <c r="K225" s="344">
        <v>29</v>
      </c>
      <c r="L225" s="344">
        <v>48</v>
      </c>
      <c r="M225" s="344">
        <v>11</v>
      </c>
      <c r="N225" s="269">
        <v>1</v>
      </c>
      <c r="O225" s="269">
        <v>0</v>
      </c>
      <c r="P225" s="269">
        <v>0</v>
      </c>
      <c r="Q225" s="269">
        <v>49</v>
      </c>
      <c r="R225" s="269">
        <v>0</v>
      </c>
      <c r="S225" s="269">
        <v>0</v>
      </c>
      <c r="T225" s="281">
        <v>0</v>
      </c>
      <c r="U225" s="281">
        <v>4</v>
      </c>
      <c r="V225" s="269">
        <v>0</v>
      </c>
      <c r="W225" s="344">
        <v>0</v>
      </c>
      <c r="X225" s="341">
        <v>0</v>
      </c>
      <c r="Y225" s="344">
        <v>5</v>
      </c>
      <c r="Z225" s="344">
        <v>0</v>
      </c>
      <c r="AA225" s="344">
        <v>9</v>
      </c>
      <c r="AB225" s="344">
        <v>0</v>
      </c>
      <c r="AC225" s="363">
        <v>43</v>
      </c>
      <c r="AD225" s="363">
        <v>43</v>
      </c>
      <c r="AE225" s="363">
        <v>5</v>
      </c>
      <c r="AF225" s="363">
        <v>44</v>
      </c>
      <c r="AG225" s="489">
        <v>26.142857142857142</v>
      </c>
    </row>
    <row r="226" spans="1:33" x14ac:dyDescent="0.2">
      <c r="I226" s="209">
        <f>SUM(I3:I225)</f>
        <v>418</v>
      </c>
      <c r="J226" s="209">
        <f>SUM(J3:J225)</f>
        <v>558</v>
      </c>
      <c r="K226" s="266">
        <f t="shared" ref="K226:S226" si="0">SUM(K3:K225)</f>
        <v>522</v>
      </c>
      <c r="L226" s="266">
        <f t="shared" si="0"/>
        <v>818</v>
      </c>
      <c r="M226" s="266">
        <f t="shared" si="0"/>
        <v>499</v>
      </c>
      <c r="N226" s="266">
        <f t="shared" si="0"/>
        <v>392</v>
      </c>
      <c r="O226" s="266">
        <f t="shared" si="0"/>
        <v>431</v>
      </c>
      <c r="P226" s="266">
        <f t="shared" si="0"/>
        <v>402</v>
      </c>
      <c r="Q226" s="266">
        <f t="shared" si="0"/>
        <v>600</v>
      </c>
      <c r="R226" s="266">
        <f t="shared" si="0"/>
        <v>219</v>
      </c>
      <c r="S226" s="266">
        <f t="shared" si="0"/>
        <v>359</v>
      </c>
      <c r="T226" s="266">
        <f t="shared" ref="T226:U226" si="1">SUM(T3:T225)</f>
        <v>419</v>
      </c>
      <c r="U226" s="266">
        <f t="shared" si="1"/>
        <v>328</v>
      </c>
      <c r="V226" s="266">
        <f>SUM(V3:V225)</f>
        <v>516</v>
      </c>
      <c r="W226" s="266">
        <f>SUM(W3:W225)</f>
        <v>516</v>
      </c>
      <c r="X226" s="266">
        <f t="shared" ref="X226:Y226" si="2">SUM(X3:X225)</f>
        <v>233</v>
      </c>
      <c r="Y226" s="266">
        <f t="shared" si="2"/>
        <v>306</v>
      </c>
      <c r="Z226" s="266">
        <f>SUM(Z3:Z223)</f>
        <v>551</v>
      </c>
      <c r="AA226" s="266">
        <f t="shared" ref="AA226:AD226" si="3">SUM(AA3:AA225)</f>
        <v>390</v>
      </c>
      <c r="AB226" s="266">
        <f t="shared" si="3"/>
        <v>283</v>
      </c>
      <c r="AC226" s="374">
        <f t="shared" si="3"/>
        <v>409</v>
      </c>
      <c r="AD226" s="266">
        <f t="shared" si="3"/>
        <v>409</v>
      </c>
      <c r="AE226" s="266">
        <f t="shared" ref="AE226:AF226" si="4">SUM(AE3:AE225)</f>
        <v>847</v>
      </c>
      <c r="AF226" s="266">
        <f t="shared" si="4"/>
        <v>536</v>
      </c>
    </row>
    <row r="227" spans="1:33" ht="14.25" x14ac:dyDescent="0.2">
      <c r="B227" s="262">
        <f>SUM(B3:B225)</f>
        <v>223</v>
      </c>
      <c r="C227" s="98" t="s">
        <v>1687</v>
      </c>
    </row>
    <row r="231" spans="1:33" x14ac:dyDescent="0.2">
      <c r="V231" s="106" t="s">
        <v>543</v>
      </c>
    </row>
  </sheetData>
  <autoFilter ref="A2:AF227"/>
  <sortState ref="A28:CI44">
    <sortCondition ref="C28:C44"/>
  </sortState>
  <mergeCells count="1">
    <mergeCell ref="A1:H1"/>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CC37"/>
  <sheetViews>
    <sheetView workbookViewId="0">
      <selection activeCell="A9" sqref="A9"/>
    </sheetView>
  </sheetViews>
  <sheetFormatPr defaultRowHeight="12.75" x14ac:dyDescent="0.2"/>
  <cols>
    <col min="1" max="1" width="7.28515625" customWidth="1"/>
    <col min="2" max="2" width="5" customWidth="1"/>
    <col min="3" max="3" width="16.85546875" bestFit="1" customWidth="1"/>
    <col min="4" max="4" width="6.140625" bestFit="1" customWidth="1"/>
    <col min="5" max="5" width="9.85546875" bestFit="1" customWidth="1"/>
    <col min="6" max="6" width="10.140625" bestFit="1" customWidth="1"/>
    <col min="7" max="7" width="15.7109375" bestFit="1" customWidth="1"/>
    <col min="8" max="8" width="24.42578125" customWidth="1"/>
    <col min="9" max="9" width="9.42578125" hidden="1" customWidth="1"/>
    <col min="10" max="10" width="5.140625" hidden="1" customWidth="1"/>
    <col min="11" max="11" width="3.7109375" hidden="1" customWidth="1"/>
    <col min="12" max="12" width="9.42578125" hidden="1" customWidth="1"/>
    <col min="13" max="13" width="5.140625" hidden="1" customWidth="1"/>
    <col min="14" max="14" width="3.7109375" hidden="1" customWidth="1"/>
    <col min="15" max="15" width="9.42578125" hidden="1" customWidth="1"/>
    <col min="16" max="16" width="5" hidden="1" customWidth="1"/>
    <col min="17" max="17" width="3.5703125" hidden="1" customWidth="1"/>
    <col min="18" max="18" width="9.42578125" hidden="1" customWidth="1"/>
    <col min="19" max="19" width="5.140625" hidden="1" customWidth="1"/>
    <col min="20" max="20" width="3.7109375" hidden="1" customWidth="1"/>
    <col min="21" max="21" width="9.42578125" hidden="1" customWidth="1"/>
    <col min="22" max="22" width="5.140625" hidden="1" customWidth="1"/>
    <col min="23" max="23" width="3.7109375" hidden="1" customWidth="1"/>
    <col min="24" max="24" width="9.42578125" hidden="1" customWidth="1"/>
    <col min="25" max="25" width="5.140625" hidden="1" customWidth="1"/>
    <col min="26" max="26" width="3.7109375" hidden="1" customWidth="1"/>
    <col min="27" max="27" width="9.28515625" hidden="1" customWidth="1"/>
    <col min="28" max="28" width="5" hidden="1" customWidth="1"/>
    <col min="29" max="29" width="3.5703125" hidden="1" customWidth="1"/>
    <col min="30" max="30" width="9.42578125" hidden="1" customWidth="1"/>
    <col min="31" max="31" width="5.140625" hidden="1" customWidth="1"/>
    <col min="32" max="32" width="3.7109375" hidden="1" customWidth="1"/>
    <col min="33" max="33" width="9.7109375" hidden="1" customWidth="1"/>
    <col min="34" max="34" width="5.140625" hidden="1" customWidth="1"/>
    <col min="35" max="35" width="3.7109375" hidden="1" customWidth="1"/>
    <col min="36" max="36" width="9.7109375" hidden="1" customWidth="1"/>
    <col min="37" max="37" width="5.140625" hidden="1" customWidth="1"/>
    <col min="38" max="38" width="3.7109375" hidden="1" customWidth="1"/>
    <col min="39" max="39" width="9.28515625" hidden="1" customWidth="1"/>
    <col min="40" max="40" width="5" hidden="1" customWidth="1"/>
    <col min="41" max="41" width="3.5703125" hidden="1" customWidth="1"/>
    <col min="42" max="42" width="9.42578125" hidden="1" customWidth="1"/>
    <col min="43" max="43" width="5.140625" hidden="1" customWidth="1"/>
    <col min="44" max="44" width="3.7109375" hidden="1" customWidth="1"/>
    <col min="45" max="45" width="9.140625" hidden="1" customWidth="1"/>
    <col min="46" max="46" width="5" hidden="1" customWidth="1"/>
    <col min="47" max="47" width="3.5703125" hidden="1" customWidth="1"/>
    <col min="48" max="48" width="9.42578125" hidden="1" customWidth="1"/>
    <col min="49" max="49" width="5.140625" hidden="1" customWidth="1"/>
    <col min="50" max="50" width="3.7109375" hidden="1" customWidth="1"/>
    <col min="51" max="51" width="9.7109375" hidden="1" customWidth="1"/>
    <col min="52" max="52" width="5.140625" hidden="1" customWidth="1"/>
    <col min="53" max="53" width="3.7109375" hidden="1" customWidth="1"/>
    <col min="54" max="54" width="9.42578125" hidden="1" customWidth="1"/>
    <col min="55" max="55" width="5.140625" hidden="1" customWidth="1"/>
    <col min="56" max="56" width="5" hidden="1" customWidth="1"/>
    <col min="57" max="57" width="9.5703125" hidden="1" customWidth="1"/>
    <col min="58" max="58" width="5" hidden="1" customWidth="1"/>
    <col min="59" max="59" width="4.5703125" hidden="1" customWidth="1"/>
    <col min="60" max="60" width="9.42578125" hidden="1" customWidth="1"/>
    <col min="61" max="61" width="5.140625" hidden="1" customWidth="1"/>
    <col min="62" max="62" width="3.7109375" hidden="1" customWidth="1"/>
    <col min="63" max="63" width="9.42578125" hidden="1" customWidth="1"/>
    <col min="64" max="64" width="5.140625" hidden="1" customWidth="1"/>
    <col min="65" max="65" width="3.7109375" hidden="1" customWidth="1"/>
    <col min="66" max="66" width="9.42578125" hidden="1" customWidth="1"/>
    <col min="67" max="67" width="5.140625" hidden="1" customWidth="1"/>
    <col min="68" max="68" width="3.7109375" hidden="1" customWidth="1"/>
    <col min="69" max="69" width="9.28515625" hidden="1" customWidth="1"/>
    <col min="70" max="70" width="5" hidden="1" customWidth="1"/>
    <col min="71" max="71" width="3.5703125" hidden="1" customWidth="1"/>
    <col min="72" max="72" width="9.42578125" hidden="1" customWidth="1"/>
    <col min="73" max="73" width="5.140625" hidden="1" customWidth="1"/>
    <col min="74" max="74" width="3.7109375" hidden="1" customWidth="1"/>
    <col min="75" max="75" width="9.7109375" hidden="1" customWidth="1"/>
    <col min="76" max="76" width="5" hidden="1" customWidth="1"/>
    <col min="77" max="77" width="3.5703125" hidden="1" customWidth="1"/>
    <col min="78" max="78" width="9.42578125" hidden="1" customWidth="1"/>
    <col min="79" max="79" width="5.140625" hidden="1" customWidth="1"/>
    <col min="80" max="80" width="4.28515625" hidden="1" customWidth="1"/>
    <col min="81" max="81" width="9.140625" customWidth="1"/>
  </cols>
  <sheetData>
    <row r="1" spans="1:81" x14ac:dyDescent="0.2">
      <c r="A1" s="509"/>
      <c r="B1" s="509"/>
      <c r="C1" s="509"/>
      <c r="D1" s="509"/>
      <c r="E1" s="509"/>
      <c r="F1" s="509"/>
      <c r="G1" s="509"/>
      <c r="H1" s="510"/>
      <c r="I1" s="6">
        <v>42019</v>
      </c>
      <c r="J1" s="273"/>
      <c r="K1" s="273"/>
      <c r="L1" s="6">
        <v>42035</v>
      </c>
      <c r="M1" s="273"/>
      <c r="N1" s="273"/>
      <c r="O1" s="6">
        <v>42050</v>
      </c>
      <c r="P1" s="273"/>
      <c r="Q1" s="273"/>
      <c r="R1" s="6">
        <v>42063</v>
      </c>
      <c r="S1" s="273"/>
      <c r="T1" s="273"/>
      <c r="U1" s="6">
        <v>42078</v>
      </c>
      <c r="V1" s="273"/>
      <c r="W1" s="273"/>
      <c r="X1" s="6">
        <v>42094</v>
      </c>
      <c r="Y1" s="273"/>
      <c r="Z1" s="273"/>
      <c r="AA1" s="6">
        <v>42109</v>
      </c>
      <c r="AB1" s="273"/>
      <c r="AC1" s="273"/>
      <c r="AD1" s="6">
        <v>42124</v>
      </c>
      <c r="AE1" s="273"/>
      <c r="AF1" s="273"/>
      <c r="AG1" s="6">
        <v>42139</v>
      </c>
      <c r="AH1" s="273"/>
      <c r="AI1" s="273"/>
      <c r="AJ1" s="6">
        <v>42155</v>
      </c>
      <c r="AK1" s="273"/>
      <c r="AL1" s="273"/>
      <c r="AM1" s="6">
        <v>42170</v>
      </c>
      <c r="AN1" s="273"/>
      <c r="AO1" s="273"/>
      <c r="AP1" s="6">
        <v>42185</v>
      </c>
      <c r="AQ1" s="273"/>
      <c r="AR1" s="273"/>
      <c r="AS1" s="6">
        <v>42200</v>
      </c>
      <c r="AT1" s="273"/>
      <c r="AU1" s="273"/>
      <c r="AV1" s="6">
        <v>42216</v>
      </c>
      <c r="AW1" s="273"/>
      <c r="AX1" s="273"/>
      <c r="AY1" s="6">
        <v>42231</v>
      </c>
      <c r="AZ1" s="273"/>
      <c r="BA1" s="81"/>
      <c r="BB1" s="6">
        <v>42247</v>
      </c>
      <c r="BC1" s="273"/>
      <c r="BD1" s="273"/>
      <c r="BE1" s="6">
        <v>42262</v>
      </c>
      <c r="BF1" s="273"/>
      <c r="BG1" s="273"/>
      <c r="BH1" s="6">
        <v>42277</v>
      </c>
      <c r="BI1" s="273"/>
      <c r="BJ1" s="273"/>
      <c r="BK1" s="198">
        <v>42292</v>
      </c>
      <c r="BL1" s="81"/>
      <c r="BM1" s="81"/>
      <c r="BN1" s="6">
        <v>42308</v>
      </c>
      <c r="BO1" s="273"/>
      <c r="BP1" s="273"/>
      <c r="BQ1" s="6">
        <v>42323</v>
      </c>
      <c r="BR1" s="273"/>
      <c r="BS1" s="273"/>
      <c r="BT1" s="198">
        <v>42338</v>
      </c>
      <c r="BU1" s="273"/>
      <c r="BV1" s="273"/>
      <c r="BW1" s="6">
        <v>42353</v>
      </c>
      <c r="BX1" s="273"/>
      <c r="BY1" s="273"/>
      <c r="BZ1" s="6">
        <v>42369</v>
      </c>
      <c r="CA1" s="273"/>
      <c r="CB1" s="273"/>
      <c r="CC1" s="494" t="s">
        <v>5932</v>
      </c>
    </row>
    <row r="2" spans="1:81" x14ac:dyDescent="0.2">
      <c r="A2" s="8" t="s">
        <v>2101</v>
      </c>
      <c r="B2" s="8"/>
      <c r="C2" s="8" t="s">
        <v>1742</v>
      </c>
      <c r="D2" s="1" t="s">
        <v>1743</v>
      </c>
      <c r="E2" s="8" t="s">
        <v>1744</v>
      </c>
      <c r="F2" s="8" t="s">
        <v>59</v>
      </c>
      <c r="G2" s="1" t="s">
        <v>60</v>
      </c>
      <c r="H2" s="1" t="s">
        <v>61</v>
      </c>
      <c r="I2" s="8" t="s">
        <v>2105</v>
      </c>
      <c r="J2" s="8" t="s">
        <v>2106</v>
      </c>
      <c r="K2" s="8" t="s">
        <v>2107</v>
      </c>
      <c r="L2" s="8" t="s">
        <v>2105</v>
      </c>
      <c r="M2" s="8" t="s">
        <v>2106</v>
      </c>
      <c r="N2" s="8" t="s">
        <v>2107</v>
      </c>
      <c r="O2" s="8" t="s">
        <v>2105</v>
      </c>
      <c r="P2" s="8" t="s">
        <v>2106</v>
      </c>
      <c r="Q2" s="8" t="s">
        <v>2107</v>
      </c>
      <c r="R2" s="8" t="s">
        <v>2105</v>
      </c>
      <c r="S2" s="8" t="s">
        <v>2106</v>
      </c>
      <c r="T2" s="8" t="s">
        <v>2107</v>
      </c>
      <c r="U2" s="8" t="s">
        <v>2105</v>
      </c>
      <c r="V2" s="8" t="s">
        <v>2106</v>
      </c>
      <c r="W2" s="8" t="s">
        <v>2107</v>
      </c>
      <c r="X2" s="8" t="s">
        <v>2105</v>
      </c>
      <c r="Y2" s="8" t="s">
        <v>2106</v>
      </c>
      <c r="Z2" s="8" t="s">
        <v>2107</v>
      </c>
      <c r="AA2" s="8" t="s">
        <v>2105</v>
      </c>
      <c r="AB2" s="8" t="s">
        <v>2106</v>
      </c>
      <c r="AC2" s="8" t="s">
        <v>2107</v>
      </c>
      <c r="AD2" s="8" t="s">
        <v>2105</v>
      </c>
      <c r="AE2" s="8" t="s">
        <v>2106</v>
      </c>
      <c r="AF2" s="8" t="s">
        <v>2107</v>
      </c>
      <c r="AG2" s="8" t="s">
        <v>2105</v>
      </c>
      <c r="AH2" s="8" t="s">
        <v>2106</v>
      </c>
      <c r="AI2" s="8" t="s">
        <v>2107</v>
      </c>
      <c r="AJ2" s="8" t="s">
        <v>2105</v>
      </c>
      <c r="AK2" s="8" t="s">
        <v>2106</v>
      </c>
      <c r="AL2" s="8" t="s">
        <v>2107</v>
      </c>
      <c r="AM2" s="8" t="s">
        <v>2105</v>
      </c>
      <c r="AN2" s="8" t="s">
        <v>2106</v>
      </c>
      <c r="AO2" s="8" t="s">
        <v>2107</v>
      </c>
      <c r="AP2" s="8" t="s">
        <v>2105</v>
      </c>
      <c r="AQ2" s="8" t="s">
        <v>2106</v>
      </c>
      <c r="AR2" s="8" t="s">
        <v>2107</v>
      </c>
      <c r="AS2" s="8" t="s">
        <v>2105</v>
      </c>
      <c r="AT2" s="8" t="s">
        <v>2106</v>
      </c>
      <c r="AU2" s="8" t="s">
        <v>2107</v>
      </c>
      <c r="AV2" s="8" t="s">
        <v>2105</v>
      </c>
      <c r="AW2" s="8" t="s">
        <v>2106</v>
      </c>
      <c r="AX2" s="8" t="s">
        <v>2107</v>
      </c>
      <c r="AY2" s="8" t="s">
        <v>2105</v>
      </c>
      <c r="AZ2" s="8" t="s">
        <v>2106</v>
      </c>
      <c r="BA2" s="8" t="s">
        <v>2107</v>
      </c>
      <c r="BB2" s="8" t="s">
        <v>2105</v>
      </c>
      <c r="BC2" s="8" t="s">
        <v>2106</v>
      </c>
      <c r="BD2" s="8" t="s">
        <v>2107</v>
      </c>
      <c r="BE2" s="8" t="s">
        <v>2105</v>
      </c>
      <c r="BF2" s="8" t="s">
        <v>2106</v>
      </c>
      <c r="BG2" s="8" t="s">
        <v>2107</v>
      </c>
      <c r="BH2" s="8" t="s">
        <v>2105</v>
      </c>
      <c r="BI2" s="8" t="s">
        <v>2106</v>
      </c>
      <c r="BJ2" s="8" t="s">
        <v>2107</v>
      </c>
      <c r="BK2" s="8" t="s">
        <v>2105</v>
      </c>
      <c r="BL2" s="8" t="s">
        <v>2106</v>
      </c>
      <c r="BM2" s="8" t="s">
        <v>2107</v>
      </c>
      <c r="BN2" s="8" t="s">
        <v>2105</v>
      </c>
      <c r="BO2" s="8" t="s">
        <v>2106</v>
      </c>
      <c r="BP2" s="8" t="s">
        <v>2107</v>
      </c>
      <c r="BQ2" s="8" t="s">
        <v>2105</v>
      </c>
      <c r="BR2" s="8" t="s">
        <v>2106</v>
      </c>
      <c r="BS2" s="8" t="s">
        <v>2107</v>
      </c>
      <c r="BT2" s="8" t="s">
        <v>2105</v>
      </c>
      <c r="BU2" s="8" t="s">
        <v>2106</v>
      </c>
      <c r="BV2" s="8" t="s">
        <v>2107</v>
      </c>
      <c r="BW2" s="8" t="s">
        <v>2105</v>
      </c>
      <c r="BX2" s="8" t="s">
        <v>2106</v>
      </c>
      <c r="BY2" s="8" t="s">
        <v>2107</v>
      </c>
      <c r="BZ2" s="8" t="s">
        <v>2105</v>
      </c>
      <c r="CA2" s="8" t="s">
        <v>2106</v>
      </c>
      <c r="CB2" s="8" t="s">
        <v>2107</v>
      </c>
      <c r="CC2" s="494"/>
    </row>
    <row r="3" spans="1:81" ht="15" x14ac:dyDescent="0.2">
      <c r="A3" s="254" t="s">
        <v>2103</v>
      </c>
      <c r="B3" s="255">
        <v>0</v>
      </c>
      <c r="C3" s="409" t="s">
        <v>1090</v>
      </c>
      <c r="D3" s="409" t="s">
        <v>1532</v>
      </c>
      <c r="E3" s="409" t="s">
        <v>5614</v>
      </c>
      <c r="F3" s="410">
        <v>42065</v>
      </c>
      <c r="G3" s="411">
        <v>39941</v>
      </c>
      <c r="H3" s="412" t="s">
        <v>540</v>
      </c>
      <c r="I3" s="97">
        <v>0</v>
      </c>
      <c r="J3" s="97">
        <v>0</v>
      </c>
      <c r="K3" s="97">
        <v>0</v>
      </c>
      <c r="L3" s="97">
        <v>0</v>
      </c>
      <c r="M3" s="97">
        <v>0</v>
      </c>
      <c r="N3" s="97">
        <v>0</v>
      </c>
      <c r="O3" s="97">
        <v>0</v>
      </c>
      <c r="P3" s="97">
        <v>0</v>
      </c>
      <c r="Q3" s="97">
        <v>0</v>
      </c>
      <c r="R3" s="97">
        <v>0</v>
      </c>
      <c r="S3" s="97">
        <v>0</v>
      </c>
      <c r="T3" s="97">
        <v>0</v>
      </c>
      <c r="U3" s="97">
        <v>0</v>
      </c>
      <c r="V3" s="97">
        <v>0</v>
      </c>
      <c r="W3" s="97">
        <v>0</v>
      </c>
      <c r="X3" s="97">
        <v>0</v>
      </c>
      <c r="Y3" s="97">
        <v>0</v>
      </c>
      <c r="Z3" s="97">
        <v>0</v>
      </c>
      <c r="AA3" s="97">
        <v>0</v>
      </c>
      <c r="AB3" s="97">
        <v>0</v>
      </c>
      <c r="AC3" s="97">
        <v>0</v>
      </c>
      <c r="AD3" s="97">
        <v>0</v>
      </c>
      <c r="AE3" s="97">
        <v>0</v>
      </c>
      <c r="AF3" s="97">
        <v>0</v>
      </c>
      <c r="AG3" s="97">
        <v>0</v>
      </c>
      <c r="AH3" s="97">
        <v>0</v>
      </c>
      <c r="AI3" s="97">
        <v>0</v>
      </c>
      <c r="AJ3" s="226">
        <v>0</v>
      </c>
      <c r="AK3" s="226">
        <v>0</v>
      </c>
      <c r="AL3" s="226">
        <v>0</v>
      </c>
      <c r="AM3" s="236">
        <v>0</v>
      </c>
      <c r="AN3" s="236">
        <v>0</v>
      </c>
      <c r="AO3" s="236">
        <v>0</v>
      </c>
      <c r="AP3" s="259"/>
      <c r="AQ3" s="259"/>
      <c r="AR3" s="259"/>
      <c r="AS3" s="270">
        <v>0</v>
      </c>
      <c r="AT3" s="270">
        <v>0</v>
      </c>
      <c r="AU3" s="270">
        <v>0</v>
      </c>
      <c r="AV3" s="270">
        <v>0</v>
      </c>
      <c r="AW3" s="270">
        <v>0</v>
      </c>
      <c r="AX3" s="270">
        <v>0</v>
      </c>
      <c r="AY3" s="270">
        <v>0</v>
      </c>
      <c r="AZ3" s="270">
        <v>0</v>
      </c>
      <c r="BA3" s="270">
        <v>0</v>
      </c>
      <c r="BB3" s="270">
        <v>0</v>
      </c>
      <c r="BC3" s="270">
        <v>0</v>
      </c>
      <c r="BD3" s="270">
        <v>0</v>
      </c>
      <c r="BE3" s="343">
        <v>0</v>
      </c>
      <c r="BF3" s="343">
        <v>0</v>
      </c>
      <c r="BG3" s="343">
        <v>0</v>
      </c>
      <c r="BH3" s="97">
        <v>0</v>
      </c>
      <c r="BI3" s="97">
        <v>0</v>
      </c>
      <c r="BJ3" s="97">
        <v>0</v>
      </c>
      <c r="BK3" s="97">
        <v>0</v>
      </c>
      <c r="BL3" s="97">
        <v>0</v>
      </c>
      <c r="BM3" s="97">
        <v>0</v>
      </c>
      <c r="BN3" s="97">
        <v>0</v>
      </c>
      <c r="BO3" s="97">
        <v>0</v>
      </c>
      <c r="BP3" s="97">
        <v>0</v>
      </c>
      <c r="BQ3" s="270">
        <v>0</v>
      </c>
      <c r="BR3" s="270">
        <v>0</v>
      </c>
      <c r="BS3" s="270">
        <v>0</v>
      </c>
      <c r="BT3" s="97">
        <v>0</v>
      </c>
      <c r="BU3" s="97">
        <v>0</v>
      </c>
      <c r="BV3" s="97">
        <v>0</v>
      </c>
      <c r="BW3" s="97">
        <v>0</v>
      </c>
      <c r="BX3" s="97">
        <v>0</v>
      </c>
      <c r="BY3" s="97">
        <v>0</v>
      </c>
      <c r="BZ3" s="97">
        <v>0</v>
      </c>
      <c r="CA3" s="97">
        <v>0</v>
      </c>
      <c r="CB3" s="97">
        <v>0</v>
      </c>
      <c r="CC3" s="498">
        <v>0</v>
      </c>
    </row>
    <row r="4" spans="1:81" ht="15" x14ac:dyDescent="0.2">
      <c r="A4" s="254" t="s">
        <v>2103</v>
      </c>
      <c r="B4" s="255">
        <v>0</v>
      </c>
      <c r="C4" s="409" t="s">
        <v>1091</v>
      </c>
      <c r="D4" s="409" t="s">
        <v>1532</v>
      </c>
      <c r="E4" s="409" t="s">
        <v>5614</v>
      </c>
      <c r="F4" s="410">
        <v>42065</v>
      </c>
      <c r="G4" s="411">
        <v>39941</v>
      </c>
      <c r="H4" s="412" t="s">
        <v>541</v>
      </c>
      <c r="I4" s="97">
        <v>0</v>
      </c>
      <c r="J4" s="97">
        <v>0</v>
      </c>
      <c r="K4" s="97">
        <v>0</v>
      </c>
      <c r="L4" s="97">
        <v>0</v>
      </c>
      <c r="M4" s="97">
        <v>0</v>
      </c>
      <c r="N4" s="97">
        <v>0</v>
      </c>
      <c r="O4" s="97">
        <v>0</v>
      </c>
      <c r="P4" s="97">
        <v>0</v>
      </c>
      <c r="Q4" s="97">
        <v>0</v>
      </c>
      <c r="R4" s="97">
        <v>0</v>
      </c>
      <c r="S4" s="97">
        <v>0</v>
      </c>
      <c r="T4" s="97">
        <v>0</v>
      </c>
      <c r="U4" s="97">
        <v>0</v>
      </c>
      <c r="V4" s="97">
        <v>0</v>
      </c>
      <c r="W4" s="97">
        <v>0</v>
      </c>
      <c r="X4" s="97">
        <v>0</v>
      </c>
      <c r="Y4" s="97">
        <v>0</v>
      </c>
      <c r="Z4" s="97">
        <v>0</v>
      </c>
      <c r="AA4" s="97">
        <v>0</v>
      </c>
      <c r="AB4" s="97">
        <v>0</v>
      </c>
      <c r="AC4" s="97">
        <v>0</v>
      </c>
      <c r="AD4" s="97">
        <v>0</v>
      </c>
      <c r="AE4" s="97">
        <v>0</v>
      </c>
      <c r="AF4" s="97">
        <v>0</v>
      </c>
      <c r="AG4" s="97">
        <v>0</v>
      </c>
      <c r="AH4" s="97">
        <v>0</v>
      </c>
      <c r="AI4" s="97">
        <v>0</v>
      </c>
      <c r="AJ4" s="226">
        <v>0</v>
      </c>
      <c r="AK4" s="226">
        <v>0</v>
      </c>
      <c r="AL4" s="226">
        <v>0</v>
      </c>
      <c r="AM4" s="236">
        <v>0</v>
      </c>
      <c r="AN4" s="236">
        <v>0</v>
      </c>
      <c r="AO4" s="236">
        <v>0</v>
      </c>
      <c r="AP4" s="259"/>
      <c r="AQ4" s="259"/>
      <c r="AR4" s="259"/>
      <c r="AS4" s="270">
        <v>0</v>
      </c>
      <c r="AT4" s="270">
        <v>0</v>
      </c>
      <c r="AU4" s="270">
        <v>0</v>
      </c>
      <c r="AV4" s="270">
        <v>0</v>
      </c>
      <c r="AW4" s="270">
        <v>0</v>
      </c>
      <c r="AX4" s="270">
        <v>0</v>
      </c>
      <c r="AY4" s="270">
        <v>0</v>
      </c>
      <c r="AZ4" s="270">
        <v>0</v>
      </c>
      <c r="BA4" s="270">
        <v>0</v>
      </c>
      <c r="BB4" s="270">
        <v>0</v>
      </c>
      <c r="BC4" s="270">
        <v>0</v>
      </c>
      <c r="BD4" s="270">
        <v>0</v>
      </c>
      <c r="BE4" s="343">
        <v>0</v>
      </c>
      <c r="BF4" s="343">
        <v>0</v>
      </c>
      <c r="BG4" s="343">
        <v>0</v>
      </c>
      <c r="BH4" s="97">
        <v>0</v>
      </c>
      <c r="BI4" s="97">
        <v>0</v>
      </c>
      <c r="BJ4" s="97">
        <v>0</v>
      </c>
      <c r="BK4" s="97">
        <v>0</v>
      </c>
      <c r="BL4" s="97">
        <v>0</v>
      </c>
      <c r="BM4" s="97">
        <v>0</v>
      </c>
      <c r="BN4" s="97">
        <v>0</v>
      </c>
      <c r="BO4" s="97">
        <v>0</v>
      </c>
      <c r="BP4" s="97">
        <v>0</v>
      </c>
      <c r="BQ4" s="270">
        <v>0</v>
      </c>
      <c r="BR4" s="270">
        <v>0</v>
      </c>
      <c r="BS4" s="270">
        <v>0</v>
      </c>
      <c r="BT4" s="97">
        <v>0</v>
      </c>
      <c r="BU4" s="97">
        <v>0</v>
      </c>
      <c r="BV4" s="97">
        <v>0</v>
      </c>
      <c r="BW4" s="97">
        <v>0</v>
      </c>
      <c r="BX4" s="97">
        <v>0</v>
      </c>
      <c r="BY4" s="97">
        <v>0</v>
      </c>
      <c r="BZ4" s="97">
        <v>0</v>
      </c>
      <c r="CA4" s="97">
        <v>0</v>
      </c>
      <c r="CB4" s="97">
        <v>0</v>
      </c>
      <c r="CC4" s="498">
        <v>0</v>
      </c>
    </row>
    <row r="5" spans="1:81" ht="15" x14ac:dyDescent="0.2">
      <c r="A5" s="254" t="s">
        <v>2103</v>
      </c>
      <c r="B5" s="255">
        <v>0</v>
      </c>
      <c r="C5" s="409" t="s">
        <v>1092</v>
      </c>
      <c r="D5" s="409" t="s">
        <v>1532</v>
      </c>
      <c r="E5" s="409" t="s">
        <v>5614</v>
      </c>
      <c r="F5" s="410">
        <v>42065</v>
      </c>
      <c r="G5" s="411">
        <v>39941</v>
      </c>
      <c r="H5" s="412" t="s">
        <v>542</v>
      </c>
      <c r="I5" s="97">
        <v>0</v>
      </c>
      <c r="J5" s="97">
        <v>0</v>
      </c>
      <c r="K5" s="97">
        <v>0</v>
      </c>
      <c r="L5" s="97">
        <v>0</v>
      </c>
      <c r="M5" s="97">
        <v>0</v>
      </c>
      <c r="N5" s="97">
        <v>0</v>
      </c>
      <c r="O5" s="97">
        <v>0</v>
      </c>
      <c r="P5" s="97">
        <v>0</v>
      </c>
      <c r="Q5" s="97">
        <v>0</v>
      </c>
      <c r="R5" s="97">
        <v>0</v>
      </c>
      <c r="S5" s="97">
        <v>0</v>
      </c>
      <c r="T5" s="97">
        <v>0</v>
      </c>
      <c r="U5" s="97">
        <v>0</v>
      </c>
      <c r="V5" s="97">
        <v>0</v>
      </c>
      <c r="W5" s="97">
        <v>0</v>
      </c>
      <c r="X5" s="97">
        <v>0</v>
      </c>
      <c r="Y5" s="97">
        <v>0</v>
      </c>
      <c r="Z5" s="97">
        <v>0</v>
      </c>
      <c r="AA5" s="97">
        <v>0</v>
      </c>
      <c r="AB5" s="97">
        <v>0</v>
      </c>
      <c r="AC5" s="97">
        <v>0</v>
      </c>
      <c r="AD5" s="97">
        <v>0</v>
      </c>
      <c r="AE5" s="97">
        <v>0</v>
      </c>
      <c r="AF5" s="97">
        <v>0</v>
      </c>
      <c r="AG5" s="97">
        <v>0</v>
      </c>
      <c r="AH5" s="97">
        <v>0</v>
      </c>
      <c r="AI5" s="97">
        <v>0</v>
      </c>
      <c r="AJ5" s="226">
        <v>0</v>
      </c>
      <c r="AK5" s="226">
        <v>0</v>
      </c>
      <c r="AL5" s="226">
        <v>0</v>
      </c>
      <c r="AM5" s="236">
        <v>0</v>
      </c>
      <c r="AN5" s="236">
        <v>0</v>
      </c>
      <c r="AO5" s="236">
        <v>0</v>
      </c>
      <c r="AP5" s="259"/>
      <c r="AQ5" s="259"/>
      <c r="AR5" s="259"/>
      <c r="AS5" s="270">
        <v>0</v>
      </c>
      <c r="AT5" s="270">
        <v>0</v>
      </c>
      <c r="AU5" s="270">
        <v>0</v>
      </c>
      <c r="AV5" s="270">
        <v>0</v>
      </c>
      <c r="AW5" s="270">
        <v>0</v>
      </c>
      <c r="AX5" s="270">
        <v>0</v>
      </c>
      <c r="AY5" s="270">
        <v>0</v>
      </c>
      <c r="AZ5" s="270">
        <v>0</v>
      </c>
      <c r="BA5" s="270">
        <v>0</v>
      </c>
      <c r="BB5" s="270">
        <v>0</v>
      </c>
      <c r="BC5" s="270">
        <v>0</v>
      </c>
      <c r="BD5" s="270">
        <v>0</v>
      </c>
      <c r="BE5" s="343">
        <v>0</v>
      </c>
      <c r="BF5" s="343">
        <v>0</v>
      </c>
      <c r="BG5" s="343">
        <v>0</v>
      </c>
      <c r="BH5" s="97">
        <v>0</v>
      </c>
      <c r="BI5" s="97">
        <v>0</v>
      </c>
      <c r="BJ5" s="97">
        <v>0</v>
      </c>
      <c r="BK5" s="97">
        <v>0</v>
      </c>
      <c r="BL5" s="97">
        <v>0</v>
      </c>
      <c r="BM5" s="97">
        <v>0</v>
      </c>
      <c r="BN5" s="97">
        <v>0</v>
      </c>
      <c r="BO5" s="97">
        <v>0</v>
      </c>
      <c r="BP5" s="97">
        <v>0</v>
      </c>
      <c r="BQ5" s="270">
        <v>0</v>
      </c>
      <c r="BR5" s="270">
        <v>0</v>
      </c>
      <c r="BS5" s="270">
        <v>0</v>
      </c>
      <c r="BT5" s="97">
        <v>0</v>
      </c>
      <c r="BU5" s="97">
        <v>0</v>
      </c>
      <c r="BV5" s="97">
        <v>0</v>
      </c>
      <c r="BW5" s="97">
        <v>0</v>
      </c>
      <c r="BX5" s="97">
        <v>0</v>
      </c>
      <c r="BY5" s="97">
        <v>0</v>
      </c>
      <c r="BZ5" s="97">
        <v>0</v>
      </c>
      <c r="CA5" s="97">
        <v>0</v>
      </c>
      <c r="CB5" s="97">
        <v>0</v>
      </c>
      <c r="CC5" s="498">
        <v>0</v>
      </c>
    </row>
    <row r="6" spans="1:81" x14ac:dyDescent="0.2">
      <c r="I6" s="5">
        <f>SUM(I3:I5)</f>
        <v>0</v>
      </c>
      <c r="J6" s="5">
        <f t="shared" ref="J6:BU6" si="0">SUM(J3:J5)</f>
        <v>0</v>
      </c>
      <c r="K6" s="5">
        <f t="shared" si="0"/>
        <v>0</v>
      </c>
      <c r="L6" s="5">
        <f t="shared" si="0"/>
        <v>0</v>
      </c>
      <c r="M6" s="5">
        <f t="shared" si="0"/>
        <v>0</v>
      </c>
      <c r="N6" s="5">
        <f t="shared" si="0"/>
        <v>0</v>
      </c>
      <c r="O6" s="5">
        <f t="shared" si="0"/>
        <v>0</v>
      </c>
      <c r="P6" s="5">
        <f t="shared" si="0"/>
        <v>0</v>
      </c>
      <c r="Q6" s="5">
        <f t="shared" si="0"/>
        <v>0</v>
      </c>
      <c r="R6" s="5">
        <f t="shared" si="0"/>
        <v>0</v>
      </c>
      <c r="S6" s="5">
        <f t="shared" si="0"/>
        <v>0</v>
      </c>
      <c r="T6" s="5">
        <f t="shared" si="0"/>
        <v>0</v>
      </c>
      <c r="U6" s="5">
        <f t="shared" si="0"/>
        <v>0</v>
      </c>
      <c r="V6" s="5">
        <f t="shared" si="0"/>
        <v>0</v>
      </c>
      <c r="W6" s="5">
        <f t="shared" si="0"/>
        <v>0</v>
      </c>
      <c r="X6" s="5">
        <f t="shared" si="0"/>
        <v>0</v>
      </c>
      <c r="Y6" s="5">
        <f t="shared" si="0"/>
        <v>0</v>
      </c>
      <c r="Z6" s="5">
        <f t="shared" si="0"/>
        <v>0</v>
      </c>
      <c r="AA6" s="5">
        <f t="shared" si="0"/>
        <v>0</v>
      </c>
      <c r="AB6" s="5">
        <f t="shared" si="0"/>
        <v>0</v>
      </c>
      <c r="AC6" s="5">
        <f t="shared" si="0"/>
        <v>0</v>
      </c>
      <c r="AD6" s="5">
        <f t="shared" si="0"/>
        <v>0</v>
      </c>
      <c r="AE6" s="5">
        <f t="shared" si="0"/>
        <v>0</v>
      </c>
      <c r="AF6" s="5">
        <f t="shared" si="0"/>
        <v>0</v>
      </c>
      <c r="AG6" s="5">
        <f t="shared" si="0"/>
        <v>0</v>
      </c>
      <c r="AH6" s="5">
        <f t="shared" si="0"/>
        <v>0</v>
      </c>
      <c r="AI6" s="5">
        <f t="shared" si="0"/>
        <v>0</v>
      </c>
      <c r="AJ6" s="5">
        <f t="shared" si="0"/>
        <v>0</v>
      </c>
      <c r="AK6" s="5">
        <f t="shared" si="0"/>
        <v>0</v>
      </c>
      <c r="AL6" s="5">
        <f t="shared" si="0"/>
        <v>0</v>
      </c>
      <c r="AM6" s="5">
        <f t="shared" si="0"/>
        <v>0</v>
      </c>
      <c r="AN6" s="5">
        <f t="shared" si="0"/>
        <v>0</v>
      </c>
      <c r="AO6" s="5">
        <f t="shared" si="0"/>
        <v>0</v>
      </c>
      <c r="AP6" s="5">
        <f t="shared" si="0"/>
        <v>0</v>
      </c>
      <c r="AQ6" s="5">
        <f t="shared" si="0"/>
        <v>0</v>
      </c>
      <c r="AR6" s="5">
        <f t="shared" si="0"/>
        <v>0</v>
      </c>
      <c r="AS6" s="5">
        <f t="shared" si="0"/>
        <v>0</v>
      </c>
      <c r="AT6" s="5">
        <f t="shared" si="0"/>
        <v>0</v>
      </c>
      <c r="AU6" s="5">
        <f t="shared" si="0"/>
        <v>0</v>
      </c>
      <c r="AV6" s="5">
        <f t="shared" si="0"/>
        <v>0</v>
      </c>
      <c r="AW6" s="5">
        <f t="shared" si="0"/>
        <v>0</v>
      </c>
      <c r="AX6" s="5">
        <f t="shared" si="0"/>
        <v>0</v>
      </c>
      <c r="AY6" s="5">
        <f t="shared" si="0"/>
        <v>0</v>
      </c>
      <c r="AZ6" s="5">
        <f t="shared" si="0"/>
        <v>0</v>
      </c>
      <c r="BA6" s="5">
        <f t="shared" si="0"/>
        <v>0</v>
      </c>
      <c r="BB6" s="5">
        <f t="shared" si="0"/>
        <v>0</v>
      </c>
      <c r="BC6" s="5">
        <f t="shared" si="0"/>
        <v>0</v>
      </c>
      <c r="BD6" s="5">
        <f t="shared" si="0"/>
        <v>0</v>
      </c>
      <c r="BE6" s="5">
        <f t="shared" si="0"/>
        <v>0</v>
      </c>
      <c r="BF6" s="5">
        <f t="shared" si="0"/>
        <v>0</v>
      </c>
      <c r="BG6" s="5">
        <f t="shared" si="0"/>
        <v>0</v>
      </c>
      <c r="BH6" s="5">
        <f t="shared" si="0"/>
        <v>0</v>
      </c>
      <c r="BI6" s="5">
        <f t="shared" si="0"/>
        <v>0</v>
      </c>
      <c r="BJ6" s="5">
        <f t="shared" si="0"/>
        <v>0</v>
      </c>
      <c r="BK6" s="5">
        <f t="shared" si="0"/>
        <v>0</v>
      </c>
      <c r="BL6" s="5">
        <f t="shared" si="0"/>
        <v>0</v>
      </c>
      <c r="BM6" s="5">
        <f t="shared" si="0"/>
        <v>0</v>
      </c>
      <c r="BN6" s="5">
        <f t="shared" si="0"/>
        <v>0</v>
      </c>
      <c r="BO6" s="5">
        <f t="shared" si="0"/>
        <v>0</v>
      </c>
      <c r="BP6" s="5">
        <f t="shared" si="0"/>
        <v>0</v>
      </c>
      <c r="BQ6" s="5">
        <f t="shared" si="0"/>
        <v>0</v>
      </c>
      <c r="BR6" s="5">
        <f t="shared" si="0"/>
        <v>0</v>
      </c>
      <c r="BS6" s="5">
        <f t="shared" si="0"/>
        <v>0</v>
      </c>
      <c r="BT6" s="5">
        <f t="shared" si="0"/>
        <v>0</v>
      </c>
      <c r="BU6" s="5">
        <f t="shared" si="0"/>
        <v>0</v>
      </c>
      <c r="BV6" s="5">
        <f t="shared" ref="BV6:CB6" si="1">SUM(BV3:BV5)</f>
        <v>0</v>
      </c>
      <c r="BW6" s="5">
        <f t="shared" si="1"/>
        <v>0</v>
      </c>
      <c r="BX6" s="5">
        <f t="shared" si="1"/>
        <v>0</v>
      </c>
      <c r="BY6" s="5">
        <f t="shared" si="1"/>
        <v>0</v>
      </c>
      <c r="BZ6" s="5">
        <f t="shared" si="1"/>
        <v>0</v>
      </c>
      <c r="CA6" s="5">
        <f t="shared" si="1"/>
        <v>0</v>
      </c>
      <c r="CB6" s="5">
        <f t="shared" si="1"/>
        <v>0</v>
      </c>
    </row>
    <row r="7" spans="1:81" ht="14.25" x14ac:dyDescent="0.2">
      <c r="B7" s="142">
        <f>SUM(B3:B5)</f>
        <v>0</v>
      </c>
      <c r="C7" s="194" t="s">
        <v>1687</v>
      </c>
    </row>
    <row r="8" spans="1:81" ht="14.25" x14ac:dyDescent="0.2">
      <c r="E8" s="210"/>
      <c r="F8" s="194"/>
    </row>
    <row r="9" spans="1:81" x14ac:dyDescent="0.2">
      <c r="C9" t="s">
        <v>5933</v>
      </c>
    </row>
    <row r="30" spans="7:7" ht="15" x14ac:dyDescent="0.2">
      <c r="G30" s="99"/>
    </row>
    <row r="37" spans="8:8" x14ac:dyDescent="0.2">
      <c r="H37" t="s">
        <v>543</v>
      </c>
    </row>
  </sheetData>
  <mergeCells count="1">
    <mergeCell ref="A1:H1"/>
  </mergeCells>
  <phoneticPr fontId="34"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G25"/>
  <sheetViews>
    <sheetView topLeftCell="C1" workbookViewId="0">
      <selection activeCell="AJ5" sqref="AJ5"/>
    </sheetView>
  </sheetViews>
  <sheetFormatPr defaultRowHeight="12.75" x14ac:dyDescent="0.2"/>
  <cols>
    <col min="1" max="1" width="5.140625" bestFit="1" customWidth="1"/>
    <col min="2" max="2" width="3.85546875" customWidth="1"/>
    <col min="3" max="3" width="16.85546875" bestFit="1" customWidth="1"/>
    <col min="4" max="4" width="5.28515625" bestFit="1" customWidth="1"/>
    <col min="5" max="5" width="9.85546875" bestFit="1" customWidth="1"/>
    <col min="6" max="6" width="10.140625" bestFit="1" customWidth="1"/>
    <col min="7" max="7" width="15.7109375" bestFit="1" customWidth="1"/>
    <col min="8" max="8" width="35.5703125" customWidth="1"/>
    <col min="9" max="9" width="9.28515625" hidden="1" customWidth="1"/>
    <col min="10" max="14" width="9.42578125" hidden="1" customWidth="1"/>
    <col min="15" max="15" width="9.28515625" hidden="1" customWidth="1"/>
    <col min="16" max="16" width="9.42578125" hidden="1" customWidth="1"/>
    <col min="17" max="18" width="9.7109375" hidden="1" customWidth="1"/>
    <col min="19" max="19" width="9.28515625" hidden="1" customWidth="1"/>
    <col min="20" max="20" width="9.42578125" hidden="1" customWidth="1"/>
    <col min="21" max="21" width="9.140625" hidden="1" customWidth="1"/>
    <col min="22" max="22" width="9.42578125" hidden="1" customWidth="1"/>
    <col min="23" max="23" width="9.7109375" hidden="1" customWidth="1"/>
    <col min="24" max="24" width="9.42578125" hidden="1" customWidth="1"/>
    <col min="25" max="25" width="9.5703125" hidden="1" customWidth="1"/>
    <col min="26" max="28" width="9.42578125" hidden="1" customWidth="1"/>
    <col min="29" max="29" width="9.28515625" hidden="1" customWidth="1"/>
    <col min="30" max="30" width="9.42578125" hidden="1" customWidth="1"/>
    <col min="31" max="31" width="9.7109375" hidden="1" customWidth="1"/>
    <col min="32" max="32" width="9.42578125" hidden="1" customWidth="1"/>
  </cols>
  <sheetData>
    <row r="1" spans="1:33" x14ac:dyDescent="0.2">
      <c r="A1" s="509"/>
      <c r="B1" s="509"/>
      <c r="C1" s="509"/>
      <c r="D1" s="509"/>
      <c r="E1" s="509"/>
      <c r="F1" s="509"/>
      <c r="G1" s="509"/>
      <c r="H1" s="510"/>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99" t="s">
        <v>5934</v>
      </c>
    </row>
    <row r="2" spans="1:33" x14ac:dyDescent="0.2">
      <c r="A2" s="8" t="s">
        <v>2101</v>
      </c>
      <c r="B2" s="8"/>
      <c r="C2" s="8" t="s">
        <v>1742</v>
      </c>
      <c r="D2" s="8" t="s">
        <v>1743</v>
      </c>
      <c r="E2" s="8" t="s">
        <v>1744</v>
      </c>
      <c r="F2" s="8" t="s">
        <v>59</v>
      </c>
      <c r="G2" s="1"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494"/>
    </row>
    <row r="3" spans="1:33" ht="15" x14ac:dyDescent="0.2">
      <c r="A3" s="9" t="s">
        <v>2103</v>
      </c>
      <c r="B3" s="10">
        <v>1</v>
      </c>
      <c r="C3" s="11" t="s">
        <v>2125</v>
      </c>
      <c r="D3" s="12" t="s">
        <v>62</v>
      </c>
      <c r="E3" s="12" t="s">
        <v>2126</v>
      </c>
      <c r="F3" s="12"/>
      <c r="G3" s="33">
        <v>39378</v>
      </c>
      <c r="H3" s="14" t="s">
        <v>2127</v>
      </c>
      <c r="I3" s="97">
        <v>0</v>
      </c>
      <c r="J3" s="97">
        <v>0</v>
      </c>
      <c r="K3" s="97">
        <v>2</v>
      </c>
      <c r="L3" s="97">
        <v>0</v>
      </c>
      <c r="M3" s="97">
        <v>2</v>
      </c>
      <c r="N3" s="97">
        <v>2</v>
      </c>
      <c r="O3" s="97">
        <v>2</v>
      </c>
      <c r="P3" s="97">
        <v>0</v>
      </c>
      <c r="Q3" s="97">
        <v>4</v>
      </c>
      <c r="R3" s="226">
        <v>0</v>
      </c>
      <c r="S3" s="237">
        <v>0</v>
      </c>
      <c r="T3" s="259">
        <v>2</v>
      </c>
      <c r="U3" s="270">
        <v>0</v>
      </c>
      <c r="V3" s="270">
        <v>0</v>
      </c>
      <c r="W3" s="97">
        <v>6</v>
      </c>
      <c r="X3" s="270">
        <v>0</v>
      </c>
      <c r="Y3" s="97">
        <v>2</v>
      </c>
      <c r="Z3" s="97">
        <v>2</v>
      </c>
      <c r="AA3" s="97">
        <v>0</v>
      </c>
      <c r="AB3" s="97">
        <v>4</v>
      </c>
      <c r="AC3" s="97">
        <v>4</v>
      </c>
      <c r="AD3" s="97">
        <v>2</v>
      </c>
      <c r="AE3" s="97">
        <v>2</v>
      </c>
      <c r="AF3" s="97">
        <v>4</v>
      </c>
      <c r="AG3" s="494">
        <v>6</v>
      </c>
    </row>
    <row r="4" spans="1:33" ht="15" x14ac:dyDescent="0.2">
      <c r="A4" s="9" t="s">
        <v>2103</v>
      </c>
      <c r="B4" s="10">
        <v>1</v>
      </c>
      <c r="C4" s="11" t="s">
        <v>2128</v>
      </c>
      <c r="D4" s="12" t="s">
        <v>62</v>
      </c>
      <c r="E4" s="12" t="s">
        <v>2126</v>
      </c>
      <c r="F4" s="12"/>
      <c r="G4" s="33">
        <v>39378</v>
      </c>
      <c r="H4" s="12" t="s">
        <v>1168</v>
      </c>
      <c r="I4" s="97">
        <v>0</v>
      </c>
      <c r="J4" s="97">
        <v>0</v>
      </c>
      <c r="K4" s="97">
        <v>2</v>
      </c>
      <c r="L4" s="97">
        <v>0</v>
      </c>
      <c r="M4" s="97">
        <v>2</v>
      </c>
      <c r="N4" s="97">
        <v>2</v>
      </c>
      <c r="O4" s="97">
        <v>0</v>
      </c>
      <c r="P4" s="97">
        <v>0</v>
      </c>
      <c r="Q4" s="97">
        <v>0</v>
      </c>
      <c r="R4" s="226">
        <v>0</v>
      </c>
      <c r="S4" s="237">
        <v>0</v>
      </c>
      <c r="T4" s="259">
        <v>0</v>
      </c>
      <c r="U4" s="270">
        <v>0</v>
      </c>
      <c r="V4" s="270">
        <v>0</v>
      </c>
      <c r="W4" s="97">
        <v>4</v>
      </c>
      <c r="X4" s="270">
        <v>0</v>
      </c>
      <c r="Y4" s="97">
        <v>2</v>
      </c>
      <c r="Z4" s="97">
        <v>0</v>
      </c>
      <c r="AA4" s="97">
        <v>0</v>
      </c>
      <c r="AB4" s="97">
        <v>0</v>
      </c>
      <c r="AC4" s="97">
        <v>0</v>
      </c>
      <c r="AD4" s="97">
        <v>4</v>
      </c>
      <c r="AE4" s="97">
        <v>0</v>
      </c>
      <c r="AF4" s="97">
        <v>4</v>
      </c>
      <c r="AG4" s="494">
        <v>4</v>
      </c>
    </row>
    <row r="5" spans="1:33" ht="15" x14ac:dyDescent="0.2">
      <c r="A5" s="9" t="s">
        <v>2103</v>
      </c>
      <c r="B5" s="10">
        <v>1</v>
      </c>
      <c r="C5" s="11" t="s">
        <v>1169</v>
      </c>
      <c r="D5" s="12" t="s">
        <v>62</v>
      </c>
      <c r="E5" s="12" t="s">
        <v>2126</v>
      </c>
      <c r="F5" s="12"/>
      <c r="G5" s="33">
        <v>39378</v>
      </c>
      <c r="H5" s="14" t="s">
        <v>1047</v>
      </c>
      <c r="I5" s="97">
        <v>0</v>
      </c>
      <c r="J5" s="97">
        <v>0</v>
      </c>
      <c r="K5" s="97">
        <v>4</v>
      </c>
      <c r="L5" s="97">
        <v>0</v>
      </c>
      <c r="M5" s="97">
        <v>4</v>
      </c>
      <c r="N5" s="97">
        <v>4</v>
      </c>
      <c r="O5" s="97">
        <v>0</v>
      </c>
      <c r="P5" s="97">
        <v>0</v>
      </c>
      <c r="Q5" s="97">
        <v>0</v>
      </c>
      <c r="R5" s="226">
        <v>0</v>
      </c>
      <c r="S5" s="237">
        <v>0</v>
      </c>
      <c r="T5" s="259">
        <v>0</v>
      </c>
      <c r="U5" s="270">
        <v>0</v>
      </c>
      <c r="V5" s="270">
        <v>0</v>
      </c>
      <c r="W5" s="97">
        <v>8</v>
      </c>
      <c r="X5" s="270">
        <v>0</v>
      </c>
      <c r="Y5" s="97">
        <v>4</v>
      </c>
      <c r="Z5" s="97">
        <v>0</v>
      </c>
      <c r="AA5" s="97">
        <v>0</v>
      </c>
      <c r="AB5" s="97">
        <v>0</v>
      </c>
      <c r="AC5" s="97">
        <v>0</v>
      </c>
      <c r="AD5" s="97">
        <v>8</v>
      </c>
      <c r="AE5" s="97">
        <v>0</v>
      </c>
      <c r="AF5" s="97">
        <v>6</v>
      </c>
      <c r="AG5" s="494">
        <v>8</v>
      </c>
    </row>
    <row r="6" spans="1:33" ht="15" x14ac:dyDescent="0.2">
      <c r="A6" s="9" t="s">
        <v>2103</v>
      </c>
      <c r="B6" s="10">
        <v>1</v>
      </c>
      <c r="C6" s="11" t="s">
        <v>1048</v>
      </c>
      <c r="D6" s="12" t="s">
        <v>62</v>
      </c>
      <c r="E6" s="12" t="s">
        <v>2126</v>
      </c>
      <c r="F6" s="12"/>
      <c r="G6" s="33">
        <v>38831</v>
      </c>
      <c r="H6" s="14" t="s">
        <v>1049</v>
      </c>
      <c r="I6" s="97">
        <v>0</v>
      </c>
      <c r="J6" s="97">
        <v>0</v>
      </c>
      <c r="K6" s="97">
        <v>2</v>
      </c>
      <c r="L6" s="97">
        <v>0</v>
      </c>
      <c r="M6" s="97">
        <v>2</v>
      </c>
      <c r="N6" s="97">
        <v>2</v>
      </c>
      <c r="O6" s="97">
        <v>0</v>
      </c>
      <c r="P6" s="97">
        <v>0</v>
      </c>
      <c r="Q6" s="97">
        <v>0</v>
      </c>
      <c r="R6" s="226">
        <v>0</v>
      </c>
      <c r="S6" s="237">
        <v>0</v>
      </c>
      <c r="T6" s="259">
        <v>0</v>
      </c>
      <c r="U6" s="270">
        <v>0</v>
      </c>
      <c r="V6" s="270">
        <v>0</v>
      </c>
      <c r="W6" s="97">
        <v>4</v>
      </c>
      <c r="X6" s="270">
        <v>0</v>
      </c>
      <c r="Y6" s="97">
        <v>2</v>
      </c>
      <c r="Z6" s="97">
        <v>0</v>
      </c>
      <c r="AA6" s="97">
        <v>0</v>
      </c>
      <c r="AB6" s="97">
        <v>0</v>
      </c>
      <c r="AC6" s="97">
        <v>0</v>
      </c>
      <c r="AD6" s="97">
        <v>4</v>
      </c>
      <c r="AE6" s="97">
        <v>0</v>
      </c>
      <c r="AF6" s="97">
        <v>4</v>
      </c>
      <c r="AG6" s="494">
        <v>4</v>
      </c>
    </row>
    <row r="7" spans="1:33" ht="15" x14ac:dyDescent="0.2">
      <c r="A7" s="9" t="s">
        <v>2103</v>
      </c>
      <c r="B7" s="10">
        <v>1</v>
      </c>
      <c r="C7" s="11" t="s">
        <v>1050</v>
      </c>
      <c r="D7" s="12" t="s">
        <v>62</v>
      </c>
      <c r="E7" s="12" t="s">
        <v>2126</v>
      </c>
      <c r="F7" s="12"/>
      <c r="G7" s="33">
        <v>39378</v>
      </c>
      <c r="H7" s="14" t="s">
        <v>1756</v>
      </c>
      <c r="I7" s="97">
        <v>0</v>
      </c>
      <c r="J7" s="97">
        <v>0</v>
      </c>
      <c r="K7" s="97">
        <v>2</v>
      </c>
      <c r="L7" s="97">
        <v>0</v>
      </c>
      <c r="M7" s="97">
        <v>2</v>
      </c>
      <c r="N7" s="97">
        <v>2</v>
      </c>
      <c r="O7" s="97">
        <v>0</v>
      </c>
      <c r="P7" s="97">
        <v>0</v>
      </c>
      <c r="Q7" s="97">
        <v>0</v>
      </c>
      <c r="R7" s="226">
        <v>0</v>
      </c>
      <c r="S7" s="237">
        <v>0</v>
      </c>
      <c r="T7" s="259">
        <v>0</v>
      </c>
      <c r="U7" s="270">
        <v>0</v>
      </c>
      <c r="V7" s="270">
        <v>0</v>
      </c>
      <c r="W7" s="97">
        <v>4</v>
      </c>
      <c r="X7" s="270">
        <v>0</v>
      </c>
      <c r="Y7" s="97">
        <v>2</v>
      </c>
      <c r="Z7" s="97">
        <v>0</v>
      </c>
      <c r="AA7" s="97">
        <v>0</v>
      </c>
      <c r="AB7" s="97">
        <v>0</v>
      </c>
      <c r="AC7" s="97">
        <v>0</v>
      </c>
      <c r="AD7" s="97">
        <v>4</v>
      </c>
      <c r="AE7" s="97">
        <v>0</v>
      </c>
      <c r="AF7" s="97">
        <v>4</v>
      </c>
      <c r="AG7" s="494">
        <v>4</v>
      </c>
    </row>
    <row r="8" spans="1:33" ht="15" x14ac:dyDescent="0.2">
      <c r="A8" s="9" t="s">
        <v>2103</v>
      </c>
      <c r="B8" s="10">
        <v>1</v>
      </c>
      <c r="C8" s="11" t="s">
        <v>1757</v>
      </c>
      <c r="D8" s="12" t="s">
        <v>62</v>
      </c>
      <c r="E8" s="12" t="s">
        <v>2126</v>
      </c>
      <c r="F8" s="12"/>
      <c r="G8" s="33">
        <v>39378</v>
      </c>
      <c r="H8" s="14" t="s">
        <v>1758</v>
      </c>
      <c r="I8" s="97">
        <v>2</v>
      </c>
      <c r="J8" s="97">
        <v>4</v>
      </c>
      <c r="K8" s="97">
        <v>2</v>
      </c>
      <c r="L8" s="97">
        <v>0</v>
      </c>
      <c r="M8" s="97">
        <v>2</v>
      </c>
      <c r="N8" s="97">
        <v>2</v>
      </c>
      <c r="O8" s="97">
        <v>2</v>
      </c>
      <c r="P8" s="97">
        <v>0</v>
      </c>
      <c r="Q8" s="97">
        <v>4</v>
      </c>
      <c r="R8" s="226">
        <v>0</v>
      </c>
      <c r="S8" s="237">
        <v>0</v>
      </c>
      <c r="T8" s="259">
        <v>2</v>
      </c>
      <c r="U8" s="270">
        <v>0</v>
      </c>
      <c r="V8" s="270">
        <v>0</v>
      </c>
      <c r="W8" s="97">
        <v>6</v>
      </c>
      <c r="X8" s="270">
        <v>0</v>
      </c>
      <c r="Y8" s="97">
        <v>4</v>
      </c>
      <c r="Z8" s="97">
        <v>2</v>
      </c>
      <c r="AA8" s="97">
        <v>0</v>
      </c>
      <c r="AB8" s="97">
        <v>4</v>
      </c>
      <c r="AC8" s="97">
        <v>4</v>
      </c>
      <c r="AD8" s="97">
        <v>4</v>
      </c>
      <c r="AE8" s="97">
        <v>2</v>
      </c>
      <c r="AF8" s="97">
        <v>4</v>
      </c>
      <c r="AG8" s="494">
        <v>6</v>
      </c>
    </row>
    <row r="9" spans="1:33" ht="15" x14ac:dyDescent="0.2">
      <c r="A9" s="9" t="s">
        <v>2103</v>
      </c>
      <c r="B9" s="10">
        <v>1</v>
      </c>
      <c r="C9" s="11" t="s">
        <v>1759</v>
      </c>
      <c r="D9" s="12" t="s">
        <v>62</v>
      </c>
      <c r="E9" s="12" t="s">
        <v>2126</v>
      </c>
      <c r="F9" s="12"/>
      <c r="G9" s="33">
        <v>39378</v>
      </c>
      <c r="H9" s="14" t="s">
        <v>1760</v>
      </c>
      <c r="I9" s="97">
        <v>2</v>
      </c>
      <c r="J9" s="97">
        <v>4</v>
      </c>
      <c r="K9" s="97">
        <v>2</v>
      </c>
      <c r="L9" s="97">
        <v>0</v>
      </c>
      <c r="M9" s="97">
        <v>2</v>
      </c>
      <c r="N9" s="97">
        <v>2</v>
      </c>
      <c r="O9" s="97">
        <v>2</v>
      </c>
      <c r="P9" s="97">
        <v>0</v>
      </c>
      <c r="Q9" s="97">
        <v>4</v>
      </c>
      <c r="R9" s="226">
        <v>0</v>
      </c>
      <c r="S9" s="237">
        <v>2</v>
      </c>
      <c r="T9" s="259">
        <v>2</v>
      </c>
      <c r="U9" s="270">
        <v>0</v>
      </c>
      <c r="V9" s="270">
        <v>0</v>
      </c>
      <c r="W9" s="97">
        <v>6</v>
      </c>
      <c r="X9" s="270">
        <v>0</v>
      </c>
      <c r="Y9" s="97">
        <v>4</v>
      </c>
      <c r="Z9" s="97">
        <v>2</v>
      </c>
      <c r="AA9" s="97">
        <v>0</v>
      </c>
      <c r="AB9" s="97">
        <v>4</v>
      </c>
      <c r="AC9" s="97">
        <v>4</v>
      </c>
      <c r="AD9" s="97">
        <v>4</v>
      </c>
      <c r="AE9" s="97">
        <v>2</v>
      </c>
      <c r="AF9" s="97">
        <v>4</v>
      </c>
      <c r="AG9" s="494">
        <v>6</v>
      </c>
    </row>
    <row r="10" spans="1:33" ht="15" x14ac:dyDescent="0.2">
      <c r="A10" s="9" t="s">
        <v>2103</v>
      </c>
      <c r="B10" s="10">
        <v>1</v>
      </c>
      <c r="C10" s="11" t="s">
        <v>1761</v>
      </c>
      <c r="D10" s="12" t="s">
        <v>62</v>
      </c>
      <c r="E10" s="12" t="s">
        <v>2126</v>
      </c>
      <c r="F10" s="12"/>
      <c r="G10" s="33">
        <v>39378</v>
      </c>
      <c r="H10" s="14" t="s">
        <v>621</v>
      </c>
      <c r="I10" s="97">
        <v>0</v>
      </c>
      <c r="J10" s="97">
        <v>0</v>
      </c>
      <c r="K10" s="97">
        <v>2</v>
      </c>
      <c r="L10" s="97">
        <v>0</v>
      </c>
      <c r="M10" s="97">
        <v>2</v>
      </c>
      <c r="N10" s="97">
        <v>2</v>
      </c>
      <c r="O10" s="97">
        <v>0</v>
      </c>
      <c r="P10" s="97">
        <v>0</v>
      </c>
      <c r="Q10" s="97">
        <v>0</v>
      </c>
      <c r="R10" s="226">
        <v>0</v>
      </c>
      <c r="S10" s="237">
        <v>1</v>
      </c>
      <c r="T10" s="259">
        <v>0</v>
      </c>
      <c r="U10" s="270">
        <v>0</v>
      </c>
      <c r="V10" s="270">
        <v>0</v>
      </c>
      <c r="W10" s="97">
        <v>4</v>
      </c>
      <c r="X10" s="270">
        <v>0</v>
      </c>
      <c r="Y10" s="97">
        <v>2</v>
      </c>
      <c r="Z10" s="97">
        <v>0</v>
      </c>
      <c r="AA10" s="97">
        <v>0</v>
      </c>
      <c r="AB10" s="97">
        <v>0</v>
      </c>
      <c r="AC10" s="97">
        <v>0</v>
      </c>
      <c r="AD10" s="97">
        <v>2</v>
      </c>
      <c r="AE10" s="97">
        <v>0</v>
      </c>
      <c r="AF10" s="97">
        <v>4</v>
      </c>
      <c r="AG10" s="494">
        <v>4</v>
      </c>
    </row>
    <row r="11" spans="1:33" ht="15" x14ac:dyDescent="0.2">
      <c r="A11" s="9" t="s">
        <v>2103</v>
      </c>
      <c r="B11" s="10">
        <v>1</v>
      </c>
      <c r="C11" s="11" t="s">
        <v>622</v>
      </c>
      <c r="D11" s="12" t="s">
        <v>62</v>
      </c>
      <c r="E11" s="12" t="s">
        <v>2126</v>
      </c>
      <c r="F11" s="12"/>
      <c r="G11" s="33">
        <v>39378</v>
      </c>
      <c r="H11" s="14" t="s">
        <v>623</v>
      </c>
      <c r="I11" s="97">
        <v>0</v>
      </c>
      <c r="J11" s="97">
        <v>2</v>
      </c>
      <c r="K11" s="97">
        <v>2</v>
      </c>
      <c r="L11" s="97">
        <v>0</v>
      </c>
      <c r="M11" s="97">
        <v>2</v>
      </c>
      <c r="N11" s="97">
        <v>2</v>
      </c>
      <c r="O11" s="97">
        <v>0</v>
      </c>
      <c r="P11" s="97">
        <v>0</v>
      </c>
      <c r="Q11" s="97">
        <v>0</v>
      </c>
      <c r="R11" s="226">
        <v>0</v>
      </c>
      <c r="S11" s="237">
        <v>0</v>
      </c>
      <c r="T11" s="259">
        <v>0</v>
      </c>
      <c r="U11" s="270">
        <v>0</v>
      </c>
      <c r="V11" s="270">
        <v>0</v>
      </c>
      <c r="W11" s="97">
        <v>4</v>
      </c>
      <c r="X11" s="270">
        <v>0</v>
      </c>
      <c r="Y11" s="97">
        <v>2</v>
      </c>
      <c r="Z11" s="97">
        <v>0</v>
      </c>
      <c r="AA11" s="97">
        <v>0</v>
      </c>
      <c r="AB11" s="97">
        <v>0</v>
      </c>
      <c r="AC11" s="97">
        <v>0</v>
      </c>
      <c r="AD11" s="97">
        <v>2</v>
      </c>
      <c r="AE11" s="97">
        <v>0</v>
      </c>
      <c r="AF11" s="97">
        <v>4</v>
      </c>
      <c r="AG11" s="494">
        <v>4</v>
      </c>
    </row>
    <row r="12" spans="1:33" ht="15" x14ac:dyDescent="0.2">
      <c r="A12" s="9" t="s">
        <v>2103</v>
      </c>
      <c r="B12" s="10">
        <v>1</v>
      </c>
      <c r="C12" s="11" t="s">
        <v>624</v>
      </c>
      <c r="D12" s="12" t="s">
        <v>62</v>
      </c>
      <c r="E12" s="12" t="s">
        <v>2126</v>
      </c>
      <c r="F12" s="12"/>
      <c r="G12" s="33">
        <v>38831</v>
      </c>
      <c r="H12" s="14" t="s">
        <v>625</v>
      </c>
      <c r="I12" s="97">
        <v>0</v>
      </c>
      <c r="J12" s="97">
        <v>0</v>
      </c>
      <c r="K12" s="97">
        <v>2</v>
      </c>
      <c r="L12" s="97">
        <v>0</v>
      </c>
      <c r="M12" s="97">
        <v>2</v>
      </c>
      <c r="N12" s="97">
        <v>2</v>
      </c>
      <c r="O12" s="97">
        <v>0</v>
      </c>
      <c r="P12" s="97">
        <v>0</v>
      </c>
      <c r="Q12" s="97">
        <v>0</v>
      </c>
      <c r="R12" s="226">
        <v>0</v>
      </c>
      <c r="S12" s="237">
        <v>0</v>
      </c>
      <c r="T12" s="259">
        <v>0</v>
      </c>
      <c r="U12" s="270">
        <v>0</v>
      </c>
      <c r="V12" s="270">
        <v>0</v>
      </c>
      <c r="W12" s="97">
        <v>4</v>
      </c>
      <c r="X12" s="270">
        <v>0</v>
      </c>
      <c r="Y12" s="97">
        <v>2</v>
      </c>
      <c r="Z12" s="97">
        <v>0</v>
      </c>
      <c r="AA12" s="97">
        <v>0</v>
      </c>
      <c r="AB12" s="97">
        <v>0</v>
      </c>
      <c r="AC12" s="97">
        <v>0</v>
      </c>
      <c r="AD12" s="97">
        <v>2</v>
      </c>
      <c r="AE12" s="97">
        <v>0</v>
      </c>
      <c r="AF12" s="97">
        <v>4</v>
      </c>
      <c r="AG12" s="494">
        <v>4</v>
      </c>
    </row>
    <row r="13" spans="1:33" ht="15" x14ac:dyDescent="0.2">
      <c r="A13" s="9" t="s">
        <v>2103</v>
      </c>
      <c r="B13" s="10">
        <v>1</v>
      </c>
      <c r="C13" s="11" t="s">
        <v>626</v>
      </c>
      <c r="D13" s="12" t="s">
        <v>62</v>
      </c>
      <c r="E13" s="12" t="s">
        <v>2126</v>
      </c>
      <c r="F13" s="12"/>
      <c r="G13" s="33">
        <v>38831</v>
      </c>
      <c r="H13" s="14" t="s">
        <v>627</v>
      </c>
      <c r="I13" s="97">
        <v>0</v>
      </c>
      <c r="J13" s="97">
        <v>0</v>
      </c>
      <c r="K13" s="97">
        <v>1</v>
      </c>
      <c r="L13" s="97">
        <v>0</v>
      </c>
      <c r="M13" s="97">
        <v>1</v>
      </c>
      <c r="N13" s="97">
        <v>1</v>
      </c>
      <c r="O13" s="97">
        <v>0</v>
      </c>
      <c r="P13" s="97">
        <v>0</v>
      </c>
      <c r="Q13" s="97">
        <v>0</v>
      </c>
      <c r="R13" s="226">
        <v>0</v>
      </c>
      <c r="S13" s="237">
        <v>0</v>
      </c>
      <c r="T13" s="259">
        <v>0</v>
      </c>
      <c r="U13" s="270">
        <v>0</v>
      </c>
      <c r="V13" s="270">
        <v>0</v>
      </c>
      <c r="W13" s="97">
        <v>2</v>
      </c>
      <c r="X13" s="270">
        <v>0</v>
      </c>
      <c r="Y13" s="97">
        <v>1</v>
      </c>
      <c r="Z13" s="97">
        <v>0</v>
      </c>
      <c r="AA13" s="97">
        <v>0</v>
      </c>
      <c r="AB13" s="97">
        <v>0</v>
      </c>
      <c r="AC13" s="97">
        <v>0</v>
      </c>
      <c r="AD13" s="97">
        <v>1</v>
      </c>
      <c r="AE13" s="97">
        <v>0</v>
      </c>
      <c r="AF13" s="97">
        <v>3</v>
      </c>
      <c r="AG13" s="494">
        <v>3</v>
      </c>
    </row>
    <row r="14" spans="1:33" ht="15" x14ac:dyDescent="0.25">
      <c r="A14" s="12" t="s">
        <v>2103</v>
      </c>
      <c r="B14" s="12">
        <v>1</v>
      </c>
      <c r="C14" s="15" t="s">
        <v>1380</v>
      </c>
      <c r="D14" s="12" t="s">
        <v>62</v>
      </c>
      <c r="E14" s="16" t="s">
        <v>2126</v>
      </c>
      <c r="F14" s="16"/>
      <c r="G14" s="33">
        <v>39248</v>
      </c>
      <c r="H14" s="12" t="s">
        <v>1381</v>
      </c>
      <c r="I14" s="97">
        <v>0</v>
      </c>
      <c r="J14" s="97">
        <v>0</v>
      </c>
      <c r="K14" s="97">
        <v>0</v>
      </c>
      <c r="L14" s="97">
        <v>0</v>
      </c>
      <c r="M14" s="97">
        <v>0</v>
      </c>
      <c r="N14" s="97">
        <v>2</v>
      </c>
      <c r="O14" s="97">
        <v>0</v>
      </c>
      <c r="P14" s="97">
        <v>0</v>
      </c>
      <c r="Q14" s="97">
        <v>0</v>
      </c>
      <c r="R14" s="226">
        <v>0</v>
      </c>
      <c r="S14" s="237">
        <v>0</v>
      </c>
      <c r="T14" s="259">
        <v>0</v>
      </c>
      <c r="U14" s="270">
        <v>0</v>
      </c>
      <c r="V14" s="270">
        <v>0</v>
      </c>
      <c r="W14" s="97">
        <v>0</v>
      </c>
      <c r="X14" s="270">
        <v>0</v>
      </c>
      <c r="Y14" s="97">
        <v>0</v>
      </c>
      <c r="Z14" s="97">
        <v>0</v>
      </c>
      <c r="AA14" s="97">
        <v>0</v>
      </c>
      <c r="AB14" s="97">
        <v>0</v>
      </c>
      <c r="AC14" s="97">
        <v>0</v>
      </c>
      <c r="AD14" s="97">
        <v>2</v>
      </c>
      <c r="AE14" s="97">
        <v>0</v>
      </c>
      <c r="AF14" s="97">
        <v>0</v>
      </c>
      <c r="AG14" s="494">
        <v>2</v>
      </c>
    </row>
    <row r="15" spans="1:33" ht="15" x14ac:dyDescent="0.2">
      <c r="A15" s="12" t="s">
        <v>2103</v>
      </c>
      <c r="B15" s="12">
        <v>1</v>
      </c>
      <c r="C15" s="11" t="s">
        <v>1382</v>
      </c>
      <c r="D15" s="12" t="s">
        <v>62</v>
      </c>
      <c r="E15" s="17" t="s">
        <v>2126</v>
      </c>
      <c r="F15" s="17"/>
      <c r="G15" s="33">
        <v>39318</v>
      </c>
      <c r="H15" s="12" t="s">
        <v>1383</v>
      </c>
      <c r="I15" s="97">
        <v>2</v>
      </c>
      <c r="J15" s="97">
        <v>0</v>
      </c>
      <c r="K15" s="97">
        <v>2</v>
      </c>
      <c r="L15" s="97">
        <v>0</v>
      </c>
      <c r="M15" s="97">
        <v>2</v>
      </c>
      <c r="N15" s="97">
        <v>2</v>
      </c>
      <c r="O15" s="97">
        <v>2</v>
      </c>
      <c r="P15" s="97">
        <v>0</v>
      </c>
      <c r="Q15" s="97">
        <v>4</v>
      </c>
      <c r="R15" s="226">
        <v>0</v>
      </c>
      <c r="S15" s="237">
        <v>2</v>
      </c>
      <c r="T15" s="259">
        <v>2</v>
      </c>
      <c r="U15" s="270">
        <v>0</v>
      </c>
      <c r="V15" s="270">
        <v>0</v>
      </c>
      <c r="W15" s="97">
        <v>6</v>
      </c>
      <c r="X15" s="270">
        <v>0</v>
      </c>
      <c r="Y15" s="97">
        <v>4</v>
      </c>
      <c r="Z15" s="97">
        <v>2</v>
      </c>
      <c r="AA15" s="97">
        <v>0</v>
      </c>
      <c r="AB15" s="97">
        <v>4</v>
      </c>
      <c r="AC15" s="97">
        <v>4</v>
      </c>
      <c r="AD15" s="97">
        <v>2</v>
      </c>
      <c r="AE15" s="97">
        <v>2</v>
      </c>
      <c r="AF15" s="97">
        <v>6</v>
      </c>
      <c r="AG15" s="494">
        <v>6</v>
      </c>
    </row>
    <row r="16" spans="1:33" ht="15" x14ac:dyDescent="0.2">
      <c r="A16" s="12" t="s">
        <v>2103</v>
      </c>
      <c r="B16" s="12">
        <v>1</v>
      </c>
      <c r="C16" s="11" t="s">
        <v>1384</v>
      </c>
      <c r="D16" s="12" t="s">
        <v>62</v>
      </c>
      <c r="E16" s="17" t="s">
        <v>2126</v>
      </c>
      <c r="F16" s="17"/>
      <c r="G16" s="33">
        <v>39357</v>
      </c>
      <c r="H16" s="12" t="s">
        <v>878</v>
      </c>
      <c r="I16" s="97">
        <v>2</v>
      </c>
      <c r="J16" s="97">
        <v>1</v>
      </c>
      <c r="K16" s="97">
        <v>2</v>
      </c>
      <c r="L16" s="97">
        <v>0</v>
      </c>
      <c r="M16" s="97">
        <v>2</v>
      </c>
      <c r="N16" s="97">
        <v>2</v>
      </c>
      <c r="O16" s="97">
        <v>1</v>
      </c>
      <c r="P16" s="97">
        <v>0</v>
      </c>
      <c r="Q16" s="97">
        <v>2</v>
      </c>
      <c r="R16" s="226">
        <v>0</v>
      </c>
      <c r="S16" s="237">
        <v>1</v>
      </c>
      <c r="T16" s="259">
        <v>2</v>
      </c>
      <c r="U16" s="270">
        <v>1</v>
      </c>
      <c r="V16" s="270">
        <v>0</v>
      </c>
      <c r="W16" s="97">
        <v>5</v>
      </c>
      <c r="X16" s="270">
        <v>0</v>
      </c>
      <c r="Y16" s="97">
        <v>5</v>
      </c>
      <c r="Z16" s="97">
        <v>2</v>
      </c>
      <c r="AA16" s="97">
        <v>0</v>
      </c>
      <c r="AB16" s="97">
        <v>2</v>
      </c>
      <c r="AC16" s="97">
        <v>2</v>
      </c>
      <c r="AD16" s="97">
        <v>2</v>
      </c>
      <c r="AE16" s="97">
        <v>1</v>
      </c>
      <c r="AF16" s="97">
        <v>4</v>
      </c>
      <c r="AG16" s="494">
        <v>5</v>
      </c>
    </row>
    <row r="17" spans="1:33" ht="15" x14ac:dyDescent="0.2">
      <c r="A17" s="12" t="s">
        <v>2103</v>
      </c>
      <c r="B17" s="12">
        <v>1</v>
      </c>
      <c r="C17" s="11" t="s">
        <v>1520</v>
      </c>
      <c r="D17" s="12" t="s">
        <v>62</v>
      </c>
      <c r="E17" s="17" t="s">
        <v>2586</v>
      </c>
      <c r="F17" s="18">
        <v>40206</v>
      </c>
      <c r="G17" s="33">
        <v>39706</v>
      </c>
      <c r="H17" s="12" t="s">
        <v>1521</v>
      </c>
      <c r="I17" s="97">
        <v>2</v>
      </c>
      <c r="J17" s="97">
        <v>0</v>
      </c>
      <c r="K17" s="97">
        <v>1</v>
      </c>
      <c r="L17" s="97">
        <v>0</v>
      </c>
      <c r="M17" s="97">
        <v>1</v>
      </c>
      <c r="N17" s="97">
        <v>1</v>
      </c>
      <c r="O17" s="97">
        <v>1</v>
      </c>
      <c r="P17" s="97">
        <v>0</v>
      </c>
      <c r="Q17" s="97">
        <v>2</v>
      </c>
      <c r="R17" s="226">
        <v>0</v>
      </c>
      <c r="S17" s="237">
        <v>0</v>
      </c>
      <c r="T17" s="259">
        <v>1</v>
      </c>
      <c r="U17" s="270">
        <v>0</v>
      </c>
      <c r="V17" s="270">
        <v>0</v>
      </c>
      <c r="W17" s="97">
        <v>3</v>
      </c>
      <c r="X17" s="270">
        <v>0</v>
      </c>
      <c r="Y17" s="97">
        <v>3</v>
      </c>
      <c r="Z17" s="97">
        <v>2</v>
      </c>
      <c r="AA17" s="97">
        <v>0</v>
      </c>
      <c r="AB17" s="97">
        <v>2</v>
      </c>
      <c r="AC17" s="97">
        <v>2</v>
      </c>
      <c r="AD17" s="97">
        <v>1</v>
      </c>
      <c r="AE17" s="97">
        <v>1</v>
      </c>
      <c r="AF17" s="97">
        <v>3</v>
      </c>
      <c r="AG17" s="494">
        <v>3</v>
      </c>
    </row>
    <row r="18" spans="1:33" ht="15" x14ac:dyDescent="0.2">
      <c r="A18" s="12" t="s">
        <v>2103</v>
      </c>
      <c r="B18" s="12">
        <v>1</v>
      </c>
      <c r="C18" s="11" t="s">
        <v>1522</v>
      </c>
      <c r="D18" s="12" t="s">
        <v>62</v>
      </c>
      <c r="E18" s="271" t="s">
        <v>1533</v>
      </c>
      <c r="F18" s="18">
        <v>41697</v>
      </c>
      <c r="G18" s="33">
        <v>39706</v>
      </c>
      <c r="H18" s="12" t="s">
        <v>3065</v>
      </c>
      <c r="I18" s="97">
        <v>2</v>
      </c>
      <c r="J18" s="97">
        <v>0</v>
      </c>
      <c r="K18" s="97">
        <v>1</v>
      </c>
      <c r="L18" s="97">
        <v>0</v>
      </c>
      <c r="M18" s="97">
        <v>1</v>
      </c>
      <c r="N18" s="97">
        <v>1</v>
      </c>
      <c r="O18" s="97">
        <v>1</v>
      </c>
      <c r="P18" s="97">
        <v>0</v>
      </c>
      <c r="Q18" s="97">
        <v>2</v>
      </c>
      <c r="R18" s="226">
        <v>0</v>
      </c>
      <c r="S18" s="237">
        <v>1</v>
      </c>
      <c r="T18" s="259">
        <v>1</v>
      </c>
      <c r="U18" s="270">
        <v>0</v>
      </c>
      <c r="V18" s="270">
        <v>0</v>
      </c>
      <c r="W18" s="97">
        <v>3</v>
      </c>
      <c r="X18" s="270">
        <v>0</v>
      </c>
      <c r="Y18" s="97">
        <v>3</v>
      </c>
      <c r="Z18" s="97">
        <v>1</v>
      </c>
      <c r="AA18" s="97">
        <v>0</v>
      </c>
      <c r="AB18" s="97">
        <v>2</v>
      </c>
      <c r="AC18" s="97">
        <v>2</v>
      </c>
      <c r="AD18" s="97">
        <v>1</v>
      </c>
      <c r="AE18" s="97">
        <v>1</v>
      </c>
      <c r="AF18" s="97">
        <v>3</v>
      </c>
      <c r="AG18" s="494">
        <v>3</v>
      </c>
    </row>
    <row r="19" spans="1:33" ht="15" x14ac:dyDescent="0.2">
      <c r="A19" s="12" t="s">
        <v>2103</v>
      </c>
      <c r="B19" s="12">
        <v>1</v>
      </c>
      <c r="C19" s="11" t="s">
        <v>1523</v>
      </c>
      <c r="D19" s="12" t="s">
        <v>62</v>
      </c>
      <c r="E19" s="17" t="s">
        <v>1533</v>
      </c>
      <c r="F19" s="18">
        <v>39532</v>
      </c>
      <c r="G19" s="33">
        <v>39706</v>
      </c>
      <c r="H19" s="12" t="s">
        <v>1524</v>
      </c>
      <c r="I19" s="97">
        <v>2</v>
      </c>
      <c r="J19" s="97">
        <v>0</v>
      </c>
      <c r="K19" s="97">
        <v>1</v>
      </c>
      <c r="L19" s="97">
        <v>0</v>
      </c>
      <c r="M19" s="97">
        <v>1</v>
      </c>
      <c r="N19" s="97">
        <v>1</v>
      </c>
      <c r="O19" s="97">
        <v>1</v>
      </c>
      <c r="P19" s="97">
        <v>0</v>
      </c>
      <c r="Q19" s="97">
        <v>2</v>
      </c>
      <c r="R19" s="226">
        <v>0</v>
      </c>
      <c r="S19" s="237">
        <v>1</v>
      </c>
      <c r="T19" s="259">
        <v>1</v>
      </c>
      <c r="U19" s="270">
        <v>0</v>
      </c>
      <c r="V19" s="270">
        <v>0</v>
      </c>
      <c r="W19" s="97">
        <v>3</v>
      </c>
      <c r="X19" s="270">
        <v>0</v>
      </c>
      <c r="Y19" s="97">
        <v>3</v>
      </c>
      <c r="Z19" s="97">
        <v>1</v>
      </c>
      <c r="AA19" s="97">
        <v>0</v>
      </c>
      <c r="AB19" s="97">
        <v>2</v>
      </c>
      <c r="AC19" s="97">
        <v>2</v>
      </c>
      <c r="AD19" s="97">
        <v>1</v>
      </c>
      <c r="AE19" s="97">
        <v>1</v>
      </c>
      <c r="AF19" s="97">
        <v>3</v>
      </c>
      <c r="AG19" s="494">
        <v>3</v>
      </c>
    </row>
    <row r="20" spans="1:33" ht="15" x14ac:dyDescent="0.2">
      <c r="A20" s="12" t="s">
        <v>2103</v>
      </c>
      <c r="B20" s="12">
        <v>1</v>
      </c>
      <c r="C20" s="11" t="s">
        <v>2040</v>
      </c>
      <c r="D20" s="12" t="s">
        <v>62</v>
      </c>
      <c r="E20" s="17" t="s">
        <v>2126</v>
      </c>
      <c r="F20" s="18"/>
      <c r="G20" s="33">
        <v>40126</v>
      </c>
      <c r="H20" s="12" t="s">
        <v>2041</v>
      </c>
      <c r="I20" s="97">
        <v>3</v>
      </c>
      <c r="J20" s="97">
        <v>3</v>
      </c>
      <c r="K20" s="97">
        <v>2</v>
      </c>
      <c r="L20" s="97">
        <v>0</v>
      </c>
      <c r="M20" s="97">
        <v>2</v>
      </c>
      <c r="N20" s="97">
        <v>2</v>
      </c>
      <c r="O20" s="97">
        <v>1</v>
      </c>
      <c r="P20" s="97">
        <v>0</v>
      </c>
      <c r="Q20" s="97">
        <v>2</v>
      </c>
      <c r="R20" s="226">
        <v>0</v>
      </c>
      <c r="S20" s="237">
        <v>0</v>
      </c>
      <c r="T20" s="259">
        <v>2</v>
      </c>
      <c r="U20" s="270">
        <v>0</v>
      </c>
      <c r="V20" s="270">
        <v>0</v>
      </c>
      <c r="W20" s="97">
        <v>5</v>
      </c>
      <c r="X20" s="270">
        <v>0</v>
      </c>
      <c r="Y20" s="97">
        <v>4</v>
      </c>
      <c r="Z20" s="97">
        <v>2</v>
      </c>
      <c r="AA20" s="97">
        <v>0</v>
      </c>
      <c r="AB20" s="97">
        <v>2</v>
      </c>
      <c r="AC20" s="97">
        <v>2</v>
      </c>
      <c r="AD20" s="97">
        <v>2</v>
      </c>
      <c r="AE20" s="97">
        <v>1</v>
      </c>
      <c r="AF20" s="97">
        <v>4</v>
      </c>
      <c r="AG20" s="494">
        <v>5</v>
      </c>
    </row>
    <row r="21" spans="1:33" ht="15" x14ac:dyDescent="0.2">
      <c r="A21" s="12" t="s">
        <v>2103</v>
      </c>
      <c r="B21" s="12">
        <v>1</v>
      </c>
      <c r="C21" s="11" t="s">
        <v>3494</v>
      </c>
      <c r="D21" s="12" t="s">
        <v>62</v>
      </c>
      <c r="E21" s="17" t="s">
        <v>2126</v>
      </c>
      <c r="F21" s="18" t="s">
        <v>543</v>
      </c>
      <c r="G21" s="33">
        <v>40084</v>
      </c>
      <c r="H21" s="12" t="s">
        <v>1947</v>
      </c>
      <c r="I21" s="97">
        <v>0</v>
      </c>
      <c r="J21" s="97">
        <v>0</v>
      </c>
      <c r="K21" s="97">
        <v>0</v>
      </c>
      <c r="L21" s="97">
        <v>0</v>
      </c>
      <c r="M21" s="97">
        <v>0</v>
      </c>
      <c r="N21" s="97">
        <v>0</v>
      </c>
      <c r="O21" s="97">
        <v>0</v>
      </c>
      <c r="P21" s="97">
        <v>0</v>
      </c>
      <c r="Q21" s="97">
        <v>0</v>
      </c>
      <c r="R21" s="226">
        <v>0</v>
      </c>
      <c r="S21" s="237">
        <v>0</v>
      </c>
      <c r="T21" s="259">
        <v>0</v>
      </c>
      <c r="U21" s="270">
        <v>0</v>
      </c>
      <c r="V21" s="270">
        <v>0</v>
      </c>
      <c r="W21" s="97">
        <v>0</v>
      </c>
      <c r="X21" s="270">
        <v>0</v>
      </c>
      <c r="Y21" s="97">
        <v>0</v>
      </c>
      <c r="Z21" s="97">
        <v>0</v>
      </c>
      <c r="AA21" s="97">
        <v>0</v>
      </c>
      <c r="AB21" s="97">
        <v>0</v>
      </c>
      <c r="AC21" s="97">
        <v>0</v>
      </c>
      <c r="AD21" s="97">
        <v>2</v>
      </c>
      <c r="AE21" s="97">
        <v>0</v>
      </c>
      <c r="AF21" s="97">
        <v>0</v>
      </c>
      <c r="AG21" s="494">
        <v>2</v>
      </c>
    </row>
    <row r="22" spans="1:33" x14ac:dyDescent="0.2">
      <c r="I22" s="5">
        <f t="shared" ref="I22:S22" si="0">SUM(I3:I21)</f>
        <v>17</v>
      </c>
      <c r="J22" s="5">
        <f t="shared" si="0"/>
        <v>14</v>
      </c>
      <c r="K22" s="5">
        <f t="shared" si="0"/>
        <v>32</v>
      </c>
      <c r="L22" s="5">
        <f t="shared" si="0"/>
        <v>0</v>
      </c>
      <c r="M22" s="5">
        <f t="shared" si="0"/>
        <v>32</v>
      </c>
      <c r="N22" s="5">
        <f t="shared" si="0"/>
        <v>34</v>
      </c>
      <c r="O22" s="5">
        <f t="shared" si="0"/>
        <v>13</v>
      </c>
      <c r="P22" s="5">
        <f t="shared" si="0"/>
        <v>0</v>
      </c>
      <c r="Q22" s="5">
        <f t="shared" si="0"/>
        <v>26</v>
      </c>
      <c r="R22" s="5">
        <f t="shared" si="0"/>
        <v>0</v>
      </c>
      <c r="S22" s="5">
        <f t="shared" si="0"/>
        <v>8</v>
      </c>
      <c r="T22" s="5">
        <f t="shared" ref="T22:AD22" si="1">SUM(T3:T21)</f>
        <v>15</v>
      </c>
      <c r="U22" s="5">
        <f t="shared" si="1"/>
        <v>1</v>
      </c>
      <c r="V22" s="5">
        <f t="shared" si="1"/>
        <v>0</v>
      </c>
      <c r="W22" s="5">
        <f t="shared" si="1"/>
        <v>77</v>
      </c>
      <c r="X22" s="5">
        <f t="shared" si="1"/>
        <v>0</v>
      </c>
      <c r="Y22" s="5">
        <f t="shared" si="1"/>
        <v>49</v>
      </c>
      <c r="Z22" s="5">
        <f t="shared" si="1"/>
        <v>16</v>
      </c>
      <c r="AA22" s="5">
        <f t="shared" si="1"/>
        <v>0</v>
      </c>
      <c r="AB22" s="5">
        <f t="shared" si="1"/>
        <v>26</v>
      </c>
      <c r="AC22" s="5">
        <f t="shared" si="1"/>
        <v>26</v>
      </c>
      <c r="AD22" s="5">
        <f t="shared" si="1"/>
        <v>50</v>
      </c>
      <c r="AE22" s="5">
        <f t="shared" ref="AE22:AF22" si="2">SUM(AE3:AE21)</f>
        <v>13</v>
      </c>
      <c r="AF22" s="5">
        <f t="shared" si="2"/>
        <v>68</v>
      </c>
    </row>
    <row r="23" spans="1:33" ht="14.25" x14ac:dyDescent="0.2">
      <c r="B23">
        <f>SUM(B3:B21)</f>
        <v>19</v>
      </c>
      <c r="C23" s="98" t="s">
        <v>1687</v>
      </c>
    </row>
    <row r="25" spans="1:33" x14ac:dyDescent="0.2">
      <c r="F25" t="s">
        <v>543</v>
      </c>
    </row>
  </sheetData>
  <mergeCells count="1">
    <mergeCell ref="A1:H1"/>
  </mergeCells>
  <phoneticPr fontId="0"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M155"/>
  <sheetViews>
    <sheetView zoomScale="80" zoomScaleNormal="80" workbookViewId="0">
      <selection activeCell="AG1" sqref="J1:AG1048576"/>
    </sheetView>
  </sheetViews>
  <sheetFormatPr defaultRowHeight="15" x14ac:dyDescent="0.25"/>
  <cols>
    <col min="1" max="1" width="5.28515625" bestFit="1" customWidth="1"/>
    <col min="2" max="2" width="4.42578125" style="81" bestFit="1" customWidth="1"/>
    <col min="3" max="3" width="17.7109375" style="121" bestFit="1" customWidth="1"/>
    <col min="4" max="4" width="9.140625" bestFit="1" customWidth="1"/>
    <col min="5" max="5" width="3.85546875" style="81" bestFit="1" customWidth="1"/>
    <col min="6" max="6" width="8.42578125" bestFit="1" customWidth="1"/>
    <col min="7" max="7" width="11.28515625" style="81" bestFit="1" customWidth="1"/>
    <col min="8" max="8" width="16" bestFit="1" customWidth="1"/>
    <col min="9" max="9" width="49.28515625" bestFit="1" customWidth="1"/>
    <col min="10" max="33" width="10.5703125" hidden="1" customWidth="1"/>
    <col min="34" max="34" width="10.140625" customWidth="1"/>
  </cols>
  <sheetData>
    <row r="1" spans="1:34" ht="15" customHeight="1" x14ac:dyDescent="0.2">
      <c r="A1" s="515"/>
      <c r="B1" s="515"/>
      <c r="C1" s="515"/>
      <c r="D1" s="515"/>
      <c r="E1" s="515"/>
      <c r="F1" s="515"/>
      <c r="G1" s="515"/>
      <c r="H1" s="515"/>
      <c r="I1" s="516"/>
      <c r="J1" s="6">
        <v>42019</v>
      </c>
      <c r="K1" s="6">
        <v>42035</v>
      </c>
      <c r="L1" s="6">
        <v>42050</v>
      </c>
      <c r="M1" s="6">
        <v>42063</v>
      </c>
      <c r="N1" s="6">
        <v>42078</v>
      </c>
      <c r="O1" s="6">
        <v>42094</v>
      </c>
      <c r="P1" s="6">
        <v>42109</v>
      </c>
      <c r="Q1" s="6">
        <v>42124</v>
      </c>
      <c r="R1" s="6">
        <v>42139</v>
      </c>
      <c r="S1" s="6">
        <v>42155</v>
      </c>
      <c r="T1" s="6">
        <v>42170</v>
      </c>
      <c r="U1" s="6">
        <v>42185</v>
      </c>
      <c r="V1" s="6">
        <v>42200</v>
      </c>
      <c r="W1" s="6">
        <v>42216</v>
      </c>
      <c r="X1" s="6">
        <v>42231</v>
      </c>
      <c r="Y1" s="6">
        <v>42247</v>
      </c>
      <c r="Z1" s="6">
        <v>42262</v>
      </c>
      <c r="AA1" s="6">
        <v>42277</v>
      </c>
      <c r="AB1" s="198">
        <v>42292</v>
      </c>
      <c r="AC1" s="6">
        <v>42308</v>
      </c>
      <c r="AD1" s="6">
        <v>42323</v>
      </c>
      <c r="AE1" s="198">
        <v>42338</v>
      </c>
      <c r="AF1" s="6">
        <v>42353</v>
      </c>
      <c r="AG1" s="6">
        <v>42369</v>
      </c>
      <c r="AH1" s="499" t="s">
        <v>5934</v>
      </c>
    </row>
    <row r="2" spans="1:34" ht="14.25" x14ac:dyDescent="0.2">
      <c r="A2" s="1" t="s">
        <v>2101</v>
      </c>
      <c r="B2" s="1"/>
      <c r="C2" s="122" t="s">
        <v>1742</v>
      </c>
      <c r="D2" s="1" t="s">
        <v>1743</v>
      </c>
      <c r="E2" s="1" t="s">
        <v>2418</v>
      </c>
      <c r="F2" s="1" t="s">
        <v>2419</v>
      </c>
      <c r="G2" s="1" t="s">
        <v>59</v>
      </c>
      <c r="H2" s="1" t="s">
        <v>60</v>
      </c>
      <c r="I2" s="35" t="s">
        <v>61</v>
      </c>
      <c r="J2" s="1" t="s">
        <v>2105</v>
      </c>
      <c r="K2" s="1" t="s">
        <v>2105</v>
      </c>
      <c r="L2" s="1" t="s">
        <v>2105</v>
      </c>
      <c r="M2" s="1" t="s">
        <v>2105</v>
      </c>
      <c r="N2" s="1" t="s">
        <v>2105</v>
      </c>
      <c r="O2" s="1" t="s">
        <v>2105</v>
      </c>
      <c r="P2" s="1" t="s">
        <v>2105</v>
      </c>
      <c r="Q2" s="1" t="s">
        <v>2105</v>
      </c>
      <c r="R2" s="1" t="s">
        <v>2105</v>
      </c>
      <c r="S2" s="1" t="s">
        <v>2105</v>
      </c>
      <c r="T2" s="1" t="s">
        <v>2105</v>
      </c>
      <c r="U2" s="1" t="s">
        <v>2105</v>
      </c>
      <c r="V2" s="1" t="s">
        <v>2105</v>
      </c>
      <c r="W2" s="1" t="s">
        <v>2105</v>
      </c>
      <c r="X2" s="1" t="s">
        <v>2105</v>
      </c>
      <c r="Y2" s="1" t="s">
        <v>2105</v>
      </c>
      <c r="Z2" s="1" t="s">
        <v>2105</v>
      </c>
      <c r="AA2" s="1" t="s">
        <v>2105</v>
      </c>
      <c r="AB2" s="1" t="s">
        <v>2105</v>
      </c>
      <c r="AC2" s="1" t="s">
        <v>2105</v>
      </c>
      <c r="AD2" s="1" t="s">
        <v>2105</v>
      </c>
      <c r="AE2" s="1" t="s">
        <v>2105</v>
      </c>
      <c r="AF2" s="1" t="s">
        <v>2105</v>
      </c>
      <c r="AG2" s="1" t="s">
        <v>2105</v>
      </c>
      <c r="AH2" s="494"/>
    </row>
    <row r="3" spans="1:34" x14ac:dyDescent="0.2">
      <c r="A3" s="14" t="s">
        <v>2103</v>
      </c>
      <c r="B3" s="14">
        <v>1</v>
      </c>
      <c r="C3" s="11" t="s">
        <v>2420</v>
      </c>
      <c r="D3" s="12" t="s">
        <v>2421</v>
      </c>
      <c r="E3" s="12" t="s">
        <v>2586</v>
      </c>
      <c r="F3" s="12" t="s">
        <v>2471</v>
      </c>
      <c r="G3" s="33">
        <v>40653</v>
      </c>
      <c r="H3" s="33">
        <v>38831</v>
      </c>
      <c r="I3" s="40" t="s">
        <v>4388</v>
      </c>
      <c r="J3" s="97">
        <v>9</v>
      </c>
      <c r="K3" s="97">
        <v>7</v>
      </c>
      <c r="L3" s="270">
        <v>9</v>
      </c>
      <c r="M3" s="97">
        <v>6</v>
      </c>
      <c r="N3" s="97">
        <v>6</v>
      </c>
      <c r="O3" s="97">
        <v>2</v>
      </c>
      <c r="P3" s="97">
        <v>0</v>
      </c>
      <c r="Q3" s="97">
        <v>2</v>
      </c>
      <c r="R3" s="97">
        <v>2</v>
      </c>
      <c r="S3" s="226">
        <v>2</v>
      </c>
      <c r="T3" s="238">
        <v>4</v>
      </c>
      <c r="U3" s="259">
        <v>3</v>
      </c>
      <c r="V3" s="270">
        <v>2</v>
      </c>
      <c r="W3" s="270">
        <v>3</v>
      </c>
      <c r="X3" s="97">
        <v>0</v>
      </c>
      <c r="Y3" s="343">
        <v>4</v>
      </c>
      <c r="Z3" s="97">
        <v>6</v>
      </c>
      <c r="AA3" s="97">
        <v>5</v>
      </c>
      <c r="AB3" s="97">
        <v>2</v>
      </c>
      <c r="AC3" s="97">
        <v>3</v>
      </c>
      <c r="AD3" s="343">
        <v>5</v>
      </c>
      <c r="AE3" s="97">
        <v>3</v>
      </c>
      <c r="AF3" s="97">
        <v>5</v>
      </c>
      <c r="AG3" s="97">
        <v>7</v>
      </c>
      <c r="AH3" s="494">
        <v>9</v>
      </c>
    </row>
    <row r="4" spans="1:34" x14ac:dyDescent="0.2">
      <c r="A4" s="9" t="s">
        <v>2103</v>
      </c>
      <c r="B4" s="10">
        <v>1</v>
      </c>
      <c r="C4" s="11" t="s">
        <v>2422</v>
      </c>
      <c r="D4" s="12" t="s">
        <v>2421</v>
      </c>
      <c r="E4" s="12" t="s">
        <v>2586</v>
      </c>
      <c r="F4" s="12" t="s">
        <v>2586</v>
      </c>
      <c r="G4" s="33">
        <v>40367</v>
      </c>
      <c r="H4" s="33">
        <v>38831</v>
      </c>
      <c r="I4" s="40" t="s">
        <v>2534</v>
      </c>
      <c r="J4" s="97">
        <v>0</v>
      </c>
      <c r="K4" s="97">
        <v>0</v>
      </c>
      <c r="L4" s="270">
        <v>0</v>
      </c>
      <c r="M4" s="97">
        <v>0</v>
      </c>
      <c r="N4" s="97">
        <v>0</v>
      </c>
      <c r="O4" s="97">
        <v>0</v>
      </c>
      <c r="P4" s="97">
        <v>0</v>
      </c>
      <c r="Q4" s="97">
        <v>0</v>
      </c>
      <c r="R4" s="97">
        <v>0</v>
      </c>
      <c r="S4" s="226">
        <v>0</v>
      </c>
      <c r="T4" s="238">
        <v>0</v>
      </c>
      <c r="U4" s="259">
        <v>0</v>
      </c>
      <c r="V4" s="270">
        <v>0</v>
      </c>
      <c r="W4" s="270">
        <v>0</v>
      </c>
      <c r="X4" s="97">
        <v>0</v>
      </c>
      <c r="Y4" s="343">
        <v>0</v>
      </c>
      <c r="Z4" s="97">
        <v>0</v>
      </c>
      <c r="AA4" s="97">
        <v>0</v>
      </c>
      <c r="AB4" s="97">
        <v>0</v>
      </c>
      <c r="AC4" s="97">
        <v>0</v>
      </c>
      <c r="AD4" s="343">
        <v>0</v>
      </c>
      <c r="AE4" s="97">
        <v>0</v>
      </c>
      <c r="AF4" s="97">
        <v>0</v>
      </c>
      <c r="AG4" s="97">
        <v>0</v>
      </c>
      <c r="AH4" s="494">
        <v>1</v>
      </c>
    </row>
    <row r="5" spans="1:34" x14ac:dyDescent="0.2">
      <c r="A5" s="9" t="s">
        <v>2103</v>
      </c>
      <c r="B5" s="10">
        <v>1</v>
      </c>
      <c r="C5" s="11" t="s">
        <v>2423</v>
      </c>
      <c r="D5" s="12" t="s">
        <v>2421</v>
      </c>
      <c r="E5" s="12" t="s">
        <v>2586</v>
      </c>
      <c r="F5" s="12" t="s">
        <v>2586</v>
      </c>
      <c r="G5" s="33">
        <v>40252</v>
      </c>
      <c r="H5" s="33">
        <v>38831</v>
      </c>
      <c r="I5" s="40" t="s">
        <v>2535</v>
      </c>
      <c r="J5" s="97">
        <v>4</v>
      </c>
      <c r="K5" s="97">
        <v>3</v>
      </c>
      <c r="L5" s="270">
        <v>2</v>
      </c>
      <c r="M5" s="97">
        <v>2</v>
      </c>
      <c r="N5" s="97">
        <v>1</v>
      </c>
      <c r="O5" s="97">
        <v>4</v>
      </c>
      <c r="P5" s="97">
        <v>3</v>
      </c>
      <c r="Q5" s="97">
        <v>2</v>
      </c>
      <c r="R5" s="97">
        <v>3</v>
      </c>
      <c r="S5" s="226">
        <v>5</v>
      </c>
      <c r="T5" s="238">
        <v>5</v>
      </c>
      <c r="U5" s="259">
        <v>4</v>
      </c>
      <c r="V5" s="270">
        <v>2</v>
      </c>
      <c r="W5" s="270">
        <v>2</v>
      </c>
      <c r="X5" s="97">
        <v>1</v>
      </c>
      <c r="Y5" s="343">
        <v>3</v>
      </c>
      <c r="Z5" s="97">
        <v>2</v>
      </c>
      <c r="AA5" s="97">
        <v>7</v>
      </c>
      <c r="AB5" s="97">
        <v>3</v>
      </c>
      <c r="AC5" s="97">
        <v>7</v>
      </c>
      <c r="AD5" s="343">
        <v>4</v>
      </c>
      <c r="AE5" s="97">
        <v>5</v>
      </c>
      <c r="AF5" s="97">
        <v>10</v>
      </c>
      <c r="AG5" s="97">
        <v>5</v>
      </c>
      <c r="AH5" s="494">
        <v>10</v>
      </c>
    </row>
    <row r="6" spans="1:34" x14ac:dyDescent="0.2">
      <c r="A6" s="9" t="s">
        <v>2103</v>
      </c>
      <c r="B6" s="10">
        <v>1</v>
      </c>
      <c r="C6" s="11" t="s">
        <v>2424</v>
      </c>
      <c r="D6" s="12" t="s">
        <v>2421</v>
      </c>
      <c r="E6" s="12" t="s">
        <v>2586</v>
      </c>
      <c r="F6" s="12" t="s">
        <v>2586</v>
      </c>
      <c r="G6" s="33">
        <v>40252</v>
      </c>
      <c r="H6" s="33">
        <v>38831</v>
      </c>
      <c r="I6" s="40" t="s">
        <v>2536</v>
      </c>
      <c r="J6" s="97">
        <v>7</v>
      </c>
      <c r="K6" s="97">
        <v>4</v>
      </c>
      <c r="L6" s="270">
        <v>5</v>
      </c>
      <c r="M6" s="97">
        <v>6</v>
      </c>
      <c r="N6" s="97">
        <v>5</v>
      </c>
      <c r="O6" s="97">
        <v>6</v>
      </c>
      <c r="P6" s="97">
        <v>4</v>
      </c>
      <c r="Q6" s="97">
        <v>1</v>
      </c>
      <c r="R6" s="97">
        <v>1</v>
      </c>
      <c r="S6" s="226">
        <v>3</v>
      </c>
      <c r="T6" s="238">
        <v>5</v>
      </c>
      <c r="U6" s="259">
        <v>5</v>
      </c>
      <c r="V6" s="270">
        <v>4</v>
      </c>
      <c r="W6" s="270">
        <v>4</v>
      </c>
      <c r="X6" s="97">
        <v>3</v>
      </c>
      <c r="Y6" s="343">
        <v>1</v>
      </c>
      <c r="Z6" s="97">
        <v>0</v>
      </c>
      <c r="AA6" s="97">
        <v>0</v>
      </c>
      <c r="AB6" s="97">
        <v>1</v>
      </c>
      <c r="AC6" s="97">
        <v>3</v>
      </c>
      <c r="AD6" s="343">
        <v>5</v>
      </c>
      <c r="AE6" s="97">
        <v>4</v>
      </c>
      <c r="AF6" s="97">
        <v>3</v>
      </c>
      <c r="AG6" s="97">
        <v>4</v>
      </c>
      <c r="AH6" s="494">
        <v>7</v>
      </c>
    </row>
    <row r="7" spans="1:34" x14ac:dyDescent="0.2">
      <c r="A7" s="9" t="s">
        <v>2103</v>
      </c>
      <c r="B7" s="10">
        <v>1</v>
      </c>
      <c r="C7" s="11" t="s">
        <v>2561</v>
      </c>
      <c r="D7" s="12" t="s">
        <v>2421</v>
      </c>
      <c r="E7" s="12" t="s">
        <v>2586</v>
      </c>
      <c r="F7" s="12" t="s">
        <v>2586</v>
      </c>
      <c r="G7" s="39">
        <v>40294</v>
      </c>
      <c r="H7" s="33">
        <v>39038</v>
      </c>
      <c r="I7" s="40" t="s">
        <v>2537</v>
      </c>
      <c r="J7" s="97">
        <v>8</v>
      </c>
      <c r="K7" s="97">
        <v>8</v>
      </c>
      <c r="L7" s="270">
        <v>4</v>
      </c>
      <c r="M7" s="97">
        <v>5</v>
      </c>
      <c r="N7" s="97">
        <v>2</v>
      </c>
      <c r="O7" s="97">
        <v>0</v>
      </c>
      <c r="P7" s="97">
        <v>1</v>
      </c>
      <c r="Q7" s="97">
        <v>6</v>
      </c>
      <c r="R7" s="97">
        <v>4</v>
      </c>
      <c r="S7" s="226">
        <v>6</v>
      </c>
      <c r="T7" s="238">
        <v>3</v>
      </c>
      <c r="U7" s="259">
        <v>2</v>
      </c>
      <c r="V7" s="270">
        <v>4</v>
      </c>
      <c r="W7" s="270">
        <v>2</v>
      </c>
      <c r="X7" s="97">
        <v>1</v>
      </c>
      <c r="Y7" s="343">
        <v>3</v>
      </c>
      <c r="Z7" s="97">
        <v>1</v>
      </c>
      <c r="AA7" s="97">
        <v>3</v>
      </c>
      <c r="AB7" s="97">
        <v>1</v>
      </c>
      <c r="AC7" s="97">
        <v>1</v>
      </c>
      <c r="AD7" s="343">
        <v>4</v>
      </c>
      <c r="AE7" s="97">
        <v>4</v>
      </c>
      <c r="AF7" s="97">
        <v>8</v>
      </c>
      <c r="AG7" s="97">
        <v>9</v>
      </c>
      <c r="AH7" s="494">
        <v>9</v>
      </c>
    </row>
    <row r="8" spans="1:34" x14ac:dyDescent="0.2">
      <c r="A8" s="9" t="s">
        <v>2103</v>
      </c>
      <c r="B8" s="10">
        <v>1</v>
      </c>
      <c r="C8" s="11" t="s">
        <v>2562</v>
      </c>
      <c r="D8" s="12" t="s">
        <v>2421</v>
      </c>
      <c r="E8" s="12" t="s">
        <v>2586</v>
      </c>
      <c r="F8" s="12" t="s">
        <v>1533</v>
      </c>
      <c r="G8" s="33">
        <v>39820</v>
      </c>
      <c r="H8" s="33">
        <v>39021</v>
      </c>
      <c r="I8" s="40" t="s">
        <v>2538</v>
      </c>
      <c r="J8" s="97">
        <v>7</v>
      </c>
      <c r="K8" s="97">
        <v>1</v>
      </c>
      <c r="L8" s="270">
        <v>0</v>
      </c>
      <c r="M8" s="97">
        <v>0</v>
      </c>
      <c r="N8" s="97">
        <v>0</v>
      </c>
      <c r="O8" s="97">
        <v>0</v>
      </c>
      <c r="P8" s="97">
        <v>3</v>
      </c>
      <c r="Q8" s="97">
        <v>1</v>
      </c>
      <c r="R8" s="97">
        <v>0</v>
      </c>
      <c r="S8" s="226">
        <v>3</v>
      </c>
      <c r="T8" s="238">
        <v>1</v>
      </c>
      <c r="U8" s="259">
        <v>3</v>
      </c>
      <c r="V8" s="270">
        <v>5</v>
      </c>
      <c r="W8" s="270">
        <v>4</v>
      </c>
      <c r="X8" s="97">
        <v>4</v>
      </c>
      <c r="Y8" s="343">
        <v>2</v>
      </c>
      <c r="Z8" s="97">
        <v>1</v>
      </c>
      <c r="AA8" s="97">
        <v>4</v>
      </c>
      <c r="AB8" s="97">
        <v>2</v>
      </c>
      <c r="AC8" s="97">
        <v>6</v>
      </c>
      <c r="AD8" s="343">
        <v>5</v>
      </c>
      <c r="AE8" s="97">
        <v>2</v>
      </c>
      <c r="AF8" s="97">
        <v>16</v>
      </c>
      <c r="AG8" s="97">
        <v>7</v>
      </c>
      <c r="AH8" s="494">
        <v>16</v>
      </c>
    </row>
    <row r="9" spans="1:34" x14ac:dyDescent="0.2">
      <c r="A9" s="9" t="s">
        <v>2103</v>
      </c>
      <c r="B9" s="10">
        <v>1</v>
      </c>
      <c r="C9" s="11" t="s">
        <v>2563</v>
      </c>
      <c r="D9" s="12" t="s">
        <v>2421</v>
      </c>
      <c r="E9" s="12" t="s">
        <v>2586</v>
      </c>
      <c r="F9" s="12" t="s">
        <v>3256</v>
      </c>
      <c r="G9" s="33">
        <v>40697</v>
      </c>
      <c r="H9" s="33">
        <v>39021</v>
      </c>
      <c r="I9" s="40" t="s">
        <v>2539</v>
      </c>
      <c r="J9" s="97">
        <v>0</v>
      </c>
      <c r="K9" s="97">
        <v>0</v>
      </c>
      <c r="L9" s="270">
        <v>0</v>
      </c>
      <c r="M9" s="97">
        <v>0</v>
      </c>
      <c r="N9" s="97">
        <v>0</v>
      </c>
      <c r="O9" s="97">
        <v>0</v>
      </c>
      <c r="P9" s="97">
        <v>0</v>
      </c>
      <c r="Q9" s="97">
        <v>0</v>
      </c>
      <c r="R9" s="97">
        <v>0</v>
      </c>
      <c r="S9" s="226">
        <v>0</v>
      </c>
      <c r="T9" s="238">
        <v>0</v>
      </c>
      <c r="U9" s="259">
        <v>0</v>
      </c>
      <c r="V9" s="270">
        <v>0</v>
      </c>
      <c r="W9" s="270">
        <v>0</v>
      </c>
      <c r="X9" s="97">
        <v>0</v>
      </c>
      <c r="Y9" s="343">
        <v>0</v>
      </c>
      <c r="Z9" s="97">
        <v>0</v>
      </c>
      <c r="AA9" s="97">
        <v>0</v>
      </c>
      <c r="AB9" s="97">
        <v>0</v>
      </c>
      <c r="AC9" s="97">
        <v>0</v>
      </c>
      <c r="AD9" s="343">
        <v>0</v>
      </c>
      <c r="AE9" s="97">
        <v>0</v>
      </c>
      <c r="AF9" s="97">
        <v>0</v>
      </c>
      <c r="AG9" s="97">
        <v>0</v>
      </c>
      <c r="AH9" s="494">
        <v>1</v>
      </c>
    </row>
    <row r="10" spans="1:34" x14ac:dyDescent="0.2">
      <c r="A10" s="9" t="s">
        <v>2103</v>
      </c>
      <c r="B10" s="10">
        <v>1</v>
      </c>
      <c r="C10" s="11" t="s">
        <v>3297</v>
      </c>
      <c r="D10" s="12" t="s">
        <v>2421</v>
      </c>
      <c r="E10" s="12" t="s">
        <v>2586</v>
      </c>
      <c r="F10" s="12" t="s">
        <v>2126</v>
      </c>
      <c r="G10" s="12"/>
      <c r="H10" s="33">
        <v>39021</v>
      </c>
      <c r="I10" s="40" t="s">
        <v>2540</v>
      </c>
      <c r="J10" s="97">
        <v>8</v>
      </c>
      <c r="K10" s="97">
        <v>9</v>
      </c>
      <c r="L10" s="270">
        <v>9</v>
      </c>
      <c r="M10" s="97">
        <v>12</v>
      </c>
      <c r="N10" s="97">
        <v>12</v>
      </c>
      <c r="O10" s="97">
        <v>8</v>
      </c>
      <c r="P10" s="97">
        <v>2</v>
      </c>
      <c r="Q10" s="97">
        <v>5</v>
      </c>
      <c r="R10" s="97">
        <v>2</v>
      </c>
      <c r="S10" s="226">
        <v>4</v>
      </c>
      <c r="T10" s="238">
        <v>4</v>
      </c>
      <c r="U10" s="259">
        <v>2</v>
      </c>
      <c r="V10" s="270">
        <v>2</v>
      </c>
      <c r="W10" s="270">
        <v>3</v>
      </c>
      <c r="X10" s="97">
        <v>4</v>
      </c>
      <c r="Y10" s="343">
        <v>3</v>
      </c>
      <c r="Z10" s="97">
        <v>8</v>
      </c>
      <c r="AA10" s="97">
        <v>6</v>
      </c>
      <c r="AB10" s="97">
        <v>6</v>
      </c>
      <c r="AC10" s="97">
        <v>6</v>
      </c>
      <c r="AD10" s="343">
        <v>4</v>
      </c>
      <c r="AE10" s="97">
        <v>6</v>
      </c>
      <c r="AF10" s="97">
        <v>1</v>
      </c>
      <c r="AG10" s="97">
        <v>1</v>
      </c>
      <c r="AH10" s="494">
        <v>12</v>
      </c>
    </row>
    <row r="11" spans="1:34" x14ac:dyDescent="0.2">
      <c r="A11" s="9" t="s">
        <v>2103</v>
      </c>
      <c r="B11" s="10">
        <v>1</v>
      </c>
      <c r="C11" s="11" t="s">
        <v>3298</v>
      </c>
      <c r="D11" s="12" t="s">
        <v>2421</v>
      </c>
      <c r="E11" s="12" t="s">
        <v>2586</v>
      </c>
      <c r="F11" s="12" t="s">
        <v>2126</v>
      </c>
      <c r="G11" s="12"/>
      <c r="H11" s="33">
        <v>38867</v>
      </c>
      <c r="I11" s="40" t="s">
        <v>2541</v>
      </c>
      <c r="J11" s="97">
        <v>0</v>
      </c>
      <c r="K11" s="97">
        <v>0</v>
      </c>
      <c r="L11" s="270">
        <v>0</v>
      </c>
      <c r="M11" s="97">
        <v>0</v>
      </c>
      <c r="N11" s="97">
        <v>0</v>
      </c>
      <c r="O11" s="97">
        <v>0</v>
      </c>
      <c r="P11" s="97">
        <v>0</v>
      </c>
      <c r="Q11" s="97">
        <v>0</v>
      </c>
      <c r="R11" s="97">
        <v>0</v>
      </c>
      <c r="S11" s="226">
        <v>0</v>
      </c>
      <c r="T11" s="238">
        <v>0</v>
      </c>
      <c r="U11" s="259">
        <v>0</v>
      </c>
      <c r="V11" s="270">
        <v>0</v>
      </c>
      <c r="W11" s="270">
        <v>0</v>
      </c>
      <c r="X11" s="97">
        <v>0</v>
      </c>
      <c r="Y11" s="343">
        <v>0</v>
      </c>
      <c r="Z11" s="97">
        <v>0</v>
      </c>
      <c r="AA11" s="97">
        <v>0</v>
      </c>
      <c r="AB11" s="97">
        <v>0</v>
      </c>
      <c r="AC11" s="97">
        <v>0</v>
      </c>
      <c r="AD11" s="343">
        <v>0</v>
      </c>
      <c r="AE11" s="97">
        <v>0</v>
      </c>
      <c r="AF11" s="97">
        <v>0</v>
      </c>
      <c r="AG11" s="97">
        <v>0</v>
      </c>
      <c r="AH11" s="494">
        <v>1</v>
      </c>
    </row>
    <row r="12" spans="1:34" x14ac:dyDescent="0.2">
      <c r="A12" s="36" t="s">
        <v>2103</v>
      </c>
      <c r="B12" s="36">
        <v>1</v>
      </c>
      <c r="C12" s="37" t="s">
        <v>3299</v>
      </c>
      <c r="D12" s="38" t="s">
        <v>2421</v>
      </c>
      <c r="E12" s="38" t="s">
        <v>2586</v>
      </c>
      <c r="F12" s="12" t="s">
        <v>2126</v>
      </c>
      <c r="G12" s="38"/>
      <c r="H12" s="39">
        <v>39066</v>
      </c>
      <c r="I12" s="119" t="s">
        <v>2542</v>
      </c>
      <c r="J12" s="97">
        <v>0</v>
      </c>
      <c r="K12" s="97">
        <v>0</v>
      </c>
      <c r="L12" s="270">
        <v>2</v>
      </c>
      <c r="M12" s="97">
        <v>3</v>
      </c>
      <c r="N12" s="97">
        <v>0</v>
      </c>
      <c r="O12" s="97">
        <v>0</v>
      </c>
      <c r="P12" s="97">
        <v>0</v>
      </c>
      <c r="Q12" s="97">
        <v>0</v>
      </c>
      <c r="R12" s="97">
        <v>0</v>
      </c>
      <c r="S12" s="226">
        <v>0</v>
      </c>
      <c r="T12" s="238">
        <v>0</v>
      </c>
      <c r="U12" s="259">
        <v>0</v>
      </c>
      <c r="V12" s="270">
        <v>0</v>
      </c>
      <c r="W12" s="270">
        <v>0</v>
      </c>
      <c r="X12" s="97">
        <v>0</v>
      </c>
      <c r="Y12" s="343">
        <v>0</v>
      </c>
      <c r="Z12" s="97">
        <v>0</v>
      </c>
      <c r="AA12" s="97">
        <v>0</v>
      </c>
      <c r="AB12" s="97">
        <v>0</v>
      </c>
      <c r="AC12" s="97">
        <v>0</v>
      </c>
      <c r="AD12" s="343">
        <v>0</v>
      </c>
      <c r="AE12" s="97">
        <v>0</v>
      </c>
      <c r="AF12" s="97">
        <v>0</v>
      </c>
      <c r="AG12" s="97">
        <v>0</v>
      </c>
      <c r="AH12" s="494">
        <v>3</v>
      </c>
    </row>
    <row r="13" spans="1:34" x14ac:dyDescent="0.2">
      <c r="A13" s="38" t="s">
        <v>2103</v>
      </c>
      <c r="B13" s="38">
        <v>1</v>
      </c>
      <c r="C13" s="37" t="s">
        <v>3300</v>
      </c>
      <c r="D13" s="38" t="s">
        <v>2421</v>
      </c>
      <c r="E13" s="38" t="s">
        <v>2586</v>
      </c>
      <c r="F13" s="38" t="s">
        <v>1533</v>
      </c>
      <c r="G13" s="39">
        <v>39853</v>
      </c>
      <c r="H13" s="39">
        <v>39393</v>
      </c>
      <c r="I13" s="119" t="s">
        <v>2543</v>
      </c>
      <c r="J13" s="97">
        <v>0</v>
      </c>
      <c r="K13" s="97">
        <v>0</v>
      </c>
      <c r="L13" s="270">
        <v>0</v>
      </c>
      <c r="M13" s="97">
        <v>0</v>
      </c>
      <c r="N13" s="97">
        <v>0</v>
      </c>
      <c r="O13" s="97">
        <v>0</v>
      </c>
      <c r="P13" s="97">
        <v>2</v>
      </c>
      <c r="Q13" s="97">
        <v>0</v>
      </c>
      <c r="R13" s="97">
        <v>0</v>
      </c>
      <c r="S13" s="226">
        <v>0</v>
      </c>
      <c r="T13" s="238">
        <v>0</v>
      </c>
      <c r="U13" s="259">
        <v>1</v>
      </c>
      <c r="V13" s="270">
        <v>3</v>
      </c>
      <c r="W13" s="270">
        <v>3</v>
      </c>
      <c r="X13" s="97">
        <v>4</v>
      </c>
      <c r="Y13" s="343">
        <v>2</v>
      </c>
      <c r="Z13" s="97">
        <v>2</v>
      </c>
      <c r="AA13" s="97">
        <v>3</v>
      </c>
      <c r="AB13" s="97">
        <v>0</v>
      </c>
      <c r="AC13" s="97">
        <v>2</v>
      </c>
      <c r="AD13" s="343">
        <v>2</v>
      </c>
      <c r="AE13" s="97">
        <v>3</v>
      </c>
      <c r="AF13" s="97">
        <v>3</v>
      </c>
      <c r="AG13" s="97">
        <v>2</v>
      </c>
      <c r="AH13" s="494">
        <v>4</v>
      </c>
    </row>
    <row r="14" spans="1:34" x14ac:dyDescent="0.2">
      <c r="A14" s="38" t="s">
        <v>2103</v>
      </c>
      <c r="B14" s="38">
        <v>1</v>
      </c>
      <c r="C14" s="37" t="s">
        <v>843</v>
      </c>
      <c r="D14" s="38" t="s">
        <v>2421</v>
      </c>
      <c r="E14" s="38" t="s">
        <v>2586</v>
      </c>
      <c r="F14" s="38" t="s">
        <v>1533</v>
      </c>
      <c r="G14" s="39">
        <v>40793</v>
      </c>
      <c r="H14" s="39">
        <v>39636</v>
      </c>
      <c r="I14" s="119" t="s">
        <v>4345</v>
      </c>
      <c r="J14" s="343">
        <v>0</v>
      </c>
      <c r="K14" s="343">
        <v>0</v>
      </c>
      <c r="L14" s="343">
        <v>0</v>
      </c>
      <c r="M14" s="343">
        <v>0</v>
      </c>
      <c r="N14" s="343">
        <v>1</v>
      </c>
      <c r="O14" s="343">
        <v>0</v>
      </c>
      <c r="P14" s="97">
        <v>0</v>
      </c>
      <c r="Q14" s="97">
        <v>0</v>
      </c>
      <c r="R14" s="97">
        <v>0</v>
      </c>
      <c r="S14" s="226">
        <v>0</v>
      </c>
      <c r="T14" s="238">
        <v>0</v>
      </c>
      <c r="U14" s="259">
        <v>0</v>
      </c>
      <c r="V14" s="270">
        <v>0</v>
      </c>
      <c r="W14" s="270">
        <v>0</v>
      </c>
      <c r="X14" s="97">
        <v>0</v>
      </c>
      <c r="Y14" s="343">
        <v>0</v>
      </c>
      <c r="Z14" s="97">
        <v>0</v>
      </c>
      <c r="AA14" s="97">
        <v>0</v>
      </c>
      <c r="AB14" s="97">
        <v>0</v>
      </c>
      <c r="AC14" s="97">
        <v>0</v>
      </c>
      <c r="AD14" s="343">
        <v>0</v>
      </c>
      <c r="AE14" s="97">
        <v>0</v>
      </c>
      <c r="AF14" s="97">
        <v>0</v>
      </c>
      <c r="AG14" s="97">
        <v>0</v>
      </c>
      <c r="AH14" s="494">
        <v>1</v>
      </c>
    </row>
    <row r="15" spans="1:34" x14ac:dyDescent="0.2">
      <c r="A15" s="12" t="s">
        <v>2103</v>
      </c>
      <c r="B15" s="12">
        <v>1</v>
      </c>
      <c r="C15" s="11" t="s">
        <v>844</v>
      </c>
      <c r="D15" s="12" t="s">
        <v>2421</v>
      </c>
      <c r="E15" s="12" t="s">
        <v>2586</v>
      </c>
      <c r="F15" s="12" t="s">
        <v>2586</v>
      </c>
      <c r="G15" s="33">
        <v>40696</v>
      </c>
      <c r="H15" s="33">
        <v>39636</v>
      </c>
      <c r="I15" s="40" t="s">
        <v>2194</v>
      </c>
      <c r="J15" s="343">
        <v>0</v>
      </c>
      <c r="K15" s="343">
        <v>1</v>
      </c>
      <c r="L15" s="343">
        <v>0</v>
      </c>
      <c r="M15" s="343">
        <v>0</v>
      </c>
      <c r="N15" s="343">
        <v>0</v>
      </c>
      <c r="O15" s="343">
        <v>0</v>
      </c>
      <c r="P15" s="97">
        <v>1</v>
      </c>
      <c r="Q15" s="97">
        <v>4</v>
      </c>
      <c r="R15" s="97">
        <v>4</v>
      </c>
      <c r="S15" s="226">
        <v>2</v>
      </c>
      <c r="T15" s="238">
        <v>4</v>
      </c>
      <c r="U15" s="259">
        <v>3</v>
      </c>
      <c r="V15" s="270">
        <v>2</v>
      </c>
      <c r="W15" s="270">
        <v>2</v>
      </c>
      <c r="X15" s="97">
        <v>1</v>
      </c>
      <c r="Y15" s="343">
        <v>3</v>
      </c>
      <c r="Z15" s="97">
        <v>3</v>
      </c>
      <c r="AA15" s="97">
        <v>0</v>
      </c>
      <c r="AB15" s="97">
        <v>1</v>
      </c>
      <c r="AC15" s="97">
        <v>1</v>
      </c>
      <c r="AD15" s="343">
        <v>4</v>
      </c>
      <c r="AE15" s="97">
        <v>3</v>
      </c>
      <c r="AF15" s="97">
        <v>5</v>
      </c>
      <c r="AG15" s="97">
        <v>1</v>
      </c>
      <c r="AH15" s="494">
        <v>5</v>
      </c>
    </row>
    <row r="16" spans="1:34" x14ac:dyDescent="0.2">
      <c r="A16" s="12" t="s">
        <v>2103</v>
      </c>
      <c r="B16" s="12">
        <v>1</v>
      </c>
      <c r="C16" s="11" t="s">
        <v>4869</v>
      </c>
      <c r="D16" s="12" t="s">
        <v>2421</v>
      </c>
      <c r="E16" s="12" t="s">
        <v>2586</v>
      </c>
      <c r="F16" s="12" t="s">
        <v>1533</v>
      </c>
      <c r="G16" s="33">
        <v>41499</v>
      </c>
      <c r="H16" s="33">
        <v>41325</v>
      </c>
      <c r="I16" s="40" t="s">
        <v>4837</v>
      </c>
      <c r="J16" s="343">
        <v>13</v>
      </c>
      <c r="K16" s="343">
        <v>5</v>
      </c>
      <c r="L16" s="343">
        <v>0</v>
      </c>
      <c r="M16" s="343">
        <v>3</v>
      </c>
      <c r="N16" s="343">
        <v>2</v>
      </c>
      <c r="O16" s="343">
        <v>15</v>
      </c>
      <c r="P16" s="97">
        <v>11</v>
      </c>
      <c r="Q16" s="97">
        <v>6</v>
      </c>
      <c r="R16" s="97">
        <v>15</v>
      </c>
      <c r="S16" s="226">
        <v>9</v>
      </c>
      <c r="T16" s="238">
        <v>30</v>
      </c>
      <c r="U16" s="259">
        <v>16</v>
      </c>
      <c r="V16" s="270">
        <v>0</v>
      </c>
      <c r="W16" s="270">
        <v>9</v>
      </c>
      <c r="X16" s="343">
        <v>27</v>
      </c>
      <c r="Y16" s="343">
        <v>18</v>
      </c>
      <c r="Z16" s="270">
        <v>8</v>
      </c>
      <c r="AA16" s="270">
        <v>18</v>
      </c>
      <c r="AB16" s="186">
        <v>7</v>
      </c>
      <c r="AC16" s="186">
        <v>6</v>
      </c>
      <c r="AD16" s="343">
        <v>3</v>
      </c>
      <c r="AE16" s="186">
        <v>6</v>
      </c>
      <c r="AF16" s="343">
        <v>16</v>
      </c>
      <c r="AG16" s="186">
        <v>4</v>
      </c>
      <c r="AH16" s="494">
        <v>30</v>
      </c>
    </row>
    <row r="17" spans="1:34" x14ac:dyDescent="0.2">
      <c r="A17" s="41"/>
      <c r="B17" s="41"/>
      <c r="C17" s="42"/>
      <c r="D17" s="42"/>
      <c r="E17" s="42"/>
      <c r="F17" s="42"/>
      <c r="G17" s="42"/>
      <c r="H17" s="42"/>
      <c r="I17" s="43"/>
      <c r="J17" s="5">
        <f>SUM(J3:J16)</f>
        <v>56</v>
      </c>
      <c r="K17" s="268">
        <f t="shared" ref="K17:AE17" si="0">SUM(K3:K16)</f>
        <v>38</v>
      </c>
      <c r="L17" s="289">
        <f t="shared" ref="L17" si="1">SUM(L3:L16)</f>
        <v>31</v>
      </c>
      <c r="M17" s="268">
        <f t="shared" si="0"/>
        <v>37</v>
      </c>
      <c r="N17" s="268">
        <f t="shared" si="0"/>
        <v>29</v>
      </c>
      <c r="O17" s="268">
        <f t="shared" si="0"/>
        <v>35</v>
      </c>
      <c r="P17" s="268">
        <f t="shared" si="0"/>
        <v>27</v>
      </c>
      <c r="Q17" s="268">
        <f t="shared" si="0"/>
        <v>27</v>
      </c>
      <c r="R17" s="268">
        <f t="shared" si="0"/>
        <v>31</v>
      </c>
      <c r="S17" s="268">
        <f t="shared" si="0"/>
        <v>34</v>
      </c>
      <c r="T17" s="268">
        <f t="shared" si="0"/>
        <v>56</v>
      </c>
      <c r="U17" s="268">
        <f t="shared" si="0"/>
        <v>39</v>
      </c>
      <c r="V17" s="268">
        <f t="shared" si="0"/>
        <v>24</v>
      </c>
      <c r="W17" s="268">
        <f t="shared" si="0"/>
        <v>32</v>
      </c>
      <c r="X17" s="268">
        <f t="shared" si="0"/>
        <v>45</v>
      </c>
      <c r="Y17" s="268">
        <f t="shared" si="0"/>
        <v>39</v>
      </c>
      <c r="Z17" s="268">
        <f t="shared" si="0"/>
        <v>31</v>
      </c>
      <c r="AA17" s="268">
        <f t="shared" si="0"/>
        <v>46</v>
      </c>
      <c r="AB17" s="268">
        <f t="shared" si="0"/>
        <v>23</v>
      </c>
      <c r="AC17" s="268">
        <f t="shared" si="0"/>
        <v>35</v>
      </c>
      <c r="AD17" s="268">
        <f t="shared" si="0"/>
        <v>36</v>
      </c>
      <c r="AE17" s="268">
        <f t="shared" si="0"/>
        <v>36</v>
      </c>
      <c r="AF17" s="268">
        <f t="shared" ref="AF17:AG17" si="2">SUM(AF3:AF16)</f>
        <v>67</v>
      </c>
      <c r="AG17" s="268">
        <f t="shared" si="2"/>
        <v>40</v>
      </c>
      <c r="AH17" s="273"/>
    </row>
    <row r="18" spans="1:34" x14ac:dyDescent="0.2">
      <c r="A18" s="41"/>
      <c r="B18" s="41"/>
      <c r="C18" s="42"/>
      <c r="D18" s="42"/>
      <c r="E18" s="42"/>
      <c r="F18" s="42"/>
      <c r="G18" s="42"/>
      <c r="H18" s="42"/>
      <c r="I18" s="43"/>
      <c r="L18" s="273"/>
      <c r="W18" s="273"/>
      <c r="AH18" s="273"/>
    </row>
    <row r="19" spans="1:34" x14ac:dyDescent="0.25">
      <c r="A19" s="47" t="s">
        <v>2103</v>
      </c>
      <c r="B19" s="48">
        <v>1</v>
      </c>
      <c r="C19" s="49" t="s">
        <v>3718</v>
      </c>
      <c r="D19" s="16" t="s">
        <v>2421</v>
      </c>
      <c r="E19" s="16" t="s">
        <v>277</v>
      </c>
      <c r="F19" s="16" t="s">
        <v>2126</v>
      </c>
      <c r="G19" s="50"/>
      <c r="H19" s="50">
        <v>40595</v>
      </c>
      <c r="I19" s="53" t="s">
        <v>3719</v>
      </c>
      <c r="J19" s="269">
        <v>5</v>
      </c>
      <c r="K19" s="269">
        <v>0</v>
      </c>
      <c r="L19" s="270">
        <v>0</v>
      </c>
      <c r="M19" s="269">
        <v>0</v>
      </c>
      <c r="N19" s="269">
        <v>0</v>
      </c>
      <c r="O19" s="269">
        <v>0</v>
      </c>
      <c r="P19" s="269">
        <v>0</v>
      </c>
      <c r="Q19" s="269">
        <v>0</v>
      </c>
      <c r="R19" s="269">
        <v>0</v>
      </c>
      <c r="S19" s="269">
        <v>0</v>
      </c>
      <c r="T19" s="269">
        <v>0</v>
      </c>
      <c r="U19" s="269">
        <v>2</v>
      </c>
      <c r="V19" s="269">
        <v>3</v>
      </c>
      <c r="W19" s="269">
        <v>5</v>
      </c>
      <c r="X19" s="269">
        <v>0</v>
      </c>
      <c r="Y19" s="269">
        <v>0</v>
      </c>
      <c r="Z19" s="269">
        <v>0</v>
      </c>
      <c r="AA19" s="343">
        <v>0</v>
      </c>
      <c r="AB19" s="269">
        <v>10</v>
      </c>
      <c r="AC19" s="269">
        <v>8</v>
      </c>
      <c r="AD19" s="269">
        <v>0</v>
      </c>
      <c r="AE19" s="269">
        <v>0</v>
      </c>
      <c r="AF19" s="269">
        <v>0</v>
      </c>
      <c r="AG19" s="269">
        <v>0</v>
      </c>
      <c r="AH19" s="494">
        <v>10</v>
      </c>
    </row>
    <row r="20" spans="1:34" x14ac:dyDescent="0.2">
      <c r="A20" s="36" t="s">
        <v>2103</v>
      </c>
      <c r="B20" s="36">
        <v>1</v>
      </c>
      <c r="C20" s="37" t="s">
        <v>3923</v>
      </c>
      <c r="D20" s="38" t="s">
        <v>2421</v>
      </c>
      <c r="E20" s="38" t="s">
        <v>277</v>
      </c>
      <c r="F20" s="12" t="s">
        <v>2126</v>
      </c>
      <c r="G20" s="38"/>
      <c r="H20" s="39">
        <v>40660</v>
      </c>
      <c r="I20" s="119" t="s">
        <v>4907</v>
      </c>
      <c r="J20" s="269">
        <v>0</v>
      </c>
      <c r="K20" s="269">
        <v>0</v>
      </c>
      <c r="L20" s="270">
        <v>0</v>
      </c>
      <c r="M20" s="269">
        <v>0</v>
      </c>
      <c r="N20" s="269">
        <v>0</v>
      </c>
      <c r="O20" s="269">
        <v>0</v>
      </c>
      <c r="P20" s="269">
        <v>0</v>
      </c>
      <c r="Q20" s="269">
        <v>0</v>
      </c>
      <c r="R20" s="269">
        <v>0</v>
      </c>
      <c r="S20" s="269">
        <v>0</v>
      </c>
      <c r="T20" s="269">
        <v>0</v>
      </c>
      <c r="U20" s="269">
        <v>0</v>
      </c>
      <c r="V20" s="269">
        <v>0</v>
      </c>
      <c r="W20" s="269">
        <v>0</v>
      </c>
      <c r="X20" s="269">
        <v>0</v>
      </c>
      <c r="Y20" s="269">
        <v>0</v>
      </c>
      <c r="Z20" s="269">
        <v>0</v>
      </c>
      <c r="AA20" s="343">
        <v>0</v>
      </c>
      <c r="AB20" s="269">
        <v>0</v>
      </c>
      <c r="AC20" s="269">
        <v>0</v>
      </c>
      <c r="AD20" s="269">
        <v>0</v>
      </c>
      <c r="AE20" s="269">
        <v>0</v>
      </c>
      <c r="AF20" s="269">
        <v>0</v>
      </c>
      <c r="AG20" s="269">
        <v>0</v>
      </c>
      <c r="AH20" s="494">
        <v>1</v>
      </c>
    </row>
    <row r="21" spans="1:34" x14ac:dyDescent="0.2">
      <c r="A21" s="9" t="s">
        <v>2103</v>
      </c>
      <c r="B21" s="10">
        <v>1</v>
      </c>
      <c r="C21" s="11" t="s">
        <v>3924</v>
      </c>
      <c r="D21" s="12" t="s">
        <v>2421</v>
      </c>
      <c r="E21" s="12" t="s">
        <v>277</v>
      </c>
      <c r="F21" s="12" t="s">
        <v>2126</v>
      </c>
      <c r="G21" s="12"/>
      <c r="H21" s="33">
        <v>40660</v>
      </c>
      <c r="I21" s="40" t="s">
        <v>4908</v>
      </c>
      <c r="J21" s="269">
        <v>0</v>
      </c>
      <c r="K21" s="269">
        <v>0</v>
      </c>
      <c r="L21" s="270">
        <v>0</v>
      </c>
      <c r="M21" s="269">
        <v>0</v>
      </c>
      <c r="N21" s="269">
        <v>0</v>
      </c>
      <c r="O21" s="269">
        <v>0</v>
      </c>
      <c r="P21" s="269">
        <v>0</v>
      </c>
      <c r="Q21" s="269">
        <v>0</v>
      </c>
      <c r="R21" s="269">
        <v>0</v>
      </c>
      <c r="S21" s="269">
        <v>0</v>
      </c>
      <c r="T21" s="269">
        <v>0</v>
      </c>
      <c r="U21" s="269">
        <v>0</v>
      </c>
      <c r="V21" s="269">
        <v>0</v>
      </c>
      <c r="W21" s="269">
        <v>0</v>
      </c>
      <c r="X21" s="269">
        <v>0</v>
      </c>
      <c r="Y21" s="269">
        <v>0</v>
      </c>
      <c r="Z21" s="269">
        <v>0</v>
      </c>
      <c r="AA21" s="343">
        <v>0</v>
      </c>
      <c r="AB21" s="269">
        <v>0</v>
      </c>
      <c r="AC21" s="269">
        <v>0</v>
      </c>
      <c r="AD21" s="269">
        <v>0</v>
      </c>
      <c r="AE21" s="269">
        <v>0</v>
      </c>
      <c r="AF21" s="269">
        <v>0</v>
      </c>
      <c r="AG21" s="269">
        <v>0</v>
      </c>
      <c r="AH21" s="494">
        <v>1</v>
      </c>
    </row>
    <row r="22" spans="1:34" ht="16.5" customHeight="1" x14ac:dyDescent="0.25">
      <c r="A22" s="47" t="s">
        <v>2103</v>
      </c>
      <c r="B22" s="48">
        <v>1</v>
      </c>
      <c r="C22" s="49" t="s">
        <v>3925</v>
      </c>
      <c r="D22" s="16" t="s">
        <v>2421</v>
      </c>
      <c r="E22" s="16" t="s">
        <v>277</v>
      </c>
      <c r="F22" s="16" t="s">
        <v>2126</v>
      </c>
      <c r="G22" s="50"/>
      <c r="H22" s="50">
        <v>40660</v>
      </c>
      <c r="I22" s="53" t="s">
        <v>4909</v>
      </c>
      <c r="J22" s="269">
        <v>0</v>
      </c>
      <c r="K22" s="269">
        <v>0</v>
      </c>
      <c r="L22" s="270">
        <v>0</v>
      </c>
      <c r="M22" s="269">
        <v>0</v>
      </c>
      <c r="N22" s="269">
        <v>0</v>
      </c>
      <c r="O22" s="269">
        <v>0</v>
      </c>
      <c r="P22" s="269">
        <v>0</v>
      </c>
      <c r="Q22" s="269">
        <v>0</v>
      </c>
      <c r="R22" s="269">
        <v>0</v>
      </c>
      <c r="S22" s="269">
        <v>0</v>
      </c>
      <c r="T22" s="269">
        <v>0</v>
      </c>
      <c r="U22" s="269">
        <v>0</v>
      </c>
      <c r="V22" s="269">
        <v>0</v>
      </c>
      <c r="W22" s="269">
        <v>0</v>
      </c>
      <c r="X22" s="269">
        <v>0</v>
      </c>
      <c r="Y22" s="269">
        <v>0</v>
      </c>
      <c r="Z22" s="269">
        <v>0</v>
      </c>
      <c r="AA22" s="343">
        <v>0</v>
      </c>
      <c r="AB22" s="269">
        <v>0</v>
      </c>
      <c r="AC22" s="269">
        <v>0</v>
      </c>
      <c r="AD22" s="269">
        <v>0</v>
      </c>
      <c r="AE22" s="269">
        <v>0</v>
      </c>
      <c r="AF22" s="269">
        <v>0</v>
      </c>
      <c r="AG22" s="269">
        <v>0</v>
      </c>
      <c r="AH22" s="494">
        <v>1</v>
      </c>
    </row>
    <row r="23" spans="1:34" x14ac:dyDescent="0.25">
      <c r="A23" s="47" t="s">
        <v>2103</v>
      </c>
      <c r="B23" s="48">
        <v>1</v>
      </c>
      <c r="C23" s="49" t="s">
        <v>3926</v>
      </c>
      <c r="D23" s="16" t="s">
        <v>2421</v>
      </c>
      <c r="E23" s="16" t="s">
        <v>277</v>
      </c>
      <c r="F23" s="16" t="s">
        <v>2126</v>
      </c>
      <c r="G23" s="50"/>
      <c r="H23" s="50">
        <v>40660</v>
      </c>
      <c r="I23" s="53" t="s">
        <v>4923</v>
      </c>
      <c r="J23" s="269">
        <v>0</v>
      </c>
      <c r="K23" s="269">
        <v>0</v>
      </c>
      <c r="L23" s="270">
        <v>0</v>
      </c>
      <c r="M23" s="269">
        <v>0</v>
      </c>
      <c r="N23" s="269">
        <v>0</v>
      </c>
      <c r="O23" s="269">
        <v>6</v>
      </c>
      <c r="P23" s="269">
        <v>0</v>
      </c>
      <c r="Q23" s="269">
        <v>0</v>
      </c>
      <c r="R23" s="269">
        <v>0</v>
      </c>
      <c r="S23" s="269">
        <v>0</v>
      </c>
      <c r="T23" s="269">
        <v>0</v>
      </c>
      <c r="U23" s="269">
        <v>0</v>
      </c>
      <c r="V23" s="269">
        <v>0</v>
      </c>
      <c r="W23" s="269">
        <v>0</v>
      </c>
      <c r="X23" s="269">
        <v>0</v>
      </c>
      <c r="Y23" s="269">
        <v>0</v>
      </c>
      <c r="Z23" s="269">
        <v>0</v>
      </c>
      <c r="AA23" s="343">
        <v>0</v>
      </c>
      <c r="AB23" s="269">
        <v>0</v>
      </c>
      <c r="AC23" s="269">
        <v>0</v>
      </c>
      <c r="AD23" s="269">
        <v>0</v>
      </c>
      <c r="AE23" s="269">
        <v>0</v>
      </c>
      <c r="AF23" s="269">
        <v>0</v>
      </c>
      <c r="AG23" s="269">
        <v>0</v>
      </c>
      <c r="AH23" s="494">
        <v>6</v>
      </c>
    </row>
    <row r="24" spans="1:34" ht="16.5" customHeight="1" x14ac:dyDescent="0.25">
      <c r="A24" s="47" t="s">
        <v>2103</v>
      </c>
      <c r="B24" s="48">
        <v>1</v>
      </c>
      <c r="C24" s="49" t="s">
        <v>3927</v>
      </c>
      <c r="D24" s="16" t="s">
        <v>2421</v>
      </c>
      <c r="E24" s="16" t="s">
        <v>277</v>
      </c>
      <c r="F24" s="16" t="s">
        <v>2126</v>
      </c>
      <c r="G24" s="50"/>
      <c r="H24" s="50">
        <v>40661</v>
      </c>
      <c r="I24" s="53" t="s">
        <v>4910</v>
      </c>
      <c r="J24" s="269">
        <v>0</v>
      </c>
      <c r="K24" s="269">
        <v>0</v>
      </c>
      <c r="L24" s="270">
        <v>0</v>
      </c>
      <c r="M24" s="269">
        <v>0</v>
      </c>
      <c r="N24" s="269">
        <v>12</v>
      </c>
      <c r="O24" s="269">
        <v>0</v>
      </c>
      <c r="P24" s="269">
        <v>0</v>
      </c>
      <c r="Q24" s="269">
        <v>0</v>
      </c>
      <c r="R24" s="269">
        <v>0</v>
      </c>
      <c r="S24" s="269">
        <v>0</v>
      </c>
      <c r="T24" s="269">
        <v>0</v>
      </c>
      <c r="U24" s="269">
        <v>0</v>
      </c>
      <c r="V24" s="269">
        <v>0</v>
      </c>
      <c r="W24" s="269">
        <v>0</v>
      </c>
      <c r="X24" s="269">
        <v>0</v>
      </c>
      <c r="Y24" s="269">
        <v>0</v>
      </c>
      <c r="Z24" s="269">
        <v>0</v>
      </c>
      <c r="AA24" s="343">
        <v>0</v>
      </c>
      <c r="AB24" s="269">
        <v>0</v>
      </c>
      <c r="AC24" s="269">
        <v>0</v>
      </c>
      <c r="AD24" s="269">
        <v>12</v>
      </c>
      <c r="AE24" s="269">
        <v>0</v>
      </c>
      <c r="AF24" s="269">
        <v>0</v>
      </c>
      <c r="AG24" s="269">
        <v>0</v>
      </c>
      <c r="AH24" s="494">
        <v>12</v>
      </c>
    </row>
    <row r="25" spans="1:34" x14ac:dyDescent="0.25">
      <c r="A25" s="47" t="s">
        <v>2103</v>
      </c>
      <c r="B25" s="48">
        <v>1</v>
      </c>
      <c r="C25" s="49" t="s">
        <v>3928</v>
      </c>
      <c r="D25" s="16" t="s">
        <v>2421</v>
      </c>
      <c r="E25" s="16" t="s">
        <v>277</v>
      </c>
      <c r="F25" s="16" t="s">
        <v>2126</v>
      </c>
      <c r="G25" s="50"/>
      <c r="H25" s="50">
        <v>40674</v>
      </c>
      <c r="I25" s="53" t="s">
        <v>4911</v>
      </c>
      <c r="J25" s="269">
        <v>0</v>
      </c>
      <c r="K25" s="269">
        <v>0</v>
      </c>
      <c r="L25" s="270">
        <v>0</v>
      </c>
      <c r="M25" s="269">
        <v>0</v>
      </c>
      <c r="N25" s="269">
        <v>0</v>
      </c>
      <c r="O25" s="269">
        <v>0</v>
      </c>
      <c r="P25" s="269">
        <v>0</v>
      </c>
      <c r="Q25" s="269">
        <v>0</v>
      </c>
      <c r="R25" s="269">
        <v>0</v>
      </c>
      <c r="S25" s="269">
        <v>0</v>
      </c>
      <c r="T25" s="269">
        <v>0</v>
      </c>
      <c r="U25" s="269">
        <v>0</v>
      </c>
      <c r="V25" s="269">
        <v>0</v>
      </c>
      <c r="W25" s="269">
        <v>0</v>
      </c>
      <c r="X25" s="269">
        <v>0</v>
      </c>
      <c r="Y25" s="269">
        <v>0</v>
      </c>
      <c r="Z25" s="269">
        <v>0</v>
      </c>
      <c r="AA25" s="343">
        <v>0</v>
      </c>
      <c r="AB25" s="269">
        <v>0</v>
      </c>
      <c r="AC25" s="269">
        <v>0</v>
      </c>
      <c r="AD25" s="269">
        <v>0</v>
      </c>
      <c r="AE25" s="269">
        <v>0</v>
      </c>
      <c r="AF25" s="269">
        <v>0</v>
      </c>
      <c r="AG25" s="269">
        <v>0</v>
      </c>
      <c r="AH25" s="494">
        <v>1</v>
      </c>
    </row>
    <row r="26" spans="1:34" x14ac:dyDescent="0.25">
      <c r="A26" s="47" t="s">
        <v>2103</v>
      </c>
      <c r="B26" s="48">
        <v>1</v>
      </c>
      <c r="C26" s="49" t="s">
        <v>3918</v>
      </c>
      <c r="D26" s="16" t="s">
        <v>2421</v>
      </c>
      <c r="E26" s="16" t="s">
        <v>277</v>
      </c>
      <c r="F26" s="16" t="s">
        <v>2126</v>
      </c>
      <c r="G26" s="50"/>
      <c r="H26" s="50">
        <v>40729</v>
      </c>
      <c r="I26" s="53" t="s">
        <v>4912</v>
      </c>
      <c r="J26" s="269">
        <v>0</v>
      </c>
      <c r="K26" s="269">
        <v>0</v>
      </c>
      <c r="L26" s="270">
        <v>0</v>
      </c>
      <c r="M26" s="269">
        <v>0</v>
      </c>
      <c r="N26" s="269">
        <v>0</v>
      </c>
      <c r="O26" s="269">
        <v>0</v>
      </c>
      <c r="P26" s="269">
        <v>0</v>
      </c>
      <c r="Q26" s="269">
        <v>0</v>
      </c>
      <c r="R26" s="269">
        <v>0</v>
      </c>
      <c r="S26" s="269">
        <v>0</v>
      </c>
      <c r="T26" s="269">
        <v>0</v>
      </c>
      <c r="U26" s="269">
        <v>0</v>
      </c>
      <c r="V26" s="269">
        <v>0</v>
      </c>
      <c r="W26" s="269">
        <v>0</v>
      </c>
      <c r="X26" s="269">
        <v>0</v>
      </c>
      <c r="Y26" s="269">
        <v>0</v>
      </c>
      <c r="Z26" s="269">
        <v>0</v>
      </c>
      <c r="AA26" s="343">
        <v>0</v>
      </c>
      <c r="AB26" s="269">
        <v>0</v>
      </c>
      <c r="AC26" s="269">
        <v>0</v>
      </c>
      <c r="AD26" s="269">
        <v>0</v>
      </c>
      <c r="AE26" s="269">
        <v>6</v>
      </c>
      <c r="AF26" s="269">
        <v>0</v>
      </c>
      <c r="AG26" s="269">
        <v>0</v>
      </c>
      <c r="AH26" s="494">
        <v>6</v>
      </c>
    </row>
    <row r="27" spans="1:34" x14ac:dyDescent="0.25">
      <c r="A27" s="47" t="s">
        <v>2103</v>
      </c>
      <c r="B27" s="48">
        <v>1</v>
      </c>
      <c r="C27" s="49" t="s">
        <v>3919</v>
      </c>
      <c r="D27" s="16" t="s">
        <v>2421</v>
      </c>
      <c r="E27" s="16" t="s">
        <v>277</v>
      </c>
      <c r="F27" s="16" t="s">
        <v>2126</v>
      </c>
      <c r="G27" s="50"/>
      <c r="H27" s="50">
        <v>40729</v>
      </c>
      <c r="I27" s="53" t="s">
        <v>4913</v>
      </c>
      <c r="J27" s="269">
        <v>8</v>
      </c>
      <c r="K27" s="269">
        <v>0</v>
      </c>
      <c r="L27" s="270">
        <v>0</v>
      </c>
      <c r="M27" s="269">
        <v>0</v>
      </c>
      <c r="N27" s="269">
        <v>0</v>
      </c>
      <c r="O27" s="269">
        <v>24</v>
      </c>
      <c r="P27" s="269">
        <v>0</v>
      </c>
      <c r="Q27" s="269">
        <v>10</v>
      </c>
      <c r="R27" s="269">
        <v>8</v>
      </c>
      <c r="S27" s="269">
        <v>0</v>
      </c>
      <c r="T27" s="269">
        <v>0</v>
      </c>
      <c r="U27" s="269">
        <v>0</v>
      </c>
      <c r="V27" s="269">
        <v>0</v>
      </c>
      <c r="W27" s="269">
        <v>0</v>
      </c>
      <c r="X27" s="269">
        <v>0</v>
      </c>
      <c r="Y27" s="269">
        <v>0</v>
      </c>
      <c r="Z27" s="269">
        <v>0</v>
      </c>
      <c r="AA27" s="343">
        <v>0</v>
      </c>
      <c r="AB27" s="269">
        <v>0</v>
      </c>
      <c r="AC27" s="269">
        <v>0</v>
      </c>
      <c r="AD27" s="269">
        <v>0</v>
      </c>
      <c r="AE27" s="269">
        <v>0</v>
      </c>
      <c r="AF27" s="269">
        <v>0</v>
      </c>
      <c r="AG27" s="269">
        <v>0</v>
      </c>
      <c r="AH27" s="494">
        <v>24</v>
      </c>
    </row>
    <row r="28" spans="1:34" x14ac:dyDescent="0.25">
      <c r="A28" s="47" t="s">
        <v>2103</v>
      </c>
      <c r="B28" s="48">
        <v>1</v>
      </c>
      <c r="C28" s="49" t="s">
        <v>3920</v>
      </c>
      <c r="D28" s="16" t="s">
        <v>2421</v>
      </c>
      <c r="E28" s="16" t="s">
        <v>277</v>
      </c>
      <c r="F28" s="16" t="s">
        <v>2126</v>
      </c>
      <c r="G28" s="50"/>
      <c r="H28" s="50">
        <v>40729</v>
      </c>
      <c r="I28" s="53" t="s">
        <v>4914</v>
      </c>
      <c r="J28" s="269">
        <v>0</v>
      </c>
      <c r="K28" s="269">
        <v>0</v>
      </c>
      <c r="L28" s="270">
        <v>12</v>
      </c>
      <c r="M28" s="269">
        <v>12</v>
      </c>
      <c r="N28" s="269">
        <v>0</v>
      </c>
      <c r="O28" s="269">
        <v>0</v>
      </c>
      <c r="P28" s="269">
        <v>0</v>
      </c>
      <c r="Q28" s="269">
        <v>0</v>
      </c>
      <c r="R28" s="269">
        <v>0</v>
      </c>
      <c r="S28" s="269">
        <v>12</v>
      </c>
      <c r="T28" s="269">
        <v>12</v>
      </c>
      <c r="U28" s="269">
        <v>0</v>
      </c>
      <c r="V28" s="269">
        <v>0</v>
      </c>
      <c r="W28" s="269">
        <v>0</v>
      </c>
      <c r="X28" s="269">
        <v>12</v>
      </c>
      <c r="Y28" s="269">
        <v>0</v>
      </c>
      <c r="Z28" s="269">
        <v>0</v>
      </c>
      <c r="AA28" s="343">
        <v>0</v>
      </c>
      <c r="AB28" s="269">
        <v>12</v>
      </c>
      <c r="AC28" s="269">
        <v>0</v>
      </c>
      <c r="AD28" s="269">
        <v>0</v>
      </c>
      <c r="AE28" s="269">
        <v>0</v>
      </c>
      <c r="AF28" s="269">
        <v>0</v>
      </c>
      <c r="AG28" s="269">
        <v>0</v>
      </c>
      <c r="AH28" s="494">
        <v>12</v>
      </c>
    </row>
    <row r="29" spans="1:34" x14ac:dyDescent="0.25">
      <c r="A29" s="47" t="s">
        <v>2103</v>
      </c>
      <c r="B29" s="48">
        <v>1</v>
      </c>
      <c r="C29" s="49" t="s">
        <v>3921</v>
      </c>
      <c r="D29" s="16" t="s">
        <v>2421</v>
      </c>
      <c r="E29" s="16" t="s">
        <v>277</v>
      </c>
      <c r="F29" s="16" t="s">
        <v>2126</v>
      </c>
      <c r="G29" s="50"/>
      <c r="H29" s="50">
        <v>40729</v>
      </c>
      <c r="I29" s="53" t="s">
        <v>4915</v>
      </c>
      <c r="J29" s="269">
        <v>2</v>
      </c>
      <c r="K29" s="269">
        <v>0</v>
      </c>
      <c r="L29" s="270">
        <v>0</v>
      </c>
      <c r="M29" s="269">
        <v>0</v>
      </c>
      <c r="N29" s="269">
        <v>0</v>
      </c>
      <c r="O29" s="269">
        <v>0</v>
      </c>
      <c r="P29" s="269">
        <v>0</v>
      </c>
      <c r="Q29" s="269">
        <v>0</v>
      </c>
      <c r="R29" s="269">
        <v>0</v>
      </c>
      <c r="S29" s="269">
        <v>0</v>
      </c>
      <c r="T29" s="269">
        <v>0</v>
      </c>
      <c r="U29" s="269">
        <v>0</v>
      </c>
      <c r="V29" s="269">
        <v>0</v>
      </c>
      <c r="W29" s="269">
        <v>0</v>
      </c>
      <c r="X29" s="269">
        <v>12</v>
      </c>
      <c r="Y29" s="269">
        <v>12</v>
      </c>
      <c r="Z29" s="269">
        <v>12</v>
      </c>
      <c r="AA29" s="343">
        <v>0</v>
      </c>
      <c r="AB29" s="269">
        <v>0</v>
      </c>
      <c r="AC29" s="269">
        <v>0</v>
      </c>
      <c r="AD29" s="269">
        <v>0</v>
      </c>
      <c r="AE29" s="269">
        <v>6</v>
      </c>
      <c r="AF29" s="269">
        <v>0</v>
      </c>
      <c r="AG29" s="269">
        <v>0</v>
      </c>
      <c r="AH29" s="494">
        <v>12</v>
      </c>
    </row>
    <row r="30" spans="1:34" x14ac:dyDescent="0.25">
      <c r="A30" s="47" t="s">
        <v>2103</v>
      </c>
      <c r="B30" s="48">
        <v>1</v>
      </c>
      <c r="C30" s="49" t="s">
        <v>3922</v>
      </c>
      <c r="D30" s="16" t="s">
        <v>2421</v>
      </c>
      <c r="E30" s="16" t="s">
        <v>277</v>
      </c>
      <c r="F30" s="16" t="s">
        <v>2126</v>
      </c>
      <c r="G30" s="50"/>
      <c r="H30" s="50">
        <v>40729</v>
      </c>
      <c r="I30" s="53" t="s">
        <v>4916</v>
      </c>
      <c r="J30" s="269">
        <v>0</v>
      </c>
      <c r="K30" s="269">
        <v>0</v>
      </c>
      <c r="L30" s="270">
        <v>0</v>
      </c>
      <c r="M30" s="269">
        <v>0</v>
      </c>
      <c r="N30" s="269">
        <v>0</v>
      </c>
      <c r="O30" s="269">
        <v>0</v>
      </c>
      <c r="P30" s="269">
        <v>0</v>
      </c>
      <c r="Q30" s="269">
        <v>22</v>
      </c>
      <c r="R30" s="269">
        <v>0</v>
      </c>
      <c r="S30" s="269">
        <v>0</v>
      </c>
      <c r="T30" s="269">
        <v>0</v>
      </c>
      <c r="U30" s="269">
        <v>0</v>
      </c>
      <c r="V30" s="269">
        <v>0</v>
      </c>
      <c r="W30" s="269">
        <v>0</v>
      </c>
      <c r="X30" s="269">
        <v>0</v>
      </c>
      <c r="Y30" s="269">
        <v>0</v>
      </c>
      <c r="Z30" s="269">
        <v>0</v>
      </c>
      <c r="AA30" s="343">
        <v>0</v>
      </c>
      <c r="AB30" s="269">
        <v>0</v>
      </c>
      <c r="AC30" s="269">
        <v>0</v>
      </c>
      <c r="AD30" s="269">
        <v>0</v>
      </c>
      <c r="AE30" s="269">
        <v>0</v>
      </c>
      <c r="AF30" s="269">
        <v>0</v>
      </c>
      <c r="AG30" s="269">
        <v>0</v>
      </c>
      <c r="AH30" s="494">
        <v>22</v>
      </c>
    </row>
    <row r="31" spans="1:34" x14ac:dyDescent="0.25">
      <c r="A31" s="47" t="s">
        <v>2103</v>
      </c>
      <c r="B31" s="48">
        <v>1</v>
      </c>
      <c r="C31" s="49" t="s">
        <v>4223</v>
      </c>
      <c r="D31" s="16" t="s">
        <v>2421</v>
      </c>
      <c r="E31" s="16" t="s">
        <v>277</v>
      </c>
      <c r="F31" s="16" t="s">
        <v>2126</v>
      </c>
      <c r="G31" s="50"/>
      <c r="H31" s="50">
        <v>40807</v>
      </c>
      <c r="I31" s="53" t="s">
        <v>4224</v>
      </c>
      <c r="J31" s="269">
        <v>6</v>
      </c>
      <c r="K31" s="269">
        <v>9</v>
      </c>
      <c r="L31" s="270">
        <v>10</v>
      </c>
      <c r="M31" s="269">
        <v>0</v>
      </c>
      <c r="N31" s="269">
        <v>0</v>
      </c>
      <c r="O31" s="269">
        <v>0</v>
      </c>
      <c r="P31" s="269">
        <v>0</v>
      </c>
      <c r="Q31" s="269">
        <v>0</v>
      </c>
      <c r="R31" s="269">
        <v>0</v>
      </c>
      <c r="S31" s="269">
        <v>0</v>
      </c>
      <c r="T31" s="269">
        <v>0</v>
      </c>
      <c r="U31" s="269">
        <v>0</v>
      </c>
      <c r="V31" s="269">
        <v>0</v>
      </c>
      <c r="W31" s="269">
        <v>0</v>
      </c>
      <c r="X31" s="269">
        <v>0</v>
      </c>
      <c r="Y31" s="269">
        <v>0</v>
      </c>
      <c r="Z31" s="269">
        <v>0</v>
      </c>
      <c r="AA31" s="343">
        <v>0</v>
      </c>
      <c r="AB31" s="269">
        <v>0</v>
      </c>
      <c r="AC31" s="269">
        <v>0</v>
      </c>
      <c r="AD31" s="269">
        <v>0</v>
      </c>
      <c r="AE31" s="269">
        <v>0</v>
      </c>
      <c r="AF31" s="269">
        <v>0</v>
      </c>
      <c r="AG31" s="269">
        <v>0</v>
      </c>
      <c r="AH31" s="494">
        <v>10</v>
      </c>
    </row>
    <row r="32" spans="1:34" x14ac:dyDescent="0.25">
      <c r="A32" s="14" t="s">
        <v>2103</v>
      </c>
      <c r="B32" s="14">
        <v>1</v>
      </c>
      <c r="C32" s="11" t="s">
        <v>276</v>
      </c>
      <c r="D32" s="12" t="s">
        <v>2421</v>
      </c>
      <c r="E32" s="12" t="s">
        <v>277</v>
      </c>
      <c r="F32" s="12" t="s">
        <v>1988</v>
      </c>
      <c r="G32" s="50">
        <v>40665</v>
      </c>
      <c r="H32" s="33">
        <v>39008</v>
      </c>
      <c r="I32" s="40" t="s">
        <v>2544</v>
      </c>
      <c r="J32" s="269">
        <v>3</v>
      </c>
      <c r="K32" s="269">
        <v>3</v>
      </c>
      <c r="L32" s="270">
        <v>6</v>
      </c>
      <c r="M32" s="269">
        <v>4</v>
      </c>
      <c r="N32" s="269">
        <v>2</v>
      </c>
      <c r="O32" s="269">
        <v>4</v>
      </c>
      <c r="P32" s="269">
        <v>6</v>
      </c>
      <c r="Q32" s="269">
        <v>5</v>
      </c>
      <c r="R32" s="269">
        <v>0</v>
      </c>
      <c r="S32" s="269">
        <v>0</v>
      </c>
      <c r="T32" s="269">
        <v>0</v>
      </c>
      <c r="U32" s="269">
        <v>3</v>
      </c>
      <c r="V32" s="269">
        <v>3</v>
      </c>
      <c r="W32" s="269">
        <v>2</v>
      </c>
      <c r="X32" s="269">
        <v>0</v>
      </c>
      <c r="Y32" s="269">
        <v>2</v>
      </c>
      <c r="Z32" s="269">
        <v>3</v>
      </c>
      <c r="AA32" s="343">
        <v>0</v>
      </c>
      <c r="AB32" s="269">
        <v>2</v>
      </c>
      <c r="AC32" s="269">
        <v>0</v>
      </c>
      <c r="AD32" s="269">
        <v>0</v>
      </c>
      <c r="AE32" s="269">
        <v>5</v>
      </c>
      <c r="AF32" s="269">
        <v>0</v>
      </c>
      <c r="AG32" s="269">
        <v>3</v>
      </c>
      <c r="AH32" s="494">
        <v>6</v>
      </c>
    </row>
    <row r="33" spans="1:34" x14ac:dyDescent="0.25">
      <c r="A33" s="14" t="s">
        <v>2103</v>
      </c>
      <c r="B33" s="14">
        <v>1</v>
      </c>
      <c r="C33" s="11" t="s">
        <v>2305</v>
      </c>
      <c r="D33" s="12" t="s">
        <v>2421</v>
      </c>
      <c r="E33" s="12" t="s">
        <v>277</v>
      </c>
      <c r="F33" s="12" t="s">
        <v>1988</v>
      </c>
      <c r="G33" s="50">
        <v>40665</v>
      </c>
      <c r="H33" s="33">
        <v>39008</v>
      </c>
      <c r="I33" s="40" t="s">
        <v>3992</v>
      </c>
      <c r="J33" s="269">
        <v>0</v>
      </c>
      <c r="K33" s="269">
        <v>0</v>
      </c>
      <c r="L33" s="270">
        <v>0</v>
      </c>
      <c r="M33" s="269">
        <v>0</v>
      </c>
      <c r="N33" s="269">
        <v>0</v>
      </c>
      <c r="O33" s="269">
        <v>0</v>
      </c>
      <c r="P33" s="269">
        <v>0</v>
      </c>
      <c r="Q33" s="269">
        <v>0</v>
      </c>
      <c r="R33" s="269">
        <v>0</v>
      </c>
      <c r="S33" s="269">
        <v>0</v>
      </c>
      <c r="T33" s="269">
        <v>0</v>
      </c>
      <c r="U33" s="269">
        <v>0</v>
      </c>
      <c r="V33" s="269">
        <v>0</v>
      </c>
      <c r="W33" s="269">
        <v>2</v>
      </c>
      <c r="X33" s="269">
        <v>0</v>
      </c>
      <c r="Y33" s="269">
        <v>2</v>
      </c>
      <c r="Z33" s="269">
        <v>0</v>
      </c>
      <c r="AA33" s="343">
        <v>0</v>
      </c>
      <c r="AB33" s="269">
        <v>2</v>
      </c>
      <c r="AC33" s="269">
        <v>0</v>
      </c>
      <c r="AD33" s="269">
        <v>0</v>
      </c>
      <c r="AE33" s="269">
        <v>0</v>
      </c>
      <c r="AF33" s="269">
        <v>0</v>
      </c>
      <c r="AG33" s="269">
        <v>0</v>
      </c>
      <c r="AH33" s="494">
        <v>2</v>
      </c>
    </row>
    <row r="34" spans="1:34" x14ac:dyDescent="0.2">
      <c r="A34" s="38" t="s">
        <v>2103</v>
      </c>
      <c r="B34" s="38">
        <v>1</v>
      </c>
      <c r="C34" s="11" t="s">
        <v>2306</v>
      </c>
      <c r="D34" s="38" t="s">
        <v>2421</v>
      </c>
      <c r="E34" s="38" t="s">
        <v>277</v>
      </c>
      <c r="F34" s="38" t="s">
        <v>2126</v>
      </c>
      <c r="G34" s="12"/>
      <c r="H34" s="33">
        <v>39113</v>
      </c>
      <c r="I34" s="40" t="s">
        <v>1240</v>
      </c>
      <c r="J34" s="269">
        <v>0</v>
      </c>
      <c r="K34" s="269">
        <v>0</v>
      </c>
      <c r="L34" s="270">
        <v>0</v>
      </c>
      <c r="M34" s="269">
        <v>0</v>
      </c>
      <c r="N34" s="269">
        <v>0</v>
      </c>
      <c r="O34" s="269">
        <v>0</v>
      </c>
      <c r="P34" s="269">
        <v>0</v>
      </c>
      <c r="Q34" s="269">
        <v>0</v>
      </c>
      <c r="R34" s="269">
        <v>0</v>
      </c>
      <c r="S34" s="269">
        <v>0</v>
      </c>
      <c r="T34" s="269">
        <v>0</v>
      </c>
      <c r="U34" s="269">
        <v>0</v>
      </c>
      <c r="V34" s="269">
        <v>0</v>
      </c>
      <c r="W34" s="269">
        <v>0</v>
      </c>
      <c r="X34" s="269">
        <v>0</v>
      </c>
      <c r="Y34" s="269">
        <v>0</v>
      </c>
      <c r="Z34" s="269">
        <v>0</v>
      </c>
      <c r="AA34" s="343">
        <v>0</v>
      </c>
      <c r="AB34" s="269">
        <v>0</v>
      </c>
      <c r="AC34" s="269">
        <v>0</v>
      </c>
      <c r="AD34" s="269">
        <v>0</v>
      </c>
      <c r="AE34" s="269">
        <v>0</v>
      </c>
      <c r="AF34" s="269">
        <v>0</v>
      </c>
      <c r="AG34" s="269">
        <v>0</v>
      </c>
      <c r="AH34" s="494">
        <v>1</v>
      </c>
    </row>
    <row r="35" spans="1:34" x14ac:dyDescent="0.25">
      <c r="A35" s="38" t="s">
        <v>2103</v>
      </c>
      <c r="B35" s="38">
        <v>1</v>
      </c>
      <c r="C35" s="11" t="s">
        <v>2307</v>
      </c>
      <c r="D35" s="38" t="s">
        <v>2421</v>
      </c>
      <c r="E35" s="38" t="s">
        <v>277</v>
      </c>
      <c r="F35" s="38" t="s">
        <v>2586</v>
      </c>
      <c r="G35" s="50">
        <v>40835</v>
      </c>
      <c r="H35" s="33">
        <v>39113</v>
      </c>
      <c r="I35" s="40" t="s">
        <v>1241</v>
      </c>
      <c r="J35" s="269">
        <v>3</v>
      </c>
      <c r="K35" s="269">
        <v>0</v>
      </c>
      <c r="L35" s="270">
        <v>5</v>
      </c>
      <c r="M35" s="269">
        <v>4</v>
      </c>
      <c r="N35" s="269">
        <v>6</v>
      </c>
      <c r="O35" s="269">
        <v>0</v>
      </c>
      <c r="P35" s="269">
        <v>0</v>
      </c>
      <c r="Q35" s="269">
        <v>2</v>
      </c>
      <c r="R35" s="269">
        <v>4</v>
      </c>
      <c r="S35" s="269">
        <v>2</v>
      </c>
      <c r="T35" s="269">
        <v>1</v>
      </c>
      <c r="U35" s="269">
        <v>0</v>
      </c>
      <c r="V35" s="269">
        <v>3</v>
      </c>
      <c r="W35" s="269">
        <v>0</v>
      </c>
      <c r="X35" s="269">
        <v>4</v>
      </c>
      <c r="Y35" s="269">
        <v>0</v>
      </c>
      <c r="Z35" s="269">
        <v>0</v>
      </c>
      <c r="AA35" s="343">
        <v>4</v>
      </c>
      <c r="AB35" s="269">
        <v>0</v>
      </c>
      <c r="AC35" s="269">
        <v>6</v>
      </c>
      <c r="AD35" s="269">
        <v>2</v>
      </c>
      <c r="AE35" s="269">
        <v>4</v>
      </c>
      <c r="AF35" s="269">
        <v>2</v>
      </c>
      <c r="AG35" s="269">
        <v>0</v>
      </c>
      <c r="AH35" s="494">
        <v>6</v>
      </c>
    </row>
    <row r="36" spans="1:34" x14ac:dyDescent="0.25">
      <c r="A36" s="187" t="s">
        <v>2103</v>
      </c>
      <c r="B36" s="187">
        <v>1</v>
      </c>
      <c r="C36" s="49" t="s">
        <v>2308</v>
      </c>
      <c r="D36" s="54" t="s">
        <v>2421</v>
      </c>
      <c r="E36" s="54" t="s">
        <v>277</v>
      </c>
      <c r="F36" s="54" t="s">
        <v>526</v>
      </c>
      <c r="G36" s="50">
        <v>40876</v>
      </c>
      <c r="H36" s="50">
        <v>39107</v>
      </c>
      <c r="I36" s="53" t="s">
        <v>1242</v>
      </c>
      <c r="J36" s="269">
        <v>0</v>
      </c>
      <c r="K36" s="269">
        <v>0</v>
      </c>
      <c r="L36" s="270">
        <v>0</v>
      </c>
      <c r="M36" s="269">
        <v>0</v>
      </c>
      <c r="N36" s="269">
        <v>0</v>
      </c>
      <c r="O36" s="269">
        <v>0</v>
      </c>
      <c r="P36" s="269">
        <v>0</v>
      </c>
      <c r="Q36" s="269">
        <v>0</v>
      </c>
      <c r="R36" s="269">
        <v>3</v>
      </c>
      <c r="S36" s="269">
        <v>0</v>
      </c>
      <c r="T36" s="269">
        <v>0</v>
      </c>
      <c r="U36" s="269">
        <v>0</v>
      </c>
      <c r="V36" s="269">
        <v>1</v>
      </c>
      <c r="W36" s="269">
        <v>0</v>
      </c>
      <c r="X36" s="269">
        <v>0</v>
      </c>
      <c r="Y36" s="269">
        <v>0</v>
      </c>
      <c r="Z36" s="269">
        <v>5</v>
      </c>
      <c r="AA36" s="343">
        <v>0</v>
      </c>
      <c r="AB36" s="269">
        <v>5</v>
      </c>
      <c r="AC36" s="269">
        <v>1</v>
      </c>
      <c r="AD36" s="269">
        <v>3</v>
      </c>
      <c r="AE36" s="269">
        <v>0</v>
      </c>
      <c r="AF36" s="269">
        <v>0</v>
      </c>
      <c r="AG36" s="269">
        <v>0</v>
      </c>
      <c r="AH36" s="494">
        <v>5</v>
      </c>
    </row>
    <row r="37" spans="1:34" s="273" customFormat="1" x14ac:dyDescent="0.25">
      <c r="A37" s="54" t="s">
        <v>2103</v>
      </c>
      <c r="B37" s="54">
        <v>1</v>
      </c>
      <c r="C37" s="464" t="s">
        <v>5825</v>
      </c>
      <c r="D37" s="54" t="s">
        <v>2421</v>
      </c>
      <c r="E37" s="54" t="s">
        <v>277</v>
      </c>
      <c r="F37" s="54" t="s">
        <v>2126</v>
      </c>
      <c r="G37" s="232"/>
      <c r="H37" s="232">
        <v>42121</v>
      </c>
      <c r="I37" s="53" t="s">
        <v>5826</v>
      </c>
      <c r="J37" s="269"/>
      <c r="K37" s="269"/>
      <c r="L37" s="343"/>
      <c r="M37" s="269"/>
      <c r="N37" s="269"/>
      <c r="O37" s="269"/>
      <c r="P37" s="269"/>
      <c r="Q37" s="269"/>
      <c r="R37" s="269"/>
      <c r="S37" s="269"/>
      <c r="T37" s="269"/>
      <c r="U37" s="269"/>
      <c r="V37" s="269"/>
      <c r="W37" s="269"/>
      <c r="X37" s="269"/>
      <c r="Y37" s="269"/>
      <c r="Z37" s="269"/>
      <c r="AA37" s="343"/>
      <c r="AB37" s="269">
        <v>6</v>
      </c>
      <c r="AC37" s="269">
        <v>0</v>
      </c>
      <c r="AD37" s="269">
        <v>0</v>
      </c>
      <c r="AE37" s="269">
        <v>0</v>
      </c>
      <c r="AF37" s="269">
        <v>0</v>
      </c>
      <c r="AG37" s="269">
        <v>0</v>
      </c>
      <c r="AH37" s="494">
        <v>6</v>
      </c>
    </row>
    <row r="38" spans="1:34" x14ac:dyDescent="0.25">
      <c r="A38" s="187" t="s">
        <v>2103</v>
      </c>
      <c r="B38" s="187">
        <v>1</v>
      </c>
      <c r="C38" s="49" t="s">
        <v>2309</v>
      </c>
      <c r="D38" s="54" t="s">
        <v>2421</v>
      </c>
      <c r="E38" s="54" t="s">
        <v>277</v>
      </c>
      <c r="F38" s="54" t="s">
        <v>526</v>
      </c>
      <c r="G38" s="50">
        <v>40555</v>
      </c>
      <c r="H38" s="50">
        <v>39105</v>
      </c>
      <c r="I38" s="53" t="s">
        <v>1243</v>
      </c>
      <c r="J38" s="269">
        <v>0</v>
      </c>
      <c r="K38" s="269">
        <v>0</v>
      </c>
      <c r="L38" s="270">
        <v>0</v>
      </c>
      <c r="M38" s="269">
        <v>0</v>
      </c>
      <c r="N38" s="269">
        <v>0</v>
      </c>
      <c r="O38" s="269">
        <v>0</v>
      </c>
      <c r="P38" s="269">
        <v>0</v>
      </c>
      <c r="Q38" s="269">
        <v>0</v>
      </c>
      <c r="R38" s="269">
        <v>1</v>
      </c>
      <c r="S38" s="269">
        <v>0</v>
      </c>
      <c r="T38" s="269">
        <v>0</v>
      </c>
      <c r="U38" s="269">
        <v>0</v>
      </c>
      <c r="V38" s="269">
        <v>0</v>
      </c>
      <c r="W38" s="269">
        <v>0</v>
      </c>
      <c r="X38" s="269">
        <v>1</v>
      </c>
      <c r="Y38" s="269">
        <v>0</v>
      </c>
      <c r="Z38" s="269">
        <v>6</v>
      </c>
      <c r="AA38" s="343">
        <v>0</v>
      </c>
      <c r="AB38" s="465">
        <v>0</v>
      </c>
      <c r="AC38" s="269">
        <v>0</v>
      </c>
      <c r="AD38" s="269">
        <v>0</v>
      </c>
      <c r="AE38" s="269">
        <v>0</v>
      </c>
      <c r="AF38" s="269">
        <v>0</v>
      </c>
      <c r="AG38" s="269">
        <v>0</v>
      </c>
      <c r="AH38" s="494">
        <v>6</v>
      </c>
    </row>
    <row r="39" spans="1:34" x14ac:dyDescent="0.25">
      <c r="A39" s="187" t="s">
        <v>2103</v>
      </c>
      <c r="B39" s="187">
        <v>1</v>
      </c>
      <c r="C39" s="49" t="s">
        <v>2310</v>
      </c>
      <c r="D39" s="54" t="s">
        <v>2421</v>
      </c>
      <c r="E39" s="54" t="s">
        <v>277</v>
      </c>
      <c r="F39" s="54" t="s">
        <v>526</v>
      </c>
      <c r="G39" s="50">
        <v>40555</v>
      </c>
      <c r="H39" s="50">
        <v>39105</v>
      </c>
      <c r="I39" s="53" t="s">
        <v>1244</v>
      </c>
      <c r="J39" s="269">
        <v>0</v>
      </c>
      <c r="K39" s="269">
        <v>0</v>
      </c>
      <c r="L39" s="270">
        <v>0</v>
      </c>
      <c r="M39" s="269">
        <v>0</v>
      </c>
      <c r="N39" s="269">
        <v>0</v>
      </c>
      <c r="O39" s="269">
        <v>0</v>
      </c>
      <c r="P39" s="269">
        <v>0</v>
      </c>
      <c r="Q39" s="269">
        <v>0</v>
      </c>
      <c r="R39" s="269">
        <v>1</v>
      </c>
      <c r="S39" s="269">
        <v>0</v>
      </c>
      <c r="T39" s="269">
        <v>0</v>
      </c>
      <c r="U39" s="269">
        <v>0</v>
      </c>
      <c r="V39" s="269">
        <v>0</v>
      </c>
      <c r="W39" s="269">
        <v>0</v>
      </c>
      <c r="X39" s="269">
        <v>1</v>
      </c>
      <c r="Y39" s="269">
        <v>0</v>
      </c>
      <c r="Z39" s="269">
        <v>0</v>
      </c>
      <c r="AA39" s="343">
        <v>0</v>
      </c>
      <c r="AB39" s="269">
        <v>0</v>
      </c>
      <c r="AC39" s="269">
        <v>0</v>
      </c>
      <c r="AD39" s="269">
        <v>0</v>
      </c>
      <c r="AE39" s="269">
        <v>0</v>
      </c>
      <c r="AF39" s="269">
        <v>0</v>
      </c>
      <c r="AG39" s="269">
        <v>0</v>
      </c>
      <c r="AH39" s="494">
        <v>1</v>
      </c>
    </row>
    <row r="40" spans="1:34" x14ac:dyDescent="0.25">
      <c r="A40" s="187" t="s">
        <v>2103</v>
      </c>
      <c r="B40" s="187">
        <v>1</v>
      </c>
      <c r="C40" s="49" t="s">
        <v>2311</v>
      </c>
      <c r="D40" s="54" t="s">
        <v>2421</v>
      </c>
      <c r="E40" s="54" t="s">
        <v>277</v>
      </c>
      <c r="F40" s="54" t="s">
        <v>2126</v>
      </c>
      <c r="G40" s="16"/>
      <c r="H40" s="50">
        <v>39107</v>
      </c>
      <c r="I40" s="53" t="s">
        <v>1245</v>
      </c>
      <c r="J40" s="269">
        <v>18</v>
      </c>
      <c r="K40" s="269">
        <v>25</v>
      </c>
      <c r="L40" s="270">
        <v>10</v>
      </c>
      <c r="M40" s="269">
        <v>0</v>
      </c>
      <c r="N40" s="269">
        <v>0</v>
      </c>
      <c r="O40" s="269">
        <v>10</v>
      </c>
      <c r="P40" s="269">
        <v>0</v>
      </c>
      <c r="Q40" s="269">
        <v>0</v>
      </c>
      <c r="R40" s="269">
        <v>0</v>
      </c>
      <c r="S40" s="269">
        <v>0</v>
      </c>
      <c r="T40" s="269">
        <v>0</v>
      </c>
      <c r="U40" s="269">
        <v>0</v>
      </c>
      <c r="V40" s="269">
        <v>0</v>
      </c>
      <c r="W40" s="269">
        <v>0</v>
      </c>
      <c r="X40" s="269">
        <v>0</v>
      </c>
      <c r="Y40" s="269">
        <v>10</v>
      </c>
      <c r="Z40" s="269">
        <v>0</v>
      </c>
      <c r="AA40" s="343">
        <v>0</v>
      </c>
      <c r="AB40" s="269">
        <v>0</v>
      </c>
      <c r="AC40" s="269">
        <v>0</v>
      </c>
      <c r="AD40" s="269">
        <v>0</v>
      </c>
      <c r="AE40" s="269">
        <v>0</v>
      </c>
      <c r="AF40" s="269">
        <v>0</v>
      </c>
      <c r="AG40" s="269">
        <v>0</v>
      </c>
      <c r="AH40" s="494">
        <v>25</v>
      </c>
    </row>
    <row r="41" spans="1:34" x14ac:dyDescent="0.25">
      <c r="A41" s="187" t="s">
        <v>2103</v>
      </c>
      <c r="B41" s="187">
        <v>1</v>
      </c>
      <c r="C41" s="49" t="s">
        <v>2312</v>
      </c>
      <c r="D41" s="54" t="s">
        <v>2421</v>
      </c>
      <c r="E41" s="54" t="s">
        <v>277</v>
      </c>
      <c r="F41" s="54" t="s">
        <v>1985</v>
      </c>
      <c r="G41" s="50">
        <v>40780</v>
      </c>
      <c r="H41" s="50">
        <v>39112</v>
      </c>
      <c r="I41" s="53" t="s">
        <v>1246</v>
      </c>
      <c r="J41" s="269">
        <v>0</v>
      </c>
      <c r="K41" s="269">
        <v>0</v>
      </c>
      <c r="L41" s="270">
        <v>0</v>
      </c>
      <c r="M41" s="269">
        <v>0</v>
      </c>
      <c r="N41" s="269">
        <v>0</v>
      </c>
      <c r="O41" s="269">
        <v>0</v>
      </c>
      <c r="P41" s="269">
        <v>0</v>
      </c>
      <c r="Q41" s="269">
        <v>0</v>
      </c>
      <c r="R41" s="269">
        <v>0</v>
      </c>
      <c r="S41" s="269">
        <v>0</v>
      </c>
      <c r="T41" s="269">
        <v>0</v>
      </c>
      <c r="U41" s="269">
        <v>0</v>
      </c>
      <c r="V41" s="269">
        <v>0</v>
      </c>
      <c r="W41" s="269">
        <v>0</v>
      </c>
      <c r="X41" s="269">
        <v>0</v>
      </c>
      <c r="Y41" s="269">
        <v>0</v>
      </c>
      <c r="Z41" s="269">
        <v>0</v>
      </c>
      <c r="AA41" s="343">
        <v>0</v>
      </c>
      <c r="AB41" s="269">
        <v>0</v>
      </c>
      <c r="AC41" s="269">
        <v>0</v>
      </c>
      <c r="AD41" s="269">
        <v>0</v>
      </c>
      <c r="AE41" s="269">
        <v>0</v>
      </c>
      <c r="AF41" s="269">
        <v>0</v>
      </c>
      <c r="AG41" s="269">
        <v>0</v>
      </c>
      <c r="AH41" s="494">
        <v>1</v>
      </c>
    </row>
    <row r="42" spans="1:34" x14ac:dyDescent="0.25">
      <c r="A42" s="187" t="s">
        <v>2103</v>
      </c>
      <c r="B42" s="187">
        <v>1</v>
      </c>
      <c r="C42" s="49" t="s">
        <v>2313</v>
      </c>
      <c r="D42" s="54" t="s">
        <v>2421</v>
      </c>
      <c r="E42" s="54" t="s">
        <v>277</v>
      </c>
      <c r="F42" s="54" t="s">
        <v>1985</v>
      </c>
      <c r="G42" s="50">
        <v>40892</v>
      </c>
      <c r="H42" s="50">
        <v>39112</v>
      </c>
      <c r="I42" s="53" t="s">
        <v>1247</v>
      </c>
      <c r="J42" s="269">
        <v>0</v>
      </c>
      <c r="K42" s="269">
        <v>0</v>
      </c>
      <c r="L42" s="270">
        <v>0</v>
      </c>
      <c r="M42" s="269">
        <v>0</v>
      </c>
      <c r="N42" s="269">
        <v>0</v>
      </c>
      <c r="O42" s="269">
        <v>0</v>
      </c>
      <c r="P42" s="269">
        <v>0</v>
      </c>
      <c r="Q42" s="269">
        <v>0</v>
      </c>
      <c r="R42" s="269">
        <v>0</v>
      </c>
      <c r="S42" s="269">
        <v>0</v>
      </c>
      <c r="T42" s="269">
        <v>0</v>
      </c>
      <c r="U42" s="269">
        <v>0</v>
      </c>
      <c r="V42" s="269">
        <v>0</v>
      </c>
      <c r="W42" s="269">
        <v>0</v>
      </c>
      <c r="X42" s="269">
        <v>0</v>
      </c>
      <c r="Y42" s="269">
        <v>0</v>
      </c>
      <c r="Z42" s="269">
        <v>0</v>
      </c>
      <c r="AA42" s="343">
        <v>0</v>
      </c>
      <c r="AB42" s="269">
        <v>0</v>
      </c>
      <c r="AC42" s="269">
        <v>0</v>
      </c>
      <c r="AD42" s="269">
        <v>0</v>
      </c>
      <c r="AE42" s="269">
        <v>0</v>
      </c>
      <c r="AF42" s="269">
        <v>0</v>
      </c>
      <c r="AG42" s="269">
        <v>0</v>
      </c>
      <c r="AH42" s="494">
        <v>1</v>
      </c>
    </row>
    <row r="43" spans="1:34" x14ac:dyDescent="0.25">
      <c r="A43" s="187" t="s">
        <v>2103</v>
      </c>
      <c r="B43" s="187">
        <v>1</v>
      </c>
      <c r="C43" s="49" t="s">
        <v>2314</v>
      </c>
      <c r="D43" s="54" t="s">
        <v>2421</v>
      </c>
      <c r="E43" s="54" t="s">
        <v>277</v>
      </c>
      <c r="F43" s="54" t="s">
        <v>2126</v>
      </c>
      <c r="G43" s="16"/>
      <c r="H43" s="50">
        <v>39113</v>
      </c>
      <c r="I43" s="53" t="s">
        <v>1248</v>
      </c>
      <c r="J43" s="269">
        <v>8</v>
      </c>
      <c r="K43" s="269">
        <v>0</v>
      </c>
      <c r="L43" s="270">
        <v>0</v>
      </c>
      <c r="M43" s="269">
        <v>4</v>
      </c>
      <c r="N43" s="269">
        <v>0</v>
      </c>
      <c r="O43" s="269">
        <v>0</v>
      </c>
      <c r="P43" s="269">
        <v>2</v>
      </c>
      <c r="Q43" s="269">
        <v>6</v>
      </c>
      <c r="R43" s="269">
        <v>0</v>
      </c>
      <c r="S43" s="269">
        <v>4</v>
      </c>
      <c r="T43" s="269">
        <v>1</v>
      </c>
      <c r="U43" s="269">
        <v>10</v>
      </c>
      <c r="V43" s="269">
        <v>4</v>
      </c>
      <c r="W43" s="269">
        <v>8</v>
      </c>
      <c r="X43" s="269">
        <v>2</v>
      </c>
      <c r="Y43" s="269">
        <v>0</v>
      </c>
      <c r="Z43" s="269">
        <v>0</v>
      </c>
      <c r="AA43" s="343">
        <v>0</v>
      </c>
      <c r="AB43" s="269">
        <v>0</v>
      </c>
      <c r="AC43" s="269">
        <v>0</v>
      </c>
      <c r="AD43" s="269">
        <v>0</v>
      </c>
      <c r="AE43" s="269">
        <v>8</v>
      </c>
      <c r="AF43" s="269">
        <v>2</v>
      </c>
      <c r="AG43" s="269">
        <v>0</v>
      </c>
      <c r="AH43" s="494">
        <v>10</v>
      </c>
    </row>
    <row r="44" spans="1:34" x14ac:dyDescent="0.25">
      <c r="A44" s="54" t="s">
        <v>2103</v>
      </c>
      <c r="B44" s="54">
        <v>1</v>
      </c>
      <c r="C44" s="49" t="s">
        <v>230</v>
      </c>
      <c r="D44" s="54" t="s">
        <v>2421</v>
      </c>
      <c r="E44" s="54" t="s">
        <v>277</v>
      </c>
      <c r="F44" s="54" t="s">
        <v>2126</v>
      </c>
      <c r="G44" s="16"/>
      <c r="H44" s="50">
        <v>39113</v>
      </c>
      <c r="I44" s="53" t="s">
        <v>1249</v>
      </c>
      <c r="J44" s="269">
        <v>0</v>
      </c>
      <c r="K44" s="269">
        <v>0</v>
      </c>
      <c r="L44" s="270">
        <v>0</v>
      </c>
      <c r="M44" s="269">
        <v>0</v>
      </c>
      <c r="N44" s="269">
        <v>0</v>
      </c>
      <c r="O44" s="269">
        <v>0</v>
      </c>
      <c r="P44" s="269">
        <v>0</v>
      </c>
      <c r="Q44" s="269">
        <v>0</v>
      </c>
      <c r="R44" s="269">
        <v>0</v>
      </c>
      <c r="S44" s="269">
        <v>0</v>
      </c>
      <c r="T44" s="269">
        <v>0</v>
      </c>
      <c r="U44" s="269">
        <v>0</v>
      </c>
      <c r="V44" s="269">
        <v>0</v>
      </c>
      <c r="W44" s="269">
        <v>0</v>
      </c>
      <c r="X44" s="269">
        <v>0</v>
      </c>
      <c r="Y44" s="269">
        <v>0</v>
      </c>
      <c r="Z44" s="269">
        <v>0</v>
      </c>
      <c r="AA44" s="343">
        <v>4</v>
      </c>
      <c r="AB44" s="269">
        <v>0</v>
      </c>
      <c r="AC44" s="269">
        <v>0</v>
      </c>
      <c r="AD44" s="269">
        <v>0</v>
      </c>
      <c r="AE44" s="269">
        <v>0</v>
      </c>
      <c r="AF44" s="269">
        <v>0</v>
      </c>
      <c r="AG44" s="269">
        <v>0</v>
      </c>
      <c r="AH44" s="494">
        <v>4</v>
      </c>
    </row>
    <row r="45" spans="1:34" x14ac:dyDescent="0.25">
      <c r="A45" s="55" t="s">
        <v>2103</v>
      </c>
      <c r="B45" s="55">
        <v>1</v>
      </c>
      <c r="C45" s="49" t="s">
        <v>312</v>
      </c>
      <c r="D45" s="16" t="s">
        <v>2421</v>
      </c>
      <c r="E45" s="16" t="s">
        <v>277</v>
      </c>
      <c r="F45" s="16" t="s">
        <v>2126</v>
      </c>
      <c r="G45" s="16"/>
      <c r="H45" s="50">
        <v>39113</v>
      </c>
      <c r="I45" s="53" t="s">
        <v>1250</v>
      </c>
      <c r="J45" s="269">
        <v>0</v>
      </c>
      <c r="K45" s="269">
        <v>0</v>
      </c>
      <c r="L45" s="270">
        <v>8</v>
      </c>
      <c r="M45" s="269">
        <v>0</v>
      </c>
      <c r="N45" s="269">
        <v>0</v>
      </c>
      <c r="O45" s="269">
        <v>0</v>
      </c>
      <c r="P45" s="269">
        <v>0</v>
      </c>
      <c r="Q45" s="269">
        <v>0</v>
      </c>
      <c r="R45" s="269">
        <v>0</v>
      </c>
      <c r="S45" s="269">
        <v>0</v>
      </c>
      <c r="T45" s="269">
        <v>12</v>
      </c>
      <c r="U45" s="269">
        <v>0</v>
      </c>
      <c r="V45" s="269">
        <v>0</v>
      </c>
      <c r="W45" s="269">
        <v>0</v>
      </c>
      <c r="X45" s="269">
        <v>0</v>
      </c>
      <c r="Y45" s="269">
        <v>0</v>
      </c>
      <c r="Z45" s="269">
        <v>0</v>
      </c>
      <c r="AA45" s="343">
        <v>0</v>
      </c>
      <c r="AB45" s="269">
        <v>0</v>
      </c>
      <c r="AC45" s="269">
        <v>0</v>
      </c>
      <c r="AD45" s="269">
        <v>0</v>
      </c>
      <c r="AE45" s="269">
        <v>0</v>
      </c>
      <c r="AF45" s="269">
        <v>0</v>
      </c>
      <c r="AG45" s="269">
        <v>0</v>
      </c>
      <c r="AH45" s="494">
        <v>12</v>
      </c>
    </row>
    <row r="46" spans="1:34" x14ac:dyDescent="0.25">
      <c r="A46" s="55" t="s">
        <v>2103</v>
      </c>
      <c r="B46" s="55">
        <v>1</v>
      </c>
      <c r="C46" s="49" t="s">
        <v>313</v>
      </c>
      <c r="D46" s="16" t="s">
        <v>2421</v>
      </c>
      <c r="E46" s="16" t="s">
        <v>277</v>
      </c>
      <c r="F46" s="16" t="s">
        <v>526</v>
      </c>
      <c r="G46" s="50">
        <v>40882</v>
      </c>
      <c r="H46" s="50">
        <v>39113</v>
      </c>
      <c r="I46" s="53" t="s">
        <v>1251</v>
      </c>
      <c r="J46" s="269">
        <v>5</v>
      </c>
      <c r="K46" s="269">
        <v>0</v>
      </c>
      <c r="L46" s="270">
        <v>0</v>
      </c>
      <c r="M46" s="269">
        <v>0</v>
      </c>
      <c r="N46" s="269">
        <v>3</v>
      </c>
      <c r="O46" s="269">
        <v>4</v>
      </c>
      <c r="P46" s="269">
        <v>2</v>
      </c>
      <c r="Q46" s="269">
        <v>0</v>
      </c>
      <c r="R46" s="269">
        <v>0</v>
      </c>
      <c r="S46" s="269">
        <v>1</v>
      </c>
      <c r="T46" s="269">
        <v>9</v>
      </c>
      <c r="U46" s="269">
        <v>2</v>
      </c>
      <c r="V46" s="269">
        <v>0</v>
      </c>
      <c r="W46" s="269">
        <v>10</v>
      </c>
      <c r="X46" s="269">
        <v>1</v>
      </c>
      <c r="Y46" s="269">
        <v>2</v>
      </c>
      <c r="Z46" s="269">
        <v>0</v>
      </c>
      <c r="AA46" s="343">
        <v>0</v>
      </c>
      <c r="AB46" s="269">
        <v>0</v>
      </c>
      <c r="AC46" s="269">
        <v>7</v>
      </c>
      <c r="AD46" s="269">
        <v>4</v>
      </c>
      <c r="AE46" s="269">
        <v>0</v>
      </c>
      <c r="AF46" s="269">
        <v>4</v>
      </c>
      <c r="AG46" s="269">
        <v>0</v>
      </c>
      <c r="AH46" s="494">
        <v>10</v>
      </c>
    </row>
    <row r="47" spans="1:34" s="273" customFormat="1" x14ac:dyDescent="0.25">
      <c r="A47" s="265" t="s">
        <v>2103</v>
      </c>
      <c r="B47" s="265">
        <v>1</v>
      </c>
      <c r="C47" s="231" t="s">
        <v>5162</v>
      </c>
      <c r="D47" s="265" t="s">
        <v>2421</v>
      </c>
      <c r="E47" s="265" t="s">
        <v>277</v>
      </c>
      <c r="F47" s="265" t="s">
        <v>2126</v>
      </c>
      <c r="G47" s="321" t="s">
        <v>543</v>
      </c>
      <c r="H47" s="321">
        <v>41663</v>
      </c>
      <c r="I47" s="322" t="s">
        <v>5163</v>
      </c>
      <c r="J47" s="269">
        <v>0</v>
      </c>
      <c r="K47" s="269">
        <v>0</v>
      </c>
      <c r="L47" s="270">
        <v>0</v>
      </c>
      <c r="M47" s="269">
        <v>0</v>
      </c>
      <c r="N47" s="269">
        <v>0</v>
      </c>
      <c r="O47" s="269">
        <v>0</v>
      </c>
      <c r="P47" s="269">
        <v>0</v>
      </c>
      <c r="Q47" s="269">
        <v>0</v>
      </c>
      <c r="R47" s="269">
        <v>0</v>
      </c>
      <c r="S47" s="269">
        <v>0</v>
      </c>
      <c r="T47" s="269">
        <v>0</v>
      </c>
      <c r="U47" s="269">
        <v>0</v>
      </c>
      <c r="V47" s="269">
        <v>0</v>
      </c>
      <c r="W47" s="269">
        <v>0</v>
      </c>
      <c r="X47" s="269">
        <v>0</v>
      </c>
      <c r="Y47" s="269">
        <v>0</v>
      </c>
      <c r="Z47" s="269">
        <v>0</v>
      </c>
      <c r="AA47" s="343">
        <v>3</v>
      </c>
      <c r="AB47" s="269">
        <v>4</v>
      </c>
      <c r="AC47" s="269">
        <v>0</v>
      </c>
      <c r="AD47" s="269">
        <v>0</v>
      </c>
      <c r="AE47" s="269">
        <v>0</v>
      </c>
      <c r="AF47" s="269">
        <v>0</v>
      </c>
      <c r="AG47" s="269">
        <v>0</v>
      </c>
      <c r="AH47" s="494">
        <v>4</v>
      </c>
    </row>
    <row r="48" spans="1:34" s="273" customFormat="1" x14ac:dyDescent="0.25">
      <c r="A48" s="265" t="s">
        <v>2103</v>
      </c>
      <c r="B48" s="265">
        <v>1</v>
      </c>
      <c r="C48" s="231" t="s">
        <v>5164</v>
      </c>
      <c r="D48" s="265" t="s">
        <v>2421</v>
      </c>
      <c r="E48" s="265" t="s">
        <v>277</v>
      </c>
      <c r="F48" s="265" t="s">
        <v>2126</v>
      </c>
      <c r="G48" s="321"/>
      <c r="H48" s="321">
        <v>41663</v>
      </c>
      <c r="I48" s="322" t="s">
        <v>5165</v>
      </c>
      <c r="J48" s="269">
        <v>0</v>
      </c>
      <c r="K48" s="269">
        <v>0</v>
      </c>
      <c r="L48" s="270">
        <v>0</v>
      </c>
      <c r="M48" s="269">
        <v>0</v>
      </c>
      <c r="N48" s="269">
        <v>0</v>
      </c>
      <c r="O48" s="269">
        <v>0</v>
      </c>
      <c r="P48" s="269">
        <v>0</v>
      </c>
      <c r="Q48" s="269">
        <v>0</v>
      </c>
      <c r="R48" s="269">
        <v>0</v>
      </c>
      <c r="S48" s="269">
        <v>0</v>
      </c>
      <c r="T48" s="269">
        <v>6</v>
      </c>
      <c r="U48" s="269">
        <v>0</v>
      </c>
      <c r="V48" s="269">
        <v>0</v>
      </c>
      <c r="W48" s="269">
        <v>0</v>
      </c>
      <c r="X48" s="269">
        <v>0</v>
      </c>
      <c r="Y48" s="269">
        <v>0</v>
      </c>
      <c r="Z48" s="269">
        <v>0</v>
      </c>
      <c r="AA48" s="343">
        <v>0</v>
      </c>
      <c r="AB48" s="269">
        <v>0</v>
      </c>
      <c r="AC48" s="269">
        <v>0</v>
      </c>
      <c r="AD48" s="269">
        <v>0</v>
      </c>
      <c r="AE48" s="269">
        <v>0</v>
      </c>
      <c r="AF48" s="269">
        <v>0</v>
      </c>
      <c r="AG48" s="269">
        <v>0</v>
      </c>
      <c r="AH48" s="494">
        <v>6</v>
      </c>
    </row>
    <row r="49" spans="1:34" x14ac:dyDescent="0.25">
      <c r="A49" s="56"/>
      <c r="B49" s="56"/>
      <c r="C49" s="57"/>
      <c r="D49" s="57"/>
      <c r="E49" s="57"/>
      <c r="F49" s="57" t="s">
        <v>543</v>
      </c>
      <c r="G49" s="57"/>
      <c r="H49" s="58"/>
      <c r="I49" s="59"/>
      <c r="J49" s="5">
        <f t="shared" ref="J49:K49" si="3">SUM(J19:J48)</f>
        <v>58</v>
      </c>
      <c r="K49" s="5">
        <f t="shared" si="3"/>
        <v>37</v>
      </c>
      <c r="L49" s="289">
        <f t="shared" ref="L49" si="4">SUM(L19:L46)</f>
        <v>51</v>
      </c>
      <c r="M49" s="5">
        <f t="shared" ref="M49:O49" si="5">SUM(M19:M48)</f>
        <v>24</v>
      </c>
      <c r="N49" s="5">
        <f t="shared" si="5"/>
        <v>23</v>
      </c>
      <c r="O49" s="5">
        <f t="shared" si="5"/>
        <v>48</v>
      </c>
      <c r="P49" s="268">
        <f t="shared" ref="P49:S49" si="6">SUM(P19:P48)</f>
        <v>10</v>
      </c>
      <c r="Q49" s="268">
        <f t="shared" si="6"/>
        <v>45</v>
      </c>
      <c r="R49" s="268">
        <f t="shared" si="6"/>
        <v>17</v>
      </c>
      <c r="S49" s="268">
        <f t="shared" si="6"/>
        <v>19</v>
      </c>
      <c r="T49" s="268">
        <v>5</v>
      </c>
      <c r="U49" s="268">
        <f t="shared" ref="U49:V49" si="7">SUM(U19:U48)</f>
        <v>17</v>
      </c>
      <c r="V49" s="268">
        <f t="shared" si="7"/>
        <v>14</v>
      </c>
      <c r="W49" s="268">
        <f t="shared" ref="W49:Y49" si="8">SUM(W19:W48)</f>
        <v>27</v>
      </c>
      <c r="X49" s="268">
        <f t="shared" si="8"/>
        <v>33</v>
      </c>
      <c r="Y49" s="268">
        <f t="shared" si="8"/>
        <v>28</v>
      </c>
      <c r="Z49" s="268">
        <f t="shared" ref="Z49:AA49" si="9">SUM(Z19:Z48)</f>
        <v>26</v>
      </c>
      <c r="AA49" s="268">
        <f t="shared" si="9"/>
        <v>11</v>
      </c>
      <c r="AB49" s="268">
        <f t="shared" ref="AB49:AG49" si="10">SUM(AB19:AB48)</f>
        <v>41</v>
      </c>
      <c r="AC49" s="268">
        <f t="shared" si="10"/>
        <v>22</v>
      </c>
      <c r="AD49" s="268">
        <f t="shared" si="10"/>
        <v>21</v>
      </c>
      <c r="AE49" s="268">
        <f t="shared" si="10"/>
        <v>29</v>
      </c>
      <c r="AF49" s="268">
        <f t="shared" si="10"/>
        <v>8</v>
      </c>
      <c r="AG49" s="268">
        <f t="shared" si="10"/>
        <v>3</v>
      </c>
      <c r="AH49" s="494"/>
    </row>
    <row r="50" spans="1:34" x14ac:dyDescent="0.25">
      <c r="A50" s="56"/>
      <c r="B50" s="56"/>
      <c r="C50" s="57"/>
      <c r="D50" s="57"/>
      <c r="E50" s="57"/>
      <c r="F50" s="57"/>
      <c r="G50" s="57"/>
      <c r="H50" s="58"/>
      <c r="I50" s="59"/>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273"/>
    </row>
    <row r="51" spans="1:34" x14ac:dyDescent="0.25">
      <c r="A51" s="16" t="s">
        <v>2103</v>
      </c>
      <c r="B51" s="16">
        <v>1</v>
      </c>
      <c r="C51" s="49" t="s">
        <v>344</v>
      </c>
      <c r="D51" s="16" t="s">
        <v>2421</v>
      </c>
      <c r="E51" s="16" t="s">
        <v>277</v>
      </c>
      <c r="F51" s="16" t="s">
        <v>1533</v>
      </c>
      <c r="G51" s="50">
        <v>40373</v>
      </c>
      <c r="H51" s="50">
        <v>40213</v>
      </c>
      <c r="I51" s="53" t="s">
        <v>345</v>
      </c>
      <c r="J51" s="269">
        <v>6</v>
      </c>
      <c r="K51" s="269">
        <v>14</v>
      </c>
      <c r="L51" s="270">
        <v>10</v>
      </c>
      <c r="M51" s="269">
        <v>8</v>
      </c>
      <c r="N51" s="269">
        <v>10</v>
      </c>
      <c r="O51" s="269">
        <v>8</v>
      </c>
      <c r="P51" s="269">
        <v>12</v>
      </c>
      <c r="Q51" s="269">
        <v>11</v>
      </c>
      <c r="R51" s="269">
        <v>12</v>
      </c>
      <c r="S51" s="269">
        <v>2</v>
      </c>
      <c r="T51" s="269">
        <v>4</v>
      </c>
      <c r="U51" s="269">
        <v>8</v>
      </c>
      <c r="V51" s="269">
        <v>0</v>
      </c>
      <c r="W51" s="269">
        <v>0</v>
      </c>
      <c r="X51" s="269">
        <v>0</v>
      </c>
      <c r="Y51" s="269">
        <v>1</v>
      </c>
      <c r="Z51" s="269">
        <v>10</v>
      </c>
      <c r="AA51" s="343">
        <v>6</v>
      </c>
      <c r="AB51" s="269">
        <v>7</v>
      </c>
      <c r="AC51" s="269">
        <v>8</v>
      </c>
      <c r="AD51" s="269">
        <v>5</v>
      </c>
      <c r="AE51" s="269">
        <v>7</v>
      </c>
      <c r="AF51" s="269">
        <v>13</v>
      </c>
      <c r="AG51" s="269">
        <v>4</v>
      </c>
      <c r="AH51" s="494">
        <v>14</v>
      </c>
    </row>
    <row r="52" spans="1:34" x14ac:dyDescent="0.25">
      <c r="A52" s="60" t="s">
        <v>2103</v>
      </c>
      <c r="B52" s="61">
        <v>1</v>
      </c>
      <c r="C52" s="62" t="s">
        <v>346</v>
      </c>
      <c r="D52" s="63" t="s">
        <v>2421</v>
      </c>
      <c r="E52" s="63" t="s">
        <v>277</v>
      </c>
      <c r="F52" s="63" t="s">
        <v>2586</v>
      </c>
      <c r="G52" s="50">
        <v>40849</v>
      </c>
      <c r="H52" s="64">
        <v>40213</v>
      </c>
      <c r="I52" s="53" t="s">
        <v>347</v>
      </c>
      <c r="J52" s="269">
        <v>5</v>
      </c>
      <c r="K52" s="269">
        <v>7</v>
      </c>
      <c r="L52" s="270">
        <v>0</v>
      </c>
      <c r="M52" s="269">
        <v>7</v>
      </c>
      <c r="N52" s="269">
        <v>0</v>
      </c>
      <c r="O52" s="269">
        <v>10</v>
      </c>
      <c r="P52" s="269">
        <v>0</v>
      </c>
      <c r="Q52" s="269">
        <v>12</v>
      </c>
      <c r="R52" s="269">
        <v>0</v>
      </c>
      <c r="S52" s="269">
        <v>0</v>
      </c>
      <c r="T52" s="269">
        <v>0</v>
      </c>
      <c r="U52" s="269">
        <v>6</v>
      </c>
      <c r="V52" s="269">
        <v>5</v>
      </c>
      <c r="W52" s="269">
        <v>0</v>
      </c>
      <c r="X52" s="269">
        <v>0</v>
      </c>
      <c r="Y52" s="269">
        <v>0</v>
      </c>
      <c r="Z52" s="269">
        <v>0</v>
      </c>
      <c r="AA52" s="343">
        <v>9</v>
      </c>
      <c r="AB52" s="269">
        <v>2</v>
      </c>
      <c r="AC52" s="269">
        <v>5</v>
      </c>
      <c r="AD52" s="269">
        <v>4</v>
      </c>
      <c r="AE52" s="269">
        <v>0</v>
      </c>
      <c r="AF52" s="269">
        <v>9</v>
      </c>
      <c r="AG52" s="269">
        <v>0</v>
      </c>
      <c r="AH52" s="494">
        <v>12</v>
      </c>
    </row>
    <row r="53" spans="1:34" x14ac:dyDescent="0.25">
      <c r="A53" s="16" t="s">
        <v>2103</v>
      </c>
      <c r="B53" s="16">
        <v>1</v>
      </c>
      <c r="C53" s="49" t="s">
        <v>3720</v>
      </c>
      <c r="D53" s="16" t="s">
        <v>2421</v>
      </c>
      <c r="E53" s="16" t="s">
        <v>277</v>
      </c>
      <c r="F53" s="16" t="s">
        <v>2471</v>
      </c>
      <c r="G53" s="50">
        <v>41003</v>
      </c>
      <c r="H53" s="50">
        <v>40595</v>
      </c>
      <c r="I53" s="53" t="s">
        <v>4688</v>
      </c>
      <c r="J53" s="269">
        <v>1</v>
      </c>
      <c r="K53" s="269">
        <v>0</v>
      </c>
      <c r="L53" s="270">
        <v>2</v>
      </c>
      <c r="M53" s="269">
        <v>0</v>
      </c>
      <c r="N53" s="269">
        <v>2</v>
      </c>
      <c r="O53" s="269">
        <v>0</v>
      </c>
      <c r="P53" s="269">
        <v>1</v>
      </c>
      <c r="Q53" s="269">
        <v>0</v>
      </c>
      <c r="R53" s="269">
        <v>2</v>
      </c>
      <c r="S53" s="269">
        <v>2</v>
      </c>
      <c r="T53" s="269">
        <v>1</v>
      </c>
      <c r="U53" s="269">
        <v>0</v>
      </c>
      <c r="V53" s="269">
        <v>3</v>
      </c>
      <c r="W53" s="269">
        <v>4</v>
      </c>
      <c r="X53" s="269">
        <v>0</v>
      </c>
      <c r="Y53" s="269">
        <v>2</v>
      </c>
      <c r="Z53" s="269">
        <v>1</v>
      </c>
      <c r="AA53" s="343">
        <v>0</v>
      </c>
      <c r="AB53" s="269">
        <v>0</v>
      </c>
      <c r="AC53" s="269">
        <v>0</v>
      </c>
      <c r="AD53" s="269">
        <v>0</v>
      </c>
      <c r="AE53" s="269">
        <v>0</v>
      </c>
      <c r="AF53" s="269">
        <v>0</v>
      </c>
      <c r="AG53" s="269">
        <v>3</v>
      </c>
      <c r="AH53" s="494">
        <v>4</v>
      </c>
    </row>
    <row r="54" spans="1:34" x14ac:dyDescent="0.25">
      <c r="A54" s="60" t="s">
        <v>2103</v>
      </c>
      <c r="B54" s="61">
        <v>1</v>
      </c>
      <c r="C54" s="62" t="s">
        <v>3892</v>
      </c>
      <c r="D54" s="63" t="s">
        <v>2421</v>
      </c>
      <c r="E54" s="63" t="s">
        <v>277</v>
      </c>
      <c r="F54" s="63" t="s">
        <v>2126</v>
      </c>
      <c r="G54" s="50"/>
      <c r="H54" s="64">
        <v>40638</v>
      </c>
      <c r="I54" s="53" t="s">
        <v>3893</v>
      </c>
      <c r="J54" s="269">
        <v>150</v>
      </c>
      <c r="K54" s="269">
        <v>120</v>
      </c>
      <c r="L54" s="270">
        <v>120</v>
      </c>
      <c r="M54" s="269">
        <v>12</v>
      </c>
      <c r="N54" s="269">
        <v>120</v>
      </c>
      <c r="O54" s="269">
        <v>150</v>
      </c>
      <c r="P54" s="269">
        <v>150</v>
      </c>
      <c r="Q54" s="269">
        <v>120</v>
      </c>
      <c r="R54" s="269">
        <v>120</v>
      </c>
      <c r="S54" s="269">
        <v>120</v>
      </c>
      <c r="T54" s="269">
        <v>150</v>
      </c>
      <c r="U54" s="269">
        <v>120</v>
      </c>
      <c r="V54" s="269">
        <v>150</v>
      </c>
      <c r="W54" s="269">
        <v>120</v>
      </c>
      <c r="X54" s="269">
        <v>120</v>
      </c>
      <c r="Y54" s="269">
        <v>150</v>
      </c>
      <c r="Z54" s="269">
        <v>120</v>
      </c>
      <c r="AA54" s="343">
        <v>150</v>
      </c>
      <c r="AB54" s="269">
        <v>120</v>
      </c>
      <c r="AC54" s="269">
        <v>120</v>
      </c>
      <c r="AD54" s="269">
        <v>120</v>
      </c>
      <c r="AE54" s="269">
        <v>150</v>
      </c>
      <c r="AF54" s="269">
        <v>120</v>
      </c>
      <c r="AG54" s="269">
        <v>150</v>
      </c>
      <c r="AH54" s="494">
        <v>150</v>
      </c>
    </row>
    <row r="55" spans="1:34" x14ac:dyDescent="0.25">
      <c r="A55" s="16" t="s">
        <v>2103</v>
      </c>
      <c r="B55" s="16">
        <v>1</v>
      </c>
      <c r="C55" s="49" t="s">
        <v>3824</v>
      </c>
      <c r="D55" s="16" t="s">
        <v>2421</v>
      </c>
      <c r="E55" s="16" t="s">
        <v>277</v>
      </c>
      <c r="F55" s="16" t="s">
        <v>2126</v>
      </c>
      <c r="G55" s="50"/>
      <c r="H55" s="50">
        <v>40646</v>
      </c>
      <c r="I55" s="53" t="s">
        <v>3825</v>
      </c>
      <c r="J55" s="269">
        <v>0</v>
      </c>
      <c r="K55" s="269">
        <v>0</v>
      </c>
      <c r="L55" s="270">
        <v>0</v>
      </c>
      <c r="M55" s="269">
        <v>7</v>
      </c>
      <c r="N55" s="269">
        <v>6</v>
      </c>
      <c r="O55" s="269">
        <v>0</v>
      </c>
      <c r="P55" s="269">
        <v>2</v>
      </c>
      <c r="Q55" s="269">
        <v>1</v>
      </c>
      <c r="R55" s="269">
        <v>0</v>
      </c>
      <c r="S55" s="269">
        <v>0</v>
      </c>
      <c r="T55" s="269">
        <v>0</v>
      </c>
      <c r="U55" s="269">
        <v>4</v>
      </c>
      <c r="V55" s="269">
        <v>1</v>
      </c>
      <c r="W55" s="269">
        <v>0</v>
      </c>
      <c r="X55" s="269">
        <v>2</v>
      </c>
      <c r="Y55" s="269">
        <v>3</v>
      </c>
      <c r="Z55" s="269">
        <v>3</v>
      </c>
      <c r="AA55" s="343">
        <v>0</v>
      </c>
      <c r="AB55" s="269">
        <v>2</v>
      </c>
      <c r="AC55" s="269">
        <v>3</v>
      </c>
      <c r="AD55" s="269">
        <v>2</v>
      </c>
      <c r="AE55" s="269">
        <v>3</v>
      </c>
      <c r="AF55" s="269">
        <v>1</v>
      </c>
      <c r="AG55" s="269">
        <v>2</v>
      </c>
      <c r="AH55" s="494">
        <v>7</v>
      </c>
    </row>
    <row r="56" spans="1:34" x14ac:dyDescent="0.25">
      <c r="A56" s="16" t="s">
        <v>2103</v>
      </c>
      <c r="B56" s="16">
        <v>1</v>
      </c>
      <c r="C56" s="49" t="s">
        <v>3894</v>
      </c>
      <c r="D56" s="16" t="s">
        <v>2421</v>
      </c>
      <c r="E56" s="16" t="s">
        <v>277</v>
      </c>
      <c r="F56" s="16" t="s">
        <v>1533</v>
      </c>
      <c r="G56" s="50">
        <v>40912</v>
      </c>
      <c r="H56" s="50">
        <v>40737</v>
      </c>
      <c r="I56" s="53" t="s">
        <v>3895</v>
      </c>
      <c r="J56" s="269">
        <v>40</v>
      </c>
      <c r="K56" s="269">
        <v>32</v>
      </c>
      <c r="L56" s="270">
        <v>32</v>
      </c>
      <c r="M56" s="269">
        <v>32</v>
      </c>
      <c r="N56" s="269">
        <v>32</v>
      </c>
      <c r="O56" s="269">
        <v>40</v>
      </c>
      <c r="P56" s="269">
        <v>40</v>
      </c>
      <c r="Q56" s="269">
        <v>32</v>
      </c>
      <c r="R56" s="269">
        <v>32</v>
      </c>
      <c r="S56" s="269">
        <v>32</v>
      </c>
      <c r="T56" s="269">
        <v>40</v>
      </c>
      <c r="U56" s="269">
        <v>32</v>
      </c>
      <c r="V56" s="269">
        <v>40</v>
      </c>
      <c r="W56" s="269">
        <v>32</v>
      </c>
      <c r="X56" s="269">
        <v>32</v>
      </c>
      <c r="Y56" s="269">
        <v>40</v>
      </c>
      <c r="Z56" s="269">
        <v>32</v>
      </c>
      <c r="AA56" s="343">
        <v>40</v>
      </c>
      <c r="AB56" s="269">
        <v>32</v>
      </c>
      <c r="AC56" s="269">
        <v>32</v>
      </c>
      <c r="AD56" s="269">
        <v>32</v>
      </c>
      <c r="AE56" s="269">
        <v>40</v>
      </c>
      <c r="AF56" s="269">
        <v>32</v>
      </c>
      <c r="AG56" s="269">
        <v>40</v>
      </c>
      <c r="AH56" s="494">
        <v>40</v>
      </c>
    </row>
    <row r="57" spans="1:34" x14ac:dyDescent="0.25">
      <c r="A57" s="60" t="s">
        <v>2103</v>
      </c>
      <c r="B57" s="61">
        <v>1</v>
      </c>
      <c r="C57" s="62" t="s">
        <v>3929</v>
      </c>
      <c r="D57" s="63" t="s">
        <v>2421</v>
      </c>
      <c r="E57" s="63" t="s">
        <v>277</v>
      </c>
      <c r="F57" s="63" t="s">
        <v>2126</v>
      </c>
      <c r="G57" s="50"/>
      <c r="H57" s="64">
        <v>40739</v>
      </c>
      <c r="I57" s="53" t="s">
        <v>4917</v>
      </c>
      <c r="J57" s="269">
        <v>10</v>
      </c>
      <c r="K57" s="269">
        <v>8</v>
      </c>
      <c r="L57" s="270">
        <v>0</v>
      </c>
      <c r="M57" s="269">
        <v>0</v>
      </c>
      <c r="N57" s="269">
        <v>12</v>
      </c>
      <c r="O57" s="269">
        <v>0</v>
      </c>
      <c r="P57" s="269">
        <v>0</v>
      </c>
      <c r="Q57" s="269">
        <v>10</v>
      </c>
      <c r="R57" s="269">
        <v>12</v>
      </c>
      <c r="S57" s="269">
        <v>0</v>
      </c>
      <c r="T57" s="269">
        <v>0</v>
      </c>
      <c r="U57" s="269">
        <v>12</v>
      </c>
      <c r="V57" s="269">
        <v>0</v>
      </c>
      <c r="W57" s="269">
        <v>20</v>
      </c>
      <c r="X57" s="269">
        <v>0</v>
      </c>
      <c r="Y57" s="269">
        <v>0</v>
      </c>
      <c r="Z57" s="269">
        <v>0</v>
      </c>
      <c r="AA57" s="343">
        <v>0</v>
      </c>
      <c r="AB57" s="269">
        <v>0</v>
      </c>
      <c r="AC57" s="269">
        <v>0</v>
      </c>
      <c r="AD57" s="269">
        <v>0</v>
      </c>
      <c r="AE57" s="269">
        <v>0</v>
      </c>
      <c r="AF57" s="269">
        <v>0</v>
      </c>
      <c r="AG57" s="269">
        <v>0</v>
      </c>
      <c r="AH57" s="494">
        <v>20</v>
      </c>
    </row>
    <row r="58" spans="1:34" x14ac:dyDescent="0.25">
      <c r="A58" s="16" t="s">
        <v>2103</v>
      </c>
      <c r="B58" s="16">
        <v>1</v>
      </c>
      <c r="C58" s="49" t="s">
        <v>3930</v>
      </c>
      <c r="D58" s="16" t="s">
        <v>2421</v>
      </c>
      <c r="E58" s="16" t="s">
        <v>277</v>
      </c>
      <c r="F58" s="16" t="s">
        <v>2126</v>
      </c>
      <c r="G58" s="50"/>
      <c r="H58" s="50">
        <v>40739</v>
      </c>
      <c r="I58" s="53" t="s">
        <v>4918</v>
      </c>
      <c r="J58" s="269">
        <v>0</v>
      </c>
      <c r="K58" s="269">
        <v>0</v>
      </c>
      <c r="L58" s="270">
        <v>0</v>
      </c>
      <c r="M58" s="269">
        <v>0</v>
      </c>
      <c r="N58" s="269">
        <v>0</v>
      </c>
      <c r="O58" s="269">
        <v>0</v>
      </c>
      <c r="P58" s="269">
        <v>0</v>
      </c>
      <c r="Q58" s="269">
        <v>0</v>
      </c>
      <c r="R58" s="269">
        <v>0</v>
      </c>
      <c r="S58" s="269">
        <v>0</v>
      </c>
      <c r="T58" s="269">
        <v>1</v>
      </c>
      <c r="U58" s="269">
        <v>0</v>
      </c>
      <c r="V58" s="269">
        <v>2</v>
      </c>
      <c r="W58" s="269">
        <v>0</v>
      </c>
      <c r="X58" s="269">
        <v>1</v>
      </c>
      <c r="Y58" s="269">
        <v>2</v>
      </c>
      <c r="Z58" s="269">
        <v>0</v>
      </c>
      <c r="AA58" s="343">
        <v>3</v>
      </c>
      <c r="AB58" s="269">
        <v>0</v>
      </c>
      <c r="AC58" s="269">
        <v>0</v>
      </c>
      <c r="AD58" s="269">
        <v>0</v>
      </c>
      <c r="AE58" s="269">
        <v>0</v>
      </c>
      <c r="AF58" s="269">
        <v>0</v>
      </c>
      <c r="AG58" s="269">
        <v>0</v>
      </c>
      <c r="AH58" s="494">
        <v>3</v>
      </c>
    </row>
    <row r="59" spans="1:34" x14ac:dyDescent="0.25">
      <c r="A59" s="16" t="s">
        <v>2103</v>
      </c>
      <c r="B59" s="16">
        <v>1</v>
      </c>
      <c r="C59" s="49" t="s">
        <v>3931</v>
      </c>
      <c r="D59" s="16" t="s">
        <v>2421</v>
      </c>
      <c r="E59" s="16" t="s">
        <v>277</v>
      </c>
      <c r="F59" s="16" t="s">
        <v>2126</v>
      </c>
      <c r="G59" s="50"/>
      <c r="H59" s="50">
        <v>40739</v>
      </c>
      <c r="I59" s="53" t="s">
        <v>4919</v>
      </c>
      <c r="J59" s="269">
        <v>0</v>
      </c>
      <c r="K59" s="269">
        <v>0</v>
      </c>
      <c r="L59" s="270">
        <v>0</v>
      </c>
      <c r="M59" s="269">
        <v>0</v>
      </c>
      <c r="N59" s="269">
        <v>0</v>
      </c>
      <c r="O59" s="269">
        <v>0</v>
      </c>
      <c r="P59" s="269">
        <v>0</v>
      </c>
      <c r="Q59" s="269">
        <v>0</v>
      </c>
      <c r="R59" s="269">
        <v>0</v>
      </c>
      <c r="S59" s="269">
        <v>0</v>
      </c>
      <c r="T59" s="269">
        <v>0</v>
      </c>
      <c r="U59" s="269">
        <v>0</v>
      </c>
      <c r="V59" s="269">
        <v>0</v>
      </c>
      <c r="W59" s="269">
        <v>0</v>
      </c>
      <c r="X59" s="269">
        <v>0</v>
      </c>
      <c r="Y59" s="269">
        <v>0</v>
      </c>
      <c r="Z59" s="269">
        <v>0</v>
      </c>
      <c r="AA59" s="343">
        <v>0</v>
      </c>
      <c r="AB59" s="269">
        <v>0</v>
      </c>
      <c r="AC59" s="269">
        <v>0</v>
      </c>
      <c r="AD59" s="269">
        <v>0</v>
      </c>
      <c r="AE59" s="269">
        <v>0</v>
      </c>
      <c r="AF59" s="269">
        <v>0</v>
      </c>
      <c r="AG59" s="269">
        <v>0</v>
      </c>
      <c r="AH59" s="494">
        <v>1</v>
      </c>
    </row>
    <row r="60" spans="1:34" x14ac:dyDescent="0.25">
      <c r="A60" s="60" t="s">
        <v>2103</v>
      </c>
      <c r="B60" s="61">
        <v>1</v>
      </c>
      <c r="C60" s="62" t="s">
        <v>3932</v>
      </c>
      <c r="D60" s="63" t="s">
        <v>2421</v>
      </c>
      <c r="E60" s="63" t="s">
        <v>277</v>
      </c>
      <c r="F60" s="63" t="s">
        <v>2126</v>
      </c>
      <c r="G60" s="50"/>
      <c r="H60" s="50">
        <v>40739</v>
      </c>
      <c r="I60" s="53" t="s">
        <v>4920</v>
      </c>
      <c r="J60" s="269">
        <v>0</v>
      </c>
      <c r="K60" s="269">
        <v>0</v>
      </c>
      <c r="L60" s="270">
        <v>0</v>
      </c>
      <c r="M60" s="269">
        <v>0</v>
      </c>
      <c r="N60" s="269">
        <v>0</v>
      </c>
      <c r="O60" s="269">
        <v>0</v>
      </c>
      <c r="P60" s="269">
        <v>0</v>
      </c>
      <c r="Q60" s="269">
        <v>0</v>
      </c>
      <c r="R60" s="269">
        <v>0</v>
      </c>
      <c r="S60" s="269">
        <v>0</v>
      </c>
      <c r="T60" s="269">
        <v>0</v>
      </c>
      <c r="U60" s="269">
        <v>0</v>
      </c>
      <c r="V60" s="269">
        <v>0</v>
      </c>
      <c r="W60" s="269">
        <v>0</v>
      </c>
      <c r="X60" s="269">
        <v>0</v>
      </c>
      <c r="Y60" s="269">
        <v>0</v>
      </c>
      <c r="Z60" s="269">
        <v>0</v>
      </c>
      <c r="AA60" s="343">
        <v>0</v>
      </c>
      <c r="AB60" s="269">
        <v>0</v>
      </c>
      <c r="AC60" s="269">
        <v>0</v>
      </c>
      <c r="AD60" s="269">
        <v>0</v>
      </c>
      <c r="AE60" s="269">
        <v>0</v>
      </c>
      <c r="AF60" s="269">
        <v>0</v>
      </c>
      <c r="AG60" s="269">
        <v>0</v>
      </c>
      <c r="AH60" s="494">
        <v>1</v>
      </c>
    </row>
    <row r="61" spans="1:34" x14ac:dyDescent="0.25">
      <c r="A61" s="16" t="s">
        <v>2103</v>
      </c>
      <c r="B61" s="16">
        <v>1</v>
      </c>
      <c r="C61" s="49" t="s">
        <v>3933</v>
      </c>
      <c r="D61" s="16" t="s">
        <v>2421</v>
      </c>
      <c r="E61" s="16" t="s">
        <v>277</v>
      </c>
      <c r="F61" s="16" t="s">
        <v>2126</v>
      </c>
      <c r="G61" s="50"/>
      <c r="H61" s="64">
        <v>40739</v>
      </c>
      <c r="I61" s="53" t="s">
        <v>3934</v>
      </c>
      <c r="J61" s="269">
        <v>0</v>
      </c>
      <c r="K61" s="269">
        <v>0</v>
      </c>
      <c r="L61" s="270">
        <v>0</v>
      </c>
      <c r="M61" s="269">
        <v>0</v>
      </c>
      <c r="N61" s="269">
        <v>0</v>
      </c>
      <c r="O61" s="269">
        <v>0</v>
      </c>
      <c r="P61" s="269">
        <v>0</v>
      </c>
      <c r="Q61" s="269">
        <v>0</v>
      </c>
      <c r="R61" s="269">
        <v>0</v>
      </c>
      <c r="S61" s="269">
        <v>0</v>
      </c>
      <c r="T61" s="269">
        <v>0</v>
      </c>
      <c r="U61" s="269">
        <v>0</v>
      </c>
      <c r="V61" s="269">
        <v>0</v>
      </c>
      <c r="W61" s="269">
        <v>0</v>
      </c>
      <c r="X61" s="269">
        <v>0</v>
      </c>
      <c r="Y61" s="269">
        <v>0</v>
      </c>
      <c r="Z61" s="269">
        <v>0</v>
      </c>
      <c r="AA61" s="343">
        <v>0</v>
      </c>
      <c r="AB61" s="269">
        <v>0</v>
      </c>
      <c r="AC61" s="269">
        <v>0</v>
      </c>
      <c r="AD61" s="269">
        <v>0</v>
      </c>
      <c r="AE61" s="269">
        <v>0</v>
      </c>
      <c r="AF61" s="269">
        <v>0</v>
      </c>
      <c r="AG61" s="269">
        <v>0</v>
      </c>
      <c r="AH61" s="494">
        <v>1</v>
      </c>
    </row>
    <row r="62" spans="1:34" x14ac:dyDescent="0.25">
      <c r="A62" s="16" t="s">
        <v>2103</v>
      </c>
      <c r="B62" s="16">
        <v>1</v>
      </c>
      <c r="C62" s="49" t="s">
        <v>3935</v>
      </c>
      <c r="D62" s="16" t="s">
        <v>2421</v>
      </c>
      <c r="E62" s="16" t="s">
        <v>277</v>
      </c>
      <c r="F62" s="16" t="s">
        <v>2126</v>
      </c>
      <c r="G62" s="50"/>
      <c r="H62" s="50">
        <v>40739</v>
      </c>
      <c r="I62" s="53" t="s">
        <v>4921</v>
      </c>
      <c r="J62" s="269">
        <v>0</v>
      </c>
      <c r="K62" s="269">
        <v>14</v>
      </c>
      <c r="L62" s="270">
        <v>0</v>
      </c>
      <c r="M62" s="269">
        <v>0</v>
      </c>
      <c r="N62" s="269">
        <v>0</v>
      </c>
      <c r="O62" s="269">
        <v>0</v>
      </c>
      <c r="P62" s="269">
        <v>0</v>
      </c>
      <c r="Q62" s="269">
        <v>0</v>
      </c>
      <c r="R62" s="269">
        <v>0</v>
      </c>
      <c r="S62" s="269">
        <v>10</v>
      </c>
      <c r="T62" s="269">
        <v>0</v>
      </c>
      <c r="U62" s="269">
        <v>0</v>
      </c>
      <c r="V62" s="269">
        <v>12</v>
      </c>
      <c r="W62" s="269">
        <v>4</v>
      </c>
      <c r="X62" s="269">
        <v>12</v>
      </c>
      <c r="Y62" s="269">
        <v>12</v>
      </c>
      <c r="Z62" s="269">
        <v>0</v>
      </c>
      <c r="AA62" s="343">
        <v>12</v>
      </c>
      <c r="AB62" s="269">
        <v>0</v>
      </c>
      <c r="AC62" s="269">
        <v>12</v>
      </c>
      <c r="AD62" s="269">
        <v>0</v>
      </c>
      <c r="AE62" s="269">
        <v>0</v>
      </c>
      <c r="AF62" s="269">
        <v>0</v>
      </c>
      <c r="AG62" s="269">
        <v>0</v>
      </c>
      <c r="AH62" s="494">
        <v>14</v>
      </c>
    </row>
    <row r="63" spans="1:34" x14ac:dyDescent="0.25">
      <c r="A63" s="16" t="s">
        <v>2103</v>
      </c>
      <c r="B63" s="16">
        <v>1</v>
      </c>
      <c r="C63" s="49" t="s">
        <v>3936</v>
      </c>
      <c r="D63" s="16" t="s">
        <v>2421</v>
      </c>
      <c r="E63" s="16" t="s">
        <v>277</v>
      </c>
      <c r="F63" s="16" t="s">
        <v>2126</v>
      </c>
      <c r="G63" s="50"/>
      <c r="H63" s="50">
        <v>40739</v>
      </c>
      <c r="I63" s="53" t="s">
        <v>4922</v>
      </c>
      <c r="J63" s="269">
        <v>0</v>
      </c>
      <c r="K63" s="269">
        <v>0</v>
      </c>
      <c r="L63" s="270">
        <v>0</v>
      </c>
      <c r="M63" s="269">
        <v>0</v>
      </c>
      <c r="N63" s="269">
        <v>0</v>
      </c>
      <c r="O63" s="269">
        <v>0</v>
      </c>
      <c r="P63" s="269">
        <v>0</v>
      </c>
      <c r="Q63" s="269">
        <v>0</v>
      </c>
      <c r="R63" s="269">
        <v>0</v>
      </c>
      <c r="S63" s="269">
        <v>0</v>
      </c>
      <c r="T63" s="269">
        <v>0</v>
      </c>
      <c r="U63" s="269">
        <v>0</v>
      </c>
      <c r="V63" s="269">
        <v>0</v>
      </c>
      <c r="W63" s="269">
        <v>0</v>
      </c>
      <c r="X63" s="269">
        <v>0</v>
      </c>
      <c r="Y63" s="269">
        <v>0</v>
      </c>
      <c r="Z63" s="269">
        <v>0</v>
      </c>
      <c r="AA63" s="343">
        <v>0</v>
      </c>
      <c r="AB63" s="269">
        <v>0</v>
      </c>
      <c r="AC63" s="269">
        <v>0</v>
      </c>
      <c r="AD63" s="269">
        <v>0</v>
      </c>
      <c r="AE63" s="269">
        <v>0</v>
      </c>
      <c r="AF63" s="269">
        <v>0</v>
      </c>
      <c r="AG63" s="269">
        <v>0</v>
      </c>
      <c r="AH63" s="494">
        <v>1</v>
      </c>
    </row>
    <row r="64" spans="1:34" x14ac:dyDescent="0.25">
      <c r="A64" s="16" t="s">
        <v>2103</v>
      </c>
      <c r="B64" s="16">
        <v>1</v>
      </c>
      <c r="C64" s="49" t="s">
        <v>3937</v>
      </c>
      <c r="D64" s="16" t="s">
        <v>2421</v>
      </c>
      <c r="E64" s="16" t="s">
        <v>277</v>
      </c>
      <c r="F64" s="16" t="s">
        <v>2126</v>
      </c>
      <c r="G64" s="50"/>
      <c r="H64" s="50">
        <v>40744</v>
      </c>
      <c r="I64" s="53" t="s">
        <v>3938</v>
      </c>
      <c r="J64" s="269">
        <v>100</v>
      </c>
      <c r="K64" s="269">
        <v>80</v>
      </c>
      <c r="L64" s="270">
        <v>80</v>
      </c>
      <c r="M64" s="269">
        <v>80</v>
      </c>
      <c r="N64" s="269">
        <v>80</v>
      </c>
      <c r="O64" s="269">
        <v>100</v>
      </c>
      <c r="P64" s="269">
        <v>100</v>
      </c>
      <c r="Q64" s="269">
        <v>80</v>
      </c>
      <c r="R64" s="269">
        <v>80</v>
      </c>
      <c r="S64" s="269">
        <v>80</v>
      </c>
      <c r="T64" s="269">
        <v>100</v>
      </c>
      <c r="U64" s="269">
        <v>80</v>
      </c>
      <c r="V64" s="269">
        <v>100</v>
      </c>
      <c r="W64" s="269">
        <v>80</v>
      </c>
      <c r="X64" s="269">
        <v>80</v>
      </c>
      <c r="Y64" s="269">
        <v>100</v>
      </c>
      <c r="Z64" s="269">
        <v>80</v>
      </c>
      <c r="AA64" s="343">
        <v>100</v>
      </c>
      <c r="AB64" s="269">
        <v>80</v>
      </c>
      <c r="AC64" s="269">
        <v>80</v>
      </c>
      <c r="AD64" s="269">
        <v>80</v>
      </c>
      <c r="AE64" s="269">
        <v>0</v>
      </c>
      <c r="AF64" s="269">
        <v>80</v>
      </c>
      <c r="AG64" s="269">
        <v>100</v>
      </c>
      <c r="AH64" s="494">
        <v>100</v>
      </c>
    </row>
    <row r="65" spans="1:34" s="273" customFormat="1" x14ac:dyDescent="0.25">
      <c r="A65" s="265" t="s">
        <v>2103</v>
      </c>
      <c r="B65" s="265">
        <v>1</v>
      </c>
      <c r="C65" s="231" t="s">
        <v>5166</v>
      </c>
      <c r="D65" s="265" t="s">
        <v>2421</v>
      </c>
      <c r="E65" s="265" t="s">
        <v>277</v>
      </c>
      <c r="F65" s="265" t="s">
        <v>1533</v>
      </c>
      <c r="G65" s="321">
        <v>41402</v>
      </c>
      <c r="H65" s="321">
        <v>40794</v>
      </c>
      <c r="I65" s="322" t="s">
        <v>5167</v>
      </c>
      <c r="J65" s="269">
        <v>0</v>
      </c>
      <c r="K65" s="269">
        <v>0</v>
      </c>
      <c r="L65" s="270">
        <v>0</v>
      </c>
      <c r="M65" s="269">
        <v>0</v>
      </c>
      <c r="N65" s="269">
        <v>0</v>
      </c>
      <c r="O65" s="269">
        <v>0</v>
      </c>
      <c r="P65" s="269">
        <v>0</v>
      </c>
      <c r="Q65" s="269">
        <v>0</v>
      </c>
      <c r="R65" s="269">
        <v>1</v>
      </c>
      <c r="S65" s="269">
        <v>0</v>
      </c>
      <c r="T65" s="269">
        <v>0</v>
      </c>
      <c r="U65" s="269">
        <v>0</v>
      </c>
      <c r="V65" s="269">
        <v>0</v>
      </c>
      <c r="W65" s="269">
        <v>0</v>
      </c>
      <c r="X65" s="269">
        <v>0</v>
      </c>
      <c r="Y65" s="269">
        <v>0</v>
      </c>
      <c r="Z65" s="269">
        <v>0</v>
      </c>
      <c r="AA65" s="343">
        <v>0</v>
      </c>
      <c r="AB65" s="269">
        <v>0</v>
      </c>
      <c r="AC65" s="269">
        <v>3</v>
      </c>
      <c r="AD65" s="269">
        <v>0</v>
      </c>
      <c r="AE65" s="269">
        <v>0</v>
      </c>
      <c r="AF65" s="269">
        <v>0</v>
      </c>
      <c r="AG65" s="269">
        <v>0</v>
      </c>
      <c r="AH65" s="494">
        <v>3</v>
      </c>
    </row>
    <row r="66" spans="1:34" s="273" customFormat="1" x14ac:dyDescent="0.25">
      <c r="A66" s="265" t="s">
        <v>2103</v>
      </c>
      <c r="B66" s="265">
        <v>1</v>
      </c>
      <c r="C66" s="231" t="s">
        <v>5168</v>
      </c>
      <c r="D66" s="265" t="s">
        <v>2421</v>
      </c>
      <c r="E66" s="265" t="s">
        <v>277</v>
      </c>
      <c r="F66" s="265" t="s">
        <v>2126</v>
      </c>
      <c r="G66" s="321"/>
      <c r="H66" s="321">
        <v>40794</v>
      </c>
      <c r="I66" s="322" t="s">
        <v>5169</v>
      </c>
      <c r="J66" s="269">
        <v>0</v>
      </c>
      <c r="K66" s="269">
        <v>0</v>
      </c>
      <c r="L66" s="270">
        <v>0</v>
      </c>
      <c r="M66" s="269">
        <v>0</v>
      </c>
      <c r="N66" s="269">
        <v>0</v>
      </c>
      <c r="O66" s="269">
        <v>0</v>
      </c>
      <c r="P66" s="269">
        <v>0</v>
      </c>
      <c r="Q66" s="269">
        <v>0</v>
      </c>
      <c r="R66" s="269">
        <v>1</v>
      </c>
      <c r="S66" s="269">
        <v>0</v>
      </c>
      <c r="T66" s="269">
        <v>0</v>
      </c>
      <c r="U66" s="269">
        <v>0</v>
      </c>
      <c r="V66" s="269">
        <v>0</v>
      </c>
      <c r="W66" s="269">
        <v>0</v>
      </c>
      <c r="X66" s="269">
        <v>0</v>
      </c>
      <c r="Y66" s="269">
        <v>0</v>
      </c>
      <c r="Z66" s="269">
        <v>0</v>
      </c>
      <c r="AA66" s="343">
        <v>0</v>
      </c>
      <c r="AB66" s="269">
        <v>0</v>
      </c>
      <c r="AC66" s="269">
        <v>0</v>
      </c>
      <c r="AD66" s="269">
        <v>0</v>
      </c>
      <c r="AE66" s="269">
        <v>0</v>
      </c>
      <c r="AF66" s="269">
        <v>0</v>
      </c>
      <c r="AG66" s="269">
        <v>0</v>
      </c>
      <c r="AH66" s="494">
        <v>1</v>
      </c>
    </row>
    <row r="67" spans="1:34" x14ac:dyDescent="0.25">
      <c r="A67" s="60" t="s">
        <v>2103</v>
      </c>
      <c r="B67" s="61">
        <v>1</v>
      </c>
      <c r="C67" s="62" t="s">
        <v>4206</v>
      </c>
      <c r="D67" s="63" t="s">
        <v>2421</v>
      </c>
      <c r="E67" s="63" t="s">
        <v>277</v>
      </c>
      <c r="F67" s="63" t="s">
        <v>2126</v>
      </c>
      <c r="G67" s="73"/>
      <c r="H67" s="73">
        <v>40801</v>
      </c>
      <c r="I67" s="74" t="s">
        <v>4207</v>
      </c>
      <c r="J67" s="269">
        <v>0</v>
      </c>
      <c r="K67" s="269">
        <v>0</v>
      </c>
      <c r="L67" s="270">
        <v>0</v>
      </c>
      <c r="M67" s="269">
        <v>0</v>
      </c>
      <c r="N67" s="269">
        <v>0</v>
      </c>
      <c r="O67" s="269">
        <v>0</v>
      </c>
      <c r="P67" s="269">
        <v>0</v>
      </c>
      <c r="Q67" s="269">
        <v>0</v>
      </c>
      <c r="R67" s="269">
        <v>0</v>
      </c>
      <c r="S67" s="269">
        <v>0</v>
      </c>
      <c r="T67" s="269">
        <v>0</v>
      </c>
      <c r="U67" s="269">
        <v>0</v>
      </c>
      <c r="V67" s="269">
        <v>0</v>
      </c>
      <c r="W67" s="269">
        <v>0</v>
      </c>
      <c r="X67" s="269">
        <v>0</v>
      </c>
      <c r="Y67" s="269">
        <v>0</v>
      </c>
      <c r="Z67" s="269">
        <v>0</v>
      </c>
      <c r="AA67" s="343">
        <v>0</v>
      </c>
      <c r="AB67" s="269">
        <v>0</v>
      </c>
      <c r="AC67" s="269">
        <v>0</v>
      </c>
      <c r="AD67" s="269">
        <v>0</v>
      </c>
      <c r="AE67" s="269">
        <v>0</v>
      </c>
      <c r="AF67" s="269">
        <v>0</v>
      </c>
      <c r="AG67" s="269">
        <v>0</v>
      </c>
      <c r="AH67" s="494">
        <v>1</v>
      </c>
    </row>
    <row r="68" spans="1:34" x14ac:dyDescent="0.25">
      <c r="A68" s="16" t="s">
        <v>2103</v>
      </c>
      <c r="B68" s="16">
        <v>1</v>
      </c>
      <c r="C68" s="49" t="s">
        <v>4057</v>
      </c>
      <c r="D68" s="16" t="s">
        <v>2421</v>
      </c>
      <c r="E68" s="16" t="s">
        <v>277</v>
      </c>
      <c r="F68" s="16" t="s">
        <v>2126</v>
      </c>
      <c r="G68" s="50"/>
      <c r="H68" s="50">
        <v>40834</v>
      </c>
      <c r="I68" s="53" t="s">
        <v>4058</v>
      </c>
      <c r="J68" s="269">
        <v>0</v>
      </c>
      <c r="K68" s="269">
        <v>0</v>
      </c>
      <c r="L68" s="270">
        <v>0</v>
      </c>
      <c r="M68" s="269">
        <v>0</v>
      </c>
      <c r="N68" s="269">
        <v>0</v>
      </c>
      <c r="O68" s="269">
        <v>0</v>
      </c>
      <c r="P68" s="269">
        <v>0</v>
      </c>
      <c r="Q68" s="269">
        <v>0</v>
      </c>
      <c r="R68" s="269">
        <v>0</v>
      </c>
      <c r="S68" s="269">
        <v>0</v>
      </c>
      <c r="T68" s="269">
        <v>0</v>
      </c>
      <c r="U68" s="269">
        <v>0</v>
      </c>
      <c r="V68" s="269">
        <v>0</v>
      </c>
      <c r="W68" s="269">
        <v>0</v>
      </c>
      <c r="X68" s="269">
        <v>0</v>
      </c>
      <c r="Y68" s="269">
        <v>0</v>
      </c>
      <c r="Z68" s="269">
        <v>0</v>
      </c>
      <c r="AA68" s="343">
        <v>0</v>
      </c>
      <c r="AB68" s="269">
        <v>0</v>
      </c>
      <c r="AC68" s="269">
        <v>0</v>
      </c>
      <c r="AD68" s="269">
        <v>0</v>
      </c>
      <c r="AE68" s="269">
        <v>0</v>
      </c>
      <c r="AF68" s="269">
        <v>0</v>
      </c>
      <c r="AG68" s="269">
        <v>0</v>
      </c>
      <c r="AH68" s="494">
        <v>1</v>
      </c>
    </row>
    <row r="69" spans="1:34" x14ac:dyDescent="0.25">
      <c r="A69" s="14" t="s">
        <v>2103</v>
      </c>
      <c r="B69" s="14">
        <v>1</v>
      </c>
      <c r="C69" s="11" t="s">
        <v>4391</v>
      </c>
      <c r="D69" s="12" t="s">
        <v>2421</v>
      </c>
      <c r="E69" s="12" t="s">
        <v>277</v>
      </c>
      <c r="F69" s="12" t="s">
        <v>2126</v>
      </c>
      <c r="G69" s="50"/>
      <c r="H69" s="33">
        <v>40947</v>
      </c>
      <c r="I69" s="40" t="s">
        <v>4392</v>
      </c>
      <c r="J69" s="269">
        <v>0</v>
      </c>
      <c r="K69" s="269">
        <v>0</v>
      </c>
      <c r="L69" s="270">
        <v>0</v>
      </c>
      <c r="M69" s="269">
        <v>0</v>
      </c>
      <c r="N69" s="269">
        <v>0</v>
      </c>
      <c r="O69" s="269">
        <v>0</v>
      </c>
      <c r="P69" s="269">
        <v>0</v>
      </c>
      <c r="Q69" s="269">
        <v>0</v>
      </c>
      <c r="R69" s="269">
        <v>0</v>
      </c>
      <c r="S69" s="269">
        <v>0</v>
      </c>
      <c r="T69" s="269">
        <v>0</v>
      </c>
      <c r="U69" s="269">
        <v>0</v>
      </c>
      <c r="V69" s="269">
        <v>0</v>
      </c>
      <c r="W69" s="269">
        <v>0</v>
      </c>
      <c r="X69" s="269">
        <v>0</v>
      </c>
      <c r="Y69" s="269">
        <v>0</v>
      </c>
      <c r="Z69" s="269">
        <v>0</v>
      </c>
      <c r="AA69" s="343">
        <v>0</v>
      </c>
      <c r="AB69" s="269">
        <v>0</v>
      </c>
      <c r="AC69" s="269">
        <v>0</v>
      </c>
      <c r="AD69" s="269">
        <v>0</v>
      </c>
      <c r="AE69" s="269">
        <v>0</v>
      </c>
      <c r="AF69" s="269">
        <v>0</v>
      </c>
      <c r="AG69" s="269">
        <v>0</v>
      </c>
      <c r="AH69" s="494">
        <v>1</v>
      </c>
    </row>
    <row r="70" spans="1:34" x14ac:dyDescent="0.25">
      <c r="A70" s="14" t="s">
        <v>2103</v>
      </c>
      <c r="B70" s="14">
        <v>1</v>
      </c>
      <c r="C70" s="11" t="s">
        <v>4870</v>
      </c>
      <c r="D70" s="12" t="s">
        <v>2421</v>
      </c>
      <c r="E70" s="12" t="s">
        <v>277</v>
      </c>
      <c r="F70" s="12" t="s">
        <v>2126</v>
      </c>
      <c r="G70" s="50" t="s">
        <v>543</v>
      </c>
      <c r="H70" s="33">
        <v>41353</v>
      </c>
      <c r="I70" s="40" t="s">
        <v>4871</v>
      </c>
      <c r="J70" s="269">
        <v>0</v>
      </c>
      <c r="K70" s="269">
        <v>0</v>
      </c>
      <c r="L70" s="270">
        <v>1</v>
      </c>
      <c r="M70" s="269">
        <v>0</v>
      </c>
      <c r="N70" s="269">
        <v>0</v>
      </c>
      <c r="O70" s="269">
        <v>0</v>
      </c>
      <c r="P70" s="269">
        <v>0</v>
      </c>
      <c r="Q70" s="269">
        <v>0</v>
      </c>
      <c r="R70" s="269">
        <v>0</v>
      </c>
      <c r="S70" s="269">
        <v>0</v>
      </c>
      <c r="T70" s="269">
        <v>0</v>
      </c>
      <c r="U70" s="269">
        <v>0</v>
      </c>
      <c r="V70" s="269">
        <v>0</v>
      </c>
      <c r="W70" s="269">
        <v>0</v>
      </c>
      <c r="X70" s="269">
        <v>0</v>
      </c>
      <c r="Y70" s="269">
        <v>0</v>
      </c>
      <c r="Z70" s="269">
        <v>0</v>
      </c>
      <c r="AA70" s="343">
        <v>0</v>
      </c>
      <c r="AB70" s="269">
        <v>0</v>
      </c>
      <c r="AC70" s="269">
        <v>0</v>
      </c>
      <c r="AD70" s="269">
        <v>0</v>
      </c>
      <c r="AE70" s="269">
        <v>0</v>
      </c>
      <c r="AF70" s="269">
        <v>0</v>
      </c>
      <c r="AG70" s="269">
        <v>0</v>
      </c>
      <c r="AH70" s="494">
        <v>1</v>
      </c>
    </row>
    <row r="71" spans="1:34" x14ac:dyDescent="0.25">
      <c r="A71" s="14" t="s">
        <v>2103</v>
      </c>
      <c r="B71" s="14">
        <v>1</v>
      </c>
      <c r="C71" s="11" t="s">
        <v>4872</v>
      </c>
      <c r="D71" s="12" t="s">
        <v>2421</v>
      </c>
      <c r="E71" s="12" t="s">
        <v>277</v>
      </c>
      <c r="F71" s="12" t="s">
        <v>2126</v>
      </c>
      <c r="G71" s="50"/>
      <c r="H71" s="33">
        <v>41353</v>
      </c>
      <c r="I71" s="40" t="s">
        <v>4873</v>
      </c>
      <c r="J71" s="269">
        <v>0</v>
      </c>
      <c r="K71" s="269">
        <v>0</v>
      </c>
      <c r="L71" s="270">
        <v>0</v>
      </c>
      <c r="M71" s="269">
        <v>0</v>
      </c>
      <c r="N71" s="269">
        <v>0</v>
      </c>
      <c r="O71" s="269">
        <v>0</v>
      </c>
      <c r="P71" s="269">
        <v>0</v>
      </c>
      <c r="Q71" s="269">
        <v>0</v>
      </c>
      <c r="R71" s="269">
        <v>0</v>
      </c>
      <c r="S71" s="269">
        <v>0</v>
      </c>
      <c r="T71" s="269">
        <v>0</v>
      </c>
      <c r="U71" s="269">
        <v>0</v>
      </c>
      <c r="V71" s="269">
        <v>0</v>
      </c>
      <c r="W71" s="269">
        <v>0</v>
      </c>
      <c r="X71" s="269">
        <v>0</v>
      </c>
      <c r="Y71" s="269">
        <v>0</v>
      </c>
      <c r="Z71" s="269">
        <v>0</v>
      </c>
      <c r="AA71" s="343">
        <v>0</v>
      </c>
      <c r="AB71" s="269">
        <v>0</v>
      </c>
      <c r="AC71" s="269">
        <v>0</v>
      </c>
      <c r="AD71" s="269">
        <v>0</v>
      </c>
      <c r="AE71" s="269">
        <v>0</v>
      </c>
      <c r="AF71" s="269">
        <v>0</v>
      </c>
      <c r="AG71" s="269">
        <v>0</v>
      </c>
      <c r="AH71" s="494">
        <v>1</v>
      </c>
    </row>
    <row r="72" spans="1:34" s="273" customFormat="1" x14ac:dyDescent="0.25">
      <c r="A72" s="152" t="s">
        <v>2103</v>
      </c>
      <c r="B72" s="152">
        <v>1</v>
      </c>
      <c r="C72" s="152" t="s">
        <v>5246</v>
      </c>
      <c r="D72" s="152" t="s">
        <v>2421</v>
      </c>
      <c r="E72" s="152" t="s">
        <v>277</v>
      </c>
      <c r="F72" s="152" t="s">
        <v>2126</v>
      </c>
      <c r="G72" s="321"/>
      <c r="H72" s="154">
        <v>41738</v>
      </c>
      <c r="I72" s="183" t="s">
        <v>5247</v>
      </c>
      <c r="J72" s="269">
        <v>0</v>
      </c>
      <c r="K72" s="269">
        <v>0</v>
      </c>
      <c r="L72" s="270">
        <v>0</v>
      </c>
      <c r="M72" s="269">
        <v>0</v>
      </c>
      <c r="N72" s="269">
        <v>0</v>
      </c>
      <c r="O72" s="269">
        <v>1</v>
      </c>
      <c r="P72" s="269">
        <v>0</v>
      </c>
      <c r="Q72" s="269">
        <v>0</v>
      </c>
      <c r="R72" s="269">
        <v>0</v>
      </c>
      <c r="S72" s="269">
        <v>0</v>
      </c>
      <c r="T72" s="269">
        <v>0</v>
      </c>
      <c r="U72" s="269">
        <v>0</v>
      </c>
      <c r="V72" s="269">
        <v>0</v>
      </c>
      <c r="W72" s="269">
        <v>0</v>
      </c>
      <c r="X72" s="269">
        <v>0</v>
      </c>
      <c r="Y72" s="269">
        <v>0</v>
      </c>
      <c r="Z72" s="269">
        <v>0</v>
      </c>
      <c r="AA72" s="343">
        <v>0</v>
      </c>
      <c r="AB72" s="269">
        <v>0</v>
      </c>
      <c r="AC72" s="269">
        <v>0</v>
      </c>
      <c r="AD72" s="269">
        <v>0</v>
      </c>
      <c r="AE72" s="269">
        <v>0</v>
      </c>
      <c r="AF72" s="269">
        <v>0</v>
      </c>
      <c r="AG72" s="269">
        <v>0</v>
      </c>
      <c r="AH72" s="494">
        <v>1</v>
      </c>
    </row>
    <row r="73" spans="1:34" x14ac:dyDescent="0.25">
      <c r="A73" s="16" t="s">
        <v>2103</v>
      </c>
      <c r="B73" s="16">
        <v>1</v>
      </c>
      <c r="C73" s="49" t="s">
        <v>314</v>
      </c>
      <c r="D73" s="16" t="s">
        <v>2421</v>
      </c>
      <c r="E73" s="16" t="s">
        <v>277</v>
      </c>
      <c r="F73" s="16" t="s">
        <v>2126</v>
      </c>
      <c r="G73" s="16"/>
      <c r="H73" s="50">
        <v>39294</v>
      </c>
      <c r="I73" s="53" t="s">
        <v>1252</v>
      </c>
      <c r="J73" s="269">
        <v>2</v>
      </c>
      <c r="K73" s="269">
        <v>0</v>
      </c>
      <c r="L73" s="270">
        <v>4</v>
      </c>
      <c r="M73" s="269">
        <v>4</v>
      </c>
      <c r="N73" s="269">
        <v>3</v>
      </c>
      <c r="O73" s="269">
        <v>0</v>
      </c>
      <c r="P73" s="269">
        <v>2</v>
      </c>
      <c r="Q73" s="269">
        <v>0</v>
      </c>
      <c r="R73" s="269">
        <v>4</v>
      </c>
      <c r="S73" s="269">
        <v>0</v>
      </c>
      <c r="T73" s="269">
        <v>0</v>
      </c>
      <c r="U73" s="269">
        <v>0</v>
      </c>
      <c r="V73" s="269">
        <v>0</v>
      </c>
      <c r="W73" s="269">
        <v>0</v>
      </c>
      <c r="X73" s="269">
        <v>0</v>
      </c>
      <c r="Y73" s="269">
        <v>0</v>
      </c>
      <c r="Z73" s="269">
        <v>0</v>
      </c>
      <c r="AA73" s="343">
        <v>3</v>
      </c>
      <c r="AB73" s="269">
        <v>4</v>
      </c>
      <c r="AC73" s="269">
        <v>3</v>
      </c>
      <c r="AD73" s="269">
        <v>0</v>
      </c>
      <c r="AE73" s="269">
        <v>1</v>
      </c>
      <c r="AF73" s="269">
        <v>0</v>
      </c>
      <c r="AG73" s="269">
        <v>1</v>
      </c>
      <c r="AH73" s="494">
        <v>4</v>
      </c>
    </row>
    <row r="74" spans="1:34" x14ac:dyDescent="0.25">
      <c r="A74" s="16" t="s">
        <v>2103</v>
      </c>
      <c r="B74" s="16">
        <v>1</v>
      </c>
      <c r="C74" s="49" t="s">
        <v>1085</v>
      </c>
      <c r="D74" s="16" t="s">
        <v>2421</v>
      </c>
      <c r="E74" s="16" t="s">
        <v>277</v>
      </c>
      <c r="F74" s="16" t="s">
        <v>1533</v>
      </c>
      <c r="G74" s="50">
        <v>40115</v>
      </c>
      <c r="H74" s="50">
        <v>39309</v>
      </c>
      <c r="I74" s="53" t="s">
        <v>1253</v>
      </c>
      <c r="J74" s="269">
        <v>1</v>
      </c>
      <c r="K74" s="269">
        <v>0</v>
      </c>
      <c r="L74" s="270">
        <v>0</v>
      </c>
      <c r="M74" s="269">
        <v>2</v>
      </c>
      <c r="N74" s="269">
        <v>3</v>
      </c>
      <c r="O74" s="269">
        <v>0</v>
      </c>
      <c r="P74" s="269">
        <v>0</v>
      </c>
      <c r="Q74" s="269">
        <v>1</v>
      </c>
      <c r="R74" s="269">
        <v>2</v>
      </c>
      <c r="S74" s="269">
        <v>2</v>
      </c>
      <c r="T74" s="269">
        <v>2</v>
      </c>
      <c r="U74" s="269">
        <v>4</v>
      </c>
      <c r="V74" s="269">
        <v>2</v>
      </c>
      <c r="W74" s="269">
        <v>0</v>
      </c>
      <c r="X74" s="269">
        <v>3</v>
      </c>
      <c r="Y74" s="269">
        <v>2</v>
      </c>
      <c r="Z74" s="269">
        <v>3</v>
      </c>
      <c r="AA74" s="343">
        <v>0</v>
      </c>
      <c r="AB74" s="269">
        <v>3</v>
      </c>
      <c r="AC74" s="269">
        <v>1</v>
      </c>
      <c r="AD74" s="269">
        <v>0</v>
      </c>
      <c r="AE74" s="269">
        <v>2</v>
      </c>
      <c r="AF74" s="269">
        <v>2</v>
      </c>
      <c r="AG74" s="269">
        <v>1</v>
      </c>
      <c r="AH74" s="494">
        <v>4</v>
      </c>
    </row>
    <row r="75" spans="1:34" x14ac:dyDescent="0.25">
      <c r="A75" s="16" t="s">
        <v>2103</v>
      </c>
      <c r="B75" s="16">
        <v>1</v>
      </c>
      <c r="C75" s="49" t="s">
        <v>1017</v>
      </c>
      <c r="D75" s="16" t="s">
        <v>2421</v>
      </c>
      <c r="E75" s="16" t="s">
        <v>277</v>
      </c>
      <c r="F75" s="16" t="s">
        <v>2471</v>
      </c>
      <c r="G75" s="50">
        <v>41463</v>
      </c>
      <c r="H75" s="50">
        <v>39323</v>
      </c>
      <c r="I75" s="53" t="s">
        <v>1254</v>
      </c>
      <c r="J75" s="269">
        <v>0</v>
      </c>
      <c r="K75" s="269">
        <v>0</v>
      </c>
      <c r="L75" s="270">
        <v>0</v>
      </c>
      <c r="M75" s="269">
        <v>4</v>
      </c>
      <c r="N75" s="269">
        <v>0</v>
      </c>
      <c r="O75" s="269">
        <v>0</v>
      </c>
      <c r="P75" s="269">
        <v>2</v>
      </c>
      <c r="Q75" s="269">
        <v>2</v>
      </c>
      <c r="R75" s="269">
        <v>0</v>
      </c>
      <c r="S75" s="269">
        <v>0</v>
      </c>
      <c r="T75" s="269">
        <v>1</v>
      </c>
      <c r="U75" s="269">
        <v>0</v>
      </c>
      <c r="V75" s="269">
        <v>0</v>
      </c>
      <c r="W75" s="269">
        <v>0</v>
      </c>
      <c r="X75" s="269">
        <v>3</v>
      </c>
      <c r="Y75" s="269">
        <v>3</v>
      </c>
      <c r="Z75" s="269">
        <v>0</v>
      </c>
      <c r="AA75" s="343">
        <v>3</v>
      </c>
      <c r="AB75" s="269">
        <v>1</v>
      </c>
      <c r="AC75" s="269">
        <v>2</v>
      </c>
      <c r="AD75" s="269">
        <v>1</v>
      </c>
      <c r="AE75" s="269">
        <v>4</v>
      </c>
      <c r="AF75" s="269">
        <v>1</v>
      </c>
      <c r="AG75" s="269">
        <v>0</v>
      </c>
      <c r="AH75" s="494">
        <v>4</v>
      </c>
    </row>
    <row r="76" spans="1:34" x14ac:dyDescent="0.25">
      <c r="A76" s="16" t="s">
        <v>2103</v>
      </c>
      <c r="B76" s="16">
        <v>1</v>
      </c>
      <c r="C76" s="49" t="s">
        <v>2866</v>
      </c>
      <c r="D76" s="16" t="s">
        <v>2421</v>
      </c>
      <c r="E76" s="16" t="s">
        <v>277</v>
      </c>
      <c r="F76" s="16" t="s">
        <v>2471</v>
      </c>
      <c r="G76" s="50">
        <v>41064</v>
      </c>
      <c r="H76" s="50">
        <v>39343</v>
      </c>
      <c r="I76" s="53" t="s">
        <v>1256</v>
      </c>
      <c r="J76" s="269">
        <v>2</v>
      </c>
      <c r="K76" s="269">
        <v>5</v>
      </c>
      <c r="L76" s="270">
        <v>4</v>
      </c>
      <c r="M76" s="269">
        <v>1</v>
      </c>
      <c r="N76" s="269">
        <v>0</v>
      </c>
      <c r="O76" s="269">
        <v>2</v>
      </c>
      <c r="P76" s="269">
        <v>4</v>
      </c>
      <c r="Q76" s="269">
        <v>0</v>
      </c>
      <c r="R76" s="269">
        <v>2</v>
      </c>
      <c r="S76" s="269">
        <v>2</v>
      </c>
      <c r="T76" s="269">
        <v>0</v>
      </c>
      <c r="U76" s="269">
        <v>4</v>
      </c>
      <c r="V76" s="269">
        <v>0</v>
      </c>
      <c r="W76" s="269">
        <v>0</v>
      </c>
      <c r="X76" s="269">
        <v>2</v>
      </c>
      <c r="Y76" s="269">
        <v>2</v>
      </c>
      <c r="Z76" s="269">
        <v>3</v>
      </c>
      <c r="AA76" s="343">
        <v>5</v>
      </c>
      <c r="AB76" s="269">
        <v>4</v>
      </c>
      <c r="AC76" s="269">
        <v>0</v>
      </c>
      <c r="AD76" s="269">
        <v>0</v>
      </c>
      <c r="AE76" s="269">
        <v>2</v>
      </c>
      <c r="AF76" s="269">
        <v>2</v>
      </c>
      <c r="AG76" s="269">
        <v>2</v>
      </c>
      <c r="AH76" s="494">
        <v>5</v>
      </c>
    </row>
    <row r="77" spans="1:34" x14ac:dyDescent="0.25">
      <c r="A77" s="16" t="s">
        <v>2103</v>
      </c>
      <c r="B77" s="16">
        <v>1</v>
      </c>
      <c r="C77" s="49" t="s">
        <v>2947</v>
      </c>
      <c r="D77" s="16" t="s">
        <v>2421</v>
      </c>
      <c r="E77" s="16" t="s">
        <v>277</v>
      </c>
      <c r="F77" s="16" t="s">
        <v>1985</v>
      </c>
      <c r="G77" s="50">
        <v>40893</v>
      </c>
      <c r="H77" s="50">
        <v>39483</v>
      </c>
      <c r="I77" s="53" t="s">
        <v>1255</v>
      </c>
      <c r="J77" s="269">
        <v>2</v>
      </c>
      <c r="K77" s="269">
        <v>0</v>
      </c>
      <c r="L77" s="270">
        <v>2</v>
      </c>
      <c r="M77" s="269">
        <v>4</v>
      </c>
      <c r="N77" s="269">
        <v>0</v>
      </c>
      <c r="O77" s="269">
        <v>0</v>
      </c>
      <c r="P77" s="269">
        <v>4</v>
      </c>
      <c r="Q77" s="269">
        <v>2</v>
      </c>
      <c r="R77" s="269">
        <v>4</v>
      </c>
      <c r="S77" s="269">
        <v>0</v>
      </c>
      <c r="T77" s="269">
        <v>3</v>
      </c>
      <c r="U77" s="269">
        <v>2</v>
      </c>
      <c r="V77" s="269">
        <v>0</v>
      </c>
      <c r="W77" s="269">
        <v>0</v>
      </c>
      <c r="X77" s="269">
        <v>2</v>
      </c>
      <c r="Y77" s="269">
        <v>4</v>
      </c>
      <c r="Z77" s="269">
        <v>4</v>
      </c>
      <c r="AA77" s="343">
        <v>0</v>
      </c>
      <c r="AB77" s="269">
        <v>4</v>
      </c>
      <c r="AC77" s="269">
        <v>0</v>
      </c>
      <c r="AD77" s="269">
        <v>0</v>
      </c>
      <c r="AE77" s="269">
        <v>3</v>
      </c>
      <c r="AF77" s="269">
        <v>3</v>
      </c>
      <c r="AG77" s="269">
        <v>1</v>
      </c>
      <c r="AH77" s="494">
        <v>4</v>
      </c>
    </row>
    <row r="78" spans="1:34" x14ac:dyDescent="0.25">
      <c r="A78" s="16" t="s">
        <v>2103</v>
      </c>
      <c r="B78" s="16">
        <v>1</v>
      </c>
      <c r="C78" s="49" t="s">
        <v>1162</v>
      </c>
      <c r="D78" s="16" t="s">
        <v>2421</v>
      </c>
      <c r="E78" s="16" t="s">
        <v>277</v>
      </c>
      <c r="F78" s="16" t="s">
        <v>1988</v>
      </c>
      <c r="G78" s="50">
        <v>40497</v>
      </c>
      <c r="H78" s="50">
        <v>39497</v>
      </c>
      <c r="I78" s="53" t="s">
        <v>1257</v>
      </c>
      <c r="J78" s="269">
        <v>3</v>
      </c>
      <c r="K78" s="269">
        <v>2</v>
      </c>
      <c r="L78" s="270">
        <v>0</v>
      </c>
      <c r="M78" s="269">
        <v>0</v>
      </c>
      <c r="N78" s="269">
        <v>2</v>
      </c>
      <c r="O78" s="269">
        <v>0</v>
      </c>
      <c r="P78" s="269">
        <v>4</v>
      </c>
      <c r="Q78" s="269">
        <v>0</v>
      </c>
      <c r="R78" s="269">
        <v>3</v>
      </c>
      <c r="S78" s="269">
        <v>0</v>
      </c>
      <c r="T78" s="269">
        <v>3</v>
      </c>
      <c r="U78" s="269">
        <v>3</v>
      </c>
      <c r="V78" s="269">
        <v>3</v>
      </c>
      <c r="W78" s="269">
        <v>0</v>
      </c>
      <c r="X78" s="269">
        <v>3</v>
      </c>
      <c r="Y78" s="269">
        <v>6</v>
      </c>
      <c r="Z78" s="269">
        <v>3</v>
      </c>
      <c r="AA78" s="343">
        <v>2</v>
      </c>
      <c r="AB78" s="269">
        <v>2</v>
      </c>
      <c r="AC78" s="269">
        <v>0</v>
      </c>
      <c r="AD78" s="269">
        <v>0</v>
      </c>
      <c r="AE78" s="269">
        <v>4</v>
      </c>
      <c r="AF78" s="269">
        <v>1</v>
      </c>
      <c r="AG78" s="269">
        <v>2</v>
      </c>
      <c r="AH78" s="494">
        <v>6</v>
      </c>
    </row>
    <row r="79" spans="1:34" x14ac:dyDescent="0.25">
      <c r="A79" s="16" t="s">
        <v>2103</v>
      </c>
      <c r="B79" s="16">
        <v>1</v>
      </c>
      <c r="C79" s="49" t="s">
        <v>1161</v>
      </c>
      <c r="D79" s="16" t="s">
        <v>2421</v>
      </c>
      <c r="E79" s="16" t="s">
        <v>277</v>
      </c>
      <c r="F79" s="16" t="s">
        <v>2586</v>
      </c>
      <c r="G79" s="50">
        <v>40849</v>
      </c>
      <c r="H79" s="50">
        <v>39552</v>
      </c>
      <c r="I79" s="53" t="s">
        <v>1262</v>
      </c>
      <c r="J79" s="269">
        <v>4</v>
      </c>
      <c r="K79" s="269">
        <v>7</v>
      </c>
      <c r="L79" s="270">
        <v>3</v>
      </c>
      <c r="M79" s="269">
        <v>8</v>
      </c>
      <c r="N79" s="269">
        <v>8</v>
      </c>
      <c r="O79" s="269">
        <v>9</v>
      </c>
      <c r="P79" s="269">
        <v>2</v>
      </c>
      <c r="Q79" s="269">
        <v>4</v>
      </c>
      <c r="R79" s="269">
        <v>4</v>
      </c>
      <c r="S79" s="269">
        <v>1</v>
      </c>
      <c r="T79" s="269">
        <v>0</v>
      </c>
      <c r="U79" s="269">
        <v>6</v>
      </c>
      <c r="V79" s="269">
        <v>0</v>
      </c>
      <c r="W79" s="269">
        <v>3</v>
      </c>
      <c r="X79" s="269">
        <v>0</v>
      </c>
      <c r="Y79" s="269">
        <v>0</v>
      </c>
      <c r="Z79" s="269">
        <v>1</v>
      </c>
      <c r="AA79" s="343">
        <v>5</v>
      </c>
      <c r="AB79" s="269">
        <v>8</v>
      </c>
      <c r="AC79" s="269">
        <v>4</v>
      </c>
      <c r="AD79" s="269">
        <v>4</v>
      </c>
      <c r="AE79" s="269">
        <v>8</v>
      </c>
      <c r="AF79" s="269">
        <v>2</v>
      </c>
      <c r="AG79" s="269">
        <v>9</v>
      </c>
      <c r="AH79" s="494">
        <v>9</v>
      </c>
    </row>
    <row r="80" spans="1:34" x14ac:dyDescent="0.25">
      <c r="A80" s="16" t="s">
        <v>2103</v>
      </c>
      <c r="B80" s="16">
        <v>1</v>
      </c>
      <c r="C80" s="49" t="s">
        <v>986</v>
      </c>
      <c r="D80" s="16" t="s">
        <v>2421</v>
      </c>
      <c r="E80" s="16" t="s">
        <v>277</v>
      </c>
      <c r="F80" s="16" t="s">
        <v>1988</v>
      </c>
      <c r="G80" s="50">
        <v>41509</v>
      </c>
      <c r="H80" s="50">
        <v>39553</v>
      </c>
      <c r="I80" s="53" t="s">
        <v>1261</v>
      </c>
      <c r="J80" s="269">
        <v>1</v>
      </c>
      <c r="K80" s="269">
        <v>2</v>
      </c>
      <c r="L80" s="270">
        <v>0</v>
      </c>
      <c r="M80" s="269">
        <v>0</v>
      </c>
      <c r="N80" s="269">
        <v>2</v>
      </c>
      <c r="O80" s="269">
        <v>0</v>
      </c>
      <c r="P80" s="269">
        <v>4</v>
      </c>
      <c r="Q80" s="269">
        <v>0</v>
      </c>
      <c r="R80" s="269">
        <v>0</v>
      </c>
      <c r="S80" s="269">
        <v>1</v>
      </c>
      <c r="T80" s="269">
        <v>0</v>
      </c>
      <c r="U80" s="269">
        <v>0</v>
      </c>
      <c r="V80" s="269">
        <v>2</v>
      </c>
      <c r="W80" s="269">
        <v>2</v>
      </c>
      <c r="X80" s="269">
        <v>0</v>
      </c>
      <c r="Y80" s="269">
        <v>1</v>
      </c>
      <c r="Z80" s="269">
        <v>4</v>
      </c>
      <c r="AA80" s="343">
        <v>2</v>
      </c>
      <c r="AB80" s="269">
        <v>2</v>
      </c>
      <c r="AC80" s="269">
        <v>3</v>
      </c>
      <c r="AD80" s="269">
        <v>0</v>
      </c>
      <c r="AE80" s="269">
        <v>2</v>
      </c>
      <c r="AF80" s="269">
        <v>1</v>
      </c>
      <c r="AG80" s="269">
        <v>1</v>
      </c>
      <c r="AH80" s="494">
        <v>4</v>
      </c>
    </row>
    <row r="81" spans="1:34" x14ac:dyDescent="0.25">
      <c r="A81" s="16" t="s">
        <v>2103</v>
      </c>
      <c r="B81" s="16">
        <v>1</v>
      </c>
      <c r="C81" s="49" t="s">
        <v>985</v>
      </c>
      <c r="D81" s="16" t="s">
        <v>2421</v>
      </c>
      <c r="E81" s="16" t="s">
        <v>277</v>
      </c>
      <c r="F81" s="16" t="s">
        <v>3256</v>
      </c>
      <c r="G81" s="50">
        <v>41375</v>
      </c>
      <c r="H81" s="50">
        <v>39568</v>
      </c>
      <c r="I81" s="53" t="s">
        <v>1260</v>
      </c>
      <c r="J81" s="269">
        <v>2</v>
      </c>
      <c r="K81" s="269">
        <v>1</v>
      </c>
      <c r="L81" s="270">
        <v>0</v>
      </c>
      <c r="M81" s="269">
        <v>2</v>
      </c>
      <c r="N81" s="269">
        <v>0</v>
      </c>
      <c r="O81" s="269">
        <v>0</v>
      </c>
      <c r="P81" s="269">
        <v>1</v>
      </c>
      <c r="Q81" s="269">
        <v>0</v>
      </c>
      <c r="R81" s="269">
        <v>1</v>
      </c>
      <c r="S81" s="269">
        <v>2</v>
      </c>
      <c r="T81" s="269">
        <v>0</v>
      </c>
      <c r="U81" s="269">
        <v>0</v>
      </c>
      <c r="V81" s="269">
        <v>1</v>
      </c>
      <c r="W81" s="269">
        <v>1</v>
      </c>
      <c r="X81" s="269">
        <v>0</v>
      </c>
      <c r="Y81" s="269">
        <v>3</v>
      </c>
      <c r="Z81" s="269">
        <v>1</v>
      </c>
      <c r="AA81" s="343">
        <v>2</v>
      </c>
      <c r="AB81" s="269">
        <v>0</v>
      </c>
      <c r="AC81" s="269">
        <v>0</v>
      </c>
      <c r="AD81" s="269">
        <v>0</v>
      </c>
      <c r="AE81" s="269">
        <v>1</v>
      </c>
      <c r="AF81" s="269">
        <v>1</v>
      </c>
      <c r="AG81" s="269">
        <v>2</v>
      </c>
      <c r="AH81" s="494">
        <v>3</v>
      </c>
    </row>
    <row r="82" spans="1:34" x14ac:dyDescent="0.25">
      <c r="A82" s="16" t="s">
        <v>2103</v>
      </c>
      <c r="B82" s="16">
        <v>1</v>
      </c>
      <c r="C82" s="49" t="s">
        <v>1863</v>
      </c>
      <c r="D82" s="16" t="s">
        <v>2421</v>
      </c>
      <c r="E82" s="16" t="s">
        <v>277</v>
      </c>
      <c r="F82" s="16" t="s">
        <v>2471</v>
      </c>
      <c r="G82" s="50">
        <v>40752</v>
      </c>
      <c r="H82" s="50">
        <v>39605</v>
      </c>
      <c r="I82" s="53" t="s">
        <v>1258</v>
      </c>
      <c r="J82" s="269">
        <v>2</v>
      </c>
      <c r="K82" s="269">
        <v>0</v>
      </c>
      <c r="L82" s="270">
        <v>0</v>
      </c>
      <c r="M82" s="269">
        <v>0</v>
      </c>
      <c r="N82" s="269">
        <v>1</v>
      </c>
      <c r="O82" s="269">
        <v>0</v>
      </c>
      <c r="P82" s="269">
        <v>1</v>
      </c>
      <c r="Q82" s="269">
        <v>1</v>
      </c>
      <c r="R82" s="269">
        <v>0</v>
      </c>
      <c r="S82" s="269">
        <v>1</v>
      </c>
      <c r="T82" s="269">
        <v>0</v>
      </c>
      <c r="U82" s="269">
        <v>0</v>
      </c>
      <c r="V82" s="269">
        <v>1</v>
      </c>
      <c r="W82" s="269">
        <v>2</v>
      </c>
      <c r="X82" s="269">
        <v>1</v>
      </c>
      <c r="Y82" s="269">
        <v>0</v>
      </c>
      <c r="Z82" s="269">
        <v>0</v>
      </c>
      <c r="AA82" s="343">
        <v>2</v>
      </c>
      <c r="AB82" s="269">
        <v>0</v>
      </c>
      <c r="AC82" s="269">
        <v>1</v>
      </c>
      <c r="AD82" s="269">
        <v>0</v>
      </c>
      <c r="AE82" s="269">
        <v>1</v>
      </c>
      <c r="AF82" s="269">
        <v>0</v>
      </c>
      <c r="AG82" s="269">
        <v>0</v>
      </c>
      <c r="AH82" s="494">
        <v>2</v>
      </c>
    </row>
    <row r="83" spans="1:34" x14ac:dyDescent="0.25">
      <c r="A83" s="16" t="s">
        <v>2103</v>
      </c>
      <c r="B83" s="16">
        <v>1</v>
      </c>
      <c r="C83" s="49" t="s">
        <v>1864</v>
      </c>
      <c r="D83" s="16" t="s">
        <v>2421</v>
      </c>
      <c r="E83" s="16" t="s">
        <v>277</v>
      </c>
      <c r="F83" s="16" t="s">
        <v>1533</v>
      </c>
      <c r="G83" s="50">
        <v>40002</v>
      </c>
      <c r="H83" s="50">
        <v>39605</v>
      </c>
      <c r="I83" s="53" t="s">
        <v>1259</v>
      </c>
      <c r="J83" s="269">
        <v>1</v>
      </c>
      <c r="K83" s="269">
        <v>0</v>
      </c>
      <c r="L83" s="270">
        <v>0</v>
      </c>
      <c r="M83" s="269">
        <v>1</v>
      </c>
      <c r="N83" s="269">
        <v>2</v>
      </c>
      <c r="O83" s="269">
        <v>0</v>
      </c>
      <c r="P83" s="269">
        <v>0</v>
      </c>
      <c r="Q83" s="269">
        <v>0</v>
      </c>
      <c r="R83" s="269">
        <v>0</v>
      </c>
      <c r="S83" s="269">
        <v>0</v>
      </c>
      <c r="T83" s="269">
        <v>2</v>
      </c>
      <c r="U83" s="269">
        <v>3</v>
      </c>
      <c r="V83" s="269">
        <v>0</v>
      </c>
      <c r="W83" s="269">
        <v>0</v>
      </c>
      <c r="X83" s="269">
        <v>0</v>
      </c>
      <c r="Y83" s="269">
        <v>1</v>
      </c>
      <c r="Z83" s="269">
        <v>2</v>
      </c>
      <c r="AA83" s="343">
        <v>0</v>
      </c>
      <c r="AB83" s="269">
        <v>1</v>
      </c>
      <c r="AC83" s="269">
        <v>1</v>
      </c>
      <c r="AD83" s="269">
        <v>0</v>
      </c>
      <c r="AE83" s="269">
        <v>1</v>
      </c>
      <c r="AF83" s="269">
        <v>2</v>
      </c>
      <c r="AG83" s="269">
        <v>1</v>
      </c>
      <c r="AH83" s="494">
        <v>3</v>
      </c>
    </row>
    <row r="84" spans="1:34" x14ac:dyDescent="0.25">
      <c r="A84" s="16" t="s">
        <v>2103</v>
      </c>
      <c r="B84" s="16">
        <v>1</v>
      </c>
      <c r="C84" s="49" t="s">
        <v>1326</v>
      </c>
      <c r="D84" s="16" t="s">
        <v>2421</v>
      </c>
      <c r="E84" s="16" t="s">
        <v>277</v>
      </c>
      <c r="F84" s="16" t="s">
        <v>2471</v>
      </c>
      <c r="G84" s="50">
        <v>40752</v>
      </c>
      <c r="H84" s="50">
        <v>39605</v>
      </c>
      <c r="I84" s="53" t="s">
        <v>1263</v>
      </c>
      <c r="J84" s="269">
        <v>2</v>
      </c>
      <c r="K84" s="269">
        <v>0</v>
      </c>
      <c r="L84" s="270">
        <v>0</v>
      </c>
      <c r="M84" s="269">
        <v>0</v>
      </c>
      <c r="N84" s="269">
        <v>1</v>
      </c>
      <c r="O84" s="269">
        <v>0</v>
      </c>
      <c r="P84" s="269">
        <v>1</v>
      </c>
      <c r="Q84" s="269">
        <v>1</v>
      </c>
      <c r="R84" s="269">
        <v>0</v>
      </c>
      <c r="S84" s="269">
        <v>1</v>
      </c>
      <c r="T84" s="269">
        <v>1</v>
      </c>
      <c r="U84" s="269">
        <v>2</v>
      </c>
      <c r="V84" s="269">
        <v>0</v>
      </c>
      <c r="W84" s="269">
        <v>1</v>
      </c>
      <c r="X84" s="269">
        <v>0</v>
      </c>
      <c r="Y84" s="269">
        <v>0</v>
      </c>
      <c r="Z84" s="269">
        <v>1</v>
      </c>
      <c r="AA84" s="343">
        <v>0</v>
      </c>
      <c r="AB84" s="269">
        <v>0</v>
      </c>
      <c r="AC84" s="269">
        <v>1</v>
      </c>
      <c r="AD84" s="269">
        <v>0</v>
      </c>
      <c r="AE84" s="269">
        <v>1</v>
      </c>
      <c r="AF84" s="269">
        <v>1</v>
      </c>
      <c r="AG84" s="269">
        <v>0</v>
      </c>
      <c r="AH84" s="494">
        <v>2</v>
      </c>
    </row>
    <row r="85" spans="1:34" x14ac:dyDescent="0.25">
      <c r="A85" s="16" t="s">
        <v>2103</v>
      </c>
      <c r="B85" s="16">
        <v>1</v>
      </c>
      <c r="C85" s="49" t="s">
        <v>2663</v>
      </c>
      <c r="D85" s="16" t="s">
        <v>2421</v>
      </c>
      <c r="E85" s="16" t="s">
        <v>277</v>
      </c>
      <c r="F85" s="16" t="s">
        <v>2471</v>
      </c>
      <c r="G85" s="50">
        <v>41448</v>
      </c>
      <c r="H85" s="50">
        <v>39910</v>
      </c>
      <c r="I85" s="53" t="s">
        <v>2664</v>
      </c>
      <c r="J85" s="269">
        <v>1</v>
      </c>
      <c r="K85" s="269">
        <v>3</v>
      </c>
      <c r="L85" s="270">
        <v>2</v>
      </c>
      <c r="M85" s="269">
        <v>3</v>
      </c>
      <c r="N85" s="269">
        <v>2</v>
      </c>
      <c r="O85" s="269">
        <v>0</v>
      </c>
      <c r="P85" s="269">
        <v>2</v>
      </c>
      <c r="Q85" s="269">
        <v>0</v>
      </c>
      <c r="R85" s="269">
        <v>0</v>
      </c>
      <c r="S85" s="269">
        <v>0</v>
      </c>
      <c r="T85" s="269">
        <v>0</v>
      </c>
      <c r="U85" s="269">
        <v>0</v>
      </c>
      <c r="V85" s="269">
        <v>0</v>
      </c>
      <c r="W85" s="269">
        <v>0</v>
      </c>
      <c r="X85" s="269">
        <v>0</v>
      </c>
      <c r="Y85" s="269">
        <v>0</v>
      </c>
      <c r="Z85" s="269">
        <v>0</v>
      </c>
      <c r="AA85" s="343">
        <v>0</v>
      </c>
      <c r="AB85" s="269">
        <v>0</v>
      </c>
      <c r="AC85" s="269">
        <v>4</v>
      </c>
      <c r="AD85" s="269">
        <v>2</v>
      </c>
      <c r="AE85" s="269">
        <v>3</v>
      </c>
      <c r="AF85" s="269">
        <v>3</v>
      </c>
      <c r="AG85" s="269">
        <v>1</v>
      </c>
      <c r="AH85" s="494">
        <v>4</v>
      </c>
    </row>
    <row r="86" spans="1:34" x14ac:dyDescent="0.25">
      <c r="A86" s="16" t="s">
        <v>2103</v>
      </c>
      <c r="B86" s="16">
        <v>1</v>
      </c>
      <c r="C86" s="49" t="s">
        <v>2665</v>
      </c>
      <c r="D86" s="16" t="s">
        <v>2421</v>
      </c>
      <c r="E86" s="16" t="s">
        <v>277</v>
      </c>
      <c r="F86" s="16" t="s">
        <v>1533</v>
      </c>
      <c r="G86" s="50">
        <v>40337</v>
      </c>
      <c r="H86" s="50">
        <v>39910</v>
      </c>
      <c r="I86" s="53" t="s">
        <v>2666</v>
      </c>
      <c r="J86" s="269">
        <v>1</v>
      </c>
      <c r="K86" s="269">
        <v>2</v>
      </c>
      <c r="L86" s="270">
        <v>2</v>
      </c>
      <c r="M86" s="269">
        <v>0</v>
      </c>
      <c r="N86" s="269">
        <v>2</v>
      </c>
      <c r="O86" s="269">
        <v>0</v>
      </c>
      <c r="P86" s="269">
        <v>1</v>
      </c>
      <c r="Q86" s="269">
        <v>1</v>
      </c>
      <c r="R86" s="269">
        <v>0</v>
      </c>
      <c r="S86" s="269">
        <v>0</v>
      </c>
      <c r="T86" s="269">
        <v>0</v>
      </c>
      <c r="U86" s="269">
        <v>3</v>
      </c>
      <c r="V86" s="269">
        <v>0</v>
      </c>
      <c r="W86" s="269">
        <v>1</v>
      </c>
      <c r="X86" s="269">
        <v>0</v>
      </c>
      <c r="Y86" s="269">
        <v>0</v>
      </c>
      <c r="Z86" s="269">
        <v>0</v>
      </c>
      <c r="AA86" s="343">
        <v>0</v>
      </c>
      <c r="AB86" s="269">
        <v>1</v>
      </c>
      <c r="AC86" s="269">
        <v>0</v>
      </c>
      <c r="AD86" s="269">
        <v>0</v>
      </c>
      <c r="AE86" s="269">
        <v>0</v>
      </c>
      <c r="AF86" s="269">
        <v>3</v>
      </c>
      <c r="AG86" s="269">
        <v>0</v>
      </c>
      <c r="AH86" s="494">
        <v>3</v>
      </c>
    </row>
    <row r="87" spans="1:34" x14ac:dyDescent="0.25">
      <c r="A87" s="16" t="s">
        <v>2103</v>
      </c>
      <c r="B87" s="16">
        <v>1</v>
      </c>
      <c r="C87" s="49" t="s">
        <v>222</v>
      </c>
      <c r="D87" s="16" t="s">
        <v>2421</v>
      </c>
      <c r="E87" s="16" t="s">
        <v>277</v>
      </c>
      <c r="F87" s="16" t="s">
        <v>1533</v>
      </c>
      <c r="G87" s="50">
        <v>40373</v>
      </c>
      <c r="H87" s="50">
        <v>40100</v>
      </c>
      <c r="I87" s="146" t="s">
        <v>223</v>
      </c>
      <c r="J87" s="269">
        <v>3</v>
      </c>
      <c r="K87" s="269">
        <v>18</v>
      </c>
      <c r="L87" s="270">
        <v>5</v>
      </c>
      <c r="M87" s="269">
        <v>12</v>
      </c>
      <c r="N87" s="269">
        <v>13</v>
      </c>
      <c r="O87" s="269">
        <v>5</v>
      </c>
      <c r="P87" s="269">
        <v>7</v>
      </c>
      <c r="Q87" s="269">
        <v>13</v>
      </c>
      <c r="R87" s="269">
        <v>10</v>
      </c>
      <c r="S87" s="269">
        <v>5</v>
      </c>
      <c r="T87" s="269">
        <v>4</v>
      </c>
      <c r="U87" s="269">
        <v>9</v>
      </c>
      <c r="V87" s="269">
        <v>0</v>
      </c>
      <c r="W87" s="269">
        <v>0</v>
      </c>
      <c r="X87" s="269">
        <v>0</v>
      </c>
      <c r="Y87" s="269">
        <v>0</v>
      </c>
      <c r="Z87" s="269">
        <v>11</v>
      </c>
      <c r="AA87" s="343">
        <v>9</v>
      </c>
      <c r="AB87" s="269">
        <v>6</v>
      </c>
      <c r="AC87" s="269">
        <v>10</v>
      </c>
      <c r="AD87" s="269">
        <v>3</v>
      </c>
      <c r="AE87" s="269">
        <v>1</v>
      </c>
      <c r="AF87" s="269">
        <v>16</v>
      </c>
      <c r="AG87" s="269">
        <v>4</v>
      </c>
      <c r="AH87" s="494">
        <v>18</v>
      </c>
    </row>
    <row r="88" spans="1:34" x14ac:dyDescent="0.25">
      <c r="A88" s="16" t="s">
        <v>2103</v>
      </c>
      <c r="B88" s="16">
        <v>1</v>
      </c>
      <c r="C88" s="49" t="s">
        <v>2042</v>
      </c>
      <c r="D88" s="16" t="s">
        <v>2421</v>
      </c>
      <c r="E88" s="16" t="s">
        <v>277</v>
      </c>
      <c r="F88" s="16" t="s">
        <v>2471</v>
      </c>
      <c r="G88" s="50">
        <v>41448</v>
      </c>
      <c r="H88" s="50">
        <v>40120</v>
      </c>
      <c r="I88" s="53" t="s">
        <v>2043</v>
      </c>
      <c r="J88" s="269">
        <v>3</v>
      </c>
      <c r="K88" s="269">
        <v>1</v>
      </c>
      <c r="L88" s="270">
        <v>1</v>
      </c>
      <c r="M88" s="269">
        <v>0</v>
      </c>
      <c r="N88" s="269">
        <v>2</v>
      </c>
      <c r="O88" s="269">
        <v>0</v>
      </c>
      <c r="P88" s="269">
        <v>1</v>
      </c>
      <c r="Q88" s="269">
        <v>1</v>
      </c>
      <c r="R88" s="269">
        <v>0</v>
      </c>
      <c r="S88" s="269">
        <v>0</v>
      </c>
      <c r="T88" s="269">
        <v>0</v>
      </c>
      <c r="U88" s="269">
        <v>0</v>
      </c>
      <c r="V88" s="269">
        <v>0</v>
      </c>
      <c r="W88" s="269">
        <v>0</v>
      </c>
      <c r="X88" s="269">
        <v>0</v>
      </c>
      <c r="Y88" s="269">
        <v>0</v>
      </c>
      <c r="Z88" s="269">
        <v>0</v>
      </c>
      <c r="AA88" s="343">
        <v>0</v>
      </c>
      <c r="AB88" s="269">
        <v>0</v>
      </c>
      <c r="AC88" s="269">
        <v>0</v>
      </c>
      <c r="AD88" s="269">
        <v>0</v>
      </c>
      <c r="AE88" s="269">
        <v>3</v>
      </c>
      <c r="AF88" s="269">
        <v>0</v>
      </c>
      <c r="AG88" s="269">
        <v>0</v>
      </c>
      <c r="AH88" s="494">
        <v>3</v>
      </c>
    </row>
    <row r="89" spans="1:34" x14ac:dyDescent="0.25">
      <c r="A89" s="57"/>
      <c r="B89" s="57"/>
      <c r="C89" s="57"/>
      <c r="D89" s="57"/>
      <c r="E89" s="57"/>
      <c r="F89" s="65"/>
      <c r="G89" s="140"/>
      <c r="H89" s="323" t="s">
        <v>543</v>
      </c>
      <c r="I89" s="66"/>
      <c r="J89" s="5">
        <f>SUM(J51:J88)</f>
        <v>342</v>
      </c>
      <c r="K89" s="5">
        <f t="shared" ref="K89:AE89" si="11">SUM(K51:K88)</f>
        <v>316</v>
      </c>
      <c r="L89" s="289">
        <f t="shared" ref="L89" si="12">SUM(L51:L88)</f>
        <v>268</v>
      </c>
      <c r="M89" s="5">
        <f t="shared" si="11"/>
        <v>187</v>
      </c>
      <c r="N89" s="5">
        <f t="shared" si="11"/>
        <v>303</v>
      </c>
      <c r="O89" s="5">
        <f t="shared" si="11"/>
        <v>325</v>
      </c>
      <c r="P89" s="5">
        <f t="shared" si="11"/>
        <v>341</v>
      </c>
      <c r="Q89" s="5">
        <f t="shared" si="11"/>
        <v>292</v>
      </c>
      <c r="R89" s="5">
        <f t="shared" si="11"/>
        <v>290</v>
      </c>
      <c r="S89" s="5">
        <f t="shared" si="11"/>
        <v>261</v>
      </c>
      <c r="T89" s="5">
        <f t="shared" si="11"/>
        <v>312</v>
      </c>
      <c r="U89" s="5">
        <f t="shared" si="11"/>
        <v>298</v>
      </c>
      <c r="V89" s="5">
        <f t="shared" si="11"/>
        <v>322</v>
      </c>
      <c r="W89" s="289">
        <f t="shared" ref="W89" si="13">SUM(W51:W88)</f>
        <v>270</v>
      </c>
      <c r="X89" s="5">
        <f>SUM(X51:X88)</f>
        <v>261</v>
      </c>
      <c r="Y89" s="5">
        <f t="shared" si="11"/>
        <v>332</v>
      </c>
      <c r="Z89" s="5">
        <f t="shared" si="11"/>
        <v>279</v>
      </c>
      <c r="AA89" s="5">
        <f t="shared" si="11"/>
        <v>353</v>
      </c>
      <c r="AB89" s="5">
        <f t="shared" si="11"/>
        <v>279</v>
      </c>
      <c r="AC89" s="5">
        <f t="shared" si="11"/>
        <v>293</v>
      </c>
      <c r="AD89" s="5">
        <f t="shared" si="11"/>
        <v>253</v>
      </c>
      <c r="AE89" s="5">
        <f t="shared" si="11"/>
        <v>237</v>
      </c>
      <c r="AF89" s="5">
        <f t="shared" ref="AF89:AG89" si="14">SUM(AF51:AF88)</f>
        <v>293</v>
      </c>
      <c r="AG89" s="5">
        <f t="shared" si="14"/>
        <v>324</v>
      </c>
      <c r="AH89" s="273"/>
    </row>
    <row r="90" spans="1:34" x14ac:dyDescent="0.25">
      <c r="A90" s="67"/>
      <c r="B90" s="57"/>
      <c r="C90" s="57"/>
      <c r="D90" s="57"/>
      <c r="E90" s="57"/>
      <c r="F90" s="65"/>
      <c r="G90" s="140"/>
      <c r="H90" s="65"/>
      <c r="I90" s="66"/>
      <c r="J90" s="89"/>
      <c r="K90" s="89"/>
      <c r="L90" s="258"/>
      <c r="M90" s="89"/>
      <c r="N90" s="89"/>
      <c r="O90" s="89"/>
      <c r="P90" s="89"/>
      <c r="Q90" s="89"/>
      <c r="R90" s="89"/>
      <c r="S90" s="89"/>
      <c r="T90" s="89"/>
      <c r="U90" s="89"/>
      <c r="V90" s="89"/>
      <c r="W90" s="258"/>
      <c r="X90" s="89"/>
      <c r="Y90" s="89"/>
      <c r="Z90" s="89"/>
      <c r="AA90" s="89"/>
      <c r="AB90" s="89"/>
      <c r="AC90" s="89"/>
      <c r="AD90" s="89"/>
      <c r="AE90" s="89"/>
      <c r="AF90" s="89"/>
      <c r="AG90" s="89"/>
      <c r="AH90" s="273"/>
    </row>
    <row r="91" spans="1:34" x14ac:dyDescent="0.25">
      <c r="A91" s="51" t="s">
        <v>2103</v>
      </c>
      <c r="B91" s="16">
        <v>1</v>
      </c>
      <c r="C91" s="15" t="s">
        <v>1941</v>
      </c>
      <c r="D91" s="16" t="s">
        <v>2421</v>
      </c>
      <c r="E91" s="16" t="s">
        <v>277</v>
      </c>
      <c r="F91" s="68" t="s">
        <v>2126</v>
      </c>
      <c r="G91" s="68"/>
      <c r="H91" s="69">
        <v>39269</v>
      </c>
      <c r="I91" s="70" t="s">
        <v>1264</v>
      </c>
      <c r="J91" s="97">
        <v>4</v>
      </c>
      <c r="K91" s="97">
        <v>0</v>
      </c>
      <c r="L91" s="270">
        <v>2</v>
      </c>
      <c r="M91" s="97">
        <v>1</v>
      </c>
      <c r="N91" s="97">
        <v>1</v>
      </c>
      <c r="O91" s="97">
        <v>2</v>
      </c>
      <c r="P91" s="97">
        <v>5</v>
      </c>
      <c r="Q91" s="97">
        <v>0</v>
      </c>
      <c r="R91" s="97">
        <v>1</v>
      </c>
      <c r="S91" s="226">
        <v>2</v>
      </c>
      <c r="T91" s="239">
        <v>2</v>
      </c>
      <c r="U91" s="259">
        <v>0</v>
      </c>
      <c r="V91" s="270">
        <v>0</v>
      </c>
      <c r="W91" s="270">
        <v>1</v>
      </c>
      <c r="X91" s="97">
        <v>0</v>
      </c>
      <c r="Y91" s="97">
        <v>1</v>
      </c>
      <c r="Z91" s="97">
        <v>0</v>
      </c>
      <c r="AA91" s="97">
        <v>0</v>
      </c>
      <c r="AB91" s="97">
        <v>1</v>
      </c>
      <c r="AC91" s="97">
        <v>2</v>
      </c>
      <c r="AD91" s="97">
        <v>2</v>
      </c>
      <c r="AE91" s="17">
        <v>0</v>
      </c>
      <c r="AF91" s="97">
        <v>4</v>
      </c>
      <c r="AG91" s="97">
        <v>1</v>
      </c>
      <c r="AH91" s="494">
        <v>5</v>
      </c>
    </row>
    <row r="92" spans="1:34" x14ac:dyDescent="0.25">
      <c r="A92" s="16" t="s">
        <v>2103</v>
      </c>
      <c r="B92" s="71">
        <v>1</v>
      </c>
      <c r="C92" s="72" t="s">
        <v>2630</v>
      </c>
      <c r="D92" s="71" t="s">
        <v>2421</v>
      </c>
      <c r="E92" s="71" t="s">
        <v>277</v>
      </c>
      <c r="F92" s="71" t="s">
        <v>1533</v>
      </c>
      <c r="G92" s="69">
        <v>39736</v>
      </c>
      <c r="H92" s="73">
        <v>39294</v>
      </c>
      <c r="I92" s="74" t="s">
        <v>1265</v>
      </c>
      <c r="J92" s="97">
        <v>2</v>
      </c>
      <c r="K92" s="97">
        <v>2</v>
      </c>
      <c r="L92" s="270">
        <v>2</v>
      </c>
      <c r="M92" s="97">
        <v>0</v>
      </c>
      <c r="N92" s="97">
        <v>2</v>
      </c>
      <c r="O92" s="97">
        <v>0</v>
      </c>
      <c r="P92" s="97">
        <v>2</v>
      </c>
      <c r="Q92" s="97">
        <v>1</v>
      </c>
      <c r="R92" s="97">
        <v>0</v>
      </c>
      <c r="S92" s="226">
        <v>1</v>
      </c>
      <c r="T92" s="239">
        <v>1</v>
      </c>
      <c r="U92" s="259">
        <v>1</v>
      </c>
      <c r="V92" s="270">
        <v>0</v>
      </c>
      <c r="W92" s="270">
        <v>0</v>
      </c>
      <c r="X92" s="97">
        <v>0</v>
      </c>
      <c r="Y92" s="97">
        <v>0</v>
      </c>
      <c r="Z92" s="97">
        <v>1</v>
      </c>
      <c r="AA92" s="97">
        <v>1</v>
      </c>
      <c r="AB92" s="97">
        <v>2</v>
      </c>
      <c r="AC92" s="97">
        <v>1</v>
      </c>
      <c r="AD92" s="97">
        <v>1</v>
      </c>
      <c r="AE92" s="17">
        <v>1</v>
      </c>
      <c r="AF92" s="97">
        <v>0</v>
      </c>
      <c r="AG92" s="97">
        <v>2</v>
      </c>
      <c r="AH92" s="494">
        <v>2</v>
      </c>
    </row>
    <row r="93" spans="1:34" x14ac:dyDescent="0.25">
      <c r="A93" s="52" t="s">
        <v>2103</v>
      </c>
      <c r="B93" s="71">
        <v>1</v>
      </c>
      <c r="C93" s="72" t="s">
        <v>2631</v>
      </c>
      <c r="D93" s="71" t="s">
        <v>2421</v>
      </c>
      <c r="E93" s="71" t="s">
        <v>277</v>
      </c>
      <c r="F93" s="71" t="s">
        <v>2586</v>
      </c>
      <c r="G93" s="69">
        <v>41428</v>
      </c>
      <c r="H93" s="73">
        <v>39310</v>
      </c>
      <c r="I93" s="74" t="s">
        <v>1267</v>
      </c>
      <c r="J93" s="97">
        <v>1</v>
      </c>
      <c r="K93" s="97">
        <v>0</v>
      </c>
      <c r="L93" s="270">
        <v>0</v>
      </c>
      <c r="M93" s="97">
        <v>0</v>
      </c>
      <c r="N93" s="97">
        <v>0</v>
      </c>
      <c r="O93" s="97">
        <v>0</v>
      </c>
      <c r="P93" s="97">
        <v>2</v>
      </c>
      <c r="Q93" s="97">
        <v>0</v>
      </c>
      <c r="R93" s="97">
        <v>1</v>
      </c>
      <c r="S93" s="226">
        <v>0</v>
      </c>
      <c r="T93" s="239">
        <v>0</v>
      </c>
      <c r="U93" s="259">
        <v>1</v>
      </c>
      <c r="V93" s="270">
        <v>0</v>
      </c>
      <c r="W93" s="270">
        <v>0</v>
      </c>
      <c r="X93" s="97">
        <v>1</v>
      </c>
      <c r="Y93" s="97">
        <v>2</v>
      </c>
      <c r="Z93" s="97">
        <v>1</v>
      </c>
      <c r="AA93" s="97">
        <v>0</v>
      </c>
      <c r="AB93" s="97">
        <v>0</v>
      </c>
      <c r="AC93" s="97">
        <v>1</v>
      </c>
      <c r="AD93" s="97">
        <v>1</v>
      </c>
      <c r="AE93" s="17">
        <v>1</v>
      </c>
      <c r="AF93" s="97">
        <v>0</v>
      </c>
      <c r="AG93" s="97">
        <v>0</v>
      </c>
      <c r="AH93" s="494">
        <v>2</v>
      </c>
    </row>
    <row r="94" spans="1:34" x14ac:dyDescent="0.25">
      <c r="A94" s="51" t="s">
        <v>2103</v>
      </c>
      <c r="B94" s="16">
        <v>1</v>
      </c>
      <c r="C94" s="49" t="s">
        <v>2632</v>
      </c>
      <c r="D94" s="16" t="s">
        <v>2421</v>
      </c>
      <c r="E94" s="16" t="s">
        <v>277</v>
      </c>
      <c r="F94" s="16" t="s">
        <v>2126</v>
      </c>
      <c r="G94" s="141"/>
      <c r="H94" s="50">
        <v>39311</v>
      </c>
      <c r="I94" s="75" t="s">
        <v>1268</v>
      </c>
      <c r="J94" s="97">
        <v>1</v>
      </c>
      <c r="K94" s="97">
        <v>2</v>
      </c>
      <c r="L94" s="270">
        <v>2</v>
      </c>
      <c r="M94" s="97">
        <v>0</v>
      </c>
      <c r="N94" s="97">
        <v>0</v>
      </c>
      <c r="O94" s="97">
        <v>0</v>
      </c>
      <c r="P94" s="97">
        <v>4</v>
      </c>
      <c r="Q94" s="97">
        <v>1</v>
      </c>
      <c r="R94" s="97">
        <v>0</v>
      </c>
      <c r="S94" s="226">
        <v>0</v>
      </c>
      <c r="T94" s="239">
        <v>0</v>
      </c>
      <c r="U94" s="259">
        <v>0</v>
      </c>
      <c r="V94" s="270">
        <v>0</v>
      </c>
      <c r="W94" s="270">
        <v>0</v>
      </c>
      <c r="X94" s="97">
        <v>0</v>
      </c>
      <c r="Y94" s="97">
        <v>0</v>
      </c>
      <c r="Z94" s="97">
        <v>0</v>
      </c>
      <c r="AA94" s="97">
        <v>0</v>
      </c>
      <c r="AB94" s="97">
        <v>0</v>
      </c>
      <c r="AC94" s="97">
        <v>0</v>
      </c>
      <c r="AD94" s="97">
        <v>0</v>
      </c>
      <c r="AE94" s="17">
        <v>0</v>
      </c>
      <c r="AF94" s="97">
        <v>0</v>
      </c>
      <c r="AG94" s="97">
        <v>0</v>
      </c>
      <c r="AH94" s="494">
        <v>4</v>
      </c>
    </row>
    <row r="95" spans="1:34" x14ac:dyDescent="0.25">
      <c r="A95" s="51" t="s">
        <v>2103</v>
      </c>
      <c r="B95" s="52">
        <v>1</v>
      </c>
      <c r="C95" s="15" t="s">
        <v>2738</v>
      </c>
      <c r="D95" s="16" t="s">
        <v>2421</v>
      </c>
      <c r="E95" s="16" t="s">
        <v>277</v>
      </c>
      <c r="F95" s="68" t="s">
        <v>2126</v>
      </c>
      <c r="G95" s="68"/>
      <c r="H95" s="69">
        <v>39316</v>
      </c>
      <c r="I95" s="70" t="s">
        <v>1269</v>
      </c>
      <c r="J95" s="97">
        <v>0</v>
      </c>
      <c r="K95" s="97">
        <v>0</v>
      </c>
      <c r="L95" s="270">
        <v>0</v>
      </c>
      <c r="M95" s="97">
        <v>0</v>
      </c>
      <c r="N95" s="97">
        <v>0</v>
      </c>
      <c r="O95" s="97">
        <v>0</v>
      </c>
      <c r="P95" s="97">
        <v>0</v>
      </c>
      <c r="Q95" s="97">
        <v>0</v>
      </c>
      <c r="R95" s="97">
        <v>1</v>
      </c>
      <c r="S95" s="226">
        <v>0</v>
      </c>
      <c r="T95" s="239">
        <v>0</v>
      </c>
      <c r="U95" s="259">
        <v>0</v>
      </c>
      <c r="V95" s="270">
        <v>0</v>
      </c>
      <c r="W95" s="270">
        <v>0</v>
      </c>
      <c r="X95" s="97">
        <v>0</v>
      </c>
      <c r="Y95" s="97">
        <v>1</v>
      </c>
      <c r="Z95" s="97">
        <v>0</v>
      </c>
      <c r="AA95" s="97">
        <v>0</v>
      </c>
      <c r="AB95" s="97">
        <v>1</v>
      </c>
      <c r="AC95" s="97">
        <v>0</v>
      </c>
      <c r="AD95" s="97">
        <v>0</v>
      </c>
      <c r="AE95" s="17">
        <v>0</v>
      </c>
      <c r="AF95" s="97">
        <v>0</v>
      </c>
      <c r="AG95" s="97">
        <v>0</v>
      </c>
      <c r="AH95" s="494">
        <v>1</v>
      </c>
    </row>
    <row r="96" spans="1:34" x14ac:dyDescent="0.25">
      <c r="A96" s="52" t="s">
        <v>2103</v>
      </c>
      <c r="B96" s="52">
        <v>1</v>
      </c>
      <c r="C96" s="15" t="s">
        <v>2761</v>
      </c>
      <c r="D96" s="16" t="s">
        <v>2421</v>
      </c>
      <c r="E96" s="16" t="s">
        <v>277</v>
      </c>
      <c r="F96" s="68" t="s">
        <v>2126</v>
      </c>
      <c r="G96" s="68"/>
      <c r="H96" s="69">
        <v>39317</v>
      </c>
      <c r="I96" s="70" t="s">
        <v>1270</v>
      </c>
      <c r="J96" s="97">
        <v>0</v>
      </c>
      <c r="K96" s="97">
        <v>0</v>
      </c>
      <c r="L96" s="270">
        <v>0</v>
      </c>
      <c r="M96" s="97">
        <v>0</v>
      </c>
      <c r="N96" s="97">
        <v>0</v>
      </c>
      <c r="O96" s="97">
        <v>0</v>
      </c>
      <c r="P96" s="97">
        <v>0</v>
      </c>
      <c r="Q96" s="97">
        <v>0</v>
      </c>
      <c r="R96" s="97">
        <v>0</v>
      </c>
      <c r="S96" s="226">
        <v>0</v>
      </c>
      <c r="T96" s="239">
        <v>0</v>
      </c>
      <c r="U96" s="259">
        <v>0</v>
      </c>
      <c r="V96" s="270">
        <v>0</v>
      </c>
      <c r="W96" s="270">
        <v>0</v>
      </c>
      <c r="X96" s="97">
        <v>0</v>
      </c>
      <c r="Y96" s="97">
        <v>0</v>
      </c>
      <c r="Z96" s="97">
        <v>0</v>
      </c>
      <c r="AA96" s="97">
        <v>0</v>
      </c>
      <c r="AB96" s="97">
        <v>0</v>
      </c>
      <c r="AC96" s="97">
        <v>0</v>
      </c>
      <c r="AD96" s="97">
        <v>0</v>
      </c>
      <c r="AE96" s="17">
        <v>1</v>
      </c>
      <c r="AF96" s="97">
        <v>0</v>
      </c>
      <c r="AG96" s="97">
        <v>0</v>
      </c>
      <c r="AH96" s="494">
        <v>1</v>
      </c>
    </row>
    <row r="97" spans="1:39" x14ac:dyDescent="0.25">
      <c r="A97" s="52" t="s">
        <v>2103</v>
      </c>
      <c r="B97" s="52">
        <v>1</v>
      </c>
      <c r="C97" s="15" t="s">
        <v>2762</v>
      </c>
      <c r="D97" s="16" t="s">
        <v>2421</v>
      </c>
      <c r="E97" s="16" t="s">
        <v>277</v>
      </c>
      <c r="F97" s="68" t="s">
        <v>1988</v>
      </c>
      <c r="G97" s="69">
        <v>40800</v>
      </c>
      <c r="H97" s="69">
        <v>39385</v>
      </c>
      <c r="I97" s="70" t="s">
        <v>3993</v>
      </c>
      <c r="J97" s="97">
        <v>0</v>
      </c>
      <c r="K97" s="97">
        <v>2</v>
      </c>
      <c r="L97" s="270">
        <v>1</v>
      </c>
      <c r="M97" s="97">
        <v>0</v>
      </c>
      <c r="N97" s="97">
        <v>0</v>
      </c>
      <c r="O97" s="97">
        <v>4</v>
      </c>
      <c r="P97" s="97">
        <v>2</v>
      </c>
      <c r="Q97" s="97">
        <v>1</v>
      </c>
      <c r="R97" s="97">
        <v>0</v>
      </c>
      <c r="S97" s="226">
        <v>3</v>
      </c>
      <c r="T97" s="239">
        <v>3</v>
      </c>
      <c r="U97" s="259">
        <v>6</v>
      </c>
      <c r="V97" s="270">
        <v>1</v>
      </c>
      <c r="W97" s="270">
        <v>1</v>
      </c>
      <c r="X97" s="97">
        <v>2</v>
      </c>
      <c r="Y97" s="97">
        <v>0</v>
      </c>
      <c r="Z97" s="97">
        <v>0</v>
      </c>
      <c r="AA97" s="97">
        <v>0</v>
      </c>
      <c r="AB97" s="97">
        <v>0</v>
      </c>
      <c r="AC97" s="97">
        <v>0</v>
      </c>
      <c r="AD97" s="97">
        <v>0</v>
      </c>
      <c r="AE97" s="17">
        <v>0</v>
      </c>
      <c r="AF97" s="97">
        <v>0</v>
      </c>
      <c r="AG97" s="97">
        <v>2</v>
      </c>
      <c r="AH97" s="494">
        <v>6</v>
      </c>
    </row>
    <row r="98" spans="1:39" x14ac:dyDescent="0.25">
      <c r="A98" s="52" t="s">
        <v>2103</v>
      </c>
      <c r="B98" s="52">
        <v>1</v>
      </c>
      <c r="C98" s="15" t="s">
        <v>2763</v>
      </c>
      <c r="D98" s="16" t="s">
        <v>2421</v>
      </c>
      <c r="E98" s="16" t="s">
        <v>277</v>
      </c>
      <c r="F98" s="68" t="s">
        <v>2126</v>
      </c>
      <c r="G98" s="68"/>
      <c r="H98" s="69">
        <v>39390</v>
      </c>
      <c r="I98" s="70" t="s">
        <v>2764</v>
      </c>
      <c r="J98" s="97">
        <v>2</v>
      </c>
      <c r="K98" s="97">
        <v>3</v>
      </c>
      <c r="L98" s="270">
        <v>0</v>
      </c>
      <c r="M98" s="97">
        <v>0</v>
      </c>
      <c r="N98" s="97">
        <v>1</v>
      </c>
      <c r="O98" s="97">
        <v>3</v>
      </c>
      <c r="P98" s="97">
        <v>3</v>
      </c>
      <c r="Q98" s="97">
        <v>0</v>
      </c>
      <c r="R98" s="97">
        <v>1</v>
      </c>
      <c r="S98" s="226">
        <v>1</v>
      </c>
      <c r="T98" s="239">
        <v>0</v>
      </c>
      <c r="U98" s="259">
        <v>0</v>
      </c>
      <c r="V98" s="270">
        <v>0</v>
      </c>
      <c r="W98" s="270">
        <v>1</v>
      </c>
      <c r="X98" s="97">
        <v>0</v>
      </c>
      <c r="Y98" s="97">
        <v>0</v>
      </c>
      <c r="Z98" s="97">
        <v>1</v>
      </c>
      <c r="AA98" s="97">
        <v>0</v>
      </c>
      <c r="AB98" s="97">
        <v>1</v>
      </c>
      <c r="AC98" s="97">
        <v>1</v>
      </c>
      <c r="AD98" s="97">
        <v>1</v>
      </c>
      <c r="AE98" s="17">
        <v>1</v>
      </c>
      <c r="AF98" s="97">
        <v>0</v>
      </c>
      <c r="AG98" s="97">
        <v>0</v>
      </c>
      <c r="AH98" s="494">
        <v>3</v>
      </c>
    </row>
    <row r="99" spans="1:39" x14ac:dyDescent="0.25">
      <c r="A99" s="52" t="s">
        <v>2103</v>
      </c>
      <c r="B99" s="52">
        <v>1</v>
      </c>
      <c r="C99" s="15" t="s">
        <v>1739</v>
      </c>
      <c r="D99" s="16" t="s">
        <v>2421</v>
      </c>
      <c r="E99" s="16" t="s">
        <v>277</v>
      </c>
      <c r="F99" s="68" t="s">
        <v>1533</v>
      </c>
      <c r="G99" s="69">
        <v>39740</v>
      </c>
      <c r="H99" s="69">
        <v>39482</v>
      </c>
      <c r="I99" s="70" t="s">
        <v>1271</v>
      </c>
      <c r="J99" s="97">
        <v>2</v>
      </c>
      <c r="K99" s="97">
        <v>1</v>
      </c>
      <c r="L99" s="270">
        <v>1</v>
      </c>
      <c r="M99" s="97">
        <v>0</v>
      </c>
      <c r="N99" s="97">
        <v>0</v>
      </c>
      <c r="O99" s="97">
        <v>1</v>
      </c>
      <c r="P99" s="97">
        <v>0</v>
      </c>
      <c r="Q99" s="97">
        <v>1</v>
      </c>
      <c r="R99" s="97">
        <v>2</v>
      </c>
      <c r="S99" s="226">
        <v>4</v>
      </c>
      <c r="T99" s="239">
        <v>2</v>
      </c>
      <c r="U99" s="259">
        <v>1</v>
      </c>
      <c r="V99" s="270">
        <v>0</v>
      </c>
      <c r="W99" s="270">
        <v>0</v>
      </c>
      <c r="X99" s="97">
        <v>0</v>
      </c>
      <c r="Y99" s="97">
        <v>0</v>
      </c>
      <c r="Z99" s="97">
        <v>0</v>
      </c>
      <c r="AA99" s="97">
        <v>1</v>
      </c>
      <c r="AB99" s="97">
        <v>0</v>
      </c>
      <c r="AC99" s="97">
        <v>1</v>
      </c>
      <c r="AD99" s="97">
        <v>0</v>
      </c>
      <c r="AE99" s="17">
        <v>0</v>
      </c>
      <c r="AF99" s="97">
        <v>1</v>
      </c>
      <c r="AG99" s="97">
        <v>1</v>
      </c>
      <c r="AH99" s="494">
        <v>4</v>
      </c>
    </row>
    <row r="100" spans="1:39" x14ac:dyDescent="0.25">
      <c r="A100" s="52" t="s">
        <v>2103</v>
      </c>
      <c r="B100" s="52">
        <v>1</v>
      </c>
      <c r="C100" s="15" t="s">
        <v>1526</v>
      </c>
      <c r="D100" s="16" t="s">
        <v>2421</v>
      </c>
      <c r="E100" s="16" t="s">
        <v>277</v>
      </c>
      <c r="F100" s="68" t="s">
        <v>1533</v>
      </c>
      <c r="G100" s="69">
        <v>39869</v>
      </c>
      <c r="H100" s="69">
        <v>39703</v>
      </c>
      <c r="I100" s="70" t="s">
        <v>1944</v>
      </c>
      <c r="J100" s="97">
        <v>0</v>
      </c>
      <c r="K100" s="97">
        <v>0</v>
      </c>
      <c r="L100" s="270">
        <v>0</v>
      </c>
      <c r="M100" s="97">
        <v>0</v>
      </c>
      <c r="N100" s="97">
        <v>1</v>
      </c>
      <c r="O100" s="97">
        <v>0</v>
      </c>
      <c r="P100" s="97">
        <v>0</v>
      </c>
      <c r="Q100" s="97">
        <v>0</v>
      </c>
      <c r="R100" s="97">
        <v>0</v>
      </c>
      <c r="S100" s="226">
        <v>1</v>
      </c>
      <c r="T100" s="239">
        <v>0</v>
      </c>
      <c r="U100" s="259">
        <v>0</v>
      </c>
      <c r="V100" s="270">
        <v>0</v>
      </c>
      <c r="W100" s="270">
        <v>0</v>
      </c>
      <c r="X100" s="97">
        <v>0</v>
      </c>
      <c r="Y100" s="97">
        <v>0</v>
      </c>
      <c r="Z100" s="97">
        <v>0</v>
      </c>
      <c r="AA100" s="97">
        <v>0</v>
      </c>
      <c r="AB100" s="97">
        <v>1</v>
      </c>
      <c r="AC100" s="97">
        <v>0</v>
      </c>
      <c r="AD100" s="97">
        <v>1</v>
      </c>
      <c r="AE100" s="17">
        <v>0</v>
      </c>
      <c r="AF100" s="97">
        <v>0</v>
      </c>
      <c r="AG100" s="97">
        <v>0</v>
      </c>
      <c r="AH100" s="494">
        <v>1</v>
      </c>
    </row>
    <row r="101" spans="1:39" s="89" customFormat="1" x14ac:dyDescent="0.25">
      <c r="A101" s="52" t="s">
        <v>2103</v>
      </c>
      <c r="B101" s="52">
        <v>1</v>
      </c>
      <c r="C101" s="15" t="s">
        <v>4335</v>
      </c>
      <c r="D101" s="16" t="s">
        <v>2421</v>
      </c>
      <c r="E101" s="16" t="s">
        <v>277</v>
      </c>
      <c r="F101" s="68" t="s">
        <v>2126</v>
      </c>
      <c r="G101" s="68"/>
      <c r="H101" s="69">
        <v>39707</v>
      </c>
      <c r="I101" s="70" t="s">
        <v>1525</v>
      </c>
      <c r="J101" s="97">
        <v>2</v>
      </c>
      <c r="K101" s="97">
        <v>0</v>
      </c>
      <c r="L101" s="270">
        <v>0</v>
      </c>
      <c r="M101" s="97">
        <v>0</v>
      </c>
      <c r="N101" s="97">
        <v>0</v>
      </c>
      <c r="O101" s="97">
        <v>0</v>
      </c>
      <c r="P101" s="97">
        <v>0</v>
      </c>
      <c r="Q101" s="97">
        <v>0</v>
      </c>
      <c r="R101" s="97">
        <v>0</v>
      </c>
      <c r="S101" s="226">
        <v>0</v>
      </c>
      <c r="T101" s="239">
        <v>0</v>
      </c>
      <c r="U101" s="259">
        <v>0</v>
      </c>
      <c r="V101" s="270">
        <v>0</v>
      </c>
      <c r="W101" s="270">
        <v>0</v>
      </c>
      <c r="X101" s="97">
        <v>0</v>
      </c>
      <c r="Y101" s="97">
        <v>0</v>
      </c>
      <c r="Z101" s="97">
        <v>0</v>
      </c>
      <c r="AA101" s="97">
        <v>0</v>
      </c>
      <c r="AB101" s="97">
        <v>2</v>
      </c>
      <c r="AC101" s="97">
        <v>0</v>
      </c>
      <c r="AD101" s="97">
        <v>0</v>
      </c>
      <c r="AE101" s="17">
        <v>0</v>
      </c>
      <c r="AF101" s="97">
        <v>0</v>
      </c>
      <c r="AG101" s="97">
        <v>0</v>
      </c>
      <c r="AH101" s="494">
        <v>2</v>
      </c>
    </row>
    <row r="102" spans="1:39" x14ac:dyDescent="0.25">
      <c r="A102" s="52" t="s">
        <v>2103</v>
      </c>
      <c r="B102" s="52">
        <v>1</v>
      </c>
      <c r="C102" s="49" t="s">
        <v>2772</v>
      </c>
      <c r="D102" s="16" t="s">
        <v>2421</v>
      </c>
      <c r="E102" s="16" t="s">
        <v>277</v>
      </c>
      <c r="F102" s="16" t="s">
        <v>1533</v>
      </c>
      <c r="G102" s="69">
        <v>40913</v>
      </c>
      <c r="H102" s="50">
        <v>39829</v>
      </c>
      <c r="I102" s="53" t="s">
        <v>4389</v>
      </c>
      <c r="J102" s="97">
        <v>0</v>
      </c>
      <c r="K102" s="97">
        <v>0</v>
      </c>
      <c r="L102" s="270">
        <v>0</v>
      </c>
      <c r="M102" s="97">
        <v>0</v>
      </c>
      <c r="N102" s="97">
        <v>2</v>
      </c>
      <c r="O102" s="97">
        <v>0</v>
      </c>
      <c r="P102" s="97">
        <v>2</v>
      </c>
      <c r="Q102" s="97">
        <v>1</v>
      </c>
      <c r="R102" s="97">
        <v>0</v>
      </c>
      <c r="S102" s="226">
        <v>0</v>
      </c>
      <c r="T102" s="239">
        <v>1</v>
      </c>
      <c r="U102" s="259">
        <v>0</v>
      </c>
      <c r="V102" s="270">
        <v>1</v>
      </c>
      <c r="W102" s="270">
        <v>0</v>
      </c>
      <c r="X102" s="97">
        <v>0</v>
      </c>
      <c r="Y102" s="97">
        <v>0</v>
      </c>
      <c r="Z102" s="97">
        <v>0</v>
      </c>
      <c r="AA102" s="97">
        <v>0</v>
      </c>
      <c r="AB102" s="97">
        <v>1</v>
      </c>
      <c r="AC102" s="97">
        <v>0</v>
      </c>
      <c r="AD102" s="97">
        <v>0</v>
      </c>
      <c r="AE102" s="17">
        <v>1</v>
      </c>
      <c r="AF102" s="97">
        <v>0</v>
      </c>
      <c r="AG102" s="97">
        <v>0</v>
      </c>
      <c r="AH102" s="494">
        <v>2</v>
      </c>
    </row>
    <row r="103" spans="1:39" x14ac:dyDescent="0.25">
      <c r="A103" s="52" t="s">
        <v>2103</v>
      </c>
      <c r="B103" s="52">
        <v>1</v>
      </c>
      <c r="C103" s="15" t="s">
        <v>1018</v>
      </c>
      <c r="D103" s="16" t="s">
        <v>2421</v>
      </c>
      <c r="E103" s="16" t="s">
        <v>277</v>
      </c>
      <c r="F103" s="68" t="s">
        <v>1533</v>
      </c>
      <c r="G103" s="69">
        <v>39911</v>
      </c>
      <c r="H103" s="69">
        <v>39857</v>
      </c>
      <c r="I103" s="70" t="s">
        <v>1019</v>
      </c>
      <c r="J103" s="97">
        <v>2</v>
      </c>
      <c r="K103" s="97">
        <v>1</v>
      </c>
      <c r="L103" s="270">
        <v>1</v>
      </c>
      <c r="M103" s="97">
        <v>1</v>
      </c>
      <c r="N103" s="97">
        <v>1</v>
      </c>
      <c r="O103" s="97">
        <v>1</v>
      </c>
      <c r="P103" s="97">
        <v>2</v>
      </c>
      <c r="Q103" s="97">
        <v>1</v>
      </c>
      <c r="R103" s="97">
        <v>1</v>
      </c>
      <c r="S103" s="226">
        <v>1</v>
      </c>
      <c r="T103" s="239">
        <v>0</v>
      </c>
      <c r="U103" s="259">
        <v>0</v>
      </c>
      <c r="V103" s="270">
        <v>1</v>
      </c>
      <c r="W103" s="270">
        <v>1</v>
      </c>
      <c r="X103" s="97">
        <v>1</v>
      </c>
      <c r="Y103" s="97">
        <v>1</v>
      </c>
      <c r="Z103" s="97">
        <v>0</v>
      </c>
      <c r="AA103" s="97">
        <v>1</v>
      </c>
      <c r="AB103" s="97">
        <v>1</v>
      </c>
      <c r="AC103" s="97">
        <v>1</v>
      </c>
      <c r="AD103" s="97">
        <v>2</v>
      </c>
      <c r="AE103" s="17">
        <v>0</v>
      </c>
      <c r="AF103" s="97">
        <v>0</v>
      </c>
      <c r="AG103" s="97">
        <v>1</v>
      </c>
      <c r="AH103" s="494">
        <v>2</v>
      </c>
      <c r="AI103" s="89"/>
      <c r="AJ103" s="89"/>
      <c r="AK103" s="89"/>
      <c r="AL103" s="89"/>
      <c r="AM103" s="89"/>
    </row>
    <row r="104" spans="1:39" s="89" customFormat="1" x14ac:dyDescent="0.25">
      <c r="A104" s="16" t="s">
        <v>2103</v>
      </c>
      <c r="B104" s="16">
        <v>1</v>
      </c>
      <c r="C104" s="15" t="s">
        <v>1020</v>
      </c>
      <c r="D104" s="16" t="s">
        <v>2421</v>
      </c>
      <c r="E104" s="16" t="s">
        <v>277</v>
      </c>
      <c r="F104" s="68" t="s">
        <v>1985</v>
      </c>
      <c r="G104" s="69">
        <v>40322</v>
      </c>
      <c r="H104" s="69">
        <v>39857</v>
      </c>
      <c r="I104" s="70" t="s">
        <v>1021</v>
      </c>
      <c r="J104" s="97">
        <v>2</v>
      </c>
      <c r="K104" s="97">
        <v>1</v>
      </c>
      <c r="L104" s="270">
        <v>0</v>
      </c>
      <c r="M104" s="97">
        <v>2</v>
      </c>
      <c r="N104" s="97">
        <v>2</v>
      </c>
      <c r="O104" s="97">
        <v>1</v>
      </c>
      <c r="P104" s="97">
        <v>2</v>
      </c>
      <c r="Q104" s="97">
        <v>1</v>
      </c>
      <c r="R104" s="97">
        <v>1</v>
      </c>
      <c r="S104" s="226">
        <v>1</v>
      </c>
      <c r="T104" s="239">
        <v>0</v>
      </c>
      <c r="U104" s="259">
        <v>0</v>
      </c>
      <c r="V104" s="270">
        <v>1</v>
      </c>
      <c r="W104" s="270">
        <v>1</v>
      </c>
      <c r="X104" s="97">
        <v>1</v>
      </c>
      <c r="Y104" s="97">
        <v>1</v>
      </c>
      <c r="Z104" s="97">
        <v>0</v>
      </c>
      <c r="AA104" s="97">
        <v>1</v>
      </c>
      <c r="AB104" s="97">
        <v>1</v>
      </c>
      <c r="AC104" s="97">
        <v>1</v>
      </c>
      <c r="AD104" s="97">
        <v>1</v>
      </c>
      <c r="AE104" s="17">
        <v>0</v>
      </c>
      <c r="AF104" s="97">
        <v>0</v>
      </c>
      <c r="AG104" s="97">
        <v>1</v>
      </c>
      <c r="AH104" s="494">
        <v>2</v>
      </c>
    </row>
    <row r="105" spans="1:39" s="89" customFormat="1" x14ac:dyDescent="0.25">
      <c r="A105" s="16" t="s">
        <v>2103</v>
      </c>
      <c r="B105" s="16">
        <v>1</v>
      </c>
      <c r="C105" s="15" t="s">
        <v>1022</v>
      </c>
      <c r="D105" s="16" t="s">
        <v>2421</v>
      </c>
      <c r="E105" s="16" t="s">
        <v>277</v>
      </c>
      <c r="F105" s="68" t="s">
        <v>2586</v>
      </c>
      <c r="G105" s="69">
        <v>40078</v>
      </c>
      <c r="H105" s="69">
        <v>39857</v>
      </c>
      <c r="I105" s="70" t="s">
        <v>1023</v>
      </c>
      <c r="J105" s="97">
        <v>0</v>
      </c>
      <c r="K105" s="97">
        <v>1</v>
      </c>
      <c r="L105" s="270">
        <v>0</v>
      </c>
      <c r="M105" s="97">
        <v>0</v>
      </c>
      <c r="N105" s="97">
        <v>0</v>
      </c>
      <c r="O105" s="97">
        <v>0</v>
      </c>
      <c r="P105" s="97">
        <v>2</v>
      </c>
      <c r="Q105" s="97">
        <v>0</v>
      </c>
      <c r="R105" s="97">
        <v>1</v>
      </c>
      <c r="S105" s="226">
        <v>1</v>
      </c>
      <c r="T105" s="239">
        <v>0</v>
      </c>
      <c r="U105" s="259">
        <v>0</v>
      </c>
      <c r="V105" s="270">
        <v>0</v>
      </c>
      <c r="W105" s="270">
        <v>0</v>
      </c>
      <c r="X105" s="97">
        <v>1</v>
      </c>
      <c r="Y105" s="97">
        <v>1</v>
      </c>
      <c r="Z105" s="97">
        <v>0</v>
      </c>
      <c r="AA105" s="97">
        <v>0</v>
      </c>
      <c r="AB105" s="97">
        <v>0</v>
      </c>
      <c r="AC105" s="97">
        <v>1</v>
      </c>
      <c r="AD105" s="97">
        <v>1</v>
      </c>
      <c r="AE105" s="17">
        <v>0</v>
      </c>
      <c r="AF105" s="97">
        <v>0</v>
      </c>
      <c r="AG105" s="97">
        <v>1</v>
      </c>
      <c r="AH105" s="494">
        <v>2</v>
      </c>
      <c r="AI105"/>
      <c r="AJ105"/>
      <c r="AK105"/>
      <c r="AL105"/>
      <c r="AM105"/>
    </row>
    <row r="106" spans="1:39" x14ac:dyDescent="0.25">
      <c r="A106" s="16" t="s">
        <v>2103</v>
      </c>
      <c r="B106" s="16">
        <v>1</v>
      </c>
      <c r="C106" s="15" t="s">
        <v>1024</v>
      </c>
      <c r="D106" s="16" t="s">
        <v>2421</v>
      </c>
      <c r="E106" s="16" t="s">
        <v>277</v>
      </c>
      <c r="F106" s="68" t="s">
        <v>2586</v>
      </c>
      <c r="G106" s="69">
        <v>40078</v>
      </c>
      <c r="H106" s="69">
        <v>39857</v>
      </c>
      <c r="I106" s="70" t="s">
        <v>1025</v>
      </c>
      <c r="J106" s="97">
        <v>2</v>
      </c>
      <c r="K106" s="97">
        <v>0</v>
      </c>
      <c r="L106" s="270">
        <v>1</v>
      </c>
      <c r="M106" s="97">
        <v>1</v>
      </c>
      <c r="N106" s="97">
        <v>1</v>
      </c>
      <c r="O106" s="97">
        <v>1</v>
      </c>
      <c r="P106" s="97">
        <v>0</v>
      </c>
      <c r="Q106" s="97">
        <v>1</v>
      </c>
      <c r="R106" s="97">
        <v>0</v>
      </c>
      <c r="S106" s="226">
        <v>0</v>
      </c>
      <c r="T106" s="239">
        <v>0</v>
      </c>
      <c r="U106" s="259">
        <v>0</v>
      </c>
      <c r="V106" s="270">
        <v>1</v>
      </c>
      <c r="W106" s="270">
        <v>1</v>
      </c>
      <c r="X106" s="97">
        <v>0</v>
      </c>
      <c r="Y106" s="97">
        <v>0</v>
      </c>
      <c r="Z106" s="97">
        <v>0</v>
      </c>
      <c r="AA106" s="97">
        <v>1</v>
      </c>
      <c r="AB106" s="97">
        <v>1</v>
      </c>
      <c r="AC106" s="97">
        <v>0</v>
      </c>
      <c r="AD106" s="97">
        <v>1</v>
      </c>
      <c r="AE106" s="17">
        <v>0</v>
      </c>
      <c r="AF106" s="97">
        <v>0</v>
      </c>
      <c r="AG106" s="97">
        <v>0</v>
      </c>
      <c r="AH106" s="494">
        <v>2</v>
      </c>
      <c r="AI106" s="89"/>
      <c r="AJ106" s="89"/>
      <c r="AK106" s="89"/>
      <c r="AL106" s="89"/>
      <c r="AM106" s="89"/>
    </row>
    <row r="107" spans="1:39" s="89" customFormat="1" x14ac:dyDescent="0.25">
      <c r="A107" s="16" t="s">
        <v>2103</v>
      </c>
      <c r="B107" s="16">
        <v>1</v>
      </c>
      <c r="C107" s="49" t="s">
        <v>544</v>
      </c>
      <c r="D107" s="16" t="s">
        <v>2421</v>
      </c>
      <c r="E107" s="16" t="s">
        <v>277</v>
      </c>
      <c r="F107" s="16" t="s">
        <v>2126</v>
      </c>
      <c r="G107" s="69"/>
      <c r="H107" s="50">
        <v>39911</v>
      </c>
      <c r="I107" s="53" t="s">
        <v>1266</v>
      </c>
      <c r="J107" s="97">
        <v>0</v>
      </c>
      <c r="K107" s="97">
        <v>0</v>
      </c>
      <c r="L107" s="270">
        <v>0</v>
      </c>
      <c r="M107" s="97">
        <v>1</v>
      </c>
      <c r="N107" s="97">
        <v>0</v>
      </c>
      <c r="O107" s="97">
        <v>1</v>
      </c>
      <c r="P107" s="97">
        <v>0</v>
      </c>
      <c r="Q107" s="97">
        <v>1</v>
      </c>
      <c r="R107" s="97">
        <v>0</v>
      </c>
      <c r="S107" s="226">
        <v>0</v>
      </c>
      <c r="T107" s="239">
        <v>0</v>
      </c>
      <c r="U107" s="259">
        <v>0</v>
      </c>
      <c r="V107" s="270">
        <v>0</v>
      </c>
      <c r="W107" s="270">
        <v>0</v>
      </c>
      <c r="X107" s="97">
        <v>0</v>
      </c>
      <c r="Y107" s="97">
        <v>0</v>
      </c>
      <c r="Z107" s="97">
        <v>0</v>
      </c>
      <c r="AA107" s="97">
        <v>1</v>
      </c>
      <c r="AB107" s="97">
        <v>0</v>
      </c>
      <c r="AC107" s="97">
        <v>0</v>
      </c>
      <c r="AD107" s="97">
        <v>0</v>
      </c>
      <c r="AE107" s="17">
        <v>0</v>
      </c>
      <c r="AF107" s="97">
        <v>0</v>
      </c>
      <c r="AG107" s="97">
        <v>0</v>
      </c>
      <c r="AH107" s="494">
        <v>1</v>
      </c>
      <c r="AI107"/>
      <c r="AJ107"/>
      <c r="AK107"/>
      <c r="AL107"/>
      <c r="AM107"/>
    </row>
    <row r="108" spans="1:39" s="89" customFormat="1" x14ac:dyDescent="0.25">
      <c r="A108" s="16" t="s">
        <v>2103</v>
      </c>
      <c r="B108" s="16">
        <v>1</v>
      </c>
      <c r="C108" s="15" t="s">
        <v>552</v>
      </c>
      <c r="D108" s="16" t="s">
        <v>2421</v>
      </c>
      <c r="E108" s="16" t="s">
        <v>277</v>
      </c>
      <c r="F108" s="68" t="s">
        <v>2586</v>
      </c>
      <c r="G108" s="69">
        <v>40240</v>
      </c>
      <c r="H108" s="69">
        <v>40050</v>
      </c>
      <c r="I108" s="70" t="s">
        <v>553</v>
      </c>
      <c r="J108" s="97">
        <v>1</v>
      </c>
      <c r="K108" s="97">
        <v>0</v>
      </c>
      <c r="L108" s="270">
        <v>0</v>
      </c>
      <c r="M108" s="97">
        <v>0</v>
      </c>
      <c r="N108" s="97">
        <v>0</v>
      </c>
      <c r="O108" s="97">
        <v>1</v>
      </c>
      <c r="P108" s="97">
        <v>1</v>
      </c>
      <c r="Q108" s="97">
        <v>0</v>
      </c>
      <c r="R108" s="97">
        <v>0</v>
      </c>
      <c r="S108" s="226">
        <v>0</v>
      </c>
      <c r="T108" s="239">
        <v>0</v>
      </c>
      <c r="U108" s="259">
        <v>1</v>
      </c>
      <c r="V108" s="270">
        <v>0</v>
      </c>
      <c r="W108" s="270">
        <v>0</v>
      </c>
      <c r="X108" s="97">
        <v>0</v>
      </c>
      <c r="Y108" s="97">
        <v>0</v>
      </c>
      <c r="Z108" s="97">
        <v>0</v>
      </c>
      <c r="AA108" s="97">
        <v>0</v>
      </c>
      <c r="AB108" s="97">
        <v>1</v>
      </c>
      <c r="AC108" s="97">
        <v>0</v>
      </c>
      <c r="AD108" s="97">
        <v>0</v>
      </c>
      <c r="AE108" s="17">
        <v>0</v>
      </c>
      <c r="AF108" s="97">
        <v>1</v>
      </c>
      <c r="AG108" s="97">
        <v>0</v>
      </c>
      <c r="AH108" s="494">
        <v>1</v>
      </c>
    </row>
    <row r="109" spans="1:39" s="89" customFormat="1" x14ac:dyDescent="0.25">
      <c r="A109" s="16" t="s">
        <v>2103</v>
      </c>
      <c r="B109" s="16">
        <v>1</v>
      </c>
      <c r="C109" s="15" t="s">
        <v>554</v>
      </c>
      <c r="D109" s="16" t="s">
        <v>2421</v>
      </c>
      <c r="E109" s="16" t="s">
        <v>277</v>
      </c>
      <c r="F109" s="68" t="s">
        <v>2586</v>
      </c>
      <c r="G109" s="69">
        <v>40150</v>
      </c>
      <c r="H109" s="69">
        <v>40050</v>
      </c>
      <c r="I109" s="70" t="s">
        <v>555</v>
      </c>
      <c r="J109" s="97">
        <v>0</v>
      </c>
      <c r="K109" s="97">
        <v>0</v>
      </c>
      <c r="L109" s="270">
        <v>1</v>
      </c>
      <c r="M109" s="97">
        <v>0</v>
      </c>
      <c r="N109" s="97">
        <v>0</v>
      </c>
      <c r="O109" s="97">
        <v>0</v>
      </c>
      <c r="P109" s="97">
        <v>0</v>
      </c>
      <c r="Q109" s="97">
        <v>0</v>
      </c>
      <c r="R109" s="97">
        <v>0</v>
      </c>
      <c r="S109" s="226">
        <v>0</v>
      </c>
      <c r="T109" s="239">
        <v>1</v>
      </c>
      <c r="U109" s="259">
        <v>0</v>
      </c>
      <c r="V109" s="270">
        <v>0</v>
      </c>
      <c r="W109" s="270">
        <v>0</v>
      </c>
      <c r="X109" s="97">
        <v>0</v>
      </c>
      <c r="Y109" s="97">
        <v>1</v>
      </c>
      <c r="Z109" s="97">
        <v>0</v>
      </c>
      <c r="AA109" s="97">
        <v>0</v>
      </c>
      <c r="AB109" s="97">
        <v>0</v>
      </c>
      <c r="AC109" s="97">
        <v>1</v>
      </c>
      <c r="AD109" s="97">
        <v>0</v>
      </c>
      <c r="AE109" s="17">
        <v>0</v>
      </c>
      <c r="AF109" s="97">
        <v>1</v>
      </c>
      <c r="AG109" s="97">
        <v>0</v>
      </c>
      <c r="AH109" s="494">
        <v>1</v>
      </c>
    </row>
    <row r="110" spans="1:39" s="89" customFormat="1" x14ac:dyDescent="0.25">
      <c r="A110" s="16" t="s">
        <v>2103</v>
      </c>
      <c r="B110" s="16">
        <v>1</v>
      </c>
      <c r="C110" s="15" t="s">
        <v>556</v>
      </c>
      <c r="D110" s="16" t="s">
        <v>2421</v>
      </c>
      <c r="E110" s="16" t="s">
        <v>277</v>
      </c>
      <c r="F110" s="68" t="s">
        <v>1985</v>
      </c>
      <c r="G110" s="69">
        <v>40199</v>
      </c>
      <c r="H110" s="69">
        <v>40050</v>
      </c>
      <c r="I110" s="70" t="s">
        <v>557</v>
      </c>
      <c r="J110" s="97">
        <v>0</v>
      </c>
      <c r="K110" s="97">
        <v>0</v>
      </c>
      <c r="L110" s="270">
        <v>0</v>
      </c>
      <c r="M110" s="97">
        <v>0</v>
      </c>
      <c r="N110" s="97">
        <v>0</v>
      </c>
      <c r="O110" s="97">
        <v>1</v>
      </c>
      <c r="P110" s="97">
        <v>0</v>
      </c>
      <c r="Q110" s="97">
        <v>1</v>
      </c>
      <c r="R110" s="97">
        <v>0</v>
      </c>
      <c r="S110" s="226">
        <v>0</v>
      </c>
      <c r="T110" s="239">
        <v>0</v>
      </c>
      <c r="U110" s="259">
        <v>0</v>
      </c>
      <c r="V110" s="270">
        <v>0</v>
      </c>
      <c r="W110" s="270">
        <v>1</v>
      </c>
      <c r="X110" s="97">
        <v>0</v>
      </c>
      <c r="Y110" s="97">
        <v>0</v>
      </c>
      <c r="Z110" s="97">
        <v>0</v>
      </c>
      <c r="AA110" s="97">
        <v>0</v>
      </c>
      <c r="AB110" s="97">
        <v>1</v>
      </c>
      <c r="AC110" s="97">
        <v>0</v>
      </c>
      <c r="AD110" s="97">
        <v>0</v>
      </c>
      <c r="AE110" s="17">
        <v>0</v>
      </c>
      <c r="AF110" s="97">
        <v>0</v>
      </c>
      <c r="AG110" s="97">
        <v>0</v>
      </c>
      <c r="AH110" s="494">
        <v>1</v>
      </c>
    </row>
    <row r="111" spans="1:39" s="89" customFormat="1" x14ac:dyDescent="0.25">
      <c r="A111" s="16" t="s">
        <v>2103</v>
      </c>
      <c r="B111" s="16">
        <v>1</v>
      </c>
      <c r="C111" s="15" t="s">
        <v>558</v>
      </c>
      <c r="D111" s="16" t="s">
        <v>2421</v>
      </c>
      <c r="E111" s="16" t="s">
        <v>277</v>
      </c>
      <c r="F111" s="68" t="s">
        <v>1985</v>
      </c>
      <c r="G111" s="69">
        <v>40199</v>
      </c>
      <c r="H111" s="69">
        <v>40050</v>
      </c>
      <c r="I111" s="70" t="s">
        <v>559</v>
      </c>
      <c r="J111" s="97">
        <v>0</v>
      </c>
      <c r="K111" s="97">
        <v>0</v>
      </c>
      <c r="L111" s="270">
        <v>0</v>
      </c>
      <c r="M111" s="97">
        <v>2</v>
      </c>
      <c r="N111" s="97">
        <v>0</v>
      </c>
      <c r="O111" s="97">
        <v>0</v>
      </c>
      <c r="P111" s="97">
        <v>1</v>
      </c>
      <c r="Q111" s="97">
        <v>0</v>
      </c>
      <c r="R111" s="97">
        <v>0</v>
      </c>
      <c r="S111" s="226">
        <v>0</v>
      </c>
      <c r="T111" s="239">
        <v>1</v>
      </c>
      <c r="U111" s="259">
        <v>0</v>
      </c>
      <c r="V111" s="270">
        <v>0</v>
      </c>
      <c r="W111" s="270">
        <v>0</v>
      </c>
      <c r="X111" s="97">
        <v>0</v>
      </c>
      <c r="Y111" s="97">
        <v>0</v>
      </c>
      <c r="Z111" s="97">
        <v>1</v>
      </c>
      <c r="AA111" s="97">
        <v>0</v>
      </c>
      <c r="AB111" s="97">
        <v>0</v>
      </c>
      <c r="AC111" s="97">
        <v>0</v>
      </c>
      <c r="AD111" s="97">
        <v>0</v>
      </c>
      <c r="AE111" s="17">
        <v>0</v>
      </c>
      <c r="AF111" s="97">
        <v>0</v>
      </c>
      <c r="AG111" s="97">
        <v>1</v>
      </c>
      <c r="AH111" s="494">
        <v>2</v>
      </c>
    </row>
    <row r="112" spans="1:39" s="89" customFormat="1" x14ac:dyDescent="0.25">
      <c r="A112" s="16" t="s">
        <v>2103</v>
      </c>
      <c r="B112" s="16">
        <v>1</v>
      </c>
      <c r="C112" s="15" t="s">
        <v>550</v>
      </c>
      <c r="D112" s="16" t="s">
        <v>2421</v>
      </c>
      <c r="E112" s="16" t="s">
        <v>277</v>
      </c>
      <c r="F112" s="68" t="s">
        <v>1985</v>
      </c>
      <c r="G112" s="69">
        <v>40170</v>
      </c>
      <c r="H112" s="69">
        <v>40050</v>
      </c>
      <c r="I112" s="70" t="s">
        <v>551</v>
      </c>
      <c r="J112" s="97">
        <v>1</v>
      </c>
      <c r="K112" s="97">
        <v>1</v>
      </c>
      <c r="L112" s="270">
        <v>1</v>
      </c>
      <c r="M112" s="97">
        <v>2</v>
      </c>
      <c r="N112" s="97">
        <v>0</v>
      </c>
      <c r="O112" s="97">
        <v>1</v>
      </c>
      <c r="P112" s="97">
        <v>2</v>
      </c>
      <c r="Q112" s="97">
        <v>1</v>
      </c>
      <c r="R112" s="97">
        <v>0</v>
      </c>
      <c r="S112" s="226">
        <v>0</v>
      </c>
      <c r="T112" s="239">
        <v>2</v>
      </c>
      <c r="U112" s="259">
        <v>1</v>
      </c>
      <c r="V112" s="270">
        <v>0</v>
      </c>
      <c r="W112" s="270">
        <v>1</v>
      </c>
      <c r="X112" s="97">
        <v>0</v>
      </c>
      <c r="Y112" s="97">
        <v>1</v>
      </c>
      <c r="Z112" s="97">
        <v>1</v>
      </c>
      <c r="AA112" s="97">
        <v>0</v>
      </c>
      <c r="AB112" s="97">
        <v>2</v>
      </c>
      <c r="AC112" s="97">
        <v>1</v>
      </c>
      <c r="AD112" s="97">
        <v>0</v>
      </c>
      <c r="AE112" s="17">
        <v>0</v>
      </c>
      <c r="AF112" s="97">
        <v>2</v>
      </c>
      <c r="AG112" s="97">
        <v>1</v>
      </c>
      <c r="AH112" s="494">
        <v>2</v>
      </c>
    </row>
    <row r="113" spans="1:39" s="89" customFormat="1" x14ac:dyDescent="0.25">
      <c r="A113" s="16" t="s">
        <v>2103</v>
      </c>
      <c r="B113" s="16">
        <v>1</v>
      </c>
      <c r="C113" s="15" t="s">
        <v>224</v>
      </c>
      <c r="D113" s="16" t="s">
        <v>2421</v>
      </c>
      <c r="E113" s="16" t="s">
        <v>277</v>
      </c>
      <c r="F113" s="68" t="s">
        <v>2126</v>
      </c>
      <c r="G113" s="68"/>
      <c r="H113" s="69">
        <v>40106</v>
      </c>
      <c r="I113" s="70" t="s">
        <v>225</v>
      </c>
      <c r="J113" s="97">
        <v>0</v>
      </c>
      <c r="K113" s="97">
        <v>0</v>
      </c>
      <c r="L113" s="270">
        <v>0</v>
      </c>
      <c r="M113" s="97">
        <v>0</v>
      </c>
      <c r="N113" s="97">
        <v>4</v>
      </c>
      <c r="O113" s="97">
        <v>0</v>
      </c>
      <c r="P113" s="97">
        <v>0</v>
      </c>
      <c r="Q113" s="97">
        <v>0</v>
      </c>
      <c r="R113" s="97">
        <v>0</v>
      </c>
      <c r="S113" s="226">
        <v>8</v>
      </c>
      <c r="T113" s="239">
        <v>0</v>
      </c>
      <c r="U113" s="259">
        <v>0</v>
      </c>
      <c r="V113" s="270">
        <v>0</v>
      </c>
      <c r="W113" s="270">
        <v>2</v>
      </c>
      <c r="X113" s="97">
        <v>0</v>
      </c>
      <c r="Y113" s="97">
        <v>0</v>
      </c>
      <c r="Z113" s="97">
        <v>0</v>
      </c>
      <c r="AA113" s="97">
        <v>0</v>
      </c>
      <c r="AB113" s="97">
        <v>0</v>
      </c>
      <c r="AC113" s="97">
        <v>0</v>
      </c>
      <c r="AD113" s="97">
        <v>0</v>
      </c>
      <c r="AE113" s="17">
        <v>0</v>
      </c>
      <c r="AF113" s="97">
        <v>0</v>
      </c>
      <c r="AG113" s="97">
        <v>0</v>
      </c>
      <c r="AH113" s="494">
        <v>8</v>
      </c>
    </row>
    <row r="114" spans="1:39" s="89" customFormat="1" x14ac:dyDescent="0.25">
      <c r="A114" s="16" t="s">
        <v>2103</v>
      </c>
      <c r="B114" s="16">
        <v>1</v>
      </c>
      <c r="C114" s="15" t="s">
        <v>3726</v>
      </c>
      <c r="D114" s="16" t="s">
        <v>2421</v>
      </c>
      <c r="E114" s="16" t="s">
        <v>277</v>
      </c>
      <c r="F114" s="68" t="s">
        <v>2126</v>
      </c>
      <c r="G114" s="68"/>
      <c r="H114" s="69">
        <v>40458</v>
      </c>
      <c r="I114" s="70" t="s">
        <v>3727</v>
      </c>
      <c r="J114" s="97">
        <v>0</v>
      </c>
      <c r="K114" s="97">
        <v>0</v>
      </c>
      <c r="L114" s="270">
        <v>0</v>
      </c>
      <c r="M114" s="97">
        <v>2</v>
      </c>
      <c r="N114" s="97">
        <v>0</v>
      </c>
      <c r="O114" s="97">
        <v>0</v>
      </c>
      <c r="P114" s="97">
        <v>1</v>
      </c>
      <c r="Q114" s="97">
        <v>0</v>
      </c>
      <c r="R114" s="97">
        <v>0</v>
      </c>
      <c r="S114" s="226">
        <v>0</v>
      </c>
      <c r="T114" s="239">
        <v>1</v>
      </c>
      <c r="U114" s="259">
        <v>0</v>
      </c>
      <c r="V114" s="270">
        <v>0</v>
      </c>
      <c r="W114" s="270">
        <v>0</v>
      </c>
      <c r="X114" s="97">
        <v>0</v>
      </c>
      <c r="Y114" s="97">
        <v>0</v>
      </c>
      <c r="Z114" s="97">
        <v>1</v>
      </c>
      <c r="AA114" s="97">
        <v>0</v>
      </c>
      <c r="AB114" s="97">
        <v>0</v>
      </c>
      <c r="AC114" s="97">
        <v>0</v>
      </c>
      <c r="AD114" s="97">
        <v>0</v>
      </c>
      <c r="AE114" s="17">
        <v>0</v>
      </c>
      <c r="AF114" s="97">
        <v>0</v>
      </c>
      <c r="AG114" s="97">
        <v>1</v>
      </c>
      <c r="AH114" s="494">
        <v>2</v>
      </c>
    </row>
    <row r="115" spans="1:39" s="89" customFormat="1" ht="17.25" customHeight="1" x14ac:dyDescent="0.25">
      <c r="A115" s="16" t="s">
        <v>2103</v>
      </c>
      <c r="B115" s="16">
        <v>1</v>
      </c>
      <c r="C115" s="15" t="s">
        <v>3728</v>
      </c>
      <c r="D115" s="16" t="s">
        <v>2421</v>
      </c>
      <c r="E115" s="16" t="s">
        <v>277</v>
      </c>
      <c r="F115" s="68" t="s">
        <v>2126</v>
      </c>
      <c r="G115" s="68"/>
      <c r="H115" s="69">
        <v>40458</v>
      </c>
      <c r="I115" s="70" t="s">
        <v>3729</v>
      </c>
      <c r="J115" s="97">
        <v>1</v>
      </c>
      <c r="K115" s="97">
        <v>0</v>
      </c>
      <c r="L115" s="270">
        <v>0</v>
      </c>
      <c r="M115" s="97">
        <v>0</v>
      </c>
      <c r="N115" s="97">
        <v>1</v>
      </c>
      <c r="O115" s="97">
        <v>0</v>
      </c>
      <c r="P115" s="97">
        <v>1</v>
      </c>
      <c r="Q115" s="97">
        <v>0</v>
      </c>
      <c r="R115" s="97">
        <v>0</v>
      </c>
      <c r="S115" s="226">
        <v>0</v>
      </c>
      <c r="T115" s="239">
        <v>0</v>
      </c>
      <c r="U115" s="259">
        <v>1</v>
      </c>
      <c r="V115" s="270">
        <v>0</v>
      </c>
      <c r="W115" s="270">
        <v>0</v>
      </c>
      <c r="X115" s="97">
        <v>0</v>
      </c>
      <c r="Y115" s="97">
        <v>0</v>
      </c>
      <c r="Z115" s="97">
        <v>0</v>
      </c>
      <c r="AA115" s="97">
        <v>0</v>
      </c>
      <c r="AB115" s="97">
        <v>1</v>
      </c>
      <c r="AC115" s="97">
        <v>0</v>
      </c>
      <c r="AD115" s="97">
        <v>0</v>
      </c>
      <c r="AE115" s="17">
        <v>0</v>
      </c>
      <c r="AF115" s="97">
        <v>1</v>
      </c>
      <c r="AG115" s="97">
        <v>0</v>
      </c>
      <c r="AH115" s="494">
        <v>1</v>
      </c>
    </row>
    <row r="116" spans="1:39" s="89" customFormat="1" x14ac:dyDescent="0.25">
      <c r="A116" s="16" t="s">
        <v>2103</v>
      </c>
      <c r="B116" s="16">
        <v>1</v>
      </c>
      <c r="C116" s="15" t="s">
        <v>3730</v>
      </c>
      <c r="D116" s="16" t="s">
        <v>2421</v>
      </c>
      <c r="E116" s="16" t="s">
        <v>277</v>
      </c>
      <c r="F116" s="68" t="s">
        <v>2126</v>
      </c>
      <c r="G116" s="68"/>
      <c r="H116" s="69">
        <v>40458</v>
      </c>
      <c r="I116" s="70" t="s">
        <v>3731</v>
      </c>
      <c r="J116" s="97">
        <v>0</v>
      </c>
      <c r="K116" s="97">
        <v>0</v>
      </c>
      <c r="L116" s="270">
        <v>1</v>
      </c>
      <c r="M116" s="97">
        <v>0</v>
      </c>
      <c r="N116" s="97">
        <v>0</v>
      </c>
      <c r="O116" s="97">
        <v>0</v>
      </c>
      <c r="P116" s="97">
        <v>0</v>
      </c>
      <c r="Q116" s="97">
        <v>0</v>
      </c>
      <c r="R116" s="97">
        <v>0</v>
      </c>
      <c r="S116" s="226">
        <v>0</v>
      </c>
      <c r="T116" s="239">
        <v>1</v>
      </c>
      <c r="U116" s="259">
        <v>0</v>
      </c>
      <c r="V116" s="270">
        <v>0</v>
      </c>
      <c r="W116" s="270">
        <v>0</v>
      </c>
      <c r="X116" s="97">
        <v>0</v>
      </c>
      <c r="Y116" s="97">
        <v>1</v>
      </c>
      <c r="Z116" s="97">
        <v>0</v>
      </c>
      <c r="AA116" s="97">
        <v>0</v>
      </c>
      <c r="AB116" s="97">
        <v>0</v>
      </c>
      <c r="AC116" s="97">
        <v>1</v>
      </c>
      <c r="AD116" s="97">
        <v>0</v>
      </c>
      <c r="AE116" s="17">
        <v>0</v>
      </c>
      <c r="AF116" s="97">
        <v>1</v>
      </c>
      <c r="AG116" s="97">
        <v>0</v>
      </c>
      <c r="AH116" s="494">
        <v>1</v>
      </c>
    </row>
    <row r="117" spans="1:39" x14ac:dyDescent="0.25">
      <c r="A117" s="57"/>
      <c r="B117" s="57"/>
      <c r="C117" s="76"/>
      <c r="D117" s="57"/>
      <c r="E117" s="57"/>
      <c r="F117" s="76"/>
      <c r="G117" s="76"/>
      <c r="H117" s="77"/>
      <c r="I117" s="78"/>
      <c r="J117" s="5">
        <f>SUM(J91:J116)</f>
        <v>23</v>
      </c>
      <c r="K117" s="5">
        <f t="shared" ref="K117:AE117" si="15">SUM(K91:K116)</f>
        <v>14</v>
      </c>
      <c r="L117" s="289">
        <f t="shared" ref="L117" si="16">SUM(L91:L116)</f>
        <v>13</v>
      </c>
      <c r="M117" s="5">
        <f t="shared" si="15"/>
        <v>12</v>
      </c>
      <c r="N117" s="5">
        <f t="shared" si="15"/>
        <v>16</v>
      </c>
      <c r="O117" s="5">
        <f t="shared" si="15"/>
        <v>17</v>
      </c>
      <c r="P117" s="5">
        <f t="shared" si="15"/>
        <v>32</v>
      </c>
      <c r="Q117" s="5">
        <f t="shared" si="15"/>
        <v>11</v>
      </c>
      <c r="R117" s="5">
        <f t="shared" si="15"/>
        <v>9</v>
      </c>
      <c r="S117" s="5">
        <f t="shared" si="15"/>
        <v>23</v>
      </c>
      <c r="T117" s="5">
        <f t="shared" si="15"/>
        <v>15</v>
      </c>
      <c r="U117" s="5">
        <f t="shared" si="15"/>
        <v>12</v>
      </c>
      <c r="V117" s="5">
        <f t="shared" si="15"/>
        <v>5</v>
      </c>
      <c r="W117" s="289">
        <f t="shared" ref="W117" si="17">SUM(W91:W116)</f>
        <v>10</v>
      </c>
      <c r="X117" s="5">
        <f>SUM(X91:X116)</f>
        <v>6</v>
      </c>
      <c r="Y117" s="5">
        <f t="shared" si="15"/>
        <v>10</v>
      </c>
      <c r="Z117" s="5">
        <f t="shared" si="15"/>
        <v>6</v>
      </c>
      <c r="AA117" s="5">
        <f t="shared" si="15"/>
        <v>6</v>
      </c>
      <c r="AB117" s="5">
        <f t="shared" si="15"/>
        <v>17</v>
      </c>
      <c r="AC117" s="5">
        <f t="shared" si="15"/>
        <v>12</v>
      </c>
      <c r="AD117" s="5">
        <f t="shared" si="15"/>
        <v>11</v>
      </c>
      <c r="AE117" s="5">
        <f t="shared" si="15"/>
        <v>5</v>
      </c>
      <c r="AF117" s="5">
        <f t="shared" ref="AF117:AG117" si="18">SUM(AF91:AF116)</f>
        <v>11</v>
      </c>
      <c r="AG117" s="5">
        <f t="shared" si="18"/>
        <v>12</v>
      </c>
      <c r="AH117" s="273"/>
    </row>
    <row r="118" spans="1:39" x14ac:dyDescent="0.25">
      <c r="A118" s="57"/>
      <c r="B118" s="57"/>
      <c r="C118" s="76"/>
      <c r="D118" s="57"/>
      <c r="E118" s="57"/>
      <c r="F118" s="76"/>
      <c r="G118" s="76"/>
      <c r="H118" s="77"/>
      <c r="I118" s="78"/>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273"/>
    </row>
    <row r="119" spans="1:39" x14ac:dyDescent="0.25">
      <c r="A119" s="56"/>
      <c r="B119" s="56"/>
      <c r="C119" s="57"/>
      <c r="D119" s="57"/>
      <c r="E119" s="57"/>
      <c r="F119" s="57"/>
      <c r="G119" s="57"/>
      <c r="H119" s="57"/>
      <c r="I119" s="59"/>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273"/>
    </row>
    <row r="120" spans="1:39" x14ac:dyDescent="0.25">
      <c r="A120" s="9" t="s">
        <v>2103</v>
      </c>
      <c r="B120" s="10">
        <v>1</v>
      </c>
      <c r="C120" s="11" t="s">
        <v>4225</v>
      </c>
      <c r="D120" s="12" t="s">
        <v>2421</v>
      </c>
      <c r="E120" s="12" t="s">
        <v>277</v>
      </c>
      <c r="F120" s="12" t="s">
        <v>1533</v>
      </c>
      <c r="G120" s="232">
        <v>41233</v>
      </c>
      <c r="H120" s="33">
        <v>40913</v>
      </c>
      <c r="I120" s="40" t="s">
        <v>4816</v>
      </c>
      <c r="J120" s="269">
        <v>0</v>
      </c>
      <c r="K120" s="269">
        <v>0</v>
      </c>
      <c r="L120" s="270">
        <v>15</v>
      </c>
      <c r="M120" s="269">
        <v>0</v>
      </c>
      <c r="N120" s="269">
        <v>10</v>
      </c>
      <c r="O120" s="269">
        <v>0</v>
      </c>
      <c r="P120" s="269">
        <v>0</v>
      </c>
      <c r="Q120" s="269">
        <v>0</v>
      </c>
      <c r="R120" s="269">
        <v>0</v>
      </c>
      <c r="S120" s="269">
        <v>10</v>
      </c>
      <c r="T120" s="269">
        <v>0</v>
      </c>
      <c r="U120" s="269">
        <v>0</v>
      </c>
      <c r="V120" s="269">
        <v>0</v>
      </c>
      <c r="W120" s="269">
        <v>0</v>
      </c>
      <c r="X120" s="269">
        <v>10</v>
      </c>
      <c r="Y120" s="269">
        <v>10</v>
      </c>
      <c r="Z120" s="269">
        <v>0</v>
      </c>
      <c r="AA120" s="269">
        <v>0</v>
      </c>
      <c r="AB120" s="269">
        <v>15</v>
      </c>
      <c r="AC120" s="269">
        <v>0</v>
      </c>
      <c r="AD120" s="269">
        <v>0</v>
      </c>
      <c r="AE120" s="306">
        <v>0</v>
      </c>
      <c r="AF120" s="269">
        <v>15</v>
      </c>
      <c r="AG120" s="269">
        <v>12</v>
      </c>
      <c r="AH120" s="494">
        <v>15</v>
      </c>
    </row>
    <row r="121" spans="1:39" x14ac:dyDescent="0.25">
      <c r="A121" s="152" t="s">
        <v>2103</v>
      </c>
      <c r="B121" s="152">
        <v>1</v>
      </c>
      <c r="C121" s="152" t="s">
        <v>4393</v>
      </c>
      <c r="D121" s="155" t="s">
        <v>2421</v>
      </c>
      <c r="E121" s="155" t="s">
        <v>277</v>
      </c>
      <c r="F121" s="182" t="s">
        <v>2126</v>
      </c>
      <c r="G121" s="164"/>
      <c r="H121" s="154">
        <v>40923</v>
      </c>
      <c r="I121" s="183" t="s">
        <v>4394</v>
      </c>
      <c r="J121" s="269">
        <v>7</v>
      </c>
      <c r="K121" s="269">
        <v>6</v>
      </c>
      <c r="L121" s="241">
        <v>3</v>
      </c>
      <c r="M121" s="269">
        <v>12</v>
      </c>
      <c r="N121" s="269">
        <v>23</v>
      </c>
      <c r="O121" s="269">
        <v>24</v>
      </c>
      <c r="P121" s="269">
        <v>9</v>
      </c>
      <c r="Q121" s="269">
        <v>14</v>
      </c>
      <c r="R121" s="269">
        <v>0</v>
      </c>
      <c r="S121" s="269">
        <v>10</v>
      </c>
      <c r="T121" s="269">
        <v>6</v>
      </c>
      <c r="U121" s="269">
        <v>7</v>
      </c>
      <c r="V121" s="269">
        <v>0</v>
      </c>
      <c r="W121" s="269">
        <v>19</v>
      </c>
      <c r="X121" s="269">
        <v>11</v>
      </c>
      <c r="Y121" s="269">
        <v>9</v>
      </c>
      <c r="Z121" s="269">
        <v>0</v>
      </c>
      <c r="AA121" s="269">
        <v>0</v>
      </c>
      <c r="AB121" s="269">
        <v>7</v>
      </c>
      <c r="AC121" s="269">
        <v>19</v>
      </c>
      <c r="AD121" s="269">
        <v>5</v>
      </c>
      <c r="AE121" s="306">
        <v>19</v>
      </c>
      <c r="AF121" s="269">
        <v>10</v>
      </c>
      <c r="AG121" s="269">
        <v>15</v>
      </c>
      <c r="AH121" s="494">
        <v>24</v>
      </c>
    </row>
    <row r="122" spans="1:39" x14ac:dyDescent="0.2">
      <c r="A122" s="12" t="s">
        <v>2103</v>
      </c>
      <c r="B122" s="12">
        <v>1</v>
      </c>
      <c r="C122" s="11" t="s">
        <v>3380</v>
      </c>
      <c r="D122" s="12" t="s">
        <v>2421</v>
      </c>
      <c r="E122" s="12" t="s">
        <v>2766</v>
      </c>
      <c r="F122" s="12" t="s">
        <v>2126</v>
      </c>
      <c r="G122" s="12"/>
      <c r="H122" s="33">
        <v>40351</v>
      </c>
      <c r="I122" s="40" t="s">
        <v>3381</v>
      </c>
      <c r="J122" s="269">
        <v>14</v>
      </c>
      <c r="K122" s="269">
        <v>12</v>
      </c>
      <c r="L122" s="270">
        <v>4</v>
      </c>
      <c r="M122" s="269">
        <v>8</v>
      </c>
      <c r="N122" s="269">
        <v>1</v>
      </c>
      <c r="O122" s="269">
        <v>0</v>
      </c>
      <c r="P122" s="269">
        <v>0</v>
      </c>
      <c r="Q122" s="269">
        <v>0</v>
      </c>
      <c r="R122" s="269">
        <v>0</v>
      </c>
      <c r="S122" s="269">
        <v>0</v>
      </c>
      <c r="T122" s="269">
        <v>0</v>
      </c>
      <c r="U122" s="269">
        <v>0</v>
      </c>
      <c r="V122" s="269">
        <v>1</v>
      </c>
      <c r="W122" s="269">
        <v>0</v>
      </c>
      <c r="X122" s="269">
        <v>0</v>
      </c>
      <c r="Y122" s="269">
        <v>0</v>
      </c>
      <c r="Z122" s="269">
        <v>0</v>
      </c>
      <c r="AA122" s="269">
        <v>33</v>
      </c>
      <c r="AB122" s="269">
        <v>12</v>
      </c>
      <c r="AC122" s="269">
        <v>0</v>
      </c>
      <c r="AD122" s="269">
        <v>0</v>
      </c>
      <c r="AE122" s="306">
        <v>0</v>
      </c>
      <c r="AF122" s="269">
        <v>1</v>
      </c>
      <c r="AG122" s="269">
        <v>1</v>
      </c>
      <c r="AH122" s="494">
        <v>33</v>
      </c>
      <c r="AI122" s="153"/>
      <c r="AJ122" s="153"/>
      <c r="AK122" s="153"/>
      <c r="AL122" s="153"/>
      <c r="AM122" s="153"/>
    </row>
    <row r="123" spans="1:39" x14ac:dyDescent="0.2">
      <c r="A123" s="9" t="s">
        <v>2103</v>
      </c>
      <c r="B123" s="10">
        <v>1</v>
      </c>
      <c r="C123" s="11" t="s">
        <v>2765</v>
      </c>
      <c r="D123" s="12" t="s">
        <v>2421</v>
      </c>
      <c r="E123" s="12" t="s">
        <v>2766</v>
      </c>
      <c r="F123" s="12" t="s">
        <v>1533</v>
      </c>
      <c r="G123" s="33">
        <v>40261</v>
      </c>
      <c r="H123" s="33">
        <v>38831</v>
      </c>
      <c r="I123" s="40" t="s">
        <v>1272</v>
      </c>
      <c r="J123" s="269">
        <v>1</v>
      </c>
      <c r="K123" s="269">
        <v>1</v>
      </c>
      <c r="L123" s="270">
        <v>1</v>
      </c>
      <c r="M123" s="269">
        <v>2</v>
      </c>
      <c r="N123" s="269">
        <v>0</v>
      </c>
      <c r="O123" s="269">
        <v>0</v>
      </c>
      <c r="P123" s="269">
        <v>0</v>
      </c>
      <c r="Q123" s="269">
        <v>1</v>
      </c>
      <c r="R123" s="269">
        <v>0</v>
      </c>
      <c r="S123" s="269">
        <v>0</v>
      </c>
      <c r="T123" s="269">
        <v>1</v>
      </c>
      <c r="U123" s="269">
        <v>0</v>
      </c>
      <c r="V123" s="269">
        <v>0</v>
      </c>
      <c r="W123" s="269">
        <v>1</v>
      </c>
      <c r="X123" s="269">
        <v>2</v>
      </c>
      <c r="Y123" s="269">
        <v>0</v>
      </c>
      <c r="Z123" s="269">
        <v>3</v>
      </c>
      <c r="AA123" s="269">
        <v>0</v>
      </c>
      <c r="AB123" s="269">
        <v>0</v>
      </c>
      <c r="AC123" s="269">
        <v>0</v>
      </c>
      <c r="AD123" s="269">
        <v>0</v>
      </c>
      <c r="AE123" s="306">
        <v>0</v>
      </c>
      <c r="AF123" s="269">
        <v>2</v>
      </c>
      <c r="AG123" s="269">
        <v>1</v>
      </c>
      <c r="AH123" s="494">
        <v>3</v>
      </c>
    </row>
    <row r="124" spans="1:39" x14ac:dyDescent="0.2">
      <c r="A124" s="9" t="s">
        <v>2103</v>
      </c>
      <c r="B124" s="10">
        <v>1</v>
      </c>
      <c r="C124" s="11" t="s">
        <v>2767</v>
      </c>
      <c r="D124" s="12" t="s">
        <v>2421</v>
      </c>
      <c r="E124" s="12" t="s">
        <v>2766</v>
      </c>
      <c r="F124" s="12" t="s">
        <v>1985</v>
      </c>
      <c r="G124" s="33">
        <v>40261</v>
      </c>
      <c r="H124" s="33">
        <v>38831</v>
      </c>
      <c r="I124" s="40" t="s">
        <v>1273</v>
      </c>
      <c r="J124" s="269">
        <v>29</v>
      </c>
      <c r="K124" s="269">
        <v>51</v>
      </c>
      <c r="L124" s="270">
        <v>39</v>
      </c>
      <c r="M124" s="269">
        <v>55</v>
      </c>
      <c r="N124" s="269">
        <v>46</v>
      </c>
      <c r="O124" s="269">
        <v>10</v>
      </c>
      <c r="P124" s="269">
        <v>20</v>
      </c>
      <c r="Q124" s="269">
        <v>14</v>
      </c>
      <c r="R124" s="269">
        <v>5</v>
      </c>
      <c r="S124" s="269">
        <v>19</v>
      </c>
      <c r="T124" s="269">
        <v>26</v>
      </c>
      <c r="U124" s="269">
        <v>5</v>
      </c>
      <c r="V124" s="269">
        <v>28</v>
      </c>
      <c r="W124" s="269">
        <v>17</v>
      </c>
      <c r="X124" s="269">
        <v>40</v>
      </c>
      <c r="Y124" s="269">
        <v>45</v>
      </c>
      <c r="Z124" s="269">
        <v>47</v>
      </c>
      <c r="AA124" s="269">
        <v>18</v>
      </c>
      <c r="AB124" s="269">
        <v>14</v>
      </c>
      <c r="AC124" s="269">
        <v>23</v>
      </c>
      <c r="AD124" s="269">
        <v>6</v>
      </c>
      <c r="AE124" s="306">
        <v>31</v>
      </c>
      <c r="AF124" s="269">
        <v>45</v>
      </c>
      <c r="AG124" s="269">
        <v>21</v>
      </c>
      <c r="AH124" s="494">
        <v>55</v>
      </c>
    </row>
    <row r="125" spans="1:39" x14ac:dyDescent="0.2">
      <c r="A125" s="9" t="s">
        <v>2103</v>
      </c>
      <c r="B125" s="10">
        <v>1</v>
      </c>
      <c r="C125" s="11" t="s">
        <v>2323</v>
      </c>
      <c r="D125" s="12" t="s">
        <v>2421</v>
      </c>
      <c r="E125" s="12" t="s">
        <v>2766</v>
      </c>
      <c r="F125" s="12" t="s">
        <v>1533</v>
      </c>
      <c r="G125" s="33">
        <v>40261</v>
      </c>
      <c r="H125" s="33">
        <v>38831</v>
      </c>
      <c r="I125" s="40" t="s">
        <v>1274</v>
      </c>
      <c r="J125" s="269">
        <v>3</v>
      </c>
      <c r="K125" s="269">
        <v>22</v>
      </c>
      <c r="L125" s="270">
        <v>0</v>
      </c>
      <c r="M125" s="269">
        <v>15</v>
      </c>
      <c r="N125" s="269">
        <v>14</v>
      </c>
      <c r="O125" s="269">
        <v>31</v>
      </c>
      <c r="P125" s="269">
        <v>34</v>
      </c>
      <c r="Q125" s="269">
        <v>17</v>
      </c>
      <c r="R125" s="269">
        <v>11</v>
      </c>
      <c r="S125" s="269">
        <v>30</v>
      </c>
      <c r="T125" s="269">
        <v>15</v>
      </c>
      <c r="U125" s="269">
        <v>22</v>
      </c>
      <c r="V125" s="269">
        <v>8</v>
      </c>
      <c r="W125" s="269">
        <v>10</v>
      </c>
      <c r="X125" s="269">
        <v>17</v>
      </c>
      <c r="Y125" s="269">
        <v>24</v>
      </c>
      <c r="Z125" s="269">
        <v>12</v>
      </c>
      <c r="AA125" s="269">
        <v>14</v>
      </c>
      <c r="AB125" s="269">
        <v>5</v>
      </c>
      <c r="AC125" s="269">
        <v>3</v>
      </c>
      <c r="AD125" s="269">
        <v>5</v>
      </c>
      <c r="AE125" s="306">
        <v>13</v>
      </c>
      <c r="AF125" s="269">
        <v>7</v>
      </c>
      <c r="AG125" s="269">
        <v>22</v>
      </c>
      <c r="AH125" s="494">
        <v>34</v>
      </c>
    </row>
    <row r="126" spans="1:39" x14ac:dyDescent="0.2">
      <c r="A126" s="9" t="s">
        <v>2103</v>
      </c>
      <c r="B126" s="10">
        <v>1</v>
      </c>
      <c r="C126" s="11" t="s">
        <v>2324</v>
      </c>
      <c r="D126" s="12" t="s">
        <v>2421</v>
      </c>
      <c r="E126" s="12" t="s">
        <v>2766</v>
      </c>
      <c r="F126" s="12" t="s">
        <v>1533</v>
      </c>
      <c r="G126" s="33">
        <v>40261</v>
      </c>
      <c r="H126" s="33">
        <v>38831</v>
      </c>
      <c r="I126" s="40" t="s">
        <v>1372</v>
      </c>
      <c r="J126" s="269">
        <v>0</v>
      </c>
      <c r="K126" s="269">
        <v>0</v>
      </c>
      <c r="L126" s="270">
        <v>0</v>
      </c>
      <c r="M126" s="269">
        <v>0</v>
      </c>
      <c r="N126" s="269">
        <v>0</v>
      </c>
      <c r="O126" s="269">
        <v>0</v>
      </c>
      <c r="P126" s="269">
        <v>0</v>
      </c>
      <c r="Q126" s="269">
        <v>0</v>
      </c>
      <c r="R126" s="269">
        <v>0</v>
      </c>
      <c r="S126" s="269">
        <v>0</v>
      </c>
      <c r="T126" s="269">
        <v>0</v>
      </c>
      <c r="U126" s="269">
        <v>0</v>
      </c>
      <c r="V126" s="269">
        <v>0</v>
      </c>
      <c r="W126" s="269">
        <v>0</v>
      </c>
      <c r="X126" s="269">
        <v>0</v>
      </c>
      <c r="Y126" s="269">
        <v>0</v>
      </c>
      <c r="Z126" s="269">
        <v>0</v>
      </c>
      <c r="AA126" s="269">
        <v>0</v>
      </c>
      <c r="AB126" s="269">
        <v>0</v>
      </c>
      <c r="AC126" s="269">
        <v>0</v>
      </c>
      <c r="AD126" s="269">
        <v>0</v>
      </c>
      <c r="AE126" s="306">
        <v>0</v>
      </c>
      <c r="AF126" s="269">
        <v>0</v>
      </c>
      <c r="AG126" s="269">
        <v>0</v>
      </c>
      <c r="AH126" s="494">
        <v>1</v>
      </c>
    </row>
    <row r="127" spans="1:39" x14ac:dyDescent="0.2">
      <c r="A127" s="9" t="s">
        <v>2103</v>
      </c>
      <c r="B127" s="10">
        <v>1</v>
      </c>
      <c r="C127" s="11" t="s">
        <v>2325</v>
      </c>
      <c r="D127" s="12" t="s">
        <v>2421</v>
      </c>
      <c r="E127" s="12" t="s">
        <v>2766</v>
      </c>
      <c r="F127" s="12" t="s">
        <v>2586</v>
      </c>
      <c r="G127" s="33">
        <v>40611</v>
      </c>
      <c r="H127" s="33">
        <v>38831</v>
      </c>
      <c r="I127" s="40" t="s">
        <v>1373</v>
      </c>
      <c r="J127" s="269">
        <v>0</v>
      </c>
      <c r="K127" s="269">
        <v>1</v>
      </c>
      <c r="L127" s="270">
        <v>0</v>
      </c>
      <c r="M127" s="269">
        <v>0</v>
      </c>
      <c r="N127" s="269">
        <v>3</v>
      </c>
      <c r="O127" s="269">
        <v>0</v>
      </c>
      <c r="P127" s="269">
        <v>0</v>
      </c>
      <c r="Q127" s="269">
        <v>5</v>
      </c>
      <c r="R127" s="269">
        <v>0</v>
      </c>
      <c r="S127" s="269">
        <v>0</v>
      </c>
      <c r="T127" s="269">
        <v>0</v>
      </c>
      <c r="U127" s="269">
        <v>0</v>
      </c>
      <c r="V127" s="269">
        <v>0</v>
      </c>
      <c r="W127" s="269">
        <v>0</v>
      </c>
      <c r="X127" s="269">
        <v>0</v>
      </c>
      <c r="Y127" s="269">
        <v>0</v>
      </c>
      <c r="Z127" s="269">
        <v>0</v>
      </c>
      <c r="AA127" s="269">
        <v>0</v>
      </c>
      <c r="AB127" s="269">
        <v>0</v>
      </c>
      <c r="AC127" s="269">
        <v>0</v>
      </c>
      <c r="AD127" s="269">
        <v>0</v>
      </c>
      <c r="AE127" s="306">
        <v>0</v>
      </c>
      <c r="AF127" s="269">
        <v>0</v>
      </c>
      <c r="AG127" s="269">
        <v>0</v>
      </c>
      <c r="AH127" s="494">
        <v>5</v>
      </c>
    </row>
    <row r="128" spans="1:39" x14ac:dyDescent="0.2">
      <c r="A128" s="9" t="s">
        <v>2103</v>
      </c>
      <c r="B128" s="10">
        <v>1</v>
      </c>
      <c r="C128" s="11" t="s">
        <v>1367</v>
      </c>
      <c r="D128" s="12" t="s">
        <v>2421</v>
      </c>
      <c r="E128" s="12" t="s">
        <v>2766</v>
      </c>
      <c r="F128" s="12" t="s">
        <v>1533</v>
      </c>
      <c r="G128" s="33">
        <v>40192</v>
      </c>
      <c r="H128" s="33">
        <v>38831</v>
      </c>
      <c r="I128" s="40" t="s">
        <v>0</v>
      </c>
      <c r="J128" s="269">
        <v>0</v>
      </c>
      <c r="K128" s="269">
        <v>0</v>
      </c>
      <c r="L128" s="270">
        <v>0</v>
      </c>
      <c r="M128" s="269">
        <v>0</v>
      </c>
      <c r="N128" s="269">
        <v>0</v>
      </c>
      <c r="O128" s="269">
        <v>0</v>
      </c>
      <c r="P128" s="269">
        <v>0</v>
      </c>
      <c r="Q128" s="269">
        <v>0</v>
      </c>
      <c r="R128" s="269">
        <v>0</v>
      </c>
      <c r="S128" s="269">
        <v>11</v>
      </c>
      <c r="T128" s="269">
        <v>0</v>
      </c>
      <c r="U128" s="269">
        <v>1</v>
      </c>
      <c r="V128" s="269">
        <v>5</v>
      </c>
      <c r="W128" s="269">
        <v>0</v>
      </c>
      <c r="X128" s="269">
        <v>1</v>
      </c>
      <c r="Y128" s="269">
        <v>4</v>
      </c>
      <c r="Z128" s="269">
        <v>1</v>
      </c>
      <c r="AA128" s="269">
        <v>4</v>
      </c>
      <c r="AB128" s="269">
        <v>4</v>
      </c>
      <c r="AC128" s="269">
        <v>1</v>
      </c>
      <c r="AD128" s="269">
        <v>4</v>
      </c>
      <c r="AE128" s="306">
        <v>7</v>
      </c>
      <c r="AF128" s="269">
        <v>3</v>
      </c>
      <c r="AG128" s="269">
        <v>7</v>
      </c>
      <c r="AH128" s="494">
        <v>11</v>
      </c>
    </row>
    <row r="129" spans="1:34" x14ac:dyDescent="0.2">
      <c r="A129" s="9" t="s">
        <v>2103</v>
      </c>
      <c r="B129" s="10">
        <v>1</v>
      </c>
      <c r="C129" s="11" t="s">
        <v>1368</v>
      </c>
      <c r="D129" s="12" t="s">
        <v>2421</v>
      </c>
      <c r="E129" s="12" t="s">
        <v>2766</v>
      </c>
      <c r="F129" s="12" t="s">
        <v>1533</v>
      </c>
      <c r="G129" s="33">
        <v>40196</v>
      </c>
      <c r="H129" s="33">
        <v>38831</v>
      </c>
      <c r="I129" s="40" t="s">
        <v>1</v>
      </c>
      <c r="J129" s="269">
        <v>6</v>
      </c>
      <c r="K129" s="269">
        <v>6</v>
      </c>
      <c r="L129" s="270">
        <v>0</v>
      </c>
      <c r="M129" s="269">
        <v>0</v>
      </c>
      <c r="N129" s="269">
        <v>0</v>
      </c>
      <c r="O129" s="269">
        <v>0</v>
      </c>
      <c r="P129" s="269">
        <v>0</v>
      </c>
      <c r="Q129" s="269">
        <v>0</v>
      </c>
      <c r="R129" s="269">
        <v>0</v>
      </c>
      <c r="S129" s="269">
        <v>0</v>
      </c>
      <c r="T129" s="269">
        <v>0</v>
      </c>
      <c r="U129" s="269">
        <v>5</v>
      </c>
      <c r="V129" s="269">
        <v>6</v>
      </c>
      <c r="W129" s="269">
        <v>7</v>
      </c>
      <c r="X129" s="269">
        <v>18</v>
      </c>
      <c r="Y129" s="269">
        <v>7</v>
      </c>
      <c r="Z129" s="269">
        <v>7</v>
      </c>
      <c r="AA129" s="269">
        <v>11</v>
      </c>
      <c r="AB129" s="269">
        <v>5</v>
      </c>
      <c r="AC129" s="269">
        <v>1</v>
      </c>
      <c r="AD129" s="269">
        <v>0</v>
      </c>
      <c r="AE129" s="306">
        <v>23</v>
      </c>
      <c r="AF129" s="269">
        <v>5</v>
      </c>
      <c r="AG129" s="269">
        <v>2</v>
      </c>
      <c r="AH129" s="494">
        <v>23</v>
      </c>
    </row>
    <row r="130" spans="1:34" x14ac:dyDescent="0.2">
      <c r="A130" s="9" t="s">
        <v>2103</v>
      </c>
      <c r="B130" s="10">
        <v>1</v>
      </c>
      <c r="C130" s="11" t="s">
        <v>560</v>
      </c>
      <c r="D130" s="12" t="s">
        <v>2421</v>
      </c>
      <c r="E130" s="12" t="s">
        <v>2766</v>
      </c>
      <c r="F130" s="12" t="s">
        <v>2586</v>
      </c>
      <c r="G130" s="33">
        <v>40261</v>
      </c>
      <c r="H130" s="33">
        <v>38831</v>
      </c>
      <c r="I130" s="40" t="s">
        <v>2</v>
      </c>
      <c r="J130" s="269">
        <v>14</v>
      </c>
      <c r="K130" s="269">
        <v>4</v>
      </c>
      <c r="L130" s="270">
        <v>8</v>
      </c>
      <c r="M130" s="269">
        <v>0</v>
      </c>
      <c r="N130" s="269">
        <v>0</v>
      </c>
      <c r="O130" s="269">
        <v>0</v>
      </c>
      <c r="P130" s="269">
        <v>0</v>
      </c>
      <c r="Q130" s="269">
        <v>0</v>
      </c>
      <c r="R130" s="269">
        <v>0</v>
      </c>
      <c r="S130" s="269">
        <v>0</v>
      </c>
      <c r="T130" s="269">
        <v>0</v>
      </c>
      <c r="U130" s="269">
        <v>4</v>
      </c>
      <c r="V130" s="269">
        <v>3</v>
      </c>
      <c r="W130" s="269">
        <v>4</v>
      </c>
      <c r="X130" s="269">
        <v>2</v>
      </c>
      <c r="Y130" s="269">
        <v>3</v>
      </c>
      <c r="Z130" s="269">
        <v>6</v>
      </c>
      <c r="AA130" s="269">
        <v>14</v>
      </c>
      <c r="AB130" s="269">
        <v>4</v>
      </c>
      <c r="AC130" s="269">
        <v>1</v>
      </c>
      <c r="AD130" s="269">
        <v>0</v>
      </c>
      <c r="AE130" s="306">
        <v>4</v>
      </c>
      <c r="AF130" s="269">
        <v>3</v>
      </c>
      <c r="AG130" s="269">
        <v>0</v>
      </c>
      <c r="AH130" s="494">
        <v>14</v>
      </c>
    </row>
    <row r="131" spans="1:34" x14ac:dyDescent="0.2">
      <c r="A131" s="9" t="s">
        <v>2103</v>
      </c>
      <c r="B131" s="10">
        <v>1</v>
      </c>
      <c r="C131" s="11" t="s">
        <v>561</v>
      </c>
      <c r="D131" s="12" t="s">
        <v>2421</v>
      </c>
      <c r="E131" s="12" t="s">
        <v>2766</v>
      </c>
      <c r="F131" s="12" t="s">
        <v>2586</v>
      </c>
      <c r="G131" s="33">
        <v>40395</v>
      </c>
      <c r="H131" s="33">
        <v>39038</v>
      </c>
      <c r="I131" s="40" t="s">
        <v>3</v>
      </c>
      <c r="J131" s="269">
        <v>0</v>
      </c>
      <c r="K131" s="269">
        <v>0</v>
      </c>
      <c r="L131" s="270">
        <v>0</v>
      </c>
      <c r="M131" s="269">
        <v>0</v>
      </c>
      <c r="N131" s="269">
        <v>0</v>
      </c>
      <c r="O131" s="269">
        <v>4</v>
      </c>
      <c r="P131" s="269">
        <v>5</v>
      </c>
      <c r="Q131" s="269">
        <v>7</v>
      </c>
      <c r="R131" s="269">
        <v>2</v>
      </c>
      <c r="S131" s="269">
        <v>2</v>
      </c>
      <c r="T131" s="269">
        <v>0</v>
      </c>
      <c r="U131" s="269">
        <v>4</v>
      </c>
      <c r="V131" s="269">
        <v>1</v>
      </c>
      <c r="W131" s="269">
        <v>2</v>
      </c>
      <c r="X131" s="269">
        <v>1</v>
      </c>
      <c r="Y131" s="269">
        <v>0</v>
      </c>
      <c r="Z131" s="269">
        <v>0</v>
      </c>
      <c r="AA131" s="269">
        <v>1</v>
      </c>
      <c r="AB131" s="269">
        <v>0</v>
      </c>
      <c r="AC131" s="269">
        <v>0</v>
      </c>
      <c r="AD131" s="269">
        <v>0</v>
      </c>
      <c r="AE131" s="306">
        <v>0</v>
      </c>
      <c r="AF131" s="269">
        <v>0</v>
      </c>
      <c r="AG131" s="269">
        <v>0</v>
      </c>
      <c r="AH131" s="494">
        <v>7</v>
      </c>
    </row>
    <row r="132" spans="1:34" x14ac:dyDescent="0.2">
      <c r="A132" s="9" t="s">
        <v>2103</v>
      </c>
      <c r="B132" s="10">
        <v>1</v>
      </c>
      <c r="C132" s="11" t="s">
        <v>562</v>
      </c>
      <c r="D132" s="12" t="s">
        <v>2421</v>
      </c>
      <c r="E132" s="12" t="s">
        <v>2766</v>
      </c>
      <c r="F132" s="12" t="s">
        <v>2586</v>
      </c>
      <c r="G132" s="33">
        <v>40261</v>
      </c>
      <c r="H132" s="33">
        <v>38831</v>
      </c>
      <c r="I132" s="40" t="s">
        <v>4</v>
      </c>
      <c r="J132" s="269">
        <v>3</v>
      </c>
      <c r="K132" s="269">
        <v>11</v>
      </c>
      <c r="L132" s="270">
        <v>18</v>
      </c>
      <c r="M132" s="269">
        <v>1</v>
      </c>
      <c r="N132" s="269">
        <v>3</v>
      </c>
      <c r="O132" s="269">
        <v>3</v>
      </c>
      <c r="P132" s="269">
        <v>9</v>
      </c>
      <c r="Q132" s="269">
        <v>8</v>
      </c>
      <c r="R132" s="269">
        <v>1</v>
      </c>
      <c r="S132" s="269">
        <v>26</v>
      </c>
      <c r="T132" s="269">
        <v>14</v>
      </c>
      <c r="U132" s="269">
        <v>19</v>
      </c>
      <c r="V132" s="269">
        <v>7</v>
      </c>
      <c r="W132" s="269">
        <v>12</v>
      </c>
      <c r="X132" s="269">
        <v>1</v>
      </c>
      <c r="Y132" s="269">
        <v>2</v>
      </c>
      <c r="Z132" s="269">
        <v>8</v>
      </c>
      <c r="AA132" s="269">
        <v>5</v>
      </c>
      <c r="AB132" s="269">
        <v>3</v>
      </c>
      <c r="AC132" s="269">
        <v>0</v>
      </c>
      <c r="AD132" s="269">
        <v>2</v>
      </c>
      <c r="AE132" s="306">
        <v>7</v>
      </c>
      <c r="AF132" s="269">
        <v>4</v>
      </c>
      <c r="AG132" s="269">
        <v>5</v>
      </c>
      <c r="AH132" s="494">
        <v>26</v>
      </c>
    </row>
    <row r="133" spans="1:34" x14ac:dyDescent="0.2">
      <c r="A133" s="9" t="s">
        <v>2103</v>
      </c>
      <c r="B133" s="10">
        <v>1</v>
      </c>
      <c r="C133" s="11" t="s">
        <v>1597</v>
      </c>
      <c r="D133" s="12" t="s">
        <v>2421</v>
      </c>
      <c r="E133" s="12" t="s">
        <v>2766</v>
      </c>
      <c r="F133" s="12" t="s">
        <v>2586</v>
      </c>
      <c r="G133" s="33">
        <v>40351</v>
      </c>
      <c r="H133" s="33">
        <v>38831</v>
      </c>
      <c r="I133" s="40" t="s">
        <v>5</v>
      </c>
      <c r="J133" s="269">
        <v>5</v>
      </c>
      <c r="K133" s="269">
        <v>5</v>
      </c>
      <c r="L133" s="270">
        <v>2</v>
      </c>
      <c r="M133" s="269">
        <v>1</v>
      </c>
      <c r="N133" s="269">
        <v>1</v>
      </c>
      <c r="O133" s="269">
        <v>4</v>
      </c>
      <c r="P133" s="269">
        <v>6</v>
      </c>
      <c r="Q133" s="269">
        <v>7</v>
      </c>
      <c r="R133" s="269">
        <v>3</v>
      </c>
      <c r="S133" s="269">
        <v>0</v>
      </c>
      <c r="T133" s="269">
        <v>0</v>
      </c>
      <c r="U133" s="269">
        <v>1</v>
      </c>
      <c r="V133" s="269">
        <v>0</v>
      </c>
      <c r="W133" s="269">
        <v>0</v>
      </c>
      <c r="X133" s="269">
        <v>2</v>
      </c>
      <c r="Y133" s="269">
        <v>1</v>
      </c>
      <c r="Z133" s="269">
        <v>3</v>
      </c>
      <c r="AA133" s="269">
        <v>2</v>
      </c>
      <c r="AB133" s="269">
        <v>0</v>
      </c>
      <c r="AC133" s="269">
        <v>1</v>
      </c>
      <c r="AD133" s="269">
        <v>5</v>
      </c>
      <c r="AE133" s="306">
        <v>0</v>
      </c>
      <c r="AF133" s="269">
        <v>0</v>
      </c>
      <c r="AG133" s="269">
        <v>0</v>
      </c>
      <c r="AH133" s="494">
        <v>7</v>
      </c>
    </row>
    <row r="134" spans="1:34" x14ac:dyDescent="0.2">
      <c r="A134" s="9" t="s">
        <v>2103</v>
      </c>
      <c r="B134" s="10">
        <v>1</v>
      </c>
      <c r="C134" s="11" t="s">
        <v>1598</v>
      </c>
      <c r="D134" s="12" t="s">
        <v>2421</v>
      </c>
      <c r="E134" s="12" t="s">
        <v>2766</v>
      </c>
      <c r="F134" s="12" t="s">
        <v>1533</v>
      </c>
      <c r="G134" s="33">
        <v>40261</v>
      </c>
      <c r="H134" s="33">
        <v>38831</v>
      </c>
      <c r="I134" s="40" t="s">
        <v>6</v>
      </c>
      <c r="J134" s="269">
        <v>0</v>
      </c>
      <c r="K134" s="269">
        <v>1</v>
      </c>
      <c r="L134" s="270">
        <v>2</v>
      </c>
      <c r="M134" s="269">
        <v>0</v>
      </c>
      <c r="N134" s="269">
        <v>0</v>
      </c>
      <c r="O134" s="269">
        <v>2</v>
      </c>
      <c r="P134" s="269">
        <v>1</v>
      </c>
      <c r="Q134" s="269">
        <v>0</v>
      </c>
      <c r="R134" s="269">
        <v>0</v>
      </c>
      <c r="S134" s="269">
        <v>0</v>
      </c>
      <c r="T134" s="269">
        <v>0</v>
      </c>
      <c r="U134" s="269">
        <v>3</v>
      </c>
      <c r="V134" s="269">
        <v>0</v>
      </c>
      <c r="W134" s="269">
        <v>0</v>
      </c>
      <c r="X134" s="269">
        <v>0</v>
      </c>
      <c r="Y134" s="269">
        <v>0</v>
      </c>
      <c r="Z134" s="269">
        <v>0</v>
      </c>
      <c r="AA134" s="269">
        <v>0</v>
      </c>
      <c r="AB134" s="269">
        <v>1</v>
      </c>
      <c r="AC134" s="269">
        <v>0</v>
      </c>
      <c r="AD134" s="269">
        <v>0</v>
      </c>
      <c r="AE134" s="306">
        <v>0</v>
      </c>
      <c r="AF134" s="269">
        <v>0</v>
      </c>
      <c r="AG134" s="269">
        <v>0</v>
      </c>
      <c r="AH134" s="494">
        <v>3</v>
      </c>
    </row>
    <row r="135" spans="1:34" x14ac:dyDescent="0.2">
      <c r="A135" s="9" t="s">
        <v>2103</v>
      </c>
      <c r="B135" s="10">
        <v>1</v>
      </c>
      <c r="C135" s="11" t="s">
        <v>2979</v>
      </c>
      <c r="D135" s="12" t="s">
        <v>2421</v>
      </c>
      <c r="E135" s="12" t="s">
        <v>2766</v>
      </c>
      <c r="F135" s="12" t="s">
        <v>2586</v>
      </c>
      <c r="G135" s="33">
        <v>40633</v>
      </c>
      <c r="H135" s="33">
        <v>38831</v>
      </c>
      <c r="I135" s="40" t="s">
        <v>7</v>
      </c>
      <c r="J135" s="269">
        <v>0</v>
      </c>
      <c r="K135" s="269">
        <v>0</v>
      </c>
      <c r="L135" s="270">
        <v>0</v>
      </c>
      <c r="M135" s="269">
        <v>0</v>
      </c>
      <c r="N135" s="269">
        <v>0</v>
      </c>
      <c r="O135" s="269">
        <v>0</v>
      </c>
      <c r="P135" s="269">
        <v>0</v>
      </c>
      <c r="Q135" s="269">
        <v>0</v>
      </c>
      <c r="R135" s="269">
        <v>0</v>
      </c>
      <c r="S135" s="269">
        <v>0</v>
      </c>
      <c r="T135" s="269">
        <v>0</v>
      </c>
      <c r="U135" s="269">
        <v>0</v>
      </c>
      <c r="V135" s="269">
        <v>0</v>
      </c>
      <c r="W135" s="269">
        <v>0</v>
      </c>
      <c r="X135" s="269">
        <v>0</v>
      </c>
      <c r="Y135" s="269">
        <v>0</v>
      </c>
      <c r="Z135" s="269">
        <v>0</v>
      </c>
      <c r="AA135" s="269">
        <v>0</v>
      </c>
      <c r="AB135" s="269">
        <v>0</v>
      </c>
      <c r="AC135" s="269">
        <v>0</v>
      </c>
      <c r="AD135" s="269">
        <v>0</v>
      </c>
      <c r="AE135" s="306">
        <v>0</v>
      </c>
      <c r="AF135" s="269">
        <v>0</v>
      </c>
      <c r="AG135" s="269">
        <v>0</v>
      </c>
      <c r="AH135" s="494">
        <v>1</v>
      </c>
    </row>
    <row r="136" spans="1:34" x14ac:dyDescent="0.2">
      <c r="A136" s="9" t="s">
        <v>2103</v>
      </c>
      <c r="B136" s="10">
        <v>1</v>
      </c>
      <c r="C136" s="11" t="s">
        <v>2980</v>
      </c>
      <c r="D136" s="12" t="s">
        <v>2421</v>
      </c>
      <c r="E136" s="12" t="s">
        <v>2766</v>
      </c>
      <c r="F136" s="12" t="s">
        <v>2586</v>
      </c>
      <c r="G136" s="33">
        <v>40261</v>
      </c>
      <c r="H136" s="33">
        <v>38831</v>
      </c>
      <c r="I136" s="40" t="s">
        <v>8</v>
      </c>
      <c r="J136" s="269">
        <v>16</v>
      </c>
      <c r="K136" s="269">
        <v>9</v>
      </c>
      <c r="L136" s="270">
        <v>7</v>
      </c>
      <c r="M136" s="269">
        <v>30</v>
      </c>
      <c r="N136" s="269">
        <v>20</v>
      </c>
      <c r="O136" s="269">
        <v>12</v>
      </c>
      <c r="P136" s="269">
        <v>9</v>
      </c>
      <c r="Q136" s="269">
        <v>18</v>
      </c>
      <c r="R136" s="269">
        <v>7</v>
      </c>
      <c r="S136" s="269">
        <v>16</v>
      </c>
      <c r="T136" s="269">
        <v>8</v>
      </c>
      <c r="U136" s="269">
        <v>7</v>
      </c>
      <c r="V136" s="269">
        <v>16</v>
      </c>
      <c r="W136" s="269">
        <v>5</v>
      </c>
      <c r="X136" s="269">
        <v>8</v>
      </c>
      <c r="Y136" s="269">
        <v>4</v>
      </c>
      <c r="Z136" s="269">
        <v>12</v>
      </c>
      <c r="AA136" s="269">
        <v>29</v>
      </c>
      <c r="AB136" s="269">
        <v>15</v>
      </c>
      <c r="AC136" s="269">
        <v>26</v>
      </c>
      <c r="AD136" s="269">
        <v>17</v>
      </c>
      <c r="AE136" s="306">
        <v>10</v>
      </c>
      <c r="AF136" s="269">
        <v>27</v>
      </c>
      <c r="AG136" s="269">
        <v>5</v>
      </c>
      <c r="AH136" s="494">
        <v>30</v>
      </c>
    </row>
    <row r="137" spans="1:34" x14ac:dyDescent="0.2">
      <c r="A137" s="9" t="s">
        <v>2103</v>
      </c>
      <c r="B137" s="10">
        <v>1</v>
      </c>
      <c r="C137" s="11" t="s">
        <v>2981</v>
      </c>
      <c r="D137" s="12" t="s">
        <v>2421</v>
      </c>
      <c r="E137" s="12" t="s">
        <v>2766</v>
      </c>
      <c r="F137" s="12" t="s">
        <v>1533</v>
      </c>
      <c r="G137" s="33">
        <v>40261</v>
      </c>
      <c r="H137" s="33">
        <v>38831</v>
      </c>
      <c r="I137" s="40" t="s">
        <v>9</v>
      </c>
      <c r="J137" s="269">
        <v>0</v>
      </c>
      <c r="K137" s="269">
        <v>0</v>
      </c>
      <c r="L137" s="270">
        <v>0</v>
      </c>
      <c r="M137" s="269">
        <v>0</v>
      </c>
      <c r="N137" s="269">
        <v>0</v>
      </c>
      <c r="O137" s="269">
        <v>0</v>
      </c>
      <c r="P137" s="269">
        <v>0</v>
      </c>
      <c r="Q137" s="269">
        <v>0</v>
      </c>
      <c r="R137" s="269">
        <v>0</v>
      </c>
      <c r="S137" s="269">
        <v>0</v>
      </c>
      <c r="T137" s="269">
        <v>0</v>
      </c>
      <c r="U137" s="269">
        <v>0</v>
      </c>
      <c r="V137" s="269">
        <v>0</v>
      </c>
      <c r="W137" s="269">
        <v>0</v>
      </c>
      <c r="X137" s="269">
        <v>0</v>
      </c>
      <c r="Y137" s="269">
        <v>0</v>
      </c>
      <c r="Z137" s="269">
        <v>0</v>
      </c>
      <c r="AA137" s="269">
        <v>0</v>
      </c>
      <c r="AB137" s="269">
        <v>1</v>
      </c>
      <c r="AC137" s="269">
        <v>12</v>
      </c>
      <c r="AD137" s="269">
        <v>9</v>
      </c>
      <c r="AE137" s="306">
        <v>12</v>
      </c>
      <c r="AF137" s="269">
        <v>15</v>
      </c>
      <c r="AG137" s="269">
        <v>6</v>
      </c>
      <c r="AH137" s="494">
        <v>15</v>
      </c>
    </row>
    <row r="138" spans="1:34" x14ac:dyDescent="0.2">
      <c r="A138" s="14" t="s">
        <v>2103</v>
      </c>
      <c r="B138" s="14">
        <v>1</v>
      </c>
      <c r="C138" s="11" t="s">
        <v>2982</v>
      </c>
      <c r="D138" s="12" t="s">
        <v>2421</v>
      </c>
      <c r="E138" s="12" t="s">
        <v>2766</v>
      </c>
      <c r="F138" s="12" t="s">
        <v>1985</v>
      </c>
      <c r="G138" s="33">
        <v>41148</v>
      </c>
      <c r="H138" s="33">
        <v>38831</v>
      </c>
      <c r="I138" s="40" t="s">
        <v>10</v>
      </c>
      <c r="J138" s="269">
        <v>9</v>
      </c>
      <c r="K138" s="269">
        <v>29</v>
      </c>
      <c r="L138" s="270">
        <v>42</v>
      </c>
      <c r="M138" s="269">
        <v>30</v>
      </c>
      <c r="N138" s="269">
        <v>35</v>
      </c>
      <c r="O138" s="269">
        <v>43</v>
      </c>
      <c r="P138" s="269">
        <v>10</v>
      </c>
      <c r="Q138" s="269">
        <v>21</v>
      </c>
      <c r="R138" s="269">
        <v>28</v>
      </c>
      <c r="S138" s="269">
        <v>9</v>
      </c>
      <c r="T138" s="269">
        <v>6</v>
      </c>
      <c r="U138" s="269">
        <v>34</v>
      </c>
      <c r="V138" s="269">
        <v>5</v>
      </c>
      <c r="W138" s="269">
        <v>10</v>
      </c>
      <c r="X138" s="269">
        <v>12</v>
      </c>
      <c r="Y138" s="269">
        <v>17</v>
      </c>
      <c r="Z138" s="269">
        <v>4</v>
      </c>
      <c r="AA138" s="269">
        <v>5</v>
      </c>
      <c r="AB138" s="269">
        <v>0</v>
      </c>
      <c r="AC138" s="269">
        <v>0</v>
      </c>
      <c r="AD138" s="269">
        <v>0</v>
      </c>
      <c r="AE138" s="306">
        <v>7</v>
      </c>
      <c r="AF138" s="269">
        <v>8</v>
      </c>
      <c r="AG138" s="269">
        <v>1</v>
      </c>
      <c r="AH138" s="494">
        <v>43</v>
      </c>
    </row>
    <row r="139" spans="1:34" x14ac:dyDescent="0.2">
      <c r="A139" s="14" t="s">
        <v>2103</v>
      </c>
      <c r="B139" s="14">
        <v>1</v>
      </c>
      <c r="C139" s="11" t="s">
        <v>2983</v>
      </c>
      <c r="D139" s="12" t="s">
        <v>2421</v>
      </c>
      <c r="E139" s="12" t="s">
        <v>2766</v>
      </c>
      <c r="F139" s="12" t="s">
        <v>1533</v>
      </c>
      <c r="G139" s="33">
        <v>40261</v>
      </c>
      <c r="H139" s="33">
        <v>38831</v>
      </c>
      <c r="I139" s="40" t="s">
        <v>11</v>
      </c>
      <c r="J139" s="269">
        <v>0</v>
      </c>
      <c r="K139" s="269">
        <v>0</v>
      </c>
      <c r="L139" s="270">
        <v>0</v>
      </c>
      <c r="M139" s="269">
        <v>0</v>
      </c>
      <c r="N139" s="269">
        <v>0</v>
      </c>
      <c r="O139" s="269">
        <v>0</v>
      </c>
      <c r="P139" s="269">
        <v>0</v>
      </c>
      <c r="Q139" s="269">
        <v>0</v>
      </c>
      <c r="R139" s="269">
        <v>0</v>
      </c>
      <c r="S139" s="269">
        <v>0</v>
      </c>
      <c r="T139" s="269">
        <v>0</v>
      </c>
      <c r="U139" s="269">
        <v>0</v>
      </c>
      <c r="V139" s="269">
        <v>0</v>
      </c>
      <c r="W139" s="269">
        <v>0</v>
      </c>
      <c r="X139" s="269">
        <v>0</v>
      </c>
      <c r="Y139" s="269">
        <v>0</v>
      </c>
      <c r="Z139" s="269">
        <v>0</v>
      </c>
      <c r="AA139" s="269">
        <v>0</v>
      </c>
      <c r="AB139" s="269">
        <v>0</v>
      </c>
      <c r="AC139" s="269">
        <v>0</v>
      </c>
      <c r="AD139" s="269">
        <v>0</v>
      </c>
      <c r="AE139" s="306">
        <v>0</v>
      </c>
      <c r="AF139" s="269">
        <v>0</v>
      </c>
      <c r="AG139" s="269">
        <v>0</v>
      </c>
      <c r="AH139" s="494">
        <v>1</v>
      </c>
    </row>
    <row r="140" spans="1:34" x14ac:dyDescent="0.2">
      <c r="A140" s="14" t="s">
        <v>2103</v>
      </c>
      <c r="B140" s="14">
        <v>1</v>
      </c>
      <c r="C140" s="11" t="s">
        <v>2224</v>
      </c>
      <c r="D140" s="12" t="s">
        <v>2421</v>
      </c>
      <c r="E140" s="12" t="s">
        <v>2766</v>
      </c>
      <c r="F140" s="12" t="s">
        <v>1533</v>
      </c>
      <c r="G140" s="33">
        <v>40318</v>
      </c>
      <c r="H140" s="33">
        <v>38831</v>
      </c>
      <c r="I140" s="40" t="s">
        <v>12</v>
      </c>
      <c r="J140" s="269">
        <v>2</v>
      </c>
      <c r="K140" s="269">
        <v>0</v>
      </c>
      <c r="L140" s="270">
        <v>0</v>
      </c>
      <c r="M140" s="269">
        <v>0</v>
      </c>
      <c r="N140" s="269">
        <v>9</v>
      </c>
      <c r="O140" s="269">
        <v>17</v>
      </c>
      <c r="P140" s="269">
        <v>9</v>
      </c>
      <c r="Q140" s="269">
        <v>17</v>
      </c>
      <c r="R140" s="269">
        <v>0</v>
      </c>
      <c r="S140" s="269">
        <v>8</v>
      </c>
      <c r="T140" s="269">
        <v>11</v>
      </c>
      <c r="U140" s="269">
        <v>6</v>
      </c>
      <c r="V140" s="269">
        <v>4</v>
      </c>
      <c r="W140" s="269">
        <v>14</v>
      </c>
      <c r="X140" s="269">
        <v>13</v>
      </c>
      <c r="Y140" s="269">
        <v>15</v>
      </c>
      <c r="Z140" s="269">
        <v>9</v>
      </c>
      <c r="AA140" s="269">
        <v>2</v>
      </c>
      <c r="AB140" s="269">
        <v>2</v>
      </c>
      <c r="AC140" s="269">
        <v>18</v>
      </c>
      <c r="AD140" s="269">
        <v>9</v>
      </c>
      <c r="AE140" s="306">
        <v>6</v>
      </c>
      <c r="AF140" s="269">
        <v>17</v>
      </c>
      <c r="AG140" s="269">
        <v>8</v>
      </c>
      <c r="AH140" s="494">
        <v>18</v>
      </c>
    </row>
    <row r="141" spans="1:34" x14ac:dyDescent="0.2">
      <c r="A141" s="14" t="s">
        <v>2103</v>
      </c>
      <c r="B141" s="14">
        <v>1</v>
      </c>
      <c r="C141" s="11" t="s">
        <v>2225</v>
      </c>
      <c r="D141" s="12" t="s">
        <v>2421</v>
      </c>
      <c r="E141" s="12" t="s">
        <v>2766</v>
      </c>
      <c r="F141" s="12" t="s">
        <v>2126</v>
      </c>
      <c r="G141" s="12"/>
      <c r="H141" s="33">
        <v>38831</v>
      </c>
      <c r="I141" s="40" t="s">
        <v>13</v>
      </c>
      <c r="J141" s="269">
        <v>22</v>
      </c>
      <c r="K141" s="269">
        <v>5</v>
      </c>
      <c r="L141" s="270">
        <v>27</v>
      </c>
      <c r="M141" s="269">
        <v>2</v>
      </c>
      <c r="N141" s="269">
        <v>4</v>
      </c>
      <c r="O141" s="269">
        <v>18</v>
      </c>
      <c r="P141" s="269">
        <v>18</v>
      </c>
      <c r="Q141" s="269">
        <v>18</v>
      </c>
      <c r="R141" s="269">
        <v>0</v>
      </c>
      <c r="S141" s="269">
        <v>7</v>
      </c>
      <c r="T141" s="269">
        <v>22</v>
      </c>
      <c r="U141" s="269">
        <v>13</v>
      </c>
      <c r="V141" s="269">
        <v>29</v>
      </c>
      <c r="W141" s="269">
        <v>8</v>
      </c>
      <c r="X141" s="269">
        <v>23</v>
      </c>
      <c r="Y141" s="269">
        <v>27</v>
      </c>
      <c r="Z141" s="269">
        <v>45</v>
      </c>
      <c r="AA141" s="269">
        <v>27</v>
      </c>
      <c r="AB141" s="269">
        <v>29</v>
      </c>
      <c r="AC141" s="269">
        <v>34</v>
      </c>
      <c r="AD141" s="269">
        <v>4</v>
      </c>
      <c r="AE141" s="306">
        <v>23</v>
      </c>
      <c r="AF141" s="269">
        <v>23</v>
      </c>
      <c r="AG141" s="269">
        <v>10</v>
      </c>
      <c r="AH141" s="494">
        <v>45</v>
      </c>
    </row>
    <row r="142" spans="1:34" x14ac:dyDescent="0.25">
      <c r="A142" s="184" t="s">
        <v>2103</v>
      </c>
      <c r="B142" s="185">
        <v>1</v>
      </c>
      <c r="C142" s="152" t="s">
        <v>4226</v>
      </c>
      <c r="D142" s="152" t="s">
        <v>2421</v>
      </c>
      <c r="E142" s="155" t="s">
        <v>277</v>
      </c>
      <c r="F142" s="182" t="s">
        <v>2126</v>
      </c>
      <c r="G142" s="154" t="s">
        <v>543</v>
      </c>
      <c r="H142" s="154">
        <v>40923</v>
      </c>
      <c r="I142" s="183" t="s">
        <v>4227</v>
      </c>
      <c r="J142" s="269">
        <v>11</v>
      </c>
      <c r="K142" s="269">
        <v>3</v>
      </c>
      <c r="L142" s="241">
        <v>4</v>
      </c>
      <c r="M142" s="269">
        <v>4</v>
      </c>
      <c r="N142" s="269">
        <v>7</v>
      </c>
      <c r="O142" s="269">
        <v>0</v>
      </c>
      <c r="P142" s="269">
        <v>0</v>
      </c>
      <c r="Q142" s="269">
        <v>0</v>
      </c>
      <c r="R142" s="269">
        <v>0</v>
      </c>
      <c r="S142" s="269">
        <v>0</v>
      </c>
      <c r="T142" s="269">
        <v>0</v>
      </c>
      <c r="U142" s="269">
        <v>0</v>
      </c>
      <c r="V142" s="269">
        <v>0</v>
      </c>
      <c r="W142" s="269">
        <v>0</v>
      </c>
      <c r="X142" s="269">
        <v>0</v>
      </c>
      <c r="Y142" s="269">
        <v>0</v>
      </c>
      <c r="Z142" s="269">
        <v>0</v>
      </c>
      <c r="AA142" s="269">
        <v>4</v>
      </c>
      <c r="AB142" s="269">
        <v>5</v>
      </c>
      <c r="AC142" s="269">
        <v>0</v>
      </c>
      <c r="AD142" s="269">
        <v>0</v>
      </c>
      <c r="AE142" s="306">
        <v>0</v>
      </c>
      <c r="AF142" s="269">
        <v>0</v>
      </c>
      <c r="AG142" s="269">
        <v>0</v>
      </c>
      <c r="AH142" s="494">
        <v>11</v>
      </c>
    </row>
    <row r="143" spans="1:34" x14ac:dyDescent="0.2">
      <c r="A143" s="14" t="s">
        <v>2103</v>
      </c>
      <c r="B143" s="14">
        <v>1</v>
      </c>
      <c r="C143" s="11" t="s">
        <v>2226</v>
      </c>
      <c r="D143" s="12" t="s">
        <v>2421</v>
      </c>
      <c r="E143" s="12" t="s">
        <v>2766</v>
      </c>
      <c r="F143" s="12" t="s">
        <v>2126</v>
      </c>
      <c r="G143" s="12"/>
      <c r="H143" s="33">
        <v>38831</v>
      </c>
      <c r="I143" s="40" t="s">
        <v>14</v>
      </c>
      <c r="J143" s="269">
        <v>0</v>
      </c>
      <c r="K143" s="269">
        <v>0</v>
      </c>
      <c r="L143" s="270">
        <v>0</v>
      </c>
      <c r="M143" s="269">
        <v>0</v>
      </c>
      <c r="N143" s="269">
        <v>0</v>
      </c>
      <c r="O143" s="269">
        <v>0</v>
      </c>
      <c r="P143" s="269">
        <v>0</v>
      </c>
      <c r="Q143" s="269">
        <v>0</v>
      </c>
      <c r="R143" s="269">
        <v>0</v>
      </c>
      <c r="S143" s="269">
        <v>0</v>
      </c>
      <c r="T143" s="269">
        <v>0</v>
      </c>
      <c r="U143" s="269">
        <v>0</v>
      </c>
      <c r="V143" s="269">
        <v>0</v>
      </c>
      <c r="W143" s="269">
        <v>0</v>
      </c>
      <c r="X143" s="269">
        <v>0</v>
      </c>
      <c r="Y143" s="269">
        <v>0</v>
      </c>
      <c r="Z143" s="269">
        <v>0</v>
      </c>
      <c r="AA143" s="269">
        <v>0</v>
      </c>
      <c r="AB143" s="269">
        <v>0</v>
      </c>
      <c r="AC143" s="269">
        <v>0</v>
      </c>
      <c r="AD143" s="269">
        <v>0</v>
      </c>
      <c r="AE143" s="306">
        <v>0</v>
      </c>
      <c r="AF143" s="269">
        <v>0</v>
      </c>
      <c r="AG143" s="269">
        <v>0</v>
      </c>
      <c r="AH143" s="494">
        <v>1</v>
      </c>
    </row>
    <row r="144" spans="1:34" x14ac:dyDescent="0.2">
      <c r="A144" s="14" t="s">
        <v>2103</v>
      </c>
      <c r="B144" s="14">
        <v>1</v>
      </c>
      <c r="C144" s="11" t="s">
        <v>2227</v>
      </c>
      <c r="D144" s="12" t="s">
        <v>2421</v>
      </c>
      <c r="E144" s="12" t="s">
        <v>2766</v>
      </c>
      <c r="F144" s="12" t="s">
        <v>1985</v>
      </c>
      <c r="G144" s="33">
        <v>40877</v>
      </c>
      <c r="H144" s="33">
        <v>38831</v>
      </c>
      <c r="I144" s="40" t="s">
        <v>15</v>
      </c>
      <c r="J144" s="269">
        <v>0</v>
      </c>
      <c r="K144" s="269">
        <v>0</v>
      </c>
      <c r="L144" s="270">
        <v>0</v>
      </c>
      <c r="M144" s="269">
        <v>0</v>
      </c>
      <c r="N144" s="269">
        <v>0</v>
      </c>
      <c r="O144" s="269">
        <v>0</v>
      </c>
      <c r="P144" s="269">
        <v>0</v>
      </c>
      <c r="Q144" s="269">
        <v>0</v>
      </c>
      <c r="R144" s="269">
        <v>0</v>
      </c>
      <c r="S144" s="269">
        <v>0</v>
      </c>
      <c r="T144" s="269">
        <v>0</v>
      </c>
      <c r="U144" s="269">
        <v>0</v>
      </c>
      <c r="V144" s="269">
        <v>0</v>
      </c>
      <c r="W144" s="269">
        <v>0</v>
      </c>
      <c r="X144" s="269">
        <v>0</v>
      </c>
      <c r="Y144" s="269">
        <v>0</v>
      </c>
      <c r="Z144" s="269">
        <v>0</v>
      </c>
      <c r="AA144" s="269">
        <v>0</v>
      </c>
      <c r="AB144" s="269">
        <v>0</v>
      </c>
      <c r="AC144" s="269">
        <v>0</v>
      </c>
      <c r="AD144" s="269">
        <v>0</v>
      </c>
      <c r="AE144" s="306">
        <v>0</v>
      </c>
      <c r="AF144" s="269">
        <v>0</v>
      </c>
      <c r="AG144" s="269">
        <v>0</v>
      </c>
      <c r="AH144" s="494">
        <v>1</v>
      </c>
    </row>
    <row r="145" spans="1:39" x14ac:dyDescent="0.2">
      <c r="A145" s="14" t="s">
        <v>2103</v>
      </c>
      <c r="B145" s="14">
        <v>1</v>
      </c>
      <c r="C145" s="11" t="s">
        <v>853</v>
      </c>
      <c r="D145" s="12" t="s">
        <v>2421</v>
      </c>
      <c r="E145" s="12" t="s">
        <v>2766</v>
      </c>
      <c r="F145" s="12" t="s">
        <v>1533</v>
      </c>
      <c r="G145" s="33">
        <v>40633</v>
      </c>
      <c r="H145" s="33">
        <v>38883</v>
      </c>
      <c r="I145" s="40" t="s">
        <v>3271</v>
      </c>
      <c r="J145" s="269">
        <v>0</v>
      </c>
      <c r="K145" s="269">
        <v>0</v>
      </c>
      <c r="L145" s="270">
        <v>0</v>
      </c>
      <c r="M145" s="269">
        <v>0</v>
      </c>
      <c r="N145" s="269">
        <v>0</v>
      </c>
      <c r="O145" s="269">
        <v>2</v>
      </c>
      <c r="P145" s="269">
        <v>3</v>
      </c>
      <c r="Q145" s="269">
        <v>3</v>
      </c>
      <c r="R145" s="269">
        <v>0</v>
      </c>
      <c r="S145" s="269">
        <v>5</v>
      </c>
      <c r="T145" s="269">
        <v>1</v>
      </c>
      <c r="U145" s="269">
        <v>2</v>
      </c>
      <c r="V145" s="269">
        <v>4</v>
      </c>
      <c r="W145" s="269">
        <v>1</v>
      </c>
      <c r="X145" s="269">
        <v>1</v>
      </c>
      <c r="Y145" s="269">
        <v>0</v>
      </c>
      <c r="Z145" s="269">
        <v>3</v>
      </c>
      <c r="AA145" s="269">
        <v>1</v>
      </c>
      <c r="AB145" s="269">
        <v>0</v>
      </c>
      <c r="AC145" s="269">
        <v>0</v>
      </c>
      <c r="AD145" s="269">
        <v>3</v>
      </c>
      <c r="AE145" s="306">
        <v>5</v>
      </c>
      <c r="AF145" s="269">
        <v>1</v>
      </c>
      <c r="AG145" s="269">
        <v>0</v>
      </c>
      <c r="AH145" s="494">
        <v>5</v>
      </c>
    </row>
    <row r="146" spans="1:39" s="89" customFormat="1" x14ac:dyDescent="0.2">
      <c r="A146" s="12" t="s">
        <v>2103</v>
      </c>
      <c r="B146" s="12">
        <v>1</v>
      </c>
      <c r="C146" s="11" t="s">
        <v>3467</v>
      </c>
      <c r="D146" s="12" t="s">
        <v>2421</v>
      </c>
      <c r="E146" s="12" t="s">
        <v>2766</v>
      </c>
      <c r="F146" s="12" t="s">
        <v>2471</v>
      </c>
      <c r="G146" s="33">
        <v>41353</v>
      </c>
      <c r="H146" s="33">
        <v>40401</v>
      </c>
      <c r="I146" s="40" t="s">
        <v>3468</v>
      </c>
      <c r="J146" s="269">
        <v>16</v>
      </c>
      <c r="K146" s="269">
        <v>22</v>
      </c>
      <c r="L146" s="270">
        <v>9</v>
      </c>
      <c r="M146" s="269">
        <v>41</v>
      </c>
      <c r="N146" s="269">
        <v>53</v>
      </c>
      <c r="O146" s="269">
        <v>68</v>
      </c>
      <c r="P146" s="269">
        <v>73</v>
      </c>
      <c r="Q146" s="269">
        <v>73</v>
      </c>
      <c r="R146" s="269">
        <v>27</v>
      </c>
      <c r="S146" s="269">
        <v>38</v>
      </c>
      <c r="T146" s="269">
        <v>9</v>
      </c>
      <c r="U146" s="269">
        <v>50</v>
      </c>
      <c r="V146" s="269">
        <v>12</v>
      </c>
      <c r="W146" s="269">
        <v>15</v>
      </c>
      <c r="X146" s="269">
        <v>12</v>
      </c>
      <c r="Y146" s="269">
        <v>43</v>
      </c>
      <c r="Z146" s="269">
        <v>40</v>
      </c>
      <c r="AA146" s="269">
        <v>4</v>
      </c>
      <c r="AB146" s="269">
        <v>48</v>
      </c>
      <c r="AC146" s="269">
        <v>16</v>
      </c>
      <c r="AD146" s="269">
        <v>29</v>
      </c>
      <c r="AE146" s="269">
        <v>14</v>
      </c>
      <c r="AF146" s="269">
        <v>35</v>
      </c>
      <c r="AG146" s="269">
        <v>7</v>
      </c>
      <c r="AH146" s="494">
        <v>73</v>
      </c>
      <c r="AI146"/>
      <c r="AJ146"/>
      <c r="AK146"/>
      <c r="AL146"/>
      <c r="AM146"/>
    </row>
    <row r="147" spans="1:39" s="89" customFormat="1" x14ac:dyDescent="0.2">
      <c r="A147" s="12" t="s">
        <v>2103</v>
      </c>
      <c r="B147" s="12">
        <v>1</v>
      </c>
      <c r="C147" s="11" t="s">
        <v>4697</v>
      </c>
      <c r="D147" s="12" t="s">
        <v>2421</v>
      </c>
      <c r="E147" s="12" t="s">
        <v>2766</v>
      </c>
      <c r="F147" s="12" t="s">
        <v>2126</v>
      </c>
      <c r="G147" s="33"/>
      <c r="H147" s="33">
        <v>41170</v>
      </c>
      <c r="I147" s="40" t="s">
        <v>4698</v>
      </c>
      <c r="J147" s="269">
        <v>0</v>
      </c>
      <c r="K147" s="269">
        <v>0</v>
      </c>
      <c r="L147" s="270">
        <v>0</v>
      </c>
      <c r="M147" s="269">
        <v>0</v>
      </c>
      <c r="N147" s="269">
        <v>0</v>
      </c>
      <c r="O147" s="269">
        <v>0</v>
      </c>
      <c r="P147" s="269">
        <v>0</v>
      </c>
      <c r="Q147" s="269">
        <v>0</v>
      </c>
      <c r="R147" s="269">
        <v>0</v>
      </c>
      <c r="S147" s="269">
        <v>0</v>
      </c>
      <c r="T147" s="269">
        <v>0</v>
      </c>
      <c r="U147" s="269">
        <v>0</v>
      </c>
      <c r="V147" s="269">
        <v>0</v>
      </c>
      <c r="W147" s="269">
        <v>0</v>
      </c>
      <c r="X147" s="269">
        <v>0</v>
      </c>
      <c r="Y147" s="269">
        <v>0</v>
      </c>
      <c r="Z147" s="269">
        <v>0</v>
      </c>
      <c r="AA147" s="269">
        <v>0</v>
      </c>
      <c r="AB147" s="269">
        <v>0</v>
      </c>
      <c r="AC147" s="269">
        <v>0</v>
      </c>
      <c r="AD147" s="269">
        <v>0</v>
      </c>
      <c r="AE147" s="269">
        <v>0</v>
      </c>
      <c r="AF147" s="269">
        <v>0</v>
      </c>
      <c r="AG147" s="269">
        <v>0</v>
      </c>
      <c r="AH147" s="494">
        <v>1</v>
      </c>
      <c r="AI147"/>
      <c r="AJ147"/>
      <c r="AK147"/>
      <c r="AL147"/>
      <c r="AM147"/>
    </row>
    <row r="148" spans="1:39" x14ac:dyDescent="0.25">
      <c r="J148" s="5">
        <f t="shared" ref="J148:T148" si="19">SUM(J120:J147)</f>
        <v>158</v>
      </c>
      <c r="K148" s="5">
        <f t="shared" si="19"/>
        <v>188</v>
      </c>
      <c r="L148" s="289">
        <f t="shared" si="19"/>
        <v>181</v>
      </c>
      <c r="M148" s="5">
        <f t="shared" si="19"/>
        <v>201</v>
      </c>
      <c r="N148" s="5">
        <f t="shared" si="19"/>
        <v>229</v>
      </c>
      <c r="O148" s="5">
        <f t="shared" si="19"/>
        <v>238</v>
      </c>
      <c r="P148" s="5">
        <f t="shared" si="19"/>
        <v>206</v>
      </c>
      <c r="Q148" s="5">
        <f t="shared" si="19"/>
        <v>223</v>
      </c>
      <c r="R148" s="5">
        <f t="shared" si="19"/>
        <v>84</v>
      </c>
      <c r="S148" s="5">
        <f t="shared" si="19"/>
        <v>191</v>
      </c>
      <c r="T148" s="5">
        <f t="shared" si="19"/>
        <v>119</v>
      </c>
      <c r="U148" s="5">
        <f t="shared" ref="U148:AE148" si="20">SUM(U120:U147)</f>
        <v>183</v>
      </c>
      <c r="V148" s="5">
        <f t="shared" si="20"/>
        <v>129</v>
      </c>
      <c r="W148" s="289">
        <f t="shared" si="20"/>
        <v>125</v>
      </c>
      <c r="X148" s="5">
        <f t="shared" si="20"/>
        <v>174</v>
      </c>
      <c r="Y148" s="5">
        <f t="shared" si="20"/>
        <v>211</v>
      </c>
      <c r="Z148" s="5">
        <f t="shared" si="20"/>
        <v>200</v>
      </c>
      <c r="AA148" s="5">
        <f t="shared" si="20"/>
        <v>174</v>
      </c>
      <c r="AB148" s="5">
        <f t="shared" si="20"/>
        <v>170</v>
      </c>
      <c r="AC148" s="5">
        <f t="shared" si="20"/>
        <v>155</v>
      </c>
      <c r="AD148" s="5">
        <f t="shared" si="20"/>
        <v>98</v>
      </c>
      <c r="AE148" s="5">
        <f t="shared" si="20"/>
        <v>181</v>
      </c>
      <c r="AF148" s="5">
        <f t="shared" ref="AF148:AG148" si="21">SUM(AF120:AF147)</f>
        <v>221</v>
      </c>
      <c r="AG148" s="5">
        <f t="shared" si="21"/>
        <v>123</v>
      </c>
    </row>
    <row r="149" spans="1:39" ht="14.25" x14ac:dyDescent="0.2">
      <c r="B149" s="81">
        <f>SUM(B120:B147,B91:B116,B51:B88,B19:B48,B3:B16)</f>
        <v>136</v>
      </c>
      <c r="C149" s="195" t="s">
        <v>1687</v>
      </c>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row>
    <row r="151" spans="1:39" x14ac:dyDescent="0.25">
      <c r="I151" s="85"/>
      <c r="J151" s="127">
        <f t="shared" ref="J151:T151" si="22">SUM(J17+J49+J89+J117+J148)</f>
        <v>637</v>
      </c>
      <c r="K151" s="127">
        <f t="shared" si="22"/>
        <v>593</v>
      </c>
      <c r="L151" s="127">
        <f t="shared" si="22"/>
        <v>544</v>
      </c>
      <c r="M151" s="127">
        <f t="shared" si="22"/>
        <v>461</v>
      </c>
      <c r="N151" s="127">
        <f t="shared" si="22"/>
        <v>600</v>
      </c>
      <c r="O151" s="127">
        <f t="shared" si="22"/>
        <v>663</v>
      </c>
      <c r="P151" s="127">
        <f t="shared" si="22"/>
        <v>616</v>
      </c>
      <c r="Q151" s="127">
        <f t="shared" si="22"/>
        <v>598</v>
      </c>
      <c r="R151" s="127">
        <f t="shared" si="22"/>
        <v>431</v>
      </c>
      <c r="S151" s="127">
        <f t="shared" si="22"/>
        <v>528</v>
      </c>
      <c r="T151" s="127">
        <f t="shared" si="22"/>
        <v>507</v>
      </c>
      <c r="U151" s="127">
        <f t="shared" ref="U151:AE151" si="23">SUM(U17+U49+U89+U117+U148)</f>
        <v>549</v>
      </c>
      <c r="V151" s="127">
        <f t="shared" si="23"/>
        <v>494</v>
      </c>
      <c r="W151" s="127">
        <f t="shared" si="23"/>
        <v>464</v>
      </c>
      <c r="X151" s="127">
        <f t="shared" si="23"/>
        <v>519</v>
      </c>
      <c r="Y151" s="127">
        <f t="shared" si="23"/>
        <v>620</v>
      </c>
      <c r="Z151" s="127">
        <f t="shared" si="23"/>
        <v>542</v>
      </c>
      <c r="AA151" s="127">
        <f t="shared" si="23"/>
        <v>590</v>
      </c>
      <c r="AB151" s="127">
        <f t="shared" si="23"/>
        <v>530</v>
      </c>
      <c r="AC151" s="127">
        <f t="shared" si="23"/>
        <v>517</v>
      </c>
      <c r="AD151" s="127">
        <f t="shared" si="23"/>
        <v>419</v>
      </c>
      <c r="AE151" s="127">
        <f t="shared" si="23"/>
        <v>488</v>
      </c>
      <c r="AF151" s="127">
        <f t="shared" ref="AF151:AG151" si="24">SUM(AF17+AF49+AF89+AF117+AF148)</f>
        <v>600</v>
      </c>
      <c r="AG151" s="127">
        <f t="shared" si="24"/>
        <v>502</v>
      </c>
    </row>
    <row r="152" spans="1:39" x14ac:dyDescent="0.25">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row>
    <row r="155" spans="1:39" x14ac:dyDescent="0.25">
      <c r="D155" s="81"/>
    </row>
  </sheetData>
  <autoFilter ref="A2:AQ17"/>
  <sortState ref="A111:CM137">
    <sortCondition ref="C111:C137"/>
  </sortState>
  <mergeCells count="1">
    <mergeCell ref="A1:I1"/>
  </mergeCells>
  <phoneticPr fontId="0"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H333"/>
  <sheetViews>
    <sheetView zoomScaleNormal="100" workbookViewId="0">
      <selection activeCell="AJ11" sqref="AJ11"/>
    </sheetView>
  </sheetViews>
  <sheetFormatPr defaultRowHeight="15" x14ac:dyDescent="0.25"/>
  <cols>
    <col min="1" max="1" width="5.140625" bestFit="1" customWidth="1"/>
    <col min="2" max="2" width="5.7109375" style="81" customWidth="1"/>
    <col min="3" max="3" width="16.85546875" style="121" bestFit="1" customWidth="1"/>
    <col min="4" max="4" width="9.5703125" bestFit="1" customWidth="1"/>
    <col min="5" max="5" width="3.5703125" style="81" bestFit="1" customWidth="1"/>
    <col min="6" max="6" width="9.7109375" bestFit="1" customWidth="1"/>
    <col min="7" max="7" width="12.85546875" style="81" bestFit="1" customWidth="1"/>
    <col min="8" max="8" width="15.7109375" bestFit="1" customWidth="1"/>
    <col min="9" max="9" width="46.42578125" customWidth="1"/>
    <col min="10" max="11" width="9.7109375" hidden="1" customWidth="1"/>
    <col min="12" max="12" width="10.5703125" hidden="1" customWidth="1"/>
    <col min="13" max="15" width="9.7109375" hidden="1" customWidth="1"/>
    <col min="16" max="16" width="10.5703125" hidden="1" customWidth="1"/>
    <col min="17" max="19" width="9.7109375" hidden="1" customWidth="1"/>
    <col min="20" max="20" width="10.5703125" hidden="1" customWidth="1"/>
    <col min="21" max="21" width="9.7109375" hidden="1" customWidth="1"/>
    <col min="22" max="22" width="10.5703125" hidden="1" customWidth="1"/>
    <col min="23" max="23" width="9.7109375" hidden="1" customWidth="1"/>
    <col min="24" max="24" width="11.5703125" hidden="1" customWidth="1"/>
    <col min="25" max="25" width="9.7109375" hidden="1" customWidth="1"/>
    <col min="26" max="26" width="10.5703125" hidden="1" customWidth="1"/>
    <col min="27" max="29" width="9.7109375" hidden="1" customWidth="1"/>
    <col min="30" max="30" width="10.5703125" hidden="1" customWidth="1"/>
    <col min="31" max="31" width="9.7109375" hidden="1" customWidth="1"/>
    <col min="32" max="32" width="10.5703125" hidden="1" customWidth="1"/>
    <col min="33" max="33" width="9.7109375" hidden="1" customWidth="1"/>
    <col min="35" max="35" width="16.28515625" bestFit="1" customWidth="1"/>
  </cols>
  <sheetData>
    <row r="1" spans="1:34" ht="15" customHeight="1" x14ac:dyDescent="0.2">
      <c r="A1" s="515"/>
      <c r="B1" s="515"/>
      <c r="C1" s="515"/>
      <c r="D1" s="515"/>
      <c r="E1" s="515"/>
      <c r="F1" s="515"/>
      <c r="G1" s="515"/>
      <c r="H1" s="515"/>
      <c r="I1" s="516"/>
      <c r="J1" s="6">
        <v>42019</v>
      </c>
      <c r="K1" s="6">
        <v>42035</v>
      </c>
      <c r="L1" s="6">
        <v>42050</v>
      </c>
      <c r="M1" s="6">
        <v>42063</v>
      </c>
      <c r="N1" s="6">
        <v>42078</v>
      </c>
      <c r="O1" s="6">
        <v>42094</v>
      </c>
      <c r="P1" s="6">
        <v>42109</v>
      </c>
      <c r="Q1" s="6">
        <v>42124</v>
      </c>
      <c r="R1" s="6">
        <v>42139</v>
      </c>
      <c r="S1" s="6">
        <v>42155</v>
      </c>
      <c r="T1" s="6">
        <v>42170</v>
      </c>
      <c r="U1" s="6">
        <v>42185</v>
      </c>
      <c r="V1" s="6">
        <v>42200</v>
      </c>
      <c r="W1" s="6">
        <v>42216</v>
      </c>
      <c r="X1" s="6">
        <v>42231</v>
      </c>
      <c r="Y1" s="6">
        <v>42247</v>
      </c>
      <c r="Z1" s="6">
        <v>42262</v>
      </c>
      <c r="AA1" s="6">
        <v>42277</v>
      </c>
      <c r="AB1" s="198">
        <v>42292</v>
      </c>
      <c r="AC1" s="6">
        <v>42308</v>
      </c>
      <c r="AD1" s="6">
        <v>42323</v>
      </c>
      <c r="AE1" s="198">
        <v>42338</v>
      </c>
      <c r="AF1" s="6">
        <v>42353</v>
      </c>
      <c r="AG1" s="6">
        <v>42369</v>
      </c>
      <c r="AH1" s="499" t="s">
        <v>5934</v>
      </c>
    </row>
    <row r="2" spans="1:34" ht="14.25" x14ac:dyDescent="0.2">
      <c r="A2" s="1" t="s">
        <v>2101</v>
      </c>
      <c r="B2" s="1"/>
      <c r="C2" s="122" t="s">
        <v>1742</v>
      </c>
      <c r="D2" s="1" t="s">
        <v>1743</v>
      </c>
      <c r="E2" s="1" t="s">
        <v>2418</v>
      </c>
      <c r="F2" s="1" t="s">
        <v>2419</v>
      </c>
      <c r="G2" s="1" t="s">
        <v>59</v>
      </c>
      <c r="H2" s="1" t="s">
        <v>60</v>
      </c>
      <c r="I2" s="35" t="s">
        <v>61</v>
      </c>
      <c r="J2" s="1" t="s">
        <v>2105</v>
      </c>
      <c r="K2" s="1" t="s">
        <v>2105</v>
      </c>
      <c r="L2" s="1" t="s">
        <v>2105</v>
      </c>
      <c r="M2" s="1" t="s">
        <v>2105</v>
      </c>
      <c r="N2" s="1" t="s">
        <v>2105</v>
      </c>
      <c r="O2" s="1" t="s">
        <v>2105</v>
      </c>
      <c r="P2" s="1" t="s">
        <v>2105</v>
      </c>
      <c r="Q2" s="1" t="s">
        <v>2105</v>
      </c>
      <c r="R2" s="1" t="s">
        <v>2105</v>
      </c>
      <c r="S2" s="1" t="s">
        <v>2105</v>
      </c>
      <c r="T2" s="1" t="s">
        <v>2105</v>
      </c>
      <c r="U2" s="1" t="s">
        <v>2105</v>
      </c>
      <c r="V2" s="1" t="s">
        <v>2105</v>
      </c>
      <c r="W2" s="1" t="s">
        <v>2105</v>
      </c>
      <c r="X2" s="1" t="s">
        <v>2105</v>
      </c>
      <c r="Y2" s="1" t="s">
        <v>2105</v>
      </c>
      <c r="Z2" s="1" t="s">
        <v>2105</v>
      </c>
      <c r="AA2" s="1" t="s">
        <v>2105</v>
      </c>
      <c r="AB2" s="1" t="s">
        <v>2105</v>
      </c>
      <c r="AC2" s="1" t="s">
        <v>2105</v>
      </c>
      <c r="AD2" s="1" t="s">
        <v>2105</v>
      </c>
      <c r="AE2" s="1" t="s">
        <v>2105</v>
      </c>
      <c r="AF2" s="1" t="s">
        <v>2105</v>
      </c>
      <c r="AG2" s="1" t="s">
        <v>2105</v>
      </c>
      <c r="AH2" s="494"/>
    </row>
    <row r="3" spans="1:34" x14ac:dyDescent="0.2">
      <c r="A3" s="420" t="s">
        <v>2103</v>
      </c>
      <c r="B3" s="420">
        <v>1</v>
      </c>
      <c r="C3" s="419" t="s">
        <v>1307</v>
      </c>
      <c r="D3" s="420" t="s">
        <v>2421</v>
      </c>
      <c r="E3" s="420" t="s">
        <v>3302</v>
      </c>
      <c r="F3" s="420" t="s">
        <v>1533</v>
      </c>
      <c r="G3" s="421">
        <v>41645</v>
      </c>
      <c r="H3" s="421">
        <v>40182</v>
      </c>
      <c r="I3" s="422" t="s">
        <v>2973</v>
      </c>
      <c r="J3" s="271">
        <v>10</v>
      </c>
      <c r="K3" s="271">
        <v>0</v>
      </c>
      <c r="L3" s="271">
        <v>0</v>
      </c>
      <c r="M3" s="271">
        <v>0</v>
      </c>
      <c r="N3" s="271">
        <v>10</v>
      </c>
      <c r="O3" s="271">
        <v>0</v>
      </c>
      <c r="P3" s="271">
        <v>10</v>
      </c>
      <c r="Q3" s="271">
        <v>0</v>
      </c>
      <c r="R3" s="271">
        <v>0</v>
      </c>
      <c r="S3" s="271">
        <v>0</v>
      </c>
      <c r="T3" s="271">
        <v>10</v>
      </c>
      <c r="U3" s="271">
        <v>20</v>
      </c>
      <c r="V3" s="271">
        <v>10</v>
      </c>
      <c r="W3" s="271">
        <v>0</v>
      </c>
      <c r="X3" s="271">
        <v>0</v>
      </c>
      <c r="Y3" s="271">
        <v>10</v>
      </c>
      <c r="Z3" s="271">
        <v>10</v>
      </c>
      <c r="AA3" s="271">
        <v>0</v>
      </c>
      <c r="AB3" s="271">
        <v>0</v>
      </c>
      <c r="AC3" s="271">
        <v>0</v>
      </c>
      <c r="AD3" s="271">
        <v>0</v>
      </c>
      <c r="AE3" s="271">
        <v>0</v>
      </c>
      <c r="AF3" s="271">
        <v>0</v>
      </c>
      <c r="AG3" s="271">
        <v>10</v>
      </c>
      <c r="AH3" s="494">
        <v>20</v>
      </c>
    </row>
    <row r="4" spans="1:34" s="89" customFormat="1" x14ac:dyDescent="0.2">
      <c r="A4" s="423" t="s">
        <v>2103</v>
      </c>
      <c r="B4" s="424">
        <v>1</v>
      </c>
      <c r="C4" s="419" t="s">
        <v>2974</v>
      </c>
      <c r="D4" s="420" t="s">
        <v>2421</v>
      </c>
      <c r="E4" s="420" t="s">
        <v>3302</v>
      </c>
      <c r="F4" s="420" t="s">
        <v>1533</v>
      </c>
      <c r="G4" s="421">
        <v>41645</v>
      </c>
      <c r="H4" s="421">
        <v>40182</v>
      </c>
      <c r="I4" s="422" t="s">
        <v>2975</v>
      </c>
      <c r="J4" s="271">
        <v>0</v>
      </c>
      <c r="K4" s="271">
        <v>11</v>
      </c>
      <c r="L4" s="271">
        <v>12</v>
      </c>
      <c r="M4" s="271">
        <v>7</v>
      </c>
      <c r="N4" s="271">
        <v>11</v>
      </c>
      <c r="O4" s="271">
        <v>17</v>
      </c>
      <c r="P4" s="271">
        <v>10</v>
      </c>
      <c r="Q4" s="271">
        <v>9</v>
      </c>
      <c r="R4" s="271">
        <v>12</v>
      </c>
      <c r="S4" s="271">
        <v>12</v>
      </c>
      <c r="T4" s="271">
        <v>18</v>
      </c>
      <c r="U4" s="271">
        <v>7</v>
      </c>
      <c r="V4" s="271">
        <v>12</v>
      </c>
      <c r="W4" s="271">
        <v>4</v>
      </c>
      <c r="X4" s="271">
        <v>1</v>
      </c>
      <c r="Y4" s="271">
        <v>6</v>
      </c>
      <c r="Z4" s="271">
        <v>8</v>
      </c>
      <c r="AA4" s="271">
        <v>3</v>
      </c>
      <c r="AB4" s="271">
        <v>5</v>
      </c>
      <c r="AC4" s="271">
        <v>10</v>
      </c>
      <c r="AD4" s="271">
        <v>11</v>
      </c>
      <c r="AE4" s="271">
        <v>7</v>
      </c>
      <c r="AF4" s="271">
        <v>4</v>
      </c>
      <c r="AG4" s="271">
        <v>14</v>
      </c>
      <c r="AH4" s="494">
        <v>18</v>
      </c>
    </row>
    <row r="5" spans="1:34" s="89" customFormat="1" x14ac:dyDescent="0.2">
      <c r="A5" s="423" t="s">
        <v>2103</v>
      </c>
      <c r="B5" s="424">
        <v>1</v>
      </c>
      <c r="C5" s="419" t="s">
        <v>3316</v>
      </c>
      <c r="D5" s="420" t="s">
        <v>2421</v>
      </c>
      <c r="E5" s="420" t="s">
        <v>3302</v>
      </c>
      <c r="F5" s="420" t="s">
        <v>1985</v>
      </c>
      <c r="G5" s="421">
        <v>41723</v>
      </c>
      <c r="H5" s="421">
        <v>40288</v>
      </c>
      <c r="I5" s="422" t="s">
        <v>3317</v>
      </c>
      <c r="J5" s="271">
        <v>0</v>
      </c>
      <c r="K5" s="271">
        <v>0</v>
      </c>
      <c r="L5" s="271">
        <v>0</v>
      </c>
      <c r="M5" s="271">
        <v>0</v>
      </c>
      <c r="N5" s="271">
        <v>0</v>
      </c>
      <c r="O5" s="271">
        <v>0</v>
      </c>
      <c r="P5" s="271">
        <v>0</v>
      </c>
      <c r="Q5" s="271">
        <v>0</v>
      </c>
      <c r="R5" s="271">
        <v>0</v>
      </c>
      <c r="S5" s="271">
        <v>0</v>
      </c>
      <c r="T5" s="271">
        <v>0</v>
      </c>
      <c r="U5" s="271">
        <v>0</v>
      </c>
      <c r="V5" s="271">
        <v>0</v>
      </c>
      <c r="W5" s="271">
        <v>0</v>
      </c>
      <c r="X5" s="271">
        <v>0</v>
      </c>
      <c r="Y5" s="271">
        <v>0</v>
      </c>
      <c r="Z5" s="271">
        <v>0</v>
      </c>
      <c r="AA5" s="271">
        <v>0</v>
      </c>
      <c r="AB5" s="271">
        <v>0</v>
      </c>
      <c r="AC5" s="271">
        <v>0</v>
      </c>
      <c r="AD5" s="271">
        <v>0</v>
      </c>
      <c r="AE5" s="271">
        <v>0</v>
      </c>
      <c r="AF5" s="271">
        <v>0</v>
      </c>
      <c r="AG5" s="271">
        <v>0</v>
      </c>
      <c r="AH5" s="494">
        <v>1</v>
      </c>
    </row>
    <row r="6" spans="1:34" x14ac:dyDescent="0.2">
      <c r="A6" s="423" t="s">
        <v>2103</v>
      </c>
      <c r="B6" s="424">
        <v>1</v>
      </c>
      <c r="C6" s="419" t="s">
        <v>3318</v>
      </c>
      <c r="D6" s="420" t="s">
        <v>2421</v>
      </c>
      <c r="E6" s="420" t="s">
        <v>3302</v>
      </c>
      <c r="F6" s="420" t="s">
        <v>1533</v>
      </c>
      <c r="G6" s="421">
        <v>40823</v>
      </c>
      <c r="H6" s="421">
        <v>40288</v>
      </c>
      <c r="I6" s="422" t="s">
        <v>3319</v>
      </c>
      <c r="J6" s="271">
        <v>0</v>
      </c>
      <c r="K6" s="271">
        <v>0</v>
      </c>
      <c r="L6" s="271">
        <v>0</v>
      </c>
      <c r="M6" s="271">
        <v>2</v>
      </c>
      <c r="N6" s="271">
        <v>0</v>
      </c>
      <c r="O6" s="271">
        <v>2</v>
      </c>
      <c r="P6" s="271">
        <v>2</v>
      </c>
      <c r="Q6" s="271">
        <v>2</v>
      </c>
      <c r="R6" s="271">
        <v>2</v>
      </c>
      <c r="S6" s="271">
        <v>2</v>
      </c>
      <c r="T6" s="271">
        <v>0</v>
      </c>
      <c r="U6" s="271">
        <v>2</v>
      </c>
      <c r="V6" s="271">
        <v>4</v>
      </c>
      <c r="W6" s="271">
        <v>2</v>
      </c>
      <c r="X6" s="271">
        <v>2</v>
      </c>
      <c r="Y6" s="271">
        <v>0</v>
      </c>
      <c r="Z6" s="271">
        <v>0</v>
      </c>
      <c r="AA6" s="271">
        <v>2</v>
      </c>
      <c r="AB6" s="271">
        <v>2</v>
      </c>
      <c r="AC6" s="271">
        <v>0</v>
      </c>
      <c r="AD6" s="271">
        <v>4</v>
      </c>
      <c r="AE6" s="271">
        <v>2</v>
      </c>
      <c r="AF6" s="271">
        <v>2</v>
      </c>
      <c r="AG6" s="271">
        <v>0</v>
      </c>
      <c r="AH6" s="494">
        <v>4</v>
      </c>
    </row>
    <row r="7" spans="1:34" x14ac:dyDescent="0.2">
      <c r="A7" s="420" t="s">
        <v>2103</v>
      </c>
      <c r="B7" s="420">
        <v>1</v>
      </c>
      <c r="C7" s="419" t="s">
        <v>2681</v>
      </c>
      <c r="D7" s="420" t="s">
        <v>2421</v>
      </c>
      <c r="E7" s="420" t="s">
        <v>3302</v>
      </c>
      <c r="F7" s="420" t="s">
        <v>2586</v>
      </c>
      <c r="G7" s="421">
        <v>40823</v>
      </c>
      <c r="H7" s="421">
        <v>40288</v>
      </c>
      <c r="I7" s="422" t="s">
        <v>3813</v>
      </c>
      <c r="J7" s="271">
        <v>2</v>
      </c>
      <c r="K7" s="271">
        <v>4</v>
      </c>
      <c r="L7" s="271">
        <v>2</v>
      </c>
      <c r="M7" s="271">
        <v>2</v>
      </c>
      <c r="N7" s="271">
        <v>8</v>
      </c>
      <c r="O7" s="271">
        <v>4</v>
      </c>
      <c r="P7" s="271">
        <v>2</v>
      </c>
      <c r="Q7" s="271">
        <v>0</v>
      </c>
      <c r="R7" s="271">
        <v>6</v>
      </c>
      <c r="S7" s="271">
        <v>4</v>
      </c>
      <c r="T7" s="271">
        <v>0</v>
      </c>
      <c r="U7" s="271">
        <v>2</v>
      </c>
      <c r="V7" s="271">
        <v>2</v>
      </c>
      <c r="W7" s="271">
        <v>2</v>
      </c>
      <c r="X7" s="271">
        <v>6</v>
      </c>
      <c r="Y7" s="271">
        <v>4</v>
      </c>
      <c r="Z7" s="271">
        <v>10</v>
      </c>
      <c r="AA7" s="271">
        <v>0</v>
      </c>
      <c r="AB7" s="271">
        <v>2</v>
      </c>
      <c r="AC7" s="271">
        <v>0</v>
      </c>
      <c r="AD7" s="271">
        <v>4</v>
      </c>
      <c r="AE7" s="271">
        <v>0</v>
      </c>
      <c r="AF7" s="271">
        <v>4</v>
      </c>
      <c r="AG7" s="271">
        <v>4</v>
      </c>
      <c r="AH7" s="494">
        <v>10</v>
      </c>
    </row>
    <row r="8" spans="1:34" x14ac:dyDescent="0.2">
      <c r="A8" s="424" t="s">
        <v>2103</v>
      </c>
      <c r="B8" s="424">
        <v>1</v>
      </c>
      <c r="C8" s="419" t="s">
        <v>3320</v>
      </c>
      <c r="D8" s="420" t="s">
        <v>2421</v>
      </c>
      <c r="E8" s="420" t="s">
        <v>3302</v>
      </c>
      <c r="F8" s="420" t="s">
        <v>2586</v>
      </c>
      <c r="G8" s="421">
        <v>40490</v>
      </c>
      <c r="H8" s="421">
        <v>40430</v>
      </c>
      <c r="I8" s="422" t="s">
        <v>3321</v>
      </c>
      <c r="J8" s="271">
        <v>0</v>
      </c>
      <c r="K8" s="271">
        <v>0</v>
      </c>
      <c r="L8" s="271">
        <v>4</v>
      </c>
      <c r="M8" s="271">
        <v>2</v>
      </c>
      <c r="N8" s="271">
        <v>0</v>
      </c>
      <c r="O8" s="271">
        <v>0</v>
      </c>
      <c r="P8" s="271">
        <v>4</v>
      </c>
      <c r="Q8" s="271">
        <v>2</v>
      </c>
      <c r="R8" s="271">
        <v>2</v>
      </c>
      <c r="S8" s="271">
        <v>0</v>
      </c>
      <c r="T8" s="271">
        <v>2</v>
      </c>
      <c r="U8" s="271">
        <v>4</v>
      </c>
      <c r="V8" s="271">
        <v>2</v>
      </c>
      <c r="W8" s="271">
        <v>4</v>
      </c>
      <c r="X8" s="271">
        <v>6</v>
      </c>
      <c r="Y8" s="271">
        <v>4</v>
      </c>
      <c r="Z8" s="271">
        <v>0</v>
      </c>
      <c r="AA8" s="271">
        <v>0</v>
      </c>
      <c r="AB8" s="271">
        <v>2</v>
      </c>
      <c r="AC8" s="271">
        <v>4</v>
      </c>
      <c r="AD8" s="271">
        <v>2</v>
      </c>
      <c r="AE8" s="271">
        <v>2</v>
      </c>
      <c r="AF8" s="271">
        <v>2</v>
      </c>
      <c r="AG8" s="271">
        <v>2</v>
      </c>
      <c r="AH8" s="494">
        <v>6</v>
      </c>
    </row>
    <row r="9" spans="1:34" x14ac:dyDescent="0.2">
      <c r="A9" s="424" t="s">
        <v>2103</v>
      </c>
      <c r="B9" s="424">
        <v>1</v>
      </c>
      <c r="C9" s="419" t="s">
        <v>3322</v>
      </c>
      <c r="D9" s="420" t="s">
        <v>2421</v>
      </c>
      <c r="E9" s="420" t="s">
        <v>3302</v>
      </c>
      <c r="F9" s="420" t="s">
        <v>2126</v>
      </c>
      <c r="G9" s="420"/>
      <c r="H9" s="421">
        <v>40302</v>
      </c>
      <c r="I9" s="422" t="s">
        <v>3323</v>
      </c>
      <c r="J9" s="271">
        <v>4</v>
      </c>
      <c r="K9" s="271">
        <v>2</v>
      </c>
      <c r="L9" s="271">
        <v>4</v>
      </c>
      <c r="M9" s="271">
        <v>2</v>
      </c>
      <c r="N9" s="271">
        <v>4</v>
      </c>
      <c r="O9" s="271">
        <v>6</v>
      </c>
      <c r="P9" s="271">
        <v>4</v>
      </c>
      <c r="Q9" s="271">
        <v>0</v>
      </c>
      <c r="R9" s="271">
        <v>4</v>
      </c>
      <c r="S9" s="271">
        <v>0</v>
      </c>
      <c r="T9" s="271">
        <v>4</v>
      </c>
      <c r="U9" s="271">
        <v>0</v>
      </c>
      <c r="V9" s="271">
        <v>2</v>
      </c>
      <c r="W9" s="271">
        <v>2</v>
      </c>
      <c r="X9" s="271">
        <v>4</v>
      </c>
      <c r="Y9" s="271">
        <v>6</v>
      </c>
      <c r="Z9" s="271">
        <v>2</v>
      </c>
      <c r="AA9" s="271">
        <v>5</v>
      </c>
      <c r="AB9" s="271">
        <v>0</v>
      </c>
      <c r="AC9" s="271">
        <v>4</v>
      </c>
      <c r="AD9" s="271">
        <v>2</v>
      </c>
      <c r="AE9" s="271">
        <v>2</v>
      </c>
      <c r="AF9" s="271">
        <v>4</v>
      </c>
      <c r="AG9" s="271">
        <v>4</v>
      </c>
      <c r="AH9" s="494">
        <v>6</v>
      </c>
    </row>
    <row r="10" spans="1:34" x14ac:dyDescent="0.2">
      <c r="A10" s="420" t="s">
        <v>2103</v>
      </c>
      <c r="B10" s="420">
        <v>1</v>
      </c>
      <c r="C10" s="419" t="s">
        <v>3324</v>
      </c>
      <c r="D10" s="420" t="s">
        <v>2421</v>
      </c>
      <c r="E10" s="420" t="s">
        <v>3302</v>
      </c>
      <c r="F10" s="420" t="s">
        <v>2586</v>
      </c>
      <c r="G10" s="421">
        <v>40571</v>
      </c>
      <c r="H10" s="421">
        <v>40302</v>
      </c>
      <c r="I10" s="422" t="s">
        <v>3325</v>
      </c>
      <c r="J10" s="271">
        <v>5</v>
      </c>
      <c r="K10" s="271">
        <v>8</v>
      </c>
      <c r="L10" s="271">
        <v>4</v>
      </c>
      <c r="M10" s="271">
        <v>2</v>
      </c>
      <c r="N10" s="271">
        <v>6</v>
      </c>
      <c r="O10" s="271">
        <v>8</v>
      </c>
      <c r="P10" s="271">
        <v>2</v>
      </c>
      <c r="Q10" s="271">
        <v>2</v>
      </c>
      <c r="R10" s="271">
        <v>2</v>
      </c>
      <c r="S10" s="271">
        <v>2</v>
      </c>
      <c r="T10" s="271">
        <v>8</v>
      </c>
      <c r="U10" s="271">
        <v>4</v>
      </c>
      <c r="V10" s="271">
        <v>6</v>
      </c>
      <c r="W10" s="271">
        <v>8</v>
      </c>
      <c r="X10" s="271">
        <v>0</v>
      </c>
      <c r="Y10" s="271">
        <v>1</v>
      </c>
      <c r="Z10" s="271">
        <v>0</v>
      </c>
      <c r="AA10" s="271">
        <v>3</v>
      </c>
      <c r="AB10" s="271">
        <v>2</v>
      </c>
      <c r="AC10" s="271">
        <v>5</v>
      </c>
      <c r="AD10" s="271">
        <v>3</v>
      </c>
      <c r="AE10" s="271">
        <v>4</v>
      </c>
      <c r="AF10" s="271">
        <v>3</v>
      </c>
      <c r="AG10" s="271">
        <v>5</v>
      </c>
      <c r="AH10" s="494">
        <v>8</v>
      </c>
    </row>
    <row r="11" spans="1:34" x14ac:dyDescent="0.2">
      <c r="A11" s="420" t="s">
        <v>2103</v>
      </c>
      <c r="B11" s="420">
        <v>1</v>
      </c>
      <c r="C11" s="419" t="s">
        <v>3326</v>
      </c>
      <c r="D11" s="420" t="s">
        <v>2421</v>
      </c>
      <c r="E11" s="420" t="s">
        <v>3302</v>
      </c>
      <c r="F11" s="420" t="s">
        <v>2126</v>
      </c>
      <c r="G11" s="420"/>
      <c r="H11" s="421">
        <v>40317</v>
      </c>
      <c r="I11" s="422" t="s">
        <v>3327</v>
      </c>
      <c r="J11" s="271">
        <v>0</v>
      </c>
      <c r="K11" s="271">
        <v>0</v>
      </c>
      <c r="L11" s="271">
        <v>0</v>
      </c>
      <c r="M11" s="271">
        <v>0</v>
      </c>
      <c r="N11" s="271">
        <v>0</v>
      </c>
      <c r="O11" s="271">
        <v>0</v>
      </c>
      <c r="P11" s="271">
        <v>0</v>
      </c>
      <c r="Q11" s="271">
        <v>0</v>
      </c>
      <c r="R11" s="271">
        <v>0</v>
      </c>
      <c r="S11" s="271">
        <v>0</v>
      </c>
      <c r="T11" s="271">
        <v>0</v>
      </c>
      <c r="U11" s="271">
        <v>0</v>
      </c>
      <c r="V11" s="271">
        <v>0</v>
      </c>
      <c r="W11" s="271">
        <v>0</v>
      </c>
      <c r="X11" s="271">
        <v>0</v>
      </c>
      <c r="Y11" s="271">
        <v>0</v>
      </c>
      <c r="Z11" s="271">
        <v>0</v>
      </c>
      <c r="AA11" s="271">
        <v>0</v>
      </c>
      <c r="AB11" s="271">
        <v>0</v>
      </c>
      <c r="AC11" s="271">
        <v>0</v>
      </c>
      <c r="AD11" s="271">
        <v>0</v>
      </c>
      <c r="AE11" s="271">
        <v>0</v>
      </c>
      <c r="AF11" s="271">
        <v>0</v>
      </c>
      <c r="AG11" s="271">
        <v>0</v>
      </c>
      <c r="AH11" s="494">
        <v>1</v>
      </c>
    </row>
    <row r="12" spans="1:34" x14ac:dyDescent="0.2">
      <c r="A12" s="420" t="s">
        <v>2103</v>
      </c>
      <c r="B12" s="420">
        <v>1</v>
      </c>
      <c r="C12" s="419" t="s">
        <v>3330</v>
      </c>
      <c r="D12" s="420" t="s">
        <v>2421</v>
      </c>
      <c r="E12" s="420" t="s">
        <v>3302</v>
      </c>
      <c r="F12" s="420" t="s">
        <v>2126</v>
      </c>
      <c r="G12" s="425"/>
      <c r="H12" s="421">
        <v>40322</v>
      </c>
      <c r="I12" s="422" t="s">
        <v>3331</v>
      </c>
      <c r="J12" s="271">
        <v>0</v>
      </c>
      <c r="K12" s="271">
        <v>0</v>
      </c>
      <c r="L12" s="271">
        <v>0</v>
      </c>
      <c r="M12" s="271">
        <v>0</v>
      </c>
      <c r="N12" s="271">
        <v>0</v>
      </c>
      <c r="O12" s="271">
        <v>0</v>
      </c>
      <c r="P12" s="271">
        <v>0</v>
      </c>
      <c r="Q12" s="271">
        <v>0</v>
      </c>
      <c r="R12" s="271">
        <v>0</v>
      </c>
      <c r="S12" s="271">
        <v>0</v>
      </c>
      <c r="T12" s="271">
        <v>0</v>
      </c>
      <c r="U12" s="271">
        <v>0</v>
      </c>
      <c r="V12" s="271">
        <v>0</v>
      </c>
      <c r="W12" s="271">
        <v>0</v>
      </c>
      <c r="X12" s="271">
        <v>0</v>
      </c>
      <c r="Y12" s="271">
        <v>0</v>
      </c>
      <c r="Z12" s="271">
        <v>0</v>
      </c>
      <c r="AA12" s="271">
        <v>0</v>
      </c>
      <c r="AB12" s="271">
        <v>0</v>
      </c>
      <c r="AC12" s="271">
        <v>0</v>
      </c>
      <c r="AD12" s="271">
        <v>0</v>
      </c>
      <c r="AE12" s="271">
        <v>0</v>
      </c>
      <c r="AF12" s="271">
        <v>0</v>
      </c>
      <c r="AG12" s="271">
        <v>0</v>
      </c>
      <c r="AH12" s="494">
        <v>1</v>
      </c>
    </row>
    <row r="13" spans="1:34" x14ac:dyDescent="0.2">
      <c r="A13" s="424" t="s">
        <v>2103</v>
      </c>
      <c r="B13" s="424">
        <v>1</v>
      </c>
      <c r="C13" s="419" t="s">
        <v>3328</v>
      </c>
      <c r="D13" s="420" t="s">
        <v>2421</v>
      </c>
      <c r="E13" s="420" t="s">
        <v>3302</v>
      </c>
      <c r="F13" s="420" t="s">
        <v>2471</v>
      </c>
      <c r="G13" s="421">
        <v>40798</v>
      </c>
      <c r="H13" s="421">
        <v>40324</v>
      </c>
      <c r="I13" s="422" t="s">
        <v>3329</v>
      </c>
      <c r="J13" s="271">
        <v>0</v>
      </c>
      <c r="K13" s="271">
        <v>13</v>
      </c>
      <c r="L13" s="271">
        <v>9</v>
      </c>
      <c r="M13" s="271">
        <v>10</v>
      </c>
      <c r="N13" s="271">
        <v>8</v>
      </c>
      <c r="O13" s="271">
        <v>16</v>
      </c>
      <c r="P13" s="271">
        <v>8</v>
      </c>
      <c r="Q13" s="271">
        <v>19</v>
      </c>
      <c r="R13" s="271">
        <v>24</v>
      </c>
      <c r="S13" s="271">
        <v>5</v>
      </c>
      <c r="T13" s="271">
        <v>11</v>
      </c>
      <c r="U13" s="271">
        <v>6</v>
      </c>
      <c r="V13" s="271">
        <v>3</v>
      </c>
      <c r="W13" s="271">
        <v>0</v>
      </c>
      <c r="X13" s="271">
        <v>0</v>
      </c>
      <c r="Y13" s="271">
        <v>6</v>
      </c>
      <c r="Z13" s="271">
        <v>6</v>
      </c>
      <c r="AA13" s="271">
        <v>6</v>
      </c>
      <c r="AB13" s="271">
        <v>6</v>
      </c>
      <c r="AC13" s="271">
        <v>9</v>
      </c>
      <c r="AD13" s="271">
        <v>6</v>
      </c>
      <c r="AE13" s="271">
        <v>9</v>
      </c>
      <c r="AF13" s="271">
        <v>6</v>
      </c>
      <c r="AG13" s="271">
        <v>3</v>
      </c>
      <c r="AH13" s="494">
        <v>24</v>
      </c>
    </row>
    <row r="14" spans="1:34" x14ac:dyDescent="0.2">
      <c r="A14" s="424" t="s">
        <v>2103</v>
      </c>
      <c r="B14" s="424">
        <v>1</v>
      </c>
      <c r="C14" s="419" t="s">
        <v>3332</v>
      </c>
      <c r="D14" s="420" t="s">
        <v>2421</v>
      </c>
      <c r="E14" s="420" t="s">
        <v>3302</v>
      </c>
      <c r="F14" s="420" t="s">
        <v>1533</v>
      </c>
      <c r="G14" s="421">
        <v>41190</v>
      </c>
      <c r="H14" s="421">
        <v>40325</v>
      </c>
      <c r="I14" s="422" t="s">
        <v>3333</v>
      </c>
      <c r="J14" s="271">
        <v>0</v>
      </c>
      <c r="K14" s="271">
        <v>0</v>
      </c>
      <c r="L14" s="271">
        <v>0</v>
      </c>
      <c r="M14" s="271">
        <v>0</v>
      </c>
      <c r="N14" s="271">
        <v>0</v>
      </c>
      <c r="O14" s="271">
        <v>0</v>
      </c>
      <c r="P14" s="271">
        <v>2</v>
      </c>
      <c r="Q14" s="271">
        <v>4</v>
      </c>
      <c r="R14" s="271">
        <v>4</v>
      </c>
      <c r="S14" s="271">
        <v>2</v>
      </c>
      <c r="T14" s="271">
        <v>6</v>
      </c>
      <c r="U14" s="271">
        <v>4</v>
      </c>
      <c r="V14" s="271">
        <v>4</v>
      </c>
      <c r="W14" s="271">
        <v>4</v>
      </c>
      <c r="X14" s="271">
        <v>4</v>
      </c>
      <c r="Y14" s="271">
        <v>4</v>
      </c>
      <c r="Z14" s="271">
        <v>4</v>
      </c>
      <c r="AA14" s="271">
        <v>4</v>
      </c>
      <c r="AB14" s="271">
        <v>0</v>
      </c>
      <c r="AC14" s="271">
        <v>6</v>
      </c>
      <c r="AD14" s="271">
        <v>0</v>
      </c>
      <c r="AE14" s="271">
        <v>6</v>
      </c>
      <c r="AF14" s="271">
        <v>4</v>
      </c>
      <c r="AG14" s="271">
        <v>8</v>
      </c>
      <c r="AH14" s="494">
        <v>8</v>
      </c>
    </row>
    <row r="15" spans="1:34" x14ac:dyDescent="0.2">
      <c r="A15" s="424" t="s">
        <v>2103</v>
      </c>
      <c r="B15" s="424">
        <v>1</v>
      </c>
      <c r="C15" s="419" t="s">
        <v>3334</v>
      </c>
      <c r="D15" s="420" t="s">
        <v>2421</v>
      </c>
      <c r="E15" s="420" t="s">
        <v>3302</v>
      </c>
      <c r="F15" s="420" t="s">
        <v>2126</v>
      </c>
      <c r="G15" s="420"/>
      <c r="H15" s="421">
        <v>40325</v>
      </c>
      <c r="I15" s="422" t="s">
        <v>3335</v>
      </c>
      <c r="J15" s="271">
        <v>0</v>
      </c>
      <c r="K15" s="271">
        <v>0</v>
      </c>
      <c r="L15" s="271">
        <v>0</v>
      </c>
      <c r="M15" s="271">
        <v>0</v>
      </c>
      <c r="N15" s="271">
        <v>0</v>
      </c>
      <c r="O15" s="271">
        <v>0</v>
      </c>
      <c r="P15" s="271">
        <v>0</v>
      </c>
      <c r="Q15" s="271">
        <v>0</v>
      </c>
      <c r="R15" s="271">
        <v>0</v>
      </c>
      <c r="S15" s="271">
        <v>0</v>
      </c>
      <c r="T15" s="271">
        <v>0</v>
      </c>
      <c r="U15" s="271">
        <v>0</v>
      </c>
      <c r="V15" s="271">
        <v>0</v>
      </c>
      <c r="W15" s="271">
        <v>0</v>
      </c>
      <c r="X15" s="271">
        <v>0</v>
      </c>
      <c r="Y15" s="271">
        <v>0</v>
      </c>
      <c r="Z15" s="271">
        <v>0</v>
      </c>
      <c r="AA15" s="271">
        <v>0</v>
      </c>
      <c r="AB15" s="271">
        <v>0</v>
      </c>
      <c r="AC15" s="271">
        <v>0</v>
      </c>
      <c r="AD15" s="271">
        <v>0</v>
      </c>
      <c r="AE15" s="271">
        <v>0</v>
      </c>
      <c r="AF15" s="271">
        <v>0</v>
      </c>
      <c r="AG15" s="271">
        <v>0</v>
      </c>
      <c r="AH15" s="494">
        <v>1</v>
      </c>
    </row>
    <row r="16" spans="1:34" x14ac:dyDescent="0.2">
      <c r="A16" s="424" t="s">
        <v>2103</v>
      </c>
      <c r="B16" s="424">
        <v>1</v>
      </c>
      <c r="C16" s="419" t="s">
        <v>3465</v>
      </c>
      <c r="D16" s="420" t="s">
        <v>2421</v>
      </c>
      <c r="E16" s="420" t="s">
        <v>3302</v>
      </c>
      <c r="F16" s="420" t="s">
        <v>1533</v>
      </c>
      <c r="G16" s="421">
        <v>40547</v>
      </c>
      <c r="H16" s="421">
        <v>40367</v>
      </c>
      <c r="I16" s="422" t="s">
        <v>3466</v>
      </c>
      <c r="J16" s="271">
        <v>0</v>
      </c>
      <c r="K16" s="271">
        <v>0</v>
      </c>
      <c r="L16" s="271">
        <v>0</v>
      </c>
      <c r="M16" s="271">
        <v>0</v>
      </c>
      <c r="N16" s="271">
        <v>0</v>
      </c>
      <c r="O16" s="271">
        <v>0</v>
      </c>
      <c r="P16" s="271">
        <v>0</v>
      </c>
      <c r="Q16" s="271">
        <v>0</v>
      </c>
      <c r="R16" s="271">
        <v>0</v>
      </c>
      <c r="S16" s="271">
        <v>3</v>
      </c>
      <c r="T16" s="271">
        <v>0</v>
      </c>
      <c r="U16" s="271">
        <v>0</v>
      </c>
      <c r="V16" s="271">
        <v>0</v>
      </c>
      <c r="W16" s="271">
        <v>0</v>
      </c>
      <c r="X16" s="271">
        <v>0</v>
      </c>
      <c r="Y16" s="271">
        <v>0</v>
      </c>
      <c r="Z16" s="271">
        <v>0</v>
      </c>
      <c r="AA16" s="271">
        <v>0</v>
      </c>
      <c r="AB16" s="271">
        <v>0</v>
      </c>
      <c r="AC16" s="271">
        <v>0</v>
      </c>
      <c r="AD16" s="271">
        <v>0</v>
      </c>
      <c r="AE16" s="271">
        <v>0</v>
      </c>
      <c r="AF16" s="271">
        <v>0</v>
      </c>
      <c r="AG16" s="271">
        <v>0</v>
      </c>
      <c r="AH16" s="494">
        <v>3</v>
      </c>
    </row>
    <row r="17" spans="1:34" x14ac:dyDescent="0.2">
      <c r="A17" s="424" t="s">
        <v>2103</v>
      </c>
      <c r="B17" s="424">
        <v>1</v>
      </c>
      <c r="C17" s="419" t="s">
        <v>3520</v>
      </c>
      <c r="D17" s="420" t="s">
        <v>2421</v>
      </c>
      <c r="E17" s="420" t="s">
        <v>3302</v>
      </c>
      <c r="F17" s="420" t="s">
        <v>2126</v>
      </c>
      <c r="G17" s="420"/>
      <c r="H17" s="421">
        <v>40378</v>
      </c>
      <c r="I17" s="420" t="s">
        <v>3521</v>
      </c>
      <c r="J17" s="271">
        <v>0</v>
      </c>
      <c r="K17" s="271">
        <v>0</v>
      </c>
      <c r="L17" s="271">
        <v>3</v>
      </c>
      <c r="M17" s="271">
        <v>3</v>
      </c>
      <c r="N17" s="271">
        <v>6</v>
      </c>
      <c r="O17" s="271">
        <v>0</v>
      </c>
      <c r="P17" s="271">
        <v>6</v>
      </c>
      <c r="Q17" s="271">
        <v>13</v>
      </c>
      <c r="R17" s="271">
        <v>3</v>
      </c>
      <c r="S17" s="271">
        <v>6</v>
      </c>
      <c r="T17" s="271">
        <v>6</v>
      </c>
      <c r="U17" s="271">
        <v>0</v>
      </c>
      <c r="V17" s="271">
        <v>3</v>
      </c>
      <c r="W17" s="271">
        <v>3</v>
      </c>
      <c r="X17" s="271">
        <v>6</v>
      </c>
      <c r="Y17" s="271">
        <v>6</v>
      </c>
      <c r="Z17" s="271">
        <v>6</v>
      </c>
      <c r="AA17" s="271">
        <v>3</v>
      </c>
      <c r="AB17" s="271">
        <v>3</v>
      </c>
      <c r="AC17" s="271">
        <v>6</v>
      </c>
      <c r="AD17" s="271">
        <v>6</v>
      </c>
      <c r="AE17" s="271">
        <v>9</v>
      </c>
      <c r="AF17" s="271">
        <v>0</v>
      </c>
      <c r="AG17" s="271">
        <v>9</v>
      </c>
      <c r="AH17" s="494">
        <v>13</v>
      </c>
    </row>
    <row r="18" spans="1:34" x14ac:dyDescent="0.2">
      <c r="A18" s="424" t="s">
        <v>2103</v>
      </c>
      <c r="B18" s="424">
        <v>1</v>
      </c>
      <c r="C18" s="419" t="s">
        <v>3896</v>
      </c>
      <c r="D18" s="420" t="s">
        <v>2421</v>
      </c>
      <c r="E18" s="420" t="s">
        <v>3302</v>
      </c>
      <c r="F18" s="420" t="s">
        <v>1988</v>
      </c>
      <c r="G18" s="421">
        <v>41558</v>
      </c>
      <c r="H18" s="421">
        <v>40378</v>
      </c>
      <c r="I18" s="420" t="s">
        <v>3897</v>
      </c>
      <c r="J18" s="271">
        <v>0</v>
      </c>
      <c r="K18" s="271">
        <v>0</v>
      </c>
      <c r="L18" s="271">
        <v>0</v>
      </c>
      <c r="M18" s="271">
        <v>0</v>
      </c>
      <c r="N18" s="271">
        <v>0</v>
      </c>
      <c r="O18" s="271">
        <v>0</v>
      </c>
      <c r="P18" s="271">
        <v>2</v>
      </c>
      <c r="Q18" s="271">
        <v>0</v>
      </c>
      <c r="R18" s="271">
        <v>0</v>
      </c>
      <c r="S18" s="271">
        <v>0</v>
      </c>
      <c r="T18" s="271">
        <v>2</v>
      </c>
      <c r="U18" s="271">
        <v>0</v>
      </c>
      <c r="V18" s="271">
        <v>0</v>
      </c>
      <c r="W18" s="271">
        <v>0</v>
      </c>
      <c r="X18" s="271">
        <v>2</v>
      </c>
      <c r="Y18" s="271">
        <v>2</v>
      </c>
      <c r="Z18" s="271">
        <v>0</v>
      </c>
      <c r="AA18" s="271">
        <v>0</v>
      </c>
      <c r="AB18" s="271">
        <v>0</v>
      </c>
      <c r="AC18" s="271">
        <v>8</v>
      </c>
      <c r="AD18" s="271">
        <v>0</v>
      </c>
      <c r="AE18" s="271">
        <v>2</v>
      </c>
      <c r="AF18" s="271">
        <v>0</v>
      </c>
      <c r="AG18" s="271">
        <v>0</v>
      </c>
      <c r="AH18" s="494">
        <v>8</v>
      </c>
    </row>
    <row r="19" spans="1:34" x14ac:dyDescent="0.2">
      <c r="A19" s="424" t="s">
        <v>2103</v>
      </c>
      <c r="B19" s="424">
        <v>1</v>
      </c>
      <c r="C19" s="419" t="s">
        <v>3458</v>
      </c>
      <c r="D19" s="420" t="s">
        <v>2421</v>
      </c>
      <c r="E19" s="420" t="s">
        <v>3302</v>
      </c>
      <c r="F19" s="420" t="s">
        <v>526</v>
      </c>
      <c r="G19" s="421">
        <v>41401</v>
      </c>
      <c r="H19" s="421">
        <v>40406</v>
      </c>
      <c r="I19" s="422" t="s">
        <v>3459</v>
      </c>
      <c r="J19" s="271">
        <v>4</v>
      </c>
      <c r="K19" s="271">
        <v>8</v>
      </c>
      <c r="L19" s="271">
        <v>5</v>
      </c>
      <c r="M19" s="271">
        <v>8</v>
      </c>
      <c r="N19" s="271">
        <v>4</v>
      </c>
      <c r="O19" s="271">
        <v>12</v>
      </c>
      <c r="P19" s="271">
        <v>8</v>
      </c>
      <c r="Q19" s="271">
        <v>4</v>
      </c>
      <c r="R19" s="271">
        <v>8</v>
      </c>
      <c r="S19" s="271">
        <v>8</v>
      </c>
      <c r="T19" s="271">
        <v>12</v>
      </c>
      <c r="U19" s="271">
        <v>8</v>
      </c>
      <c r="V19" s="271">
        <v>4</v>
      </c>
      <c r="W19" s="271">
        <v>8</v>
      </c>
      <c r="X19" s="271">
        <v>8</v>
      </c>
      <c r="Y19" s="271">
        <v>12</v>
      </c>
      <c r="Z19" s="271">
        <v>8</v>
      </c>
      <c r="AA19" s="271">
        <v>8</v>
      </c>
      <c r="AB19" s="271">
        <v>8</v>
      </c>
      <c r="AC19" s="271">
        <v>8</v>
      </c>
      <c r="AD19" s="271">
        <v>8</v>
      </c>
      <c r="AE19" s="271">
        <v>12</v>
      </c>
      <c r="AF19" s="271">
        <v>8</v>
      </c>
      <c r="AG19" s="271">
        <v>12</v>
      </c>
      <c r="AH19" s="494">
        <v>12</v>
      </c>
    </row>
    <row r="20" spans="1:34" x14ac:dyDescent="0.2">
      <c r="A20" s="424" t="s">
        <v>2103</v>
      </c>
      <c r="B20" s="424">
        <v>1</v>
      </c>
      <c r="C20" s="419" t="s">
        <v>3499</v>
      </c>
      <c r="D20" s="420" t="s">
        <v>2421</v>
      </c>
      <c r="E20" s="420" t="s">
        <v>3302</v>
      </c>
      <c r="F20" s="420" t="s">
        <v>2126</v>
      </c>
      <c r="G20" s="420"/>
      <c r="H20" s="421">
        <v>40353</v>
      </c>
      <c r="I20" s="422" t="s">
        <v>3500</v>
      </c>
      <c r="J20" s="271">
        <v>0</v>
      </c>
      <c r="K20" s="271">
        <v>0</v>
      </c>
      <c r="L20" s="271">
        <v>0</v>
      </c>
      <c r="M20" s="271">
        <v>0</v>
      </c>
      <c r="N20" s="271">
        <v>0</v>
      </c>
      <c r="O20" s="271">
        <v>0</v>
      </c>
      <c r="P20" s="271">
        <v>2</v>
      </c>
      <c r="Q20" s="271">
        <v>0</v>
      </c>
      <c r="R20" s="271">
        <v>0</v>
      </c>
      <c r="S20" s="271">
        <v>1</v>
      </c>
      <c r="T20" s="271">
        <v>1</v>
      </c>
      <c r="U20" s="271">
        <v>0</v>
      </c>
      <c r="V20" s="271">
        <v>0</v>
      </c>
      <c r="W20" s="271">
        <v>1</v>
      </c>
      <c r="X20" s="271">
        <v>0</v>
      </c>
      <c r="Y20" s="271">
        <v>0</v>
      </c>
      <c r="Z20" s="271">
        <v>0</v>
      </c>
      <c r="AA20" s="271">
        <v>0</v>
      </c>
      <c r="AB20" s="271">
        <v>0</v>
      </c>
      <c r="AC20" s="271">
        <v>0</v>
      </c>
      <c r="AD20" s="271">
        <v>0</v>
      </c>
      <c r="AE20" s="271">
        <v>1</v>
      </c>
      <c r="AF20" s="271">
        <v>1</v>
      </c>
      <c r="AG20" s="271">
        <v>1</v>
      </c>
      <c r="AH20" s="494">
        <v>2</v>
      </c>
    </row>
    <row r="21" spans="1:34" x14ac:dyDescent="0.2">
      <c r="A21" s="424" t="s">
        <v>2103</v>
      </c>
      <c r="B21" s="424">
        <v>1</v>
      </c>
      <c r="C21" s="419" t="s">
        <v>3464</v>
      </c>
      <c r="D21" s="420" t="s">
        <v>2421</v>
      </c>
      <c r="E21" s="420" t="s">
        <v>3302</v>
      </c>
      <c r="F21" s="420" t="s">
        <v>2126</v>
      </c>
      <c r="G21" s="420"/>
      <c r="H21" s="421">
        <v>40353</v>
      </c>
      <c r="I21" s="422" t="s">
        <v>3463</v>
      </c>
      <c r="J21" s="271">
        <v>0</v>
      </c>
      <c r="K21" s="271">
        <v>0</v>
      </c>
      <c r="L21" s="271">
        <v>0</v>
      </c>
      <c r="M21" s="271">
        <v>0</v>
      </c>
      <c r="N21" s="271">
        <v>0</v>
      </c>
      <c r="O21" s="271">
        <v>0</v>
      </c>
      <c r="P21" s="271">
        <v>0</v>
      </c>
      <c r="Q21" s="271">
        <v>0</v>
      </c>
      <c r="R21" s="271">
        <v>0</v>
      </c>
      <c r="S21" s="271">
        <v>0</v>
      </c>
      <c r="T21" s="271">
        <v>0</v>
      </c>
      <c r="U21" s="271">
        <v>0</v>
      </c>
      <c r="V21" s="271">
        <v>0</v>
      </c>
      <c r="W21" s="271">
        <v>0</v>
      </c>
      <c r="X21" s="271">
        <v>0</v>
      </c>
      <c r="Y21" s="271">
        <v>0</v>
      </c>
      <c r="Z21" s="271">
        <v>0</v>
      </c>
      <c r="AA21" s="271">
        <v>0</v>
      </c>
      <c r="AB21" s="271">
        <v>0</v>
      </c>
      <c r="AC21" s="271">
        <v>0</v>
      </c>
      <c r="AD21" s="271">
        <v>0</v>
      </c>
      <c r="AE21" s="271">
        <v>0</v>
      </c>
      <c r="AF21" s="271">
        <v>0</v>
      </c>
      <c r="AG21" s="271">
        <v>0</v>
      </c>
      <c r="AH21" s="494">
        <v>1</v>
      </c>
    </row>
    <row r="22" spans="1:34" x14ac:dyDescent="0.2">
      <c r="A22" s="424" t="s">
        <v>2103</v>
      </c>
      <c r="B22" s="424">
        <v>1</v>
      </c>
      <c r="C22" s="419" t="s">
        <v>3336</v>
      </c>
      <c r="D22" s="420" t="s">
        <v>2421</v>
      </c>
      <c r="E22" s="420" t="s">
        <v>3302</v>
      </c>
      <c r="F22" s="420" t="s">
        <v>1533</v>
      </c>
      <c r="G22" s="421">
        <v>40486</v>
      </c>
      <c r="H22" s="421">
        <v>40325</v>
      </c>
      <c r="I22" s="422" t="s">
        <v>3814</v>
      </c>
      <c r="J22" s="271">
        <v>0</v>
      </c>
      <c r="K22" s="271">
        <v>6</v>
      </c>
      <c r="L22" s="271">
        <v>6</v>
      </c>
      <c r="M22" s="271">
        <v>2</v>
      </c>
      <c r="N22" s="271">
        <v>0</v>
      </c>
      <c r="O22" s="271">
        <v>14</v>
      </c>
      <c r="P22" s="271">
        <v>0</v>
      </c>
      <c r="Q22" s="271">
        <v>4</v>
      </c>
      <c r="R22" s="271">
        <v>4</v>
      </c>
      <c r="S22" s="271">
        <v>6</v>
      </c>
      <c r="T22" s="271">
        <v>8</v>
      </c>
      <c r="U22" s="271">
        <v>0</v>
      </c>
      <c r="V22" s="271">
        <v>4</v>
      </c>
      <c r="W22" s="271">
        <v>4</v>
      </c>
      <c r="X22" s="271">
        <v>0</v>
      </c>
      <c r="Y22" s="271">
        <v>6</v>
      </c>
      <c r="Z22" s="271">
        <v>0</v>
      </c>
      <c r="AA22" s="271">
        <v>4</v>
      </c>
      <c r="AB22" s="271">
        <v>0</v>
      </c>
      <c r="AC22" s="271">
        <v>0</v>
      </c>
      <c r="AD22" s="271">
        <v>0</v>
      </c>
      <c r="AE22" s="271">
        <v>6</v>
      </c>
      <c r="AF22" s="271">
        <v>0</v>
      </c>
      <c r="AG22" s="271">
        <v>4</v>
      </c>
      <c r="AH22" s="494">
        <v>14</v>
      </c>
    </row>
    <row r="23" spans="1:34" x14ac:dyDescent="0.2">
      <c r="A23" s="424" t="s">
        <v>2103</v>
      </c>
      <c r="B23" s="424">
        <v>1</v>
      </c>
      <c r="C23" s="419" t="s">
        <v>4599</v>
      </c>
      <c r="D23" s="420" t="s">
        <v>2421</v>
      </c>
      <c r="E23" s="420" t="s">
        <v>3302</v>
      </c>
      <c r="F23" s="420" t="s">
        <v>2471</v>
      </c>
      <c r="G23" s="421">
        <v>41381</v>
      </c>
      <c r="H23" s="421">
        <v>40325</v>
      </c>
      <c r="I23" s="422" t="s">
        <v>5003</v>
      </c>
      <c r="J23" s="271">
        <v>3</v>
      </c>
      <c r="K23" s="271">
        <v>5</v>
      </c>
      <c r="L23" s="271">
        <v>4</v>
      </c>
      <c r="M23" s="271">
        <v>5</v>
      </c>
      <c r="N23" s="271">
        <v>5</v>
      </c>
      <c r="O23" s="271">
        <v>5</v>
      </c>
      <c r="P23" s="271">
        <v>9</v>
      </c>
      <c r="Q23" s="271">
        <v>6</v>
      </c>
      <c r="R23" s="271">
        <v>6</v>
      </c>
      <c r="S23" s="271">
        <v>2</v>
      </c>
      <c r="T23" s="271">
        <v>1</v>
      </c>
      <c r="U23" s="271">
        <v>3</v>
      </c>
      <c r="V23" s="271">
        <v>3</v>
      </c>
      <c r="W23" s="271">
        <v>4</v>
      </c>
      <c r="X23" s="271">
        <v>4</v>
      </c>
      <c r="Y23" s="271">
        <v>5</v>
      </c>
      <c r="Z23" s="271">
        <v>13</v>
      </c>
      <c r="AA23" s="271">
        <v>12</v>
      </c>
      <c r="AB23" s="271">
        <v>5</v>
      </c>
      <c r="AC23" s="271">
        <v>12</v>
      </c>
      <c r="AD23" s="271">
        <v>7</v>
      </c>
      <c r="AE23" s="271">
        <v>8</v>
      </c>
      <c r="AF23" s="271">
        <v>6</v>
      </c>
      <c r="AG23" s="271">
        <v>10</v>
      </c>
      <c r="AH23" s="494">
        <v>13</v>
      </c>
    </row>
    <row r="24" spans="1:34" x14ac:dyDescent="0.2">
      <c r="A24" s="420" t="s">
        <v>2103</v>
      </c>
      <c r="B24" s="420">
        <v>1</v>
      </c>
      <c r="C24" s="419" t="s">
        <v>3337</v>
      </c>
      <c r="D24" s="420" t="s">
        <v>2421</v>
      </c>
      <c r="E24" s="420" t="s">
        <v>3302</v>
      </c>
      <c r="F24" s="420" t="s">
        <v>2126</v>
      </c>
      <c r="G24" s="420"/>
      <c r="H24" s="421">
        <v>40332</v>
      </c>
      <c r="I24" s="422" t="s">
        <v>3338</v>
      </c>
      <c r="J24" s="271">
        <v>0</v>
      </c>
      <c r="K24" s="271">
        <v>0</v>
      </c>
      <c r="L24" s="271">
        <v>5</v>
      </c>
      <c r="M24" s="271">
        <v>10</v>
      </c>
      <c r="N24" s="271">
        <v>5</v>
      </c>
      <c r="O24" s="271">
        <v>0</v>
      </c>
      <c r="P24" s="271">
        <v>0</v>
      </c>
      <c r="Q24" s="271">
        <v>5</v>
      </c>
      <c r="R24" s="271">
        <v>5</v>
      </c>
      <c r="S24" s="271">
        <v>0</v>
      </c>
      <c r="T24" s="271">
        <v>0</v>
      </c>
      <c r="U24" s="271">
        <v>0</v>
      </c>
      <c r="V24" s="271">
        <v>0</v>
      </c>
      <c r="W24" s="271">
        <v>0</v>
      </c>
      <c r="X24" s="271">
        <v>5</v>
      </c>
      <c r="Y24" s="271">
        <v>10</v>
      </c>
      <c r="Z24" s="271">
        <v>5</v>
      </c>
      <c r="AA24" s="271">
        <v>0</v>
      </c>
      <c r="AB24" s="271">
        <v>5</v>
      </c>
      <c r="AC24" s="271">
        <v>0</v>
      </c>
      <c r="AD24" s="271">
        <v>5</v>
      </c>
      <c r="AE24" s="271">
        <v>5</v>
      </c>
      <c r="AF24" s="271">
        <v>0</v>
      </c>
      <c r="AG24" s="271">
        <v>0</v>
      </c>
      <c r="AH24" s="494">
        <v>10</v>
      </c>
    </row>
    <row r="25" spans="1:34" x14ac:dyDescent="0.2">
      <c r="A25" s="420" t="s">
        <v>2103</v>
      </c>
      <c r="B25" s="420">
        <v>1</v>
      </c>
      <c r="C25" s="419" t="s">
        <v>3339</v>
      </c>
      <c r="D25" s="420" t="s">
        <v>2421</v>
      </c>
      <c r="E25" s="420" t="s">
        <v>3302</v>
      </c>
      <c r="F25" s="420" t="s">
        <v>1533</v>
      </c>
      <c r="G25" s="421">
        <v>40458</v>
      </c>
      <c r="H25" s="421">
        <v>40332</v>
      </c>
      <c r="I25" s="422" t="s">
        <v>3340</v>
      </c>
      <c r="J25" s="271">
        <v>0</v>
      </c>
      <c r="K25" s="271">
        <v>0</v>
      </c>
      <c r="L25" s="271">
        <v>0</v>
      </c>
      <c r="M25" s="271">
        <v>0</v>
      </c>
      <c r="N25" s="271">
        <v>0</v>
      </c>
      <c r="O25" s="271">
        <v>0</v>
      </c>
      <c r="P25" s="271">
        <v>0</v>
      </c>
      <c r="Q25" s="271">
        <v>0</v>
      </c>
      <c r="R25" s="271">
        <v>0</v>
      </c>
      <c r="S25" s="271">
        <v>0</v>
      </c>
      <c r="T25" s="271">
        <v>0</v>
      </c>
      <c r="U25" s="271">
        <v>0</v>
      </c>
      <c r="V25" s="271">
        <v>0</v>
      </c>
      <c r="W25" s="271">
        <v>0</v>
      </c>
      <c r="X25" s="271">
        <v>0</v>
      </c>
      <c r="Y25" s="271">
        <v>0</v>
      </c>
      <c r="Z25" s="271">
        <v>0</v>
      </c>
      <c r="AA25" s="271">
        <v>0</v>
      </c>
      <c r="AB25" s="271">
        <v>0</v>
      </c>
      <c r="AC25" s="271">
        <v>0</v>
      </c>
      <c r="AD25" s="271">
        <v>0</v>
      </c>
      <c r="AE25" s="271">
        <v>0</v>
      </c>
      <c r="AF25" s="271">
        <v>0</v>
      </c>
      <c r="AG25" s="271">
        <v>0</v>
      </c>
      <c r="AH25" s="494">
        <v>1</v>
      </c>
    </row>
    <row r="26" spans="1:34" x14ac:dyDescent="0.2">
      <c r="A26" s="420" t="s">
        <v>2103</v>
      </c>
      <c r="B26" s="420">
        <v>1</v>
      </c>
      <c r="C26" s="419" t="s">
        <v>3431</v>
      </c>
      <c r="D26" s="420" t="s">
        <v>2421</v>
      </c>
      <c r="E26" s="420" t="s">
        <v>3302</v>
      </c>
      <c r="F26" s="420" t="s">
        <v>2586</v>
      </c>
      <c r="G26" s="421">
        <v>41723</v>
      </c>
      <c r="H26" s="421">
        <v>40332</v>
      </c>
      <c r="I26" s="422" t="s">
        <v>3815</v>
      </c>
      <c r="J26" s="271">
        <v>0</v>
      </c>
      <c r="K26" s="271">
        <v>0</v>
      </c>
      <c r="L26" s="271">
        <v>0</v>
      </c>
      <c r="M26" s="271">
        <v>0</v>
      </c>
      <c r="N26" s="271">
        <v>0</v>
      </c>
      <c r="O26" s="271">
        <v>0</v>
      </c>
      <c r="P26" s="271">
        <v>0</v>
      </c>
      <c r="Q26" s="271">
        <v>0</v>
      </c>
      <c r="R26" s="271">
        <v>0</v>
      </c>
      <c r="S26" s="271">
        <v>0</v>
      </c>
      <c r="T26" s="271">
        <v>0</v>
      </c>
      <c r="U26" s="271">
        <v>0</v>
      </c>
      <c r="V26" s="271">
        <v>0</v>
      </c>
      <c r="W26" s="271">
        <v>0</v>
      </c>
      <c r="X26" s="271">
        <v>0</v>
      </c>
      <c r="Y26" s="271">
        <v>0</v>
      </c>
      <c r="Z26" s="271">
        <v>0</v>
      </c>
      <c r="AA26" s="271">
        <v>0</v>
      </c>
      <c r="AB26" s="271">
        <v>0</v>
      </c>
      <c r="AC26" s="271">
        <v>0</v>
      </c>
      <c r="AD26" s="271">
        <v>0</v>
      </c>
      <c r="AE26" s="271">
        <v>0</v>
      </c>
      <c r="AF26" s="271">
        <v>0</v>
      </c>
      <c r="AG26" s="271">
        <v>0</v>
      </c>
      <c r="AH26" s="494">
        <v>1</v>
      </c>
    </row>
    <row r="27" spans="1:34" s="89" customFormat="1" x14ac:dyDescent="0.2">
      <c r="A27" s="424" t="s">
        <v>2103</v>
      </c>
      <c r="B27" s="424">
        <v>1</v>
      </c>
      <c r="C27" s="419" t="s">
        <v>3750</v>
      </c>
      <c r="D27" s="420" t="s">
        <v>2421</v>
      </c>
      <c r="E27" s="420" t="s">
        <v>3302</v>
      </c>
      <c r="F27" s="420" t="s">
        <v>2126</v>
      </c>
      <c r="G27" s="420"/>
      <c r="H27" s="421">
        <v>40378</v>
      </c>
      <c r="I27" s="422" t="s">
        <v>3751</v>
      </c>
      <c r="J27" s="271">
        <v>0</v>
      </c>
      <c r="K27" s="271">
        <v>0</v>
      </c>
      <c r="L27" s="271">
        <v>0</v>
      </c>
      <c r="M27" s="271">
        <v>0</v>
      </c>
      <c r="N27" s="271">
        <v>0</v>
      </c>
      <c r="O27" s="271">
        <v>0</v>
      </c>
      <c r="P27" s="271">
        <v>0</v>
      </c>
      <c r="Q27" s="271">
        <v>0</v>
      </c>
      <c r="R27" s="271">
        <v>0</v>
      </c>
      <c r="S27" s="271">
        <v>0</v>
      </c>
      <c r="T27" s="271">
        <v>0</v>
      </c>
      <c r="U27" s="271">
        <v>0</v>
      </c>
      <c r="V27" s="271">
        <v>0</v>
      </c>
      <c r="W27" s="271">
        <v>0</v>
      </c>
      <c r="X27" s="271">
        <v>0</v>
      </c>
      <c r="Y27" s="271">
        <v>0</v>
      </c>
      <c r="Z27" s="271">
        <v>0</v>
      </c>
      <c r="AA27" s="271">
        <v>0</v>
      </c>
      <c r="AB27" s="271">
        <v>0</v>
      </c>
      <c r="AC27" s="271">
        <v>0</v>
      </c>
      <c r="AD27" s="271">
        <v>0</v>
      </c>
      <c r="AE27" s="271">
        <v>0</v>
      </c>
      <c r="AF27" s="271">
        <v>0</v>
      </c>
      <c r="AG27" s="271">
        <v>2</v>
      </c>
      <c r="AH27" s="494">
        <v>2</v>
      </c>
    </row>
    <row r="28" spans="1:34" s="89" customFormat="1" x14ac:dyDescent="0.2">
      <c r="A28" s="424" t="s">
        <v>2103</v>
      </c>
      <c r="B28" s="424">
        <v>1</v>
      </c>
      <c r="C28" s="419" t="s">
        <v>3732</v>
      </c>
      <c r="D28" s="420" t="s">
        <v>2421</v>
      </c>
      <c r="E28" s="420" t="s">
        <v>3302</v>
      </c>
      <c r="F28" s="420" t="s">
        <v>2126</v>
      </c>
      <c r="G28" s="420"/>
      <c r="H28" s="421">
        <v>40387</v>
      </c>
      <c r="I28" s="422" t="s">
        <v>3733</v>
      </c>
      <c r="J28" s="271">
        <v>0</v>
      </c>
      <c r="K28" s="271">
        <v>0</v>
      </c>
      <c r="L28" s="271">
        <v>0</v>
      </c>
      <c r="M28" s="271">
        <v>0</v>
      </c>
      <c r="N28" s="271">
        <v>0</v>
      </c>
      <c r="O28" s="271">
        <v>0</v>
      </c>
      <c r="P28" s="271">
        <v>0</v>
      </c>
      <c r="Q28" s="271">
        <v>2</v>
      </c>
      <c r="R28" s="271">
        <v>0</v>
      </c>
      <c r="S28" s="271">
        <v>0</v>
      </c>
      <c r="T28" s="271">
        <v>0</v>
      </c>
      <c r="U28" s="271">
        <v>0</v>
      </c>
      <c r="V28" s="271">
        <v>0</v>
      </c>
      <c r="W28" s="271">
        <v>0</v>
      </c>
      <c r="X28" s="271">
        <v>2</v>
      </c>
      <c r="Y28" s="271">
        <v>0</v>
      </c>
      <c r="Z28" s="271">
        <v>0</v>
      </c>
      <c r="AA28" s="271">
        <v>0</v>
      </c>
      <c r="AB28" s="271">
        <v>0</v>
      </c>
      <c r="AC28" s="271">
        <v>0</v>
      </c>
      <c r="AD28" s="271">
        <v>0</v>
      </c>
      <c r="AE28" s="271">
        <v>0</v>
      </c>
      <c r="AF28" s="271">
        <v>0</v>
      </c>
      <c r="AG28" s="271">
        <v>0</v>
      </c>
      <c r="AH28" s="494">
        <v>2</v>
      </c>
    </row>
    <row r="29" spans="1:34" s="89" customFormat="1" x14ac:dyDescent="0.2">
      <c r="A29" s="424" t="s">
        <v>2103</v>
      </c>
      <c r="B29" s="424">
        <v>1</v>
      </c>
      <c r="C29" s="419" t="s">
        <v>3509</v>
      </c>
      <c r="D29" s="420" t="s">
        <v>2421</v>
      </c>
      <c r="E29" s="420" t="s">
        <v>3302</v>
      </c>
      <c r="F29" s="420" t="s">
        <v>1533</v>
      </c>
      <c r="G29" s="421">
        <v>40478</v>
      </c>
      <c r="H29" s="421">
        <v>40388</v>
      </c>
      <c r="I29" s="422" t="s">
        <v>3510</v>
      </c>
      <c r="J29" s="271">
        <v>0</v>
      </c>
      <c r="K29" s="271">
        <v>0</v>
      </c>
      <c r="L29" s="271">
        <v>0</v>
      </c>
      <c r="M29" s="271">
        <v>0</v>
      </c>
      <c r="N29" s="271">
        <v>0</v>
      </c>
      <c r="O29" s="271">
        <v>0</v>
      </c>
      <c r="P29" s="271">
        <v>0</v>
      </c>
      <c r="Q29" s="271">
        <v>0</v>
      </c>
      <c r="R29" s="271">
        <v>0</v>
      </c>
      <c r="S29" s="271">
        <v>0</v>
      </c>
      <c r="T29" s="271">
        <v>0</v>
      </c>
      <c r="U29" s="271">
        <v>0</v>
      </c>
      <c r="V29" s="271">
        <v>0</v>
      </c>
      <c r="W29" s="271">
        <v>0</v>
      </c>
      <c r="X29" s="271">
        <v>0</v>
      </c>
      <c r="Y29" s="271">
        <v>0</v>
      </c>
      <c r="Z29" s="271">
        <v>0</v>
      </c>
      <c r="AA29" s="271">
        <v>0</v>
      </c>
      <c r="AB29" s="271">
        <v>0</v>
      </c>
      <c r="AC29" s="271">
        <v>0</v>
      </c>
      <c r="AD29" s="271">
        <v>0</v>
      </c>
      <c r="AE29" s="271">
        <v>0</v>
      </c>
      <c r="AF29" s="271">
        <v>0</v>
      </c>
      <c r="AG29" s="271">
        <v>0</v>
      </c>
      <c r="AH29" s="494">
        <v>1</v>
      </c>
    </row>
    <row r="30" spans="1:34" x14ac:dyDescent="0.2">
      <c r="A30" s="424" t="s">
        <v>2103</v>
      </c>
      <c r="B30" s="424">
        <v>1</v>
      </c>
      <c r="C30" s="419" t="s">
        <v>3522</v>
      </c>
      <c r="D30" s="420" t="s">
        <v>2421</v>
      </c>
      <c r="E30" s="420" t="s">
        <v>3302</v>
      </c>
      <c r="F30" s="420" t="s">
        <v>526</v>
      </c>
      <c r="G30" s="421">
        <v>41523</v>
      </c>
      <c r="H30" s="421">
        <v>40388</v>
      </c>
      <c r="I30" s="420" t="s">
        <v>3523</v>
      </c>
      <c r="J30" s="271">
        <v>0</v>
      </c>
      <c r="K30" s="271">
        <v>0</v>
      </c>
      <c r="L30" s="271">
        <v>0</v>
      </c>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71">
        <v>0</v>
      </c>
      <c r="AC30" s="271">
        <v>0</v>
      </c>
      <c r="AD30" s="271">
        <v>0</v>
      </c>
      <c r="AE30" s="271">
        <v>0</v>
      </c>
      <c r="AF30" s="271">
        <v>0</v>
      </c>
      <c r="AG30" s="271">
        <v>0</v>
      </c>
      <c r="AH30" s="494">
        <v>1</v>
      </c>
    </row>
    <row r="31" spans="1:34" x14ac:dyDescent="0.2">
      <c r="A31" s="424" t="s">
        <v>2103</v>
      </c>
      <c r="B31" s="424">
        <v>1</v>
      </c>
      <c r="C31" s="419" t="s">
        <v>3511</v>
      </c>
      <c r="D31" s="420" t="s">
        <v>2421</v>
      </c>
      <c r="E31" s="420" t="s">
        <v>3302</v>
      </c>
      <c r="F31" s="420" t="s">
        <v>2586</v>
      </c>
      <c r="G31" s="421">
        <v>41555</v>
      </c>
      <c r="H31" s="421">
        <v>40393</v>
      </c>
      <c r="I31" s="422" t="s">
        <v>3512</v>
      </c>
      <c r="J31" s="271">
        <v>0</v>
      </c>
      <c r="K31" s="271">
        <v>0</v>
      </c>
      <c r="L31" s="271">
        <v>0</v>
      </c>
      <c r="M31" s="271">
        <v>0</v>
      </c>
      <c r="N31" s="271">
        <v>0</v>
      </c>
      <c r="O31" s="271">
        <v>0</v>
      </c>
      <c r="P31" s="271">
        <v>0</v>
      </c>
      <c r="Q31" s="271">
        <v>0</v>
      </c>
      <c r="R31" s="271">
        <v>0</v>
      </c>
      <c r="S31" s="271">
        <v>0</v>
      </c>
      <c r="T31" s="271">
        <v>0</v>
      </c>
      <c r="U31" s="271">
        <v>0</v>
      </c>
      <c r="V31" s="271">
        <v>0</v>
      </c>
      <c r="W31" s="271">
        <v>0</v>
      </c>
      <c r="X31" s="271">
        <v>0</v>
      </c>
      <c r="Y31" s="271">
        <v>0</v>
      </c>
      <c r="Z31" s="271">
        <v>0</v>
      </c>
      <c r="AA31" s="271">
        <v>0</v>
      </c>
      <c r="AB31" s="271">
        <v>0</v>
      </c>
      <c r="AC31" s="271">
        <v>0</v>
      </c>
      <c r="AD31" s="271">
        <v>0</v>
      </c>
      <c r="AE31" s="271">
        <v>0</v>
      </c>
      <c r="AF31" s="271">
        <v>0</v>
      </c>
      <c r="AG31" s="271">
        <v>0</v>
      </c>
      <c r="AH31" s="494">
        <v>1</v>
      </c>
    </row>
    <row r="32" spans="1:34" x14ac:dyDescent="0.2">
      <c r="A32" s="424" t="s">
        <v>2103</v>
      </c>
      <c r="B32" s="424">
        <v>1</v>
      </c>
      <c r="C32" s="419" t="s">
        <v>3486</v>
      </c>
      <c r="D32" s="420" t="s">
        <v>2421</v>
      </c>
      <c r="E32" s="420" t="s">
        <v>3302</v>
      </c>
      <c r="F32" s="420" t="s">
        <v>2126</v>
      </c>
      <c r="G32" s="420"/>
      <c r="H32" s="421">
        <v>40393</v>
      </c>
      <c r="I32" s="422" t="s">
        <v>3487</v>
      </c>
      <c r="J32" s="271">
        <v>0</v>
      </c>
      <c r="K32" s="271">
        <v>28</v>
      </c>
      <c r="L32" s="271">
        <v>0</v>
      </c>
      <c r="M32" s="271">
        <v>23</v>
      </c>
      <c r="N32" s="271">
        <v>50</v>
      </c>
      <c r="O32" s="271">
        <v>45</v>
      </c>
      <c r="P32" s="271">
        <v>30</v>
      </c>
      <c r="Q32" s="271">
        <v>15</v>
      </c>
      <c r="R32" s="271">
        <v>0</v>
      </c>
      <c r="S32" s="271">
        <v>0</v>
      </c>
      <c r="T32" s="271">
        <v>0</v>
      </c>
      <c r="U32" s="271">
        <v>15</v>
      </c>
      <c r="V32" s="271">
        <v>30</v>
      </c>
      <c r="W32" s="271">
        <v>30</v>
      </c>
      <c r="X32" s="271">
        <v>15</v>
      </c>
      <c r="Y32" s="271">
        <v>0</v>
      </c>
      <c r="Z32" s="271">
        <v>0</v>
      </c>
      <c r="AA32" s="271">
        <v>30</v>
      </c>
      <c r="AB32" s="271">
        <v>30</v>
      </c>
      <c r="AC32" s="271">
        <v>45</v>
      </c>
      <c r="AD32" s="271">
        <v>30</v>
      </c>
      <c r="AE32" s="271">
        <v>45</v>
      </c>
      <c r="AF32" s="271">
        <v>15</v>
      </c>
      <c r="AG32" s="271">
        <v>30</v>
      </c>
      <c r="AH32" s="494">
        <v>50</v>
      </c>
    </row>
    <row r="33" spans="1:34" x14ac:dyDescent="0.2">
      <c r="A33" s="424" t="s">
        <v>2103</v>
      </c>
      <c r="B33" s="424">
        <v>1</v>
      </c>
      <c r="C33" s="419" t="s">
        <v>3565</v>
      </c>
      <c r="D33" s="420" t="s">
        <v>2421</v>
      </c>
      <c r="E33" s="420" t="s">
        <v>3302</v>
      </c>
      <c r="F33" s="420" t="s">
        <v>3256</v>
      </c>
      <c r="G33" s="421">
        <v>41360</v>
      </c>
      <c r="H33" s="421">
        <v>40393</v>
      </c>
      <c r="I33" s="422" t="s">
        <v>3566</v>
      </c>
      <c r="J33" s="271">
        <v>6</v>
      </c>
      <c r="K33" s="271">
        <v>0</v>
      </c>
      <c r="L33" s="271">
        <v>4</v>
      </c>
      <c r="M33" s="271">
        <v>2</v>
      </c>
      <c r="N33" s="271">
        <v>6</v>
      </c>
      <c r="O33" s="271">
        <v>10</v>
      </c>
      <c r="P33" s="271">
        <v>0</v>
      </c>
      <c r="Q33" s="271">
        <v>0</v>
      </c>
      <c r="R33" s="271">
        <v>0</v>
      </c>
      <c r="S33" s="271">
        <v>4</v>
      </c>
      <c r="T33" s="271">
        <v>4</v>
      </c>
      <c r="U33" s="271">
        <v>6</v>
      </c>
      <c r="V33" s="271">
        <v>6</v>
      </c>
      <c r="W33" s="271">
        <v>0</v>
      </c>
      <c r="X33" s="271">
        <v>6</v>
      </c>
      <c r="Y33" s="271">
        <v>4</v>
      </c>
      <c r="Z33" s="271">
        <v>6</v>
      </c>
      <c r="AA33" s="271">
        <v>0</v>
      </c>
      <c r="AB33" s="271">
        <v>0</v>
      </c>
      <c r="AC33" s="271">
        <v>8</v>
      </c>
      <c r="AD33" s="271">
        <v>0</v>
      </c>
      <c r="AE33" s="271">
        <v>0</v>
      </c>
      <c r="AF33" s="271">
        <v>0</v>
      </c>
      <c r="AG33" s="271">
        <v>0</v>
      </c>
      <c r="AH33" s="494">
        <v>10</v>
      </c>
    </row>
    <row r="34" spans="1:34" x14ac:dyDescent="0.2">
      <c r="A34" s="424" t="s">
        <v>2103</v>
      </c>
      <c r="B34" s="424">
        <v>1</v>
      </c>
      <c r="C34" s="419" t="s">
        <v>3495</v>
      </c>
      <c r="D34" s="420" t="s">
        <v>2421</v>
      </c>
      <c r="E34" s="420" t="s">
        <v>3302</v>
      </c>
      <c r="F34" s="420" t="s">
        <v>1533</v>
      </c>
      <c r="G34" s="421">
        <v>40875</v>
      </c>
      <c r="H34" s="421">
        <v>40393</v>
      </c>
      <c r="I34" s="422" t="s">
        <v>3496</v>
      </c>
      <c r="J34" s="271">
        <v>0</v>
      </c>
      <c r="K34" s="271">
        <v>0</v>
      </c>
      <c r="L34" s="271">
        <v>0</v>
      </c>
      <c r="M34" s="271">
        <v>6</v>
      </c>
      <c r="N34" s="271">
        <v>0</v>
      </c>
      <c r="O34" s="271">
        <v>0</v>
      </c>
      <c r="P34" s="271">
        <v>0</v>
      </c>
      <c r="Q34" s="271">
        <v>6</v>
      </c>
      <c r="R34" s="271">
        <v>6</v>
      </c>
      <c r="S34" s="271">
        <v>0</v>
      </c>
      <c r="T34" s="271">
        <v>0</v>
      </c>
      <c r="U34" s="271">
        <v>0</v>
      </c>
      <c r="V34" s="271">
        <v>6</v>
      </c>
      <c r="W34" s="271">
        <v>6</v>
      </c>
      <c r="X34" s="271">
        <v>0</v>
      </c>
      <c r="Y34" s="271">
        <v>12</v>
      </c>
      <c r="Z34" s="271">
        <v>0</v>
      </c>
      <c r="AA34" s="271">
        <v>0</v>
      </c>
      <c r="AB34" s="271">
        <v>0</v>
      </c>
      <c r="AC34" s="271">
        <v>0</v>
      </c>
      <c r="AD34" s="271">
        <v>0</v>
      </c>
      <c r="AE34" s="271">
        <v>0</v>
      </c>
      <c r="AF34" s="271">
        <v>0</v>
      </c>
      <c r="AG34" s="271">
        <v>0</v>
      </c>
      <c r="AH34" s="494">
        <v>12</v>
      </c>
    </row>
    <row r="35" spans="1:34" x14ac:dyDescent="0.2">
      <c r="A35" s="424" t="s">
        <v>2103</v>
      </c>
      <c r="B35" s="424">
        <v>1</v>
      </c>
      <c r="C35" s="419" t="s">
        <v>3524</v>
      </c>
      <c r="D35" s="420" t="s">
        <v>2421</v>
      </c>
      <c r="E35" s="420" t="s">
        <v>3302</v>
      </c>
      <c r="F35" s="420" t="s">
        <v>2126</v>
      </c>
      <c r="G35" s="420"/>
      <c r="H35" s="421">
        <v>40393</v>
      </c>
      <c r="I35" s="420" t="s">
        <v>3525</v>
      </c>
      <c r="J35" s="271">
        <v>0</v>
      </c>
      <c r="K35" s="271">
        <v>4</v>
      </c>
      <c r="L35" s="271">
        <v>8</v>
      </c>
      <c r="M35" s="271">
        <v>4</v>
      </c>
      <c r="N35" s="271">
        <v>0</v>
      </c>
      <c r="O35" s="271">
        <v>4</v>
      </c>
      <c r="P35" s="271">
        <v>4</v>
      </c>
      <c r="Q35" s="271">
        <v>4</v>
      </c>
      <c r="R35" s="271">
        <v>4</v>
      </c>
      <c r="S35" s="271">
        <v>4</v>
      </c>
      <c r="T35" s="271">
        <v>8</v>
      </c>
      <c r="U35" s="271">
        <v>4</v>
      </c>
      <c r="V35" s="271">
        <v>4</v>
      </c>
      <c r="W35" s="271">
        <v>8</v>
      </c>
      <c r="X35" s="271">
        <v>12</v>
      </c>
      <c r="Y35" s="271">
        <v>12</v>
      </c>
      <c r="Z35" s="271">
        <v>8</v>
      </c>
      <c r="AA35" s="271">
        <v>8</v>
      </c>
      <c r="AB35" s="271">
        <v>8</v>
      </c>
      <c r="AC35" s="271">
        <v>12</v>
      </c>
      <c r="AD35" s="271">
        <v>0</v>
      </c>
      <c r="AE35" s="271">
        <v>8</v>
      </c>
      <c r="AF35" s="271">
        <v>8</v>
      </c>
      <c r="AG35" s="271">
        <v>12</v>
      </c>
      <c r="AH35" s="494">
        <v>12</v>
      </c>
    </row>
    <row r="36" spans="1:34" x14ac:dyDescent="0.2">
      <c r="A36" s="424" t="s">
        <v>2103</v>
      </c>
      <c r="B36" s="424">
        <v>1</v>
      </c>
      <c r="C36" s="419" t="s">
        <v>3508</v>
      </c>
      <c r="D36" s="420" t="s">
        <v>2421</v>
      </c>
      <c r="E36" s="420" t="s">
        <v>3302</v>
      </c>
      <c r="F36" s="420" t="s">
        <v>3256</v>
      </c>
      <c r="G36" s="421">
        <v>41004</v>
      </c>
      <c r="H36" s="421">
        <v>40408</v>
      </c>
      <c r="I36" s="420" t="s">
        <v>4591</v>
      </c>
      <c r="J36" s="271">
        <v>6</v>
      </c>
      <c r="K36" s="271">
        <v>6</v>
      </c>
      <c r="L36" s="271">
        <v>12</v>
      </c>
      <c r="M36" s="271">
        <v>8</v>
      </c>
      <c r="N36" s="271">
        <v>0</v>
      </c>
      <c r="O36" s="271">
        <v>30</v>
      </c>
      <c r="P36" s="271">
        <v>8</v>
      </c>
      <c r="Q36" s="271">
        <v>2</v>
      </c>
      <c r="R36" s="271">
        <v>4</v>
      </c>
      <c r="S36" s="271">
        <v>18</v>
      </c>
      <c r="T36" s="271">
        <v>14</v>
      </c>
      <c r="U36" s="271">
        <v>20</v>
      </c>
      <c r="V36" s="271">
        <v>8</v>
      </c>
      <c r="W36" s="271">
        <v>6</v>
      </c>
      <c r="X36" s="271">
        <v>18</v>
      </c>
      <c r="Y36" s="271">
        <v>18</v>
      </c>
      <c r="Z36" s="271">
        <v>18</v>
      </c>
      <c r="AA36" s="271">
        <v>10</v>
      </c>
      <c r="AB36" s="271">
        <v>10</v>
      </c>
      <c r="AC36" s="271">
        <v>16</v>
      </c>
      <c r="AD36" s="271">
        <v>10</v>
      </c>
      <c r="AE36" s="271">
        <v>16</v>
      </c>
      <c r="AF36" s="271">
        <v>8</v>
      </c>
      <c r="AG36" s="271">
        <v>0</v>
      </c>
      <c r="AH36" s="494">
        <v>30</v>
      </c>
    </row>
    <row r="37" spans="1:34" x14ac:dyDescent="0.2">
      <c r="A37" s="420" t="s">
        <v>2103</v>
      </c>
      <c r="B37" s="420">
        <v>1</v>
      </c>
      <c r="C37" s="419" t="s">
        <v>3497</v>
      </c>
      <c r="D37" s="420" t="s">
        <v>2421</v>
      </c>
      <c r="E37" s="420" t="s">
        <v>3302</v>
      </c>
      <c r="F37" s="420" t="s">
        <v>1533</v>
      </c>
      <c r="G37" s="421">
        <v>41003</v>
      </c>
      <c r="H37" s="421">
        <v>40409</v>
      </c>
      <c r="I37" s="420" t="s">
        <v>3498</v>
      </c>
      <c r="J37" s="271">
        <v>0</v>
      </c>
      <c r="K37" s="271">
        <v>2</v>
      </c>
      <c r="L37" s="271">
        <v>2</v>
      </c>
      <c r="M37" s="271">
        <v>2</v>
      </c>
      <c r="N37" s="271">
        <v>0</v>
      </c>
      <c r="O37" s="271">
        <v>0</v>
      </c>
      <c r="P37" s="271">
        <v>0</v>
      </c>
      <c r="Q37" s="271">
        <v>0</v>
      </c>
      <c r="R37" s="271">
        <v>0</v>
      </c>
      <c r="S37" s="271">
        <v>2</v>
      </c>
      <c r="T37" s="271">
        <v>3</v>
      </c>
      <c r="U37" s="271">
        <v>4</v>
      </c>
      <c r="V37" s="271">
        <v>0</v>
      </c>
      <c r="W37" s="271">
        <v>5</v>
      </c>
      <c r="X37" s="271">
        <v>0</v>
      </c>
      <c r="Y37" s="271">
        <v>0</v>
      </c>
      <c r="Z37" s="271">
        <v>2</v>
      </c>
      <c r="AA37" s="271">
        <v>0</v>
      </c>
      <c r="AB37" s="271">
        <v>2</v>
      </c>
      <c r="AC37" s="271">
        <v>0</v>
      </c>
      <c r="AD37" s="271">
        <v>0</v>
      </c>
      <c r="AE37" s="271">
        <v>3</v>
      </c>
      <c r="AF37" s="271">
        <v>2</v>
      </c>
      <c r="AG37" s="271">
        <v>2</v>
      </c>
      <c r="AH37" s="494">
        <v>5</v>
      </c>
    </row>
    <row r="38" spans="1:34" x14ac:dyDescent="0.2">
      <c r="A38" s="424" t="s">
        <v>2103</v>
      </c>
      <c r="B38" s="424">
        <v>1</v>
      </c>
      <c r="C38" s="419" t="s">
        <v>3513</v>
      </c>
      <c r="D38" s="420" t="s">
        <v>2421</v>
      </c>
      <c r="E38" s="420" t="s">
        <v>3302</v>
      </c>
      <c r="F38" s="420" t="s">
        <v>1533</v>
      </c>
      <c r="G38" s="421">
        <v>41708</v>
      </c>
      <c r="H38" s="421">
        <v>40408</v>
      </c>
      <c r="I38" s="420" t="s">
        <v>3514</v>
      </c>
      <c r="J38" s="271">
        <v>0</v>
      </c>
      <c r="K38" s="271">
        <v>0</v>
      </c>
      <c r="L38" s="271">
        <v>0</v>
      </c>
      <c r="M38" s="271">
        <v>0</v>
      </c>
      <c r="N38" s="271">
        <v>0</v>
      </c>
      <c r="O38" s="271">
        <v>0</v>
      </c>
      <c r="P38" s="271">
        <v>0</v>
      </c>
      <c r="Q38" s="271">
        <v>0</v>
      </c>
      <c r="R38" s="271">
        <v>0</v>
      </c>
      <c r="S38" s="271">
        <v>0</v>
      </c>
      <c r="T38" s="271">
        <v>0</v>
      </c>
      <c r="U38" s="271">
        <v>0</v>
      </c>
      <c r="V38" s="271">
        <v>0</v>
      </c>
      <c r="W38" s="271">
        <v>0</v>
      </c>
      <c r="X38" s="271">
        <v>0</v>
      </c>
      <c r="Y38" s="271">
        <v>0</v>
      </c>
      <c r="Z38" s="271">
        <v>0</v>
      </c>
      <c r="AA38" s="271">
        <v>0</v>
      </c>
      <c r="AB38" s="271">
        <v>0</v>
      </c>
      <c r="AC38" s="271">
        <v>0</v>
      </c>
      <c r="AD38" s="271">
        <v>0</v>
      </c>
      <c r="AE38" s="271">
        <v>0</v>
      </c>
      <c r="AF38" s="271">
        <v>0</v>
      </c>
      <c r="AG38" s="271">
        <v>0</v>
      </c>
      <c r="AH38" s="494">
        <v>1</v>
      </c>
    </row>
    <row r="39" spans="1:34" x14ac:dyDescent="0.2">
      <c r="A39" s="420" t="s">
        <v>2103</v>
      </c>
      <c r="B39" s="420">
        <v>1</v>
      </c>
      <c r="C39" s="419" t="s">
        <v>3526</v>
      </c>
      <c r="D39" s="420" t="s">
        <v>2421</v>
      </c>
      <c r="E39" s="420" t="s">
        <v>3302</v>
      </c>
      <c r="F39" s="420" t="s">
        <v>2126</v>
      </c>
      <c r="G39" s="420"/>
      <c r="H39" s="421">
        <v>40409</v>
      </c>
      <c r="I39" s="420" t="s">
        <v>3527</v>
      </c>
      <c r="J39" s="271">
        <v>16</v>
      </c>
      <c r="K39" s="271">
        <v>8</v>
      </c>
      <c r="L39" s="271">
        <v>4</v>
      </c>
      <c r="M39" s="271">
        <v>0</v>
      </c>
      <c r="N39" s="271">
        <v>0</v>
      </c>
      <c r="O39" s="271">
        <v>0</v>
      </c>
      <c r="P39" s="271">
        <v>0</v>
      </c>
      <c r="Q39" s="271">
        <v>8</v>
      </c>
      <c r="R39" s="271">
        <v>8</v>
      </c>
      <c r="S39" s="271">
        <v>20</v>
      </c>
      <c r="T39" s="271">
        <v>12</v>
      </c>
      <c r="U39" s="271">
        <v>4</v>
      </c>
      <c r="V39" s="271">
        <v>8</v>
      </c>
      <c r="W39" s="271">
        <v>8</v>
      </c>
      <c r="X39" s="271">
        <v>8</v>
      </c>
      <c r="Y39" s="271">
        <v>12</v>
      </c>
      <c r="Z39" s="271">
        <v>4</v>
      </c>
      <c r="AA39" s="271">
        <v>8</v>
      </c>
      <c r="AB39" s="271">
        <v>4</v>
      </c>
      <c r="AC39" s="271">
        <v>12</v>
      </c>
      <c r="AD39" s="271">
        <v>8</v>
      </c>
      <c r="AE39" s="271">
        <v>12</v>
      </c>
      <c r="AF39" s="271">
        <v>8</v>
      </c>
      <c r="AG39" s="271">
        <v>16</v>
      </c>
      <c r="AH39" s="494">
        <v>20</v>
      </c>
    </row>
    <row r="40" spans="1:34" x14ac:dyDescent="0.2">
      <c r="A40" s="420" t="s">
        <v>2103</v>
      </c>
      <c r="B40" s="420">
        <v>1</v>
      </c>
      <c r="C40" s="419" t="s">
        <v>3528</v>
      </c>
      <c r="D40" s="420" t="s">
        <v>2421</v>
      </c>
      <c r="E40" s="420" t="s">
        <v>3302</v>
      </c>
      <c r="F40" s="420" t="s">
        <v>2126</v>
      </c>
      <c r="G40" s="420"/>
      <c r="H40" s="421">
        <v>40443</v>
      </c>
      <c r="I40" s="420" t="s">
        <v>3529</v>
      </c>
      <c r="J40" s="271">
        <v>2</v>
      </c>
      <c r="K40" s="271">
        <v>2</v>
      </c>
      <c r="L40" s="271">
        <v>2</v>
      </c>
      <c r="M40" s="271">
        <v>4</v>
      </c>
      <c r="N40" s="271">
        <v>4</v>
      </c>
      <c r="O40" s="271">
        <v>4</v>
      </c>
      <c r="P40" s="271">
        <v>6</v>
      </c>
      <c r="Q40" s="271">
        <v>4</v>
      </c>
      <c r="R40" s="271">
        <v>0</v>
      </c>
      <c r="S40" s="271">
        <v>0</v>
      </c>
      <c r="T40" s="271">
        <v>4</v>
      </c>
      <c r="U40" s="271">
        <v>2</v>
      </c>
      <c r="V40" s="271">
        <v>0</v>
      </c>
      <c r="W40" s="271">
        <v>4</v>
      </c>
      <c r="X40" s="271">
        <v>2</v>
      </c>
      <c r="Y40" s="271">
        <v>8</v>
      </c>
      <c r="Z40" s="271">
        <v>2</v>
      </c>
      <c r="AA40" s="271">
        <v>0</v>
      </c>
      <c r="AB40" s="271">
        <v>4</v>
      </c>
      <c r="AC40" s="271">
        <v>2</v>
      </c>
      <c r="AD40" s="271">
        <v>4</v>
      </c>
      <c r="AE40" s="271">
        <v>6</v>
      </c>
      <c r="AF40" s="271">
        <v>2</v>
      </c>
      <c r="AG40" s="271">
        <v>4</v>
      </c>
      <c r="AH40" s="494">
        <v>8</v>
      </c>
    </row>
    <row r="41" spans="1:34" x14ac:dyDescent="0.2">
      <c r="A41" s="420" t="s">
        <v>2103</v>
      </c>
      <c r="B41" s="420">
        <v>1</v>
      </c>
      <c r="C41" s="419" t="s">
        <v>3546</v>
      </c>
      <c r="D41" s="420" t="s">
        <v>2421</v>
      </c>
      <c r="E41" s="420" t="s">
        <v>3302</v>
      </c>
      <c r="F41" s="420" t="s">
        <v>2126</v>
      </c>
      <c r="G41" s="420"/>
      <c r="H41" s="421">
        <v>40443</v>
      </c>
      <c r="I41" s="420" t="s">
        <v>3547</v>
      </c>
      <c r="J41" s="271">
        <v>0</v>
      </c>
      <c r="K41" s="271">
        <v>0</v>
      </c>
      <c r="L41" s="271">
        <v>0</v>
      </c>
      <c r="M41" s="271">
        <v>0</v>
      </c>
      <c r="N41" s="271">
        <v>0</v>
      </c>
      <c r="O41" s="271">
        <v>0</v>
      </c>
      <c r="P41" s="271">
        <v>0</v>
      </c>
      <c r="Q41" s="271">
        <v>0</v>
      </c>
      <c r="R41" s="271">
        <v>0</v>
      </c>
      <c r="S41" s="271">
        <v>0</v>
      </c>
      <c r="T41" s="271">
        <v>0</v>
      </c>
      <c r="U41" s="271">
        <v>0</v>
      </c>
      <c r="V41" s="271">
        <v>0</v>
      </c>
      <c r="W41" s="271">
        <v>0</v>
      </c>
      <c r="X41" s="271">
        <v>0</v>
      </c>
      <c r="Y41" s="271">
        <v>0</v>
      </c>
      <c r="Z41" s="271">
        <v>0</v>
      </c>
      <c r="AA41" s="271">
        <v>0</v>
      </c>
      <c r="AB41" s="271">
        <v>0</v>
      </c>
      <c r="AC41" s="271">
        <v>0</v>
      </c>
      <c r="AD41" s="271">
        <v>0</v>
      </c>
      <c r="AE41" s="271">
        <v>0</v>
      </c>
      <c r="AF41" s="271">
        <v>0</v>
      </c>
      <c r="AG41" s="271">
        <v>0</v>
      </c>
      <c r="AH41" s="494">
        <v>1</v>
      </c>
    </row>
    <row r="42" spans="1:34" x14ac:dyDescent="0.2">
      <c r="A42" s="420" t="s">
        <v>2103</v>
      </c>
      <c r="B42" s="420">
        <v>1</v>
      </c>
      <c r="C42" s="419" t="s">
        <v>3530</v>
      </c>
      <c r="D42" s="420" t="s">
        <v>2421</v>
      </c>
      <c r="E42" s="420" t="s">
        <v>3302</v>
      </c>
      <c r="F42" s="420" t="s">
        <v>2126</v>
      </c>
      <c r="G42" s="420"/>
      <c r="H42" s="421">
        <v>40443</v>
      </c>
      <c r="I42" s="420" t="s">
        <v>3531</v>
      </c>
      <c r="J42" s="271">
        <v>0</v>
      </c>
      <c r="K42" s="271">
        <v>0</v>
      </c>
      <c r="L42" s="271">
        <v>0</v>
      </c>
      <c r="M42" s="271">
        <v>0</v>
      </c>
      <c r="N42" s="271">
        <v>4</v>
      </c>
      <c r="O42" s="271">
        <v>6</v>
      </c>
      <c r="P42" s="271">
        <v>21</v>
      </c>
      <c r="Q42" s="271">
        <v>4</v>
      </c>
      <c r="R42" s="271">
        <v>2</v>
      </c>
      <c r="S42" s="271">
        <v>3</v>
      </c>
      <c r="T42" s="271">
        <v>2</v>
      </c>
      <c r="U42" s="271">
        <v>8</v>
      </c>
      <c r="V42" s="271">
        <v>2</v>
      </c>
      <c r="W42" s="271">
        <v>0</v>
      </c>
      <c r="X42" s="271">
        <v>0</v>
      </c>
      <c r="Y42" s="271">
        <v>0</v>
      </c>
      <c r="Z42" s="271">
        <v>0</v>
      </c>
      <c r="AA42" s="271">
        <v>0</v>
      </c>
      <c r="AB42" s="271">
        <v>12</v>
      </c>
      <c r="AC42" s="271">
        <v>0</v>
      </c>
      <c r="AD42" s="271">
        <v>0</v>
      </c>
      <c r="AE42" s="271">
        <v>14</v>
      </c>
      <c r="AF42" s="271">
        <v>16</v>
      </c>
      <c r="AG42" s="271">
        <v>2</v>
      </c>
      <c r="AH42" s="494">
        <v>21</v>
      </c>
    </row>
    <row r="43" spans="1:34" x14ac:dyDescent="0.2">
      <c r="A43" s="420" t="s">
        <v>2103</v>
      </c>
      <c r="B43" s="420">
        <v>1</v>
      </c>
      <c r="C43" s="419" t="s">
        <v>3532</v>
      </c>
      <c r="D43" s="420" t="s">
        <v>2421</v>
      </c>
      <c r="E43" s="420" t="s">
        <v>3302</v>
      </c>
      <c r="F43" s="420" t="s">
        <v>3365</v>
      </c>
      <c r="G43" s="421">
        <v>41648</v>
      </c>
      <c r="H43" s="421">
        <v>40443</v>
      </c>
      <c r="I43" s="420" t="s">
        <v>3533</v>
      </c>
      <c r="J43" s="271">
        <v>11</v>
      </c>
      <c r="K43" s="271">
        <v>12</v>
      </c>
      <c r="L43" s="271">
        <v>35</v>
      </c>
      <c r="M43" s="271">
        <v>18</v>
      </c>
      <c r="N43" s="271">
        <v>32</v>
      </c>
      <c r="O43" s="271">
        <v>44</v>
      </c>
      <c r="P43" s="271">
        <v>12</v>
      </c>
      <c r="Q43" s="271">
        <v>16</v>
      </c>
      <c r="R43" s="271">
        <v>10</v>
      </c>
      <c r="S43" s="271">
        <v>16</v>
      </c>
      <c r="T43" s="271">
        <v>27</v>
      </c>
      <c r="U43" s="271">
        <v>15</v>
      </c>
      <c r="V43" s="271">
        <v>5</v>
      </c>
      <c r="W43" s="271">
        <v>40</v>
      </c>
      <c r="X43" s="271">
        <v>11</v>
      </c>
      <c r="Y43" s="271">
        <v>16</v>
      </c>
      <c r="Z43" s="271">
        <v>17</v>
      </c>
      <c r="AA43" s="271">
        <v>18</v>
      </c>
      <c r="AB43" s="271">
        <v>31</v>
      </c>
      <c r="AC43" s="271">
        <v>20</v>
      </c>
      <c r="AD43" s="271">
        <v>13</v>
      </c>
      <c r="AE43" s="271">
        <v>19</v>
      </c>
      <c r="AF43" s="271">
        <v>14</v>
      </c>
      <c r="AG43" s="271">
        <v>14</v>
      </c>
      <c r="AH43" s="494">
        <v>44</v>
      </c>
    </row>
    <row r="44" spans="1:34" x14ac:dyDescent="0.2">
      <c r="A44" s="420" t="s">
        <v>2103</v>
      </c>
      <c r="B44" s="420">
        <v>1</v>
      </c>
      <c r="C44" s="419" t="s">
        <v>3534</v>
      </c>
      <c r="D44" s="420" t="s">
        <v>2421</v>
      </c>
      <c r="E44" s="420" t="s">
        <v>3302</v>
      </c>
      <c r="F44" s="420" t="s">
        <v>2471</v>
      </c>
      <c r="G44" s="421">
        <v>41673</v>
      </c>
      <c r="H44" s="421">
        <v>40443</v>
      </c>
      <c r="I44" s="420" t="s">
        <v>3535</v>
      </c>
      <c r="J44" s="271">
        <v>48</v>
      </c>
      <c r="K44" s="271">
        <v>0</v>
      </c>
      <c r="L44" s="271">
        <v>0</v>
      </c>
      <c r="M44" s="271">
        <v>15</v>
      </c>
      <c r="N44" s="271">
        <v>89</v>
      </c>
      <c r="O44" s="271">
        <v>45</v>
      </c>
      <c r="P44" s="271">
        <v>30</v>
      </c>
      <c r="Q44" s="271">
        <v>15</v>
      </c>
      <c r="R44" s="271">
        <v>0</v>
      </c>
      <c r="S44" s="271">
        <v>0</v>
      </c>
      <c r="T44" s="271">
        <v>0</v>
      </c>
      <c r="U44" s="271">
        <v>15</v>
      </c>
      <c r="V44" s="271">
        <v>30</v>
      </c>
      <c r="W44" s="271">
        <v>15</v>
      </c>
      <c r="X44" s="271">
        <v>15</v>
      </c>
      <c r="Y44" s="271">
        <v>0</v>
      </c>
      <c r="Z44" s="271">
        <v>0</v>
      </c>
      <c r="AA44" s="271">
        <v>2</v>
      </c>
      <c r="AB44" s="271">
        <v>30</v>
      </c>
      <c r="AC44" s="271">
        <v>45</v>
      </c>
      <c r="AD44" s="271">
        <v>72</v>
      </c>
      <c r="AE44" s="271">
        <v>51</v>
      </c>
      <c r="AF44" s="271">
        <v>20</v>
      </c>
      <c r="AG44" s="271">
        <v>72</v>
      </c>
      <c r="AH44" s="494">
        <v>89</v>
      </c>
    </row>
    <row r="45" spans="1:34" x14ac:dyDescent="0.2">
      <c r="A45" s="420" t="s">
        <v>2103</v>
      </c>
      <c r="B45" s="420">
        <v>1</v>
      </c>
      <c r="C45" s="419" t="s">
        <v>3536</v>
      </c>
      <c r="D45" s="420" t="s">
        <v>2421</v>
      </c>
      <c r="E45" s="420" t="s">
        <v>3302</v>
      </c>
      <c r="F45" s="420" t="s">
        <v>2126</v>
      </c>
      <c r="G45" s="420"/>
      <c r="H45" s="421">
        <v>40443</v>
      </c>
      <c r="I45" s="420" t="s">
        <v>3537</v>
      </c>
      <c r="J45" s="271">
        <v>0</v>
      </c>
      <c r="K45" s="271">
        <v>0</v>
      </c>
      <c r="L45" s="271">
        <v>0</v>
      </c>
      <c r="M45" s="271">
        <v>0</v>
      </c>
      <c r="N45" s="271">
        <v>0</v>
      </c>
      <c r="O45" s="271">
        <v>0</v>
      </c>
      <c r="P45" s="271">
        <v>0</v>
      </c>
      <c r="Q45" s="271">
        <v>0</v>
      </c>
      <c r="R45" s="271">
        <v>0</v>
      </c>
      <c r="S45" s="271">
        <v>0</v>
      </c>
      <c r="T45" s="271">
        <v>0</v>
      </c>
      <c r="U45" s="271">
        <v>0</v>
      </c>
      <c r="V45" s="271">
        <v>0</v>
      </c>
      <c r="W45" s="271">
        <v>0</v>
      </c>
      <c r="X45" s="271">
        <v>0</v>
      </c>
      <c r="Y45" s="271">
        <v>0</v>
      </c>
      <c r="Z45" s="271">
        <v>0</v>
      </c>
      <c r="AA45" s="271">
        <v>0</v>
      </c>
      <c r="AB45" s="271">
        <v>0</v>
      </c>
      <c r="AC45" s="271">
        <v>0</v>
      </c>
      <c r="AD45" s="271">
        <v>0</v>
      </c>
      <c r="AE45" s="271">
        <v>0</v>
      </c>
      <c r="AF45" s="271">
        <v>0</v>
      </c>
      <c r="AG45" s="271">
        <v>0</v>
      </c>
      <c r="AH45" s="494">
        <v>1</v>
      </c>
    </row>
    <row r="46" spans="1:34" x14ac:dyDescent="0.2">
      <c r="A46" s="420" t="s">
        <v>2103</v>
      </c>
      <c r="B46" s="420">
        <v>1</v>
      </c>
      <c r="C46" s="419" t="s">
        <v>3548</v>
      </c>
      <c r="D46" s="420" t="s">
        <v>2421</v>
      </c>
      <c r="E46" s="420" t="s">
        <v>3302</v>
      </c>
      <c r="F46" s="420" t="s">
        <v>1533</v>
      </c>
      <c r="G46" s="421">
        <v>40519</v>
      </c>
      <c r="H46" s="421">
        <v>40443</v>
      </c>
      <c r="I46" s="420" t="s">
        <v>3549</v>
      </c>
      <c r="J46" s="271">
        <v>0</v>
      </c>
      <c r="K46" s="271">
        <v>0</v>
      </c>
      <c r="L46" s="271">
        <v>0</v>
      </c>
      <c r="M46" s="271">
        <v>1</v>
      </c>
      <c r="N46" s="271">
        <v>0</v>
      </c>
      <c r="O46" s="271">
        <v>0</v>
      </c>
      <c r="P46" s="271">
        <v>0</v>
      </c>
      <c r="Q46" s="271">
        <v>1</v>
      </c>
      <c r="R46" s="271">
        <v>0</v>
      </c>
      <c r="S46" s="271">
        <v>0</v>
      </c>
      <c r="T46" s="271">
        <v>0</v>
      </c>
      <c r="U46" s="271">
        <v>0</v>
      </c>
      <c r="V46" s="271">
        <v>1</v>
      </c>
      <c r="W46" s="271">
        <v>0</v>
      </c>
      <c r="X46" s="271">
        <v>0</v>
      </c>
      <c r="Y46" s="271">
        <v>0</v>
      </c>
      <c r="Z46" s="271">
        <v>0</v>
      </c>
      <c r="AA46" s="271">
        <v>0</v>
      </c>
      <c r="AB46" s="271">
        <v>0</v>
      </c>
      <c r="AC46" s="271">
        <v>0</v>
      </c>
      <c r="AD46" s="271">
        <v>0</v>
      </c>
      <c r="AE46" s="271">
        <v>0</v>
      </c>
      <c r="AF46" s="271">
        <v>0</v>
      </c>
      <c r="AG46" s="271">
        <v>0</v>
      </c>
      <c r="AH46" s="494">
        <v>1</v>
      </c>
    </row>
    <row r="47" spans="1:34" x14ac:dyDescent="0.2">
      <c r="A47" s="420" t="s">
        <v>2103</v>
      </c>
      <c r="B47" s="420">
        <v>1</v>
      </c>
      <c r="C47" s="419" t="s">
        <v>3734</v>
      </c>
      <c r="D47" s="420" t="s">
        <v>2421</v>
      </c>
      <c r="E47" s="420" t="s">
        <v>3302</v>
      </c>
      <c r="F47" s="420" t="s">
        <v>2126</v>
      </c>
      <c r="G47" s="420"/>
      <c r="H47" s="421">
        <v>40462</v>
      </c>
      <c r="I47" s="420" t="s">
        <v>3735</v>
      </c>
      <c r="J47" s="271">
        <v>0</v>
      </c>
      <c r="K47" s="271">
        <v>0</v>
      </c>
      <c r="L47" s="271">
        <v>0</v>
      </c>
      <c r="M47" s="271">
        <v>0</v>
      </c>
      <c r="N47" s="271">
        <v>0</v>
      </c>
      <c r="O47" s="271">
        <v>0</v>
      </c>
      <c r="P47" s="271">
        <v>0</v>
      </c>
      <c r="Q47" s="271">
        <v>0</v>
      </c>
      <c r="R47" s="271">
        <v>0</v>
      </c>
      <c r="S47" s="271">
        <v>0</v>
      </c>
      <c r="T47" s="271">
        <v>0</v>
      </c>
      <c r="U47" s="271">
        <v>0</v>
      </c>
      <c r="V47" s="271">
        <v>0</v>
      </c>
      <c r="W47" s="271">
        <v>0</v>
      </c>
      <c r="X47" s="271">
        <v>0</v>
      </c>
      <c r="Y47" s="271">
        <v>0</v>
      </c>
      <c r="Z47" s="271">
        <v>0</v>
      </c>
      <c r="AA47" s="271">
        <v>0</v>
      </c>
      <c r="AB47" s="271">
        <v>0</v>
      </c>
      <c r="AC47" s="271">
        <v>0</v>
      </c>
      <c r="AD47" s="271">
        <v>0</v>
      </c>
      <c r="AE47" s="271">
        <v>0</v>
      </c>
      <c r="AF47" s="271">
        <v>0</v>
      </c>
      <c r="AG47" s="271">
        <v>0</v>
      </c>
      <c r="AH47" s="494">
        <v>1</v>
      </c>
    </row>
    <row r="48" spans="1:34" x14ac:dyDescent="0.2">
      <c r="A48" s="420" t="s">
        <v>2103</v>
      </c>
      <c r="B48" s="420">
        <v>1</v>
      </c>
      <c r="C48" s="419" t="s">
        <v>3633</v>
      </c>
      <c r="D48" s="420" t="s">
        <v>2421</v>
      </c>
      <c r="E48" s="420" t="s">
        <v>3302</v>
      </c>
      <c r="F48" s="420" t="s">
        <v>1988</v>
      </c>
      <c r="G48" s="421">
        <v>40940</v>
      </c>
      <c r="H48" s="421">
        <v>40462</v>
      </c>
      <c r="I48" s="420" t="s">
        <v>3634</v>
      </c>
      <c r="J48" s="271">
        <v>0</v>
      </c>
      <c r="K48" s="271">
        <v>0</v>
      </c>
      <c r="L48" s="271">
        <v>0</v>
      </c>
      <c r="M48" s="271">
        <v>0</v>
      </c>
      <c r="N48" s="271">
        <v>0</v>
      </c>
      <c r="O48" s="271">
        <v>0</v>
      </c>
      <c r="P48" s="271">
        <v>0</v>
      </c>
      <c r="Q48" s="271">
        <v>8</v>
      </c>
      <c r="R48" s="271">
        <v>0</v>
      </c>
      <c r="S48" s="271">
        <v>0</v>
      </c>
      <c r="T48" s="271">
        <v>0</v>
      </c>
      <c r="U48" s="271">
        <v>0</v>
      </c>
      <c r="V48" s="271">
        <v>0</v>
      </c>
      <c r="W48" s="271">
        <v>0</v>
      </c>
      <c r="X48" s="271">
        <v>0</v>
      </c>
      <c r="Y48" s="271">
        <v>0</v>
      </c>
      <c r="Z48" s="271">
        <v>0</v>
      </c>
      <c r="AA48" s="271">
        <v>0</v>
      </c>
      <c r="AB48" s="271">
        <v>0</v>
      </c>
      <c r="AC48" s="271">
        <v>0</v>
      </c>
      <c r="AD48" s="271">
        <v>0</v>
      </c>
      <c r="AE48" s="271">
        <v>0</v>
      </c>
      <c r="AF48" s="271">
        <v>0</v>
      </c>
      <c r="AG48" s="271">
        <v>0</v>
      </c>
      <c r="AH48" s="494">
        <v>8</v>
      </c>
    </row>
    <row r="49" spans="1:34" x14ac:dyDescent="0.2">
      <c r="A49" s="420" t="s">
        <v>2103</v>
      </c>
      <c r="B49" s="420">
        <v>1</v>
      </c>
      <c r="C49" s="419" t="s">
        <v>3488</v>
      </c>
      <c r="D49" s="420" t="s">
        <v>2421</v>
      </c>
      <c r="E49" s="420" t="s">
        <v>3302</v>
      </c>
      <c r="F49" s="420" t="s">
        <v>2471</v>
      </c>
      <c r="G49" s="421">
        <v>41647</v>
      </c>
      <c r="H49" s="421">
        <v>40423</v>
      </c>
      <c r="I49" s="422" t="s">
        <v>3489</v>
      </c>
      <c r="J49" s="271">
        <v>0</v>
      </c>
      <c r="K49" s="271">
        <v>16</v>
      </c>
      <c r="L49" s="271">
        <v>8</v>
      </c>
      <c r="M49" s="271">
        <v>0</v>
      </c>
      <c r="N49" s="271">
        <v>8</v>
      </c>
      <c r="O49" s="271">
        <v>16</v>
      </c>
      <c r="P49" s="271">
        <v>0</v>
      </c>
      <c r="Q49" s="271">
        <v>4</v>
      </c>
      <c r="R49" s="271">
        <v>0</v>
      </c>
      <c r="S49" s="271">
        <v>0</v>
      </c>
      <c r="T49" s="271">
        <v>8</v>
      </c>
      <c r="U49" s="271">
        <v>8</v>
      </c>
      <c r="V49" s="271">
        <v>0</v>
      </c>
      <c r="W49" s="271">
        <v>4</v>
      </c>
      <c r="X49" s="271">
        <v>8</v>
      </c>
      <c r="Y49" s="271">
        <v>4</v>
      </c>
      <c r="Z49" s="271">
        <v>4</v>
      </c>
      <c r="AA49" s="271">
        <v>8</v>
      </c>
      <c r="AB49" s="271">
        <v>8</v>
      </c>
      <c r="AC49" s="271">
        <v>1</v>
      </c>
      <c r="AD49" s="271">
        <v>4</v>
      </c>
      <c r="AE49" s="271">
        <v>4</v>
      </c>
      <c r="AF49" s="271">
        <v>4</v>
      </c>
      <c r="AG49" s="271">
        <v>8</v>
      </c>
      <c r="AH49" s="494">
        <v>16</v>
      </c>
    </row>
    <row r="50" spans="1:34" x14ac:dyDescent="0.2">
      <c r="A50" s="420" t="s">
        <v>2103</v>
      </c>
      <c r="B50" s="420">
        <v>1</v>
      </c>
      <c r="C50" s="419" t="s">
        <v>3619</v>
      </c>
      <c r="D50" s="420" t="s">
        <v>2421</v>
      </c>
      <c r="E50" s="420" t="s">
        <v>3302</v>
      </c>
      <c r="F50" s="420" t="s">
        <v>1533</v>
      </c>
      <c r="G50" s="421">
        <v>41204</v>
      </c>
      <c r="H50" s="421">
        <v>40462</v>
      </c>
      <c r="I50" s="422" t="s">
        <v>3620</v>
      </c>
      <c r="J50" s="271">
        <v>0</v>
      </c>
      <c r="K50" s="271">
        <v>1</v>
      </c>
      <c r="L50" s="271">
        <v>0</v>
      </c>
      <c r="M50" s="271">
        <v>0</v>
      </c>
      <c r="N50" s="271">
        <v>0</v>
      </c>
      <c r="O50" s="271">
        <v>0</v>
      </c>
      <c r="P50" s="271">
        <v>0</v>
      </c>
      <c r="Q50" s="271">
        <v>0</v>
      </c>
      <c r="R50" s="271">
        <v>0</v>
      </c>
      <c r="S50" s="271">
        <v>0</v>
      </c>
      <c r="T50" s="271">
        <v>0</v>
      </c>
      <c r="U50" s="271">
        <v>1</v>
      </c>
      <c r="V50" s="271">
        <v>1</v>
      </c>
      <c r="W50" s="271">
        <v>0</v>
      </c>
      <c r="X50" s="271">
        <v>0</v>
      </c>
      <c r="Y50" s="271">
        <v>0</v>
      </c>
      <c r="Z50" s="271">
        <v>0</v>
      </c>
      <c r="AA50" s="271">
        <v>0</v>
      </c>
      <c r="AB50" s="271">
        <v>0</v>
      </c>
      <c r="AC50" s="271">
        <v>1</v>
      </c>
      <c r="AD50" s="271">
        <v>0</v>
      </c>
      <c r="AE50" s="271">
        <v>1</v>
      </c>
      <c r="AF50" s="271">
        <v>0</v>
      </c>
      <c r="AG50" s="271">
        <v>0</v>
      </c>
      <c r="AH50" s="494">
        <v>1</v>
      </c>
    </row>
    <row r="51" spans="1:34" x14ac:dyDescent="0.2">
      <c r="A51" s="420" t="s">
        <v>2103</v>
      </c>
      <c r="B51" s="420">
        <v>1</v>
      </c>
      <c r="C51" s="419" t="s">
        <v>3550</v>
      </c>
      <c r="D51" s="420" t="s">
        <v>2421</v>
      </c>
      <c r="E51" s="420" t="s">
        <v>3302</v>
      </c>
      <c r="F51" s="420" t="s">
        <v>2126</v>
      </c>
      <c r="G51" s="420"/>
      <c r="H51" s="421">
        <v>40462</v>
      </c>
      <c r="I51" s="422" t="s">
        <v>3551</v>
      </c>
      <c r="J51" s="271">
        <v>0</v>
      </c>
      <c r="K51" s="271">
        <v>0</v>
      </c>
      <c r="L51" s="271">
        <v>0</v>
      </c>
      <c r="M51" s="271">
        <v>0</v>
      </c>
      <c r="N51" s="271">
        <v>0</v>
      </c>
      <c r="O51" s="271">
        <v>0</v>
      </c>
      <c r="P51" s="271">
        <v>0</v>
      </c>
      <c r="Q51" s="271">
        <v>0</v>
      </c>
      <c r="R51" s="271">
        <v>0</v>
      </c>
      <c r="S51" s="271">
        <v>0</v>
      </c>
      <c r="T51" s="271">
        <v>0</v>
      </c>
      <c r="U51" s="271">
        <v>0</v>
      </c>
      <c r="V51" s="271">
        <v>0</v>
      </c>
      <c r="W51" s="271">
        <v>0</v>
      </c>
      <c r="X51" s="271">
        <v>0</v>
      </c>
      <c r="Y51" s="271">
        <v>0</v>
      </c>
      <c r="Z51" s="271">
        <v>0</v>
      </c>
      <c r="AA51" s="271">
        <v>0</v>
      </c>
      <c r="AB51" s="271">
        <v>0</v>
      </c>
      <c r="AC51" s="271">
        <v>0</v>
      </c>
      <c r="AD51" s="271">
        <v>0</v>
      </c>
      <c r="AE51" s="271">
        <v>0</v>
      </c>
      <c r="AF51" s="271">
        <v>0</v>
      </c>
      <c r="AG51" s="271">
        <v>0</v>
      </c>
      <c r="AH51" s="494">
        <v>1</v>
      </c>
    </row>
    <row r="52" spans="1:34" x14ac:dyDescent="0.2">
      <c r="A52" s="420" t="s">
        <v>2103</v>
      </c>
      <c r="B52" s="420">
        <v>1</v>
      </c>
      <c r="C52" s="419" t="s">
        <v>3567</v>
      </c>
      <c r="D52" s="420" t="s">
        <v>2421</v>
      </c>
      <c r="E52" s="420" t="s">
        <v>3302</v>
      </c>
      <c r="F52" s="420" t="s">
        <v>1985</v>
      </c>
      <c r="G52" s="421">
        <v>41647</v>
      </c>
      <c r="H52" s="421">
        <v>40462</v>
      </c>
      <c r="I52" s="422" t="s">
        <v>3568</v>
      </c>
      <c r="J52" s="271">
        <v>0</v>
      </c>
      <c r="K52" s="271">
        <v>0</v>
      </c>
      <c r="L52" s="271">
        <v>0</v>
      </c>
      <c r="M52" s="271">
        <v>0</v>
      </c>
      <c r="N52" s="271">
        <v>0</v>
      </c>
      <c r="O52" s="271">
        <v>3</v>
      </c>
      <c r="P52" s="271">
        <v>0</v>
      </c>
      <c r="Q52" s="271">
        <v>0</v>
      </c>
      <c r="R52" s="271">
        <v>0</v>
      </c>
      <c r="S52" s="271">
        <v>0</v>
      </c>
      <c r="T52" s="271">
        <v>0</v>
      </c>
      <c r="U52" s="271">
        <v>3</v>
      </c>
      <c r="V52" s="271">
        <v>0</v>
      </c>
      <c r="W52" s="271">
        <v>0</v>
      </c>
      <c r="X52" s="271">
        <v>3</v>
      </c>
      <c r="Y52" s="271">
        <v>0</v>
      </c>
      <c r="Z52" s="271">
        <v>3</v>
      </c>
      <c r="AA52" s="271">
        <v>0</v>
      </c>
      <c r="AB52" s="271">
        <v>3</v>
      </c>
      <c r="AC52" s="271">
        <v>3</v>
      </c>
      <c r="AD52" s="271">
        <v>0</v>
      </c>
      <c r="AE52" s="271">
        <v>0</v>
      </c>
      <c r="AF52" s="271">
        <v>0</v>
      </c>
      <c r="AG52" s="271">
        <v>0</v>
      </c>
      <c r="AH52" s="494">
        <v>3</v>
      </c>
    </row>
    <row r="53" spans="1:34" x14ac:dyDescent="0.2">
      <c r="A53" s="420" t="s">
        <v>2103</v>
      </c>
      <c r="B53" s="420">
        <v>1</v>
      </c>
      <c r="C53" s="419" t="s">
        <v>3781</v>
      </c>
      <c r="D53" s="420" t="s">
        <v>2421</v>
      </c>
      <c r="E53" s="420" t="s">
        <v>3302</v>
      </c>
      <c r="F53" s="420" t="s">
        <v>1985</v>
      </c>
      <c r="G53" s="421">
        <v>41723</v>
      </c>
      <c r="H53" s="421">
        <v>40462</v>
      </c>
      <c r="I53" s="422" t="s">
        <v>3782</v>
      </c>
      <c r="J53" s="271">
        <v>0</v>
      </c>
      <c r="K53" s="271">
        <v>0</v>
      </c>
      <c r="L53" s="271">
        <v>0</v>
      </c>
      <c r="M53" s="271">
        <v>0</v>
      </c>
      <c r="N53" s="271">
        <v>0</v>
      </c>
      <c r="O53" s="271">
        <v>0</v>
      </c>
      <c r="P53" s="271">
        <v>0</v>
      </c>
      <c r="Q53" s="271">
        <v>0</v>
      </c>
      <c r="R53" s="271">
        <v>0</v>
      </c>
      <c r="S53" s="271">
        <v>0</v>
      </c>
      <c r="T53" s="271">
        <v>0</v>
      </c>
      <c r="U53" s="271">
        <v>0</v>
      </c>
      <c r="V53" s="271">
        <v>3</v>
      </c>
      <c r="W53" s="271">
        <v>0</v>
      </c>
      <c r="X53" s="271">
        <v>0</v>
      </c>
      <c r="Y53" s="271">
        <v>0</v>
      </c>
      <c r="Z53" s="271">
        <v>0</v>
      </c>
      <c r="AA53" s="271">
        <v>0</v>
      </c>
      <c r="AB53" s="271">
        <v>0</v>
      </c>
      <c r="AC53" s="271">
        <v>0</v>
      </c>
      <c r="AD53" s="271">
        <v>0</v>
      </c>
      <c r="AE53" s="271">
        <v>0</v>
      </c>
      <c r="AF53" s="271">
        <v>0</v>
      </c>
      <c r="AG53" s="271">
        <v>0</v>
      </c>
      <c r="AH53" s="494">
        <v>3</v>
      </c>
    </row>
    <row r="54" spans="1:34" x14ac:dyDescent="0.2">
      <c r="A54" s="420" t="s">
        <v>2103</v>
      </c>
      <c r="B54" s="420">
        <v>1</v>
      </c>
      <c r="C54" s="419" t="s">
        <v>3621</v>
      </c>
      <c r="D54" s="420" t="s">
        <v>2421</v>
      </c>
      <c r="E54" s="420" t="s">
        <v>3302</v>
      </c>
      <c r="F54" s="420" t="s">
        <v>2471</v>
      </c>
      <c r="G54" s="421">
        <v>41250</v>
      </c>
      <c r="H54" s="421">
        <v>40462</v>
      </c>
      <c r="I54" s="422" t="s">
        <v>3622</v>
      </c>
      <c r="J54" s="271">
        <v>2</v>
      </c>
      <c r="K54" s="271">
        <v>2</v>
      </c>
      <c r="L54" s="271">
        <v>1</v>
      </c>
      <c r="M54" s="271">
        <v>0</v>
      </c>
      <c r="N54" s="271">
        <v>0</v>
      </c>
      <c r="O54" s="271">
        <v>0</v>
      </c>
      <c r="P54" s="271">
        <v>2</v>
      </c>
      <c r="Q54" s="271">
        <v>4</v>
      </c>
      <c r="R54" s="271">
        <v>3</v>
      </c>
      <c r="S54" s="271">
        <v>4</v>
      </c>
      <c r="T54" s="271">
        <v>1</v>
      </c>
      <c r="U54" s="271">
        <v>2</v>
      </c>
      <c r="V54" s="271">
        <v>5</v>
      </c>
      <c r="W54" s="271">
        <v>2</v>
      </c>
      <c r="X54" s="271">
        <v>1</v>
      </c>
      <c r="Y54" s="271">
        <v>0</v>
      </c>
      <c r="Z54" s="271">
        <v>0</v>
      </c>
      <c r="AA54" s="271">
        <v>2</v>
      </c>
      <c r="AB54" s="271">
        <v>2</v>
      </c>
      <c r="AC54" s="271">
        <v>4</v>
      </c>
      <c r="AD54" s="271">
        <v>4</v>
      </c>
      <c r="AE54" s="271">
        <v>1</v>
      </c>
      <c r="AF54" s="271">
        <v>0</v>
      </c>
      <c r="AG54" s="271">
        <v>0</v>
      </c>
      <c r="AH54" s="494">
        <v>5</v>
      </c>
    </row>
    <row r="55" spans="1:34" x14ac:dyDescent="0.2">
      <c r="A55" s="420" t="s">
        <v>2103</v>
      </c>
      <c r="B55" s="420">
        <v>1</v>
      </c>
      <c r="C55" s="419" t="s">
        <v>3802</v>
      </c>
      <c r="D55" s="420" t="s">
        <v>2421</v>
      </c>
      <c r="E55" s="420" t="s">
        <v>3302</v>
      </c>
      <c r="F55" s="420" t="s">
        <v>1985</v>
      </c>
      <c r="G55" s="421">
        <v>41484</v>
      </c>
      <c r="H55" s="421">
        <v>40462</v>
      </c>
      <c r="I55" s="422" t="s">
        <v>3803</v>
      </c>
      <c r="J55" s="271">
        <v>0</v>
      </c>
      <c r="K55" s="271">
        <v>0</v>
      </c>
      <c r="L55" s="271">
        <v>0</v>
      </c>
      <c r="M55" s="271">
        <v>0</v>
      </c>
      <c r="N55" s="271">
        <v>0</v>
      </c>
      <c r="O55" s="271">
        <v>0</v>
      </c>
      <c r="P55" s="271">
        <v>0</v>
      </c>
      <c r="Q55" s="271">
        <v>0</v>
      </c>
      <c r="R55" s="271">
        <v>2</v>
      </c>
      <c r="S55" s="271">
        <v>0</v>
      </c>
      <c r="T55" s="271">
        <v>1</v>
      </c>
      <c r="U55" s="271">
        <v>1</v>
      </c>
      <c r="V55" s="271">
        <v>2</v>
      </c>
      <c r="W55" s="271">
        <v>2</v>
      </c>
      <c r="X55" s="271">
        <v>0</v>
      </c>
      <c r="Y55" s="271">
        <v>1</v>
      </c>
      <c r="Z55" s="271">
        <v>1</v>
      </c>
      <c r="AA55" s="271">
        <v>2</v>
      </c>
      <c r="AB55" s="271">
        <v>2</v>
      </c>
      <c r="AC55" s="271">
        <v>2</v>
      </c>
      <c r="AD55" s="271">
        <v>4</v>
      </c>
      <c r="AE55" s="271">
        <v>3</v>
      </c>
      <c r="AF55" s="271">
        <v>2</v>
      </c>
      <c r="AG55" s="271">
        <v>0</v>
      </c>
      <c r="AH55" s="494">
        <v>4</v>
      </c>
    </row>
    <row r="56" spans="1:34" x14ac:dyDescent="0.2">
      <c r="A56" s="420" t="s">
        <v>2103</v>
      </c>
      <c r="B56" s="420">
        <v>1</v>
      </c>
      <c r="C56" s="419" t="s">
        <v>3627</v>
      </c>
      <c r="D56" s="420" t="s">
        <v>2421</v>
      </c>
      <c r="E56" s="420" t="s">
        <v>3302</v>
      </c>
      <c r="F56" s="420" t="s">
        <v>2586</v>
      </c>
      <c r="G56" s="421">
        <v>41695</v>
      </c>
      <c r="H56" s="421">
        <v>40462</v>
      </c>
      <c r="I56" s="422" t="s">
        <v>3628</v>
      </c>
      <c r="J56" s="271">
        <v>0</v>
      </c>
      <c r="K56" s="271">
        <v>6</v>
      </c>
      <c r="L56" s="271">
        <v>8</v>
      </c>
      <c r="M56" s="271">
        <v>6</v>
      </c>
      <c r="N56" s="271">
        <v>0</v>
      </c>
      <c r="O56" s="271">
        <v>7</v>
      </c>
      <c r="P56" s="271">
        <v>3</v>
      </c>
      <c r="Q56" s="271">
        <v>2</v>
      </c>
      <c r="R56" s="271">
        <v>7</v>
      </c>
      <c r="S56" s="271">
        <v>4</v>
      </c>
      <c r="T56" s="271">
        <v>8</v>
      </c>
      <c r="U56" s="271">
        <v>6</v>
      </c>
      <c r="V56" s="271">
        <v>6</v>
      </c>
      <c r="W56" s="271">
        <v>2</v>
      </c>
      <c r="X56" s="271">
        <v>0</v>
      </c>
      <c r="Y56" s="271">
        <v>13</v>
      </c>
      <c r="Z56" s="271">
        <v>0</v>
      </c>
      <c r="AA56" s="271">
        <v>9</v>
      </c>
      <c r="AB56" s="271">
        <v>4</v>
      </c>
      <c r="AC56" s="271">
        <v>4</v>
      </c>
      <c r="AD56" s="271">
        <v>4</v>
      </c>
      <c r="AE56" s="271">
        <v>10</v>
      </c>
      <c r="AF56" s="271">
        <v>5</v>
      </c>
      <c r="AG56" s="271">
        <v>9</v>
      </c>
      <c r="AH56" s="494">
        <v>13</v>
      </c>
    </row>
    <row r="57" spans="1:34" x14ac:dyDescent="0.2">
      <c r="A57" s="420" t="s">
        <v>2103</v>
      </c>
      <c r="B57" s="420">
        <v>1</v>
      </c>
      <c r="C57" s="419" t="s">
        <v>3552</v>
      </c>
      <c r="D57" s="420" t="s">
        <v>2421</v>
      </c>
      <c r="E57" s="420" t="s">
        <v>3302</v>
      </c>
      <c r="F57" s="420" t="s">
        <v>2586</v>
      </c>
      <c r="G57" s="421">
        <v>41365</v>
      </c>
      <c r="H57" s="421">
        <v>40462</v>
      </c>
      <c r="I57" s="422" t="s">
        <v>3553</v>
      </c>
      <c r="J57" s="271">
        <v>0</v>
      </c>
      <c r="K57" s="271">
        <v>0</v>
      </c>
      <c r="L57" s="271">
        <v>0</v>
      </c>
      <c r="M57" s="271">
        <v>0</v>
      </c>
      <c r="N57" s="271">
        <v>0</v>
      </c>
      <c r="O57" s="271">
        <v>0</v>
      </c>
      <c r="P57" s="271">
        <v>0</v>
      </c>
      <c r="Q57" s="271">
        <v>0</v>
      </c>
      <c r="R57" s="271">
        <v>0</v>
      </c>
      <c r="S57" s="271">
        <v>0</v>
      </c>
      <c r="T57" s="271">
        <v>0</v>
      </c>
      <c r="U57" s="271">
        <v>0</v>
      </c>
      <c r="V57" s="271">
        <v>0</v>
      </c>
      <c r="W57" s="271">
        <v>0</v>
      </c>
      <c r="X57" s="271">
        <v>0</v>
      </c>
      <c r="Y57" s="271">
        <v>0</v>
      </c>
      <c r="Z57" s="271">
        <v>0</v>
      </c>
      <c r="AA57" s="271">
        <v>0</v>
      </c>
      <c r="AB57" s="271">
        <v>0</v>
      </c>
      <c r="AC57" s="271">
        <v>0</v>
      </c>
      <c r="AD57" s="271">
        <v>0</v>
      </c>
      <c r="AE57" s="271">
        <v>0</v>
      </c>
      <c r="AF57" s="271">
        <v>0</v>
      </c>
      <c r="AG57" s="271">
        <v>0</v>
      </c>
      <c r="AH57" s="494">
        <v>1</v>
      </c>
    </row>
    <row r="58" spans="1:34" x14ac:dyDescent="0.2">
      <c r="A58" s="420" t="s">
        <v>2103</v>
      </c>
      <c r="B58" s="420">
        <v>1</v>
      </c>
      <c r="C58" s="419" t="s">
        <v>3629</v>
      </c>
      <c r="D58" s="420" t="s">
        <v>2421</v>
      </c>
      <c r="E58" s="420" t="s">
        <v>3302</v>
      </c>
      <c r="F58" s="420" t="s">
        <v>1533</v>
      </c>
      <c r="G58" s="421">
        <v>41646</v>
      </c>
      <c r="H58" s="421">
        <v>40462</v>
      </c>
      <c r="I58" s="422" t="s">
        <v>3630</v>
      </c>
      <c r="J58" s="271">
        <v>1</v>
      </c>
      <c r="K58" s="271">
        <v>0</v>
      </c>
      <c r="L58" s="271">
        <v>0</v>
      </c>
      <c r="M58" s="271">
        <v>0</v>
      </c>
      <c r="N58" s="271">
        <v>0</v>
      </c>
      <c r="O58" s="271">
        <v>3</v>
      </c>
      <c r="P58" s="271">
        <v>2</v>
      </c>
      <c r="Q58" s="271">
        <v>0</v>
      </c>
      <c r="R58" s="271">
        <v>0</v>
      </c>
      <c r="S58" s="271">
        <v>0</v>
      </c>
      <c r="T58" s="271">
        <v>0</v>
      </c>
      <c r="U58" s="271">
        <v>0</v>
      </c>
      <c r="V58" s="271">
        <v>0</v>
      </c>
      <c r="W58" s="271">
        <v>0</v>
      </c>
      <c r="X58" s="271">
        <v>0</v>
      </c>
      <c r="Y58" s="271">
        <v>0</v>
      </c>
      <c r="Z58" s="271">
        <v>0</v>
      </c>
      <c r="AA58" s="271">
        <v>0</v>
      </c>
      <c r="AB58" s="271">
        <v>0</v>
      </c>
      <c r="AC58" s="271">
        <v>0</v>
      </c>
      <c r="AD58" s="271">
        <v>0</v>
      </c>
      <c r="AE58" s="271">
        <v>0</v>
      </c>
      <c r="AF58" s="271">
        <v>0</v>
      </c>
      <c r="AG58" s="271">
        <v>0</v>
      </c>
      <c r="AH58" s="494">
        <v>3</v>
      </c>
    </row>
    <row r="59" spans="1:34" x14ac:dyDescent="0.2">
      <c r="A59" s="420" t="s">
        <v>2103</v>
      </c>
      <c r="B59" s="420">
        <v>1</v>
      </c>
      <c r="C59" s="419" t="s">
        <v>3558</v>
      </c>
      <c r="D59" s="420" t="s">
        <v>2421</v>
      </c>
      <c r="E59" s="420" t="s">
        <v>3302</v>
      </c>
      <c r="F59" s="420" t="s">
        <v>1533</v>
      </c>
      <c r="G59" s="421">
        <v>41521</v>
      </c>
      <c r="H59" s="421">
        <v>40462</v>
      </c>
      <c r="I59" s="422" t="s">
        <v>3812</v>
      </c>
      <c r="J59" s="271">
        <v>6</v>
      </c>
      <c r="K59" s="271">
        <v>0</v>
      </c>
      <c r="L59" s="271">
        <v>3</v>
      </c>
      <c r="M59" s="271">
        <v>1</v>
      </c>
      <c r="N59" s="271">
        <v>6</v>
      </c>
      <c r="O59" s="271">
        <v>0</v>
      </c>
      <c r="P59" s="271">
        <v>3</v>
      </c>
      <c r="Q59" s="271">
        <v>0</v>
      </c>
      <c r="R59" s="271">
        <v>0</v>
      </c>
      <c r="S59" s="271">
        <v>0</v>
      </c>
      <c r="T59" s="271">
        <v>0</v>
      </c>
      <c r="U59" s="271">
        <v>0</v>
      </c>
      <c r="V59" s="271">
        <v>0</v>
      </c>
      <c r="W59" s="271">
        <v>0</v>
      </c>
      <c r="X59" s="271">
        <v>3</v>
      </c>
      <c r="Y59" s="271">
        <v>0</v>
      </c>
      <c r="Z59" s="271">
        <v>0</v>
      </c>
      <c r="AA59" s="271">
        <v>0</v>
      </c>
      <c r="AB59" s="271">
        <v>0</v>
      </c>
      <c r="AC59" s="271">
        <v>0</v>
      </c>
      <c r="AD59" s="271">
        <v>0</v>
      </c>
      <c r="AE59" s="271">
        <v>0</v>
      </c>
      <c r="AF59" s="271">
        <v>0</v>
      </c>
      <c r="AG59" s="271">
        <v>9</v>
      </c>
      <c r="AH59" s="494">
        <v>9</v>
      </c>
    </row>
    <row r="60" spans="1:34" x14ac:dyDescent="0.2">
      <c r="A60" s="420" t="s">
        <v>2103</v>
      </c>
      <c r="B60" s="420">
        <v>1</v>
      </c>
      <c r="C60" s="419" t="s">
        <v>3631</v>
      </c>
      <c r="D60" s="420" t="s">
        <v>2421</v>
      </c>
      <c r="E60" s="420" t="s">
        <v>3302</v>
      </c>
      <c r="F60" s="420" t="s">
        <v>1533</v>
      </c>
      <c r="G60" s="421">
        <v>41170</v>
      </c>
      <c r="H60" s="421">
        <v>40462</v>
      </c>
      <c r="I60" s="422" t="s">
        <v>3632</v>
      </c>
      <c r="J60" s="271">
        <v>0</v>
      </c>
      <c r="K60" s="271">
        <v>0</v>
      </c>
      <c r="L60" s="271">
        <v>0</v>
      </c>
      <c r="M60" s="271">
        <v>0</v>
      </c>
      <c r="N60" s="271">
        <v>0</v>
      </c>
      <c r="O60" s="271">
        <v>0</v>
      </c>
      <c r="P60" s="271">
        <v>3</v>
      </c>
      <c r="Q60" s="271">
        <v>0</v>
      </c>
      <c r="R60" s="271">
        <v>0</v>
      </c>
      <c r="S60" s="271">
        <v>0</v>
      </c>
      <c r="T60" s="271">
        <v>0</v>
      </c>
      <c r="U60" s="271">
        <v>0</v>
      </c>
      <c r="V60" s="271">
        <v>0</v>
      </c>
      <c r="W60" s="271">
        <v>3</v>
      </c>
      <c r="X60" s="271">
        <v>0</v>
      </c>
      <c r="Y60" s="271">
        <v>0</v>
      </c>
      <c r="Z60" s="271">
        <v>0</v>
      </c>
      <c r="AA60" s="271">
        <v>0</v>
      </c>
      <c r="AB60" s="271">
        <v>0</v>
      </c>
      <c r="AC60" s="271">
        <v>0</v>
      </c>
      <c r="AD60" s="271">
        <v>3</v>
      </c>
      <c r="AE60" s="271">
        <v>0</v>
      </c>
      <c r="AF60" s="271">
        <v>0</v>
      </c>
      <c r="AG60" s="271">
        <v>3</v>
      </c>
      <c r="AH60" s="494">
        <v>3</v>
      </c>
    </row>
    <row r="61" spans="1:34" x14ac:dyDescent="0.2">
      <c r="A61" s="420" t="s">
        <v>2103</v>
      </c>
      <c r="B61" s="420">
        <v>1</v>
      </c>
      <c r="C61" s="419" t="s">
        <v>3625</v>
      </c>
      <c r="D61" s="420" t="s">
        <v>2421</v>
      </c>
      <c r="E61" s="420" t="s">
        <v>3302</v>
      </c>
      <c r="F61" s="420" t="s">
        <v>2126</v>
      </c>
      <c r="G61" s="420"/>
      <c r="H61" s="421">
        <v>40519</v>
      </c>
      <c r="I61" s="422" t="s">
        <v>3626</v>
      </c>
      <c r="J61" s="271">
        <v>4</v>
      </c>
      <c r="K61" s="271">
        <v>0</v>
      </c>
      <c r="L61" s="271">
        <v>4</v>
      </c>
      <c r="M61" s="271">
        <v>0</v>
      </c>
      <c r="N61" s="271">
        <v>0</v>
      </c>
      <c r="O61" s="271">
        <v>0</v>
      </c>
      <c r="P61" s="271">
        <v>4</v>
      </c>
      <c r="Q61" s="271">
        <v>0</v>
      </c>
      <c r="R61" s="271">
        <v>4</v>
      </c>
      <c r="S61" s="271">
        <v>0</v>
      </c>
      <c r="T61" s="271">
        <v>4</v>
      </c>
      <c r="U61" s="271">
        <v>0</v>
      </c>
      <c r="V61" s="271">
        <v>4</v>
      </c>
      <c r="W61" s="271">
        <v>4</v>
      </c>
      <c r="X61" s="271">
        <v>0</v>
      </c>
      <c r="Y61" s="271">
        <v>0</v>
      </c>
      <c r="Z61" s="271">
        <v>0</v>
      </c>
      <c r="AA61" s="271">
        <v>8</v>
      </c>
      <c r="AB61" s="271">
        <v>0</v>
      </c>
      <c r="AC61" s="271">
        <v>0</v>
      </c>
      <c r="AD61" s="271">
        <v>4</v>
      </c>
      <c r="AE61" s="271">
        <v>4</v>
      </c>
      <c r="AF61" s="271">
        <v>4</v>
      </c>
      <c r="AG61" s="271">
        <v>4</v>
      </c>
      <c r="AH61" s="494">
        <v>8</v>
      </c>
    </row>
    <row r="62" spans="1:34" x14ac:dyDescent="0.2">
      <c r="A62" s="420" t="s">
        <v>2103</v>
      </c>
      <c r="B62" s="420">
        <v>1</v>
      </c>
      <c r="C62" s="419" t="s">
        <v>3623</v>
      </c>
      <c r="D62" s="420" t="s">
        <v>2421</v>
      </c>
      <c r="E62" s="420" t="s">
        <v>3302</v>
      </c>
      <c r="F62" s="420" t="s">
        <v>2126</v>
      </c>
      <c r="G62" s="420"/>
      <c r="H62" s="421">
        <v>40519</v>
      </c>
      <c r="I62" s="422" t="s">
        <v>3624</v>
      </c>
      <c r="J62" s="271">
        <v>2</v>
      </c>
      <c r="K62" s="271">
        <v>0</v>
      </c>
      <c r="L62" s="271">
        <v>0</v>
      </c>
      <c r="M62" s="271">
        <v>2</v>
      </c>
      <c r="N62" s="271">
        <v>2</v>
      </c>
      <c r="O62" s="271">
        <v>2</v>
      </c>
      <c r="P62" s="271">
        <v>2</v>
      </c>
      <c r="Q62" s="271">
        <v>2</v>
      </c>
      <c r="R62" s="271">
        <v>2</v>
      </c>
      <c r="S62" s="271">
        <v>2</v>
      </c>
      <c r="T62" s="271">
        <v>4</v>
      </c>
      <c r="U62" s="271">
        <v>2</v>
      </c>
      <c r="V62" s="271">
        <v>2</v>
      </c>
      <c r="W62" s="271">
        <v>2</v>
      </c>
      <c r="X62" s="271">
        <v>2</v>
      </c>
      <c r="Y62" s="271">
        <v>4</v>
      </c>
      <c r="Z62" s="271">
        <v>2</v>
      </c>
      <c r="AA62" s="271">
        <v>0</v>
      </c>
      <c r="AB62" s="271">
        <v>2</v>
      </c>
      <c r="AC62" s="271">
        <v>2</v>
      </c>
      <c r="AD62" s="271">
        <v>2</v>
      </c>
      <c r="AE62" s="271">
        <v>4</v>
      </c>
      <c r="AF62" s="271">
        <v>0</v>
      </c>
      <c r="AG62" s="271">
        <v>4</v>
      </c>
      <c r="AH62" s="494">
        <v>4</v>
      </c>
    </row>
    <row r="63" spans="1:34" x14ac:dyDescent="0.2">
      <c r="A63" s="420" t="s">
        <v>2103</v>
      </c>
      <c r="B63" s="420">
        <v>1</v>
      </c>
      <c r="C63" s="419" t="s">
        <v>3804</v>
      </c>
      <c r="D63" s="420" t="s">
        <v>2421</v>
      </c>
      <c r="E63" s="420" t="s">
        <v>3302</v>
      </c>
      <c r="F63" s="420" t="s">
        <v>2471</v>
      </c>
      <c r="G63" s="421">
        <v>41226</v>
      </c>
      <c r="H63" s="421">
        <v>40519</v>
      </c>
      <c r="I63" s="422" t="s">
        <v>3805</v>
      </c>
      <c r="J63" s="271">
        <v>0</v>
      </c>
      <c r="K63" s="271">
        <v>10</v>
      </c>
      <c r="L63" s="271">
        <v>6</v>
      </c>
      <c r="M63" s="271">
        <v>3</v>
      </c>
      <c r="N63" s="271">
        <v>0</v>
      </c>
      <c r="O63" s="271">
        <v>0</v>
      </c>
      <c r="P63" s="271">
        <v>0</v>
      </c>
      <c r="Q63" s="271">
        <v>0</v>
      </c>
      <c r="R63" s="271">
        <v>3</v>
      </c>
      <c r="S63" s="271">
        <v>0</v>
      </c>
      <c r="T63" s="271">
        <v>0</v>
      </c>
      <c r="U63" s="271">
        <v>0</v>
      </c>
      <c r="V63" s="271">
        <v>0</v>
      </c>
      <c r="W63" s="271">
        <v>6</v>
      </c>
      <c r="X63" s="271">
        <v>3</v>
      </c>
      <c r="Y63" s="271">
        <v>0</v>
      </c>
      <c r="Z63" s="271">
        <v>6</v>
      </c>
      <c r="AA63" s="271">
        <v>3</v>
      </c>
      <c r="AB63" s="271">
        <v>6</v>
      </c>
      <c r="AC63" s="271">
        <v>9</v>
      </c>
      <c r="AD63" s="271">
        <v>6</v>
      </c>
      <c r="AE63" s="271">
        <v>9</v>
      </c>
      <c r="AF63" s="271">
        <v>0</v>
      </c>
      <c r="AG63" s="271">
        <v>0</v>
      </c>
      <c r="AH63" s="494">
        <v>10</v>
      </c>
    </row>
    <row r="64" spans="1:34" x14ac:dyDescent="0.2">
      <c r="A64" s="420" t="s">
        <v>2103</v>
      </c>
      <c r="B64" s="420">
        <v>1</v>
      </c>
      <c r="C64" s="419" t="s">
        <v>4024</v>
      </c>
      <c r="D64" s="420" t="s">
        <v>2421</v>
      </c>
      <c r="E64" s="420" t="s">
        <v>3302</v>
      </c>
      <c r="F64" s="420" t="s">
        <v>1533</v>
      </c>
      <c r="G64" s="421">
        <v>41171</v>
      </c>
      <c r="H64" s="421">
        <v>40519</v>
      </c>
      <c r="I64" s="422" t="s">
        <v>4025</v>
      </c>
      <c r="J64" s="271">
        <v>0</v>
      </c>
      <c r="K64" s="271">
        <v>0</v>
      </c>
      <c r="L64" s="271">
        <v>0</v>
      </c>
      <c r="M64" s="271">
        <v>0</v>
      </c>
      <c r="N64" s="271">
        <v>0</v>
      </c>
      <c r="O64" s="271">
        <v>0</v>
      </c>
      <c r="P64" s="271">
        <v>0</v>
      </c>
      <c r="Q64" s="271">
        <v>0</v>
      </c>
      <c r="R64" s="271">
        <v>0</v>
      </c>
      <c r="S64" s="271">
        <v>0</v>
      </c>
      <c r="T64" s="271">
        <v>0</v>
      </c>
      <c r="U64" s="271">
        <v>0</v>
      </c>
      <c r="V64" s="271">
        <v>0</v>
      </c>
      <c r="W64" s="271">
        <v>0</v>
      </c>
      <c r="X64" s="271">
        <v>0</v>
      </c>
      <c r="Y64" s="271">
        <v>0</v>
      </c>
      <c r="Z64" s="271">
        <v>0</v>
      </c>
      <c r="AA64" s="271">
        <v>0</v>
      </c>
      <c r="AB64" s="271">
        <v>0</v>
      </c>
      <c r="AC64" s="271">
        <v>1</v>
      </c>
      <c r="AD64" s="271">
        <v>1</v>
      </c>
      <c r="AE64" s="271">
        <v>0</v>
      </c>
      <c r="AF64" s="271">
        <v>13</v>
      </c>
      <c r="AG64" s="271">
        <v>0</v>
      </c>
      <c r="AH64" s="494">
        <v>13</v>
      </c>
    </row>
    <row r="65" spans="1:34" x14ac:dyDescent="0.2">
      <c r="A65" s="420" t="s">
        <v>2103</v>
      </c>
      <c r="B65" s="420">
        <v>1</v>
      </c>
      <c r="C65" s="419" t="s">
        <v>3898</v>
      </c>
      <c r="D65" s="420" t="s">
        <v>2421</v>
      </c>
      <c r="E65" s="420" t="s">
        <v>3302</v>
      </c>
      <c r="F65" s="420" t="s">
        <v>2586</v>
      </c>
      <c r="G65" s="421">
        <v>41649</v>
      </c>
      <c r="H65" s="421">
        <v>40533</v>
      </c>
      <c r="I65" s="422" t="s">
        <v>3899</v>
      </c>
      <c r="J65" s="271">
        <v>0</v>
      </c>
      <c r="K65" s="271">
        <v>0</v>
      </c>
      <c r="L65" s="271">
        <v>0</v>
      </c>
      <c r="M65" s="271">
        <v>0</v>
      </c>
      <c r="N65" s="271">
        <v>0</v>
      </c>
      <c r="O65" s="271">
        <v>0</v>
      </c>
      <c r="P65" s="271">
        <v>0</v>
      </c>
      <c r="Q65" s="271">
        <v>0</v>
      </c>
      <c r="R65" s="271">
        <v>0</v>
      </c>
      <c r="S65" s="271">
        <v>0</v>
      </c>
      <c r="T65" s="271">
        <v>0</v>
      </c>
      <c r="U65" s="271">
        <v>0</v>
      </c>
      <c r="V65" s="271">
        <v>0</v>
      </c>
      <c r="W65" s="271">
        <v>0</v>
      </c>
      <c r="X65" s="271">
        <v>0</v>
      </c>
      <c r="Y65" s="271">
        <v>0</v>
      </c>
      <c r="Z65" s="271">
        <v>0</v>
      </c>
      <c r="AA65" s="271">
        <v>0</v>
      </c>
      <c r="AB65" s="271">
        <v>0</v>
      </c>
      <c r="AC65" s="271">
        <v>0</v>
      </c>
      <c r="AD65" s="271">
        <v>0</v>
      </c>
      <c r="AE65" s="271">
        <v>0</v>
      </c>
      <c r="AF65" s="271">
        <v>0</v>
      </c>
      <c r="AG65" s="271">
        <v>0</v>
      </c>
      <c r="AH65" s="494">
        <v>1</v>
      </c>
    </row>
    <row r="66" spans="1:34" x14ac:dyDescent="0.2">
      <c r="A66" s="420" t="s">
        <v>2103</v>
      </c>
      <c r="B66" s="420">
        <v>1</v>
      </c>
      <c r="C66" s="419" t="s">
        <v>3635</v>
      </c>
      <c r="D66" s="420" t="s">
        <v>2421</v>
      </c>
      <c r="E66" s="420" t="s">
        <v>3302</v>
      </c>
      <c r="F66" s="420" t="s">
        <v>2126</v>
      </c>
      <c r="G66" s="420"/>
      <c r="H66" s="421">
        <v>40533</v>
      </c>
      <c r="I66" s="422" t="s">
        <v>3636</v>
      </c>
      <c r="J66" s="271">
        <v>0</v>
      </c>
      <c r="K66" s="271">
        <v>0</v>
      </c>
      <c r="L66" s="271">
        <v>0</v>
      </c>
      <c r="M66" s="271">
        <v>0</v>
      </c>
      <c r="N66" s="271">
        <v>0</v>
      </c>
      <c r="O66" s="271">
        <v>0</v>
      </c>
      <c r="P66" s="271">
        <v>0</v>
      </c>
      <c r="Q66" s="271">
        <v>0</v>
      </c>
      <c r="R66" s="271">
        <v>0</v>
      </c>
      <c r="S66" s="271">
        <v>0</v>
      </c>
      <c r="T66" s="271">
        <v>0</v>
      </c>
      <c r="U66" s="271">
        <v>0</v>
      </c>
      <c r="V66" s="271">
        <v>0</v>
      </c>
      <c r="W66" s="271">
        <v>0</v>
      </c>
      <c r="X66" s="271">
        <v>0</v>
      </c>
      <c r="Y66" s="271">
        <v>0</v>
      </c>
      <c r="Z66" s="271">
        <v>0</v>
      </c>
      <c r="AA66" s="271">
        <v>1</v>
      </c>
      <c r="AB66" s="271">
        <v>1</v>
      </c>
      <c r="AC66" s="271">
        <v>0</v>
      </c>
      <c r="AD66" s="271">
        <v>0</v>
      </c>
      <c r="AE66" s="271">
        <v>0</v>
      </c>
      <c r="AF66" s="271">
        <v>0</v>
      </c>
      <c r="AG66" s="271">
        <v>0</v>
      </c>
      <c r="AH66" s="494">
        <v>1</v>
      </c>
    </row>
    <row r="67" spans="1:34" x14ac:dyDescent="0.2">
      <c r="A67" s="420" t="s">
        <v>2103</v>
      </c>
      <c r="B67" s="420">
        <v>1</v>
      </c>
      <c r="C67" s="419" t="s">
        <v>3637</v>
      </c>
      <c r="D67" s="420" t="s">
        <v>2421</v>
      </c>
      <c r="E67" s="420" t="s">
        <v>3302</v>
      </c>
      <c r="F67" s="420" t="s">
        <v>1533</v>
      </c>
      <c r="G67" s="421">
        <v>41673</v>
      </c>
      <c r="H67" s="421">
        <v>40519</v>
      </c>
      <c r="I67" s="422" t="s">
        <v>3638</v>
      </c>
      <c r="J67" s="271">
        <v>0</v>
      </c>
      <c r="K67" s="271">
        <v>0</v>
      </c>
      <c r="L67" s="271">
        <v>0</v>
      </c>
      <c r="M67" s="271">
        <v>1</v>
      </c>
      <c r="N67" s="271">
        <v>1</v>
      </c>
      <c r="O67" s="271">
        <v>0</v>
      </c>
      <c r="P67" s="271">
        <v>0</v>
      </c>
      <c r="Q67" s="271">
        <v>0</v>
      </c>
      <c r="R67" s="271">
        <v>0</v>
      </c>
      <c r="S67" s="271">
        <v>0</v>
      </c>
      <c r="T67" s="271">
        <v>0</v>
      </c>
      <c r="U67" s="271">
        <v>0</v>
      </c>
      <c r="V67" s="271">
        <v>0</v>
      </c>
      <c r="W67" s="271">
        <v>0</v>
      </c>
      <c r="X67" s="271">
        <v>0</v>
      </c>
      <c r="Y67" s="271">
        <v>0</v>
      </c>
      <c r="Z67" s="271">
        <v>0</v>
      </c>
      <c r="AA67" s="271">
        <v>2</v>
      </c>
      <c r="AB67" s="271">
        <v>0</v>
      </c>
      <c r="AC67" s="271">
        <v>0</v>
      </c>
      <c r="AD67" s="271">
        <v>2</v>
      </c>
      <c r="AE67" s="271">
        <v>0</v>
      </c>
      <c r="AF67" s="271">
        <v>0</v>
      </c>
      <c r="AG67" s="271">
        <v>0</v>
      </c>
      <c r="AH67" s="494">
        <v>2</v>
      </c>
    </row>
    <row r="68" spans="1:34" x14ac:dyDescent="0.2">
      <c r="A68" s="420" t="s">
        <v>2103</v>
      </c>
      <c r="B68" s="420">
        <v>1</v>
      </c>
      <c r="C68" s="419" t="s">
        <v>3639</v>
      </c>
      <c r="D68" s="420" t="s">
        <v>2421</v>
      </c>
      <c r="E68" s="420" t="s">
        <v>3302</v>
      </c>
      <c r="F68" s="420" t="s">
        <v>1533</v>
      </c>
      <c r="G68" s="421">
        <v>40974</v>
      </c>
      <c r="H68" s="421">
        <v>40367</v>
      </c>
      <c r="I68" s="422" t="s">
        <v>3640</v>
      </c>
      <c r="J68" s="271">
        <v>0</v>
      </c>
      <c r="K68" s="271">
        <v>0</v>
      </c>
      <c r="L68" s="271">
        <v>0</v>
      </c>
      <c r="M68" s="271">
        <v>0</v>
      </c>
      <c r="N68" s="271">
        <v>0</v>
      </c>
      <c r="O68" s="271">
        <v>0</v>
      </c>
      <c r="P68" s="271">
        <v>0</v>
      </c>
      <c r="Q68" s="271">
        <v>0</v>
      </c>
      <c r="R68" s="271">
        <v>0</v>
      </c>
      <c r="S68" s="271">
        <v>0</v>
      </c>
      <c r="T68" s="271">
        <v>0</v>
      </c>
      <c r="U68" s="271">
        <v>0</v>
      </c>
      <c r="V68" s="271">
        <v>0</v>
      </c>
      <c r="W68" s="271">
        <v>0</v>
      </c>
      <c r="X68" s="271">
        <v>0</v>
      </c>
      <c r="Y68" s="271">
        <v>0</v>
      </c>
      <c r="Z68" s="271">
        <v>0</v>
      </c>
      <c r="AA68" s="271">
        <v>0</v>
      </c>
      <c r="AB68" s="271">
        <v>0</v>
      </c>
      <c r="AC68" s="271">
        <v>4</v>
      </c>
      <c r="AD68" s="271">
        <v>0</v>
      </c>
      <c r="AE68" s="271">
        <v>0</v>
      </c>
      <c r="AF68" s="271">
        <v>0</v>
      </c>
      <c r="AG68" s="271">
        <v>0</v>
      </c>
      <c r="AH68" s="494">
        <v>4</v>
      </c>
    </row>
    <row r="69" spans="1:34" x14ac:dyDescent="0.2">
      <c r="A69" s="420" t="s">
        <v>2103</v>
      </c>
      <c r="B69" s="420">
        <v>1</v>
      </c>
      <c r="C69" s="419" t="s">
        <v>3826</v>
      </c>
      <c r="D69" s="420" t="s">
        <v>2421</v>
      </c>
      <c r="E69" s="420" t="s">
        <v>3302</v>
      </c>
      <c r="F69" s="420" t="s">
        <v>2586</v>
      </c>
      <c r="G69" s="421">
        <v>40925</v>
      </c>
      <c r="H69" s="421">
        <v>40556</v>
      </c>
      <c r="I69" s="422" t="s">
        <v>3827</v>
      </c>
      <c r="J69" s="271">
        <v>0</v>
      </c>
      <c r="K69" s="271">
        <v>0</v>
      </c>
      <c r="L69" s="271">
        <v>0</v>
      </c>
      <c r="M69" s="271">
        <v>0</v>
      </c>
      <c r="N69" s="271">
        <v>6</v>
      </c>
      <c r="O69" s="271">
        <v>3</v>
      </c>
      <c r="P69" s="271">
        <v>0</v>
      </c>
      <c r="Q69" s="271">
        <v>0</v>
      </c>
      <c r="R69" s="271">
        <v>6</v>
      </c>
      <c r="S69" s="271">
        <v>0</v>
      </c>
      <c r="T69" s="271">
        <v>0</v>
      </c>
      <c r="U69" s="271">
        <v>0</v>
      </c>
      <c r="V69" s="271">
        <v>0</v>
      </c>
      <c r="W69" s="271">
        <v>0</v>
      </c>
      <c r="X69" s="271">
        <v>12</v>
      </c>
      <c r="Y69" s="271">
        <v>3</v>
      </c>
      <c r="Z69" s="271">
        <v>0</v>
      </c>
      <c r="AA69" s="271">
        <v>0</v>
      </c>
      <c r="AB69" s="271">
        <v>0</v>
      </c>
      <c r="AC69" s="271">
        <v>0</v>
      </c>
      <c r="AD69" s="271">
        <v>0</v>
      </c>
      <c r="AE69" s="271">
        <v>0</v>
      </c>
      <c r="AF69" s="271">
        <v>0</v>
      </c>
      <c r="AG69" s="271">
        <v>0</v>
      </c>
      <c r="AH69" s="494">
        <v>12</v>
      </c>
    </row>
    <row r="70" spans="1:34" x14ac:dyDescent="0.2">
      <c r="A70" s="420" t="s">
        <v>2103</v>
      </c>
      <c r="B70" s="420">
        <v>1</v>
      </c>
      <c r="C70" s="419" t="s">
        <v>4004</v>
      </c>
      <c r="D70" s="420" t="s">
        <v>2421</v>
      </c>
      <c r="E70" s="420" t="s">
        <v>3302</v>
      </c>
      <c r="F70" s="420" t="s">
        <v>1533</v>
      </c>
      <c r="G70" s="421">
        <v>41484</v>
      </c>
      <c r="H70" s="421">
        <v>40556</v>
      </c>
      <c r="I70" s="422" t="s">
        <v>4005</v>
      </c>
      <c r="J70" s="271">
        <v>0</v>
      </c>
      <c r="K70" s="271">
        <v>0</v>
      </c>
      <c r="L70" s="271">
        <v>0</v>
      </c>
      <c r="M70" s="271">
        <v>0</v>
      </c>
      <c r="N70" s="271">
        <v>0</v>
      </c>
      <c r="O70" s="271">
        <v>0</v>
      </c>
      <c r="P70" s="271">
        <v>0</v>
      </c>
      <c r="Q70" s="271">
        <v>0</v>
      </c>
      <c r="R70" s="271">
        <v>0</v>
      </c>
      <c r="S70" s="271">
        <v>0</v>
      </c>
      <c r="T70" s="271">
        <v>0</v>
      </c>
      <c r="U70" s="271">
        <v>0</v>
      </c>
      <c r="V70" s="271">
        <v>0</v>
      </c>
      <c r="W70" s="271">
        <v>0</v>
      </c>
      <c r="X70" s="271">
        <v>0</v>
      </c>
      <c r="Y70" s="271">
        <v>0</v>
      </c>
      <c r="Z70" s="271">
        <v>0</v>
      </c>
      <c r="AA70" s="271">
        <v>0</v>
      </c>
      <c r="AB70" s="271">
        <v>0</v>
      </c>
      <c r="AC70" s="271">
        <v>0</v>
      </c>
      <c r="AD70" s="271">
        <v>0</v>
      </c>
      <c r="AE70" s="271">
        <v>0</v>
      </c>
      <c r="AF70" s="271">
        <v>0</v>
      </c>
      <c r="AG70" s="271">
        <v>0</v>
      </c>
      <c r="AH70" s="494">
        <v>1</v>
      </c>
    </row>
    <row r="71" spans="1:34" x14ac:dyDescent="0.2">
      <c r="A71" s="420" t="s">
        <v>2103</v>
      </c>
      <c r="B71" s="420">
        <v>1</v>
      </c>
      <c r="C71" s="419" t="s">
        <v>3806</v>
      </c>
      <c r="D71" s="420" t="s">
        <v>2421</v>
      </c>
      <c r="E71" s="420" t="s">
        <v>3302</v>
      </c>
      <c r="F71" s="420" t="s">
        <v>526</v>
      </c>
      <c r="G71" s="421">
        <v>41543</v>
      </c>
      <c r="H71" s="421">
        <v>40560</v>
      </c>
      <c r="I71" s="422" t="s">
        <v>3807</v>
      </c>
      <c r="J71" s="271">
        <v>2</v>
      </c>
      <c r="K71" s="271">
        <v>0</v>
      </c>
      <c r="L71" s="271">
        <v>6</v>
      </c>
      <c r="M71" s="271">
        <v>2</v>
      </c>
      <c r="N71" s="271">
        <v>2</v>
      </c>
      <c r="O71" s="271">
        <v>6</v>
      </c>
      <c r="P71" s="271">
        <v>2</v>
      </c>
      <c r="Q71" s="271">
        <v>4</v>
      </c>
      <c r="R71" s="271">
        <v>4</v>
      </c>
      <c r="S71" s="271">
        <v>6</v>
      </c>
      <c r="T71" s="271">
        <v>10</v>
      </c>
      <c r="U71" s="271">
        <v>2</v>
      </c>
      <c r="V71" s="271">
        <v>2</v>
      </c>
      <c r="W71" s="271">
        <v>12</v>
      </c>
      <c r="X71" s="271">
        <v>2</v>
      </c>
      <c r="Y71" s="271">
        <v>4</v>
      </c>
      <c r="Z71" s="271">
        <v>4</v>
      </c>
      <c r="AA71" s="271">
        <v>8</v>
      </c>
      <c r="AB71" s="271">
        <v>14</v>
      </c>
      <c r="AC71" s="271">
        <v>0</v>
      </c>
      <c r="AD71" s="271">
        <v>5</v>
      </c>
      <c r="AE71" s="271">
        <v>2</v>
      </c>
      <c r="AF71" s="271">
        <v>0</v>
      </c>
      <c r="AG71" s="271">
        <v>9</v>
      </c>
      <c r="AH71" s="494">
        <v>14</v>
      </c>
    </row>
    <row r="72" spans="1:34" x14ac:dyDescent="0.2">
      <c r="A72" s="420" t="s">
        <v>2103</v>
      </c>
      <c r="B72" s="420">
        <v>1</v>
      </c>
      <c r="C72" s="419" t="s">
        <v>3721</v>
      </c>
      <c r="D72" s="420" t="s">
        <v>2421</v>
      </c>
      <c r="E72" s="420" t="s">
        <v>3302</v>
      </c>
      <c r="F72" s="420" t="s">
        <v>1988</v>
      </c>
      <c r="G72" s="421">
        <v>41529</v>
      </c>
      <c r="H72" s="421">
        <v>40519</v>
      </c>
      <c r="I72" s="422" t="s">
        <v>3722</v>
      </c>
      <c r="J72" s="271">
        <v>0</v>
      </c>
      <c r="K72" s="271">
        <v>0</v>
      </c>
      <c r="L72" s="271">
        <v>0</v>
      </c>
      <c r="M72" s="271">
        <v>0</v>
      </c>
      <c r="N72" s="271">
        <v>0</v>
      </c>
      <c r="O72" s="271">
        <v>0</v>
      </c>
      <c r="P72" s="271">
        <v>3</v>
      </c>
      <c r="Q72" s="271">
        <v>6</v>
      </c>
      <c r="R72" s="271">
        <v>0</v>
      </c>
      <c r="S72" s="271">
        <v>0</v>
      </c>
      <c r="T72" s="271">
        <v>6</v>
      </c>
      <c r="U72" s="271">
        <v>0</v>
      </c>
      <c r="V72" s="271">
        <v>0</v>
      </c>
      <c r="W72" s="271">
        <v>6</v>
      </c>
      <c r="X72" s="271">
        <v>0</v>
      </c>
      <c r="Y72" s="271">
        <v>0</v>
      </c>
      <c r="Z72" s="271">
        <v>3</v>
      </c>
      <c r="AA72" s="271">
        <v>3</v>
      </c>
      <c r="AB72" s="271">
        <v>3</v>
      </c>
      <c r="AC72" s="271">
        <v>0</v>
      </c>
      <c r="AD72" s="271">
        <v>0</v>
      </c>
      <c r="AE72" s="271">
        <v>6</v>
      </c>
      <c r="AF72" s="271">
        <v>6</v>
      </c>
      <c r="AG72" s="271">
        <v>9</v>
      </c>
      <c r="AH72" s="494">
        <v>9</v>
      </c>
    </row>
    <row r="73" spans="1:34" x14ac:dyDescent="0.2">
      <c r="A73" s="420" t="s">
        <v>2103</v>
      </c>
      <c r="B73" s="420">
        <v>1</v>
      </c>
      <c r="C73" s="419" t="s">
        <v>3783</v>
      </c>
      <c r="D73" s="420" t="s">
        <v>2421</v>
      </c>
      <c r="E73" s="420" t="s">
        <v>3302</v>
      </c>
      <c r="F73" s="420" t="s">
        <v>2126</v>
      </c>
      <c r="G73" s="420"/>
      <c r="H73" s="421">
        <v>40519</v>
      </c>
      <c r="I73" s="422" t="s">
        <v>3784</v>
      </c>
      <c r="J73" s="271">
        <v>0</v>
      </c>
      <c r="K73" s="271">
        <v>0</v>
      </c>
      <c r="L73" s="271">
        <v>0</v>
      </c>
      <c r="M73" s="271">
        <v>0</v>
      </c>
      <c r="N73" s="271">
        <v>10</v>
      </c>
      <c r="O73" s="271">
        <v>0</v>
      </c>
      <c r="P73" s="271">
        <v>0</v>
      </c>
      <c r="Q73" s="271">
        <v>0</v>
      </c>
      <c r="R73" s="271">
        <v>5</v>
      </c>
      <c r="S73" s="271">
        <v>0</v>
      </c>
      <c r="T73" s="271">
        <v>5</v>
      </c>
      <c r="U73" s="271">
        <v>0</v>
      </c>
      <c r="V73" s="271">
        <v>5</v>
      </c>
      <c r="W73" s="271">
        <v>5</v>
      </c>
      <c r="X73" s="271">
        <v>5</v>
      </c>
      <c r="Y73" s="271">
        <v>0</v>
      </c>
      <c r="Z73" s="271">
        <v>5</v>
      </c>
      <c r="AA73" s="271">
        <v>0</v>
      </c>
      <c r="AB73" s="271">
        <v>5</v>
      </c>
      <c r="AC73" s="271">
        <v>0</v>
      </c>
      <c r="AD73" s="271">
        <v>5</v>
      </c>
      <c r="AE73" s="271">
        <v>0</v>
      </c>
      <c r="AF73" s="271">
        <v>5</v>
      </c>
      <c r="AG73" s="271">
        <v>0</v>
      </c>
      <c r="AH73" s="494">
        <v>10</v>
      </c>
    </row>
    <row r="74" spans="1:34" x14ac:dyDescent="0.2">
      <c r="A74" s="420" t="s">
        <v>2103</v>
      </c>
      <c r="B74" s="420">
        <v>1</v>
      </c>
      <c r="C74" s="419" t="s">
        <v>4006</v>
      </c>
      <c r="D74" s="420" t="s">
        <v>2421</v>
      </c>
      <c r="E74" s="420" t="s">
        <v>3302</v>
      </c>
      <c r="F74" s="420" t="s">
        <v>2586</v>
      </c>
      <c r="G74" s="421">
        <v>40989</v>
      </c>
      <c r="H74" s="421">
        <v>40606</v>
      </c>
      <c r="I74" s="422" t="s">
        <v>4007</v>
      </c>
      <c r="J74" s="271">
        <v>6</v>
      </c>
      <c r="K74" s="271">
        <v>3</v>
      </c>
      <c r="L74" s="271">
        <v>6</v>
      </c>
      <c r="M74" s="271">
        <v>3</v>
      </c>
      <c r="N74" s="271">
        <v>0</v>
      </c>
      <c r="O74" s="271">
        <v>6</v>
      </c>
      <c r="P74" s="271">
        <v>6</v>
      </c>
      <c r="Q74" s="271">
        <v>6</v>
      </c>
      <c r="R74" s="271">
        <v>0</v>
      </c>
      <c r="S74" s="271">
        <v>9</v>
      </c>
      <c r="T74" s="271">
        <v>6</v>
      </c>
      <c r="U74" s="271">
        <v>0</v>
      </c>
      <c r="V74" s="271">
        <v>9</v>
      </c>
      <c r="W74" s="271">
        <v>6</v>
      </c>
      <c r="X74" s="271">
        <v>3</v>
      </c>
      <c r="Y74" s="271">
        <v>9</v>
      </c>
      <c r="Z74" s="271">
        <v>9</v>
      </c>
      <c r="AA74" s="271">
        <v>9</v>
      </c>
      <c r="AB74" s="271">
        <v>0</v>
      </c>
      <c r="AC74" s="271">
        <v>9</v>
      </c>
      <c r="AD74" s="271">
        <v>3</v>
      </c>
      <c r="AE74" s="271">
        <v>0</v>
      </c>
      <c r="AF74" s="271">
        <v>3</v>
      </c>
      <c r="AG74" s="271">
        <v>23</v>
      </c>
      <c r="AH74" s="494">
        <v>23</v>
      </c>
    </row>
    <row r="75" spans="1:34" x14ac:dyDescent="0.2">
      <c r="A75" s="420" t="s">
        <v>2103</v>
      </c>
      <c r="B75" s="420">
        <v>1</v>
      </c>
      <c r="C75" s="419" t="s">
        <v>3808</v>
      </c>
      <c r="D75" s="420" t="s">
        <v>2421</v>
      </c>
      <c r="E75" s="420" t="s">
        <v>3302</v>
      </c>
      <c r="F75" s="420" t="s">
        <v>1533</v>
      </c>
      <c r="G75" s="421">
        <v>40849</v>
      </c>
      <c r="H75" s="421">
        <v>40519</v>
      </c>
      <c r="I75" s="422" t="s">
        <v>3809</v>
      </c>
      <c r="J75" s="271">
        <v>6</v>
      </c>
      <c r="K75" s="271">
        <v>2</v>
      </c>
      <c r="L75" s="271">
        <v>2</v>
      </c>
      <c r="M75" s="271">
        <v>4</v>
      </c>
      <c r="N75" s="271">
        <v>4</v>
      </c>
      <c r="O75" s="271">
        <v>6</v>
      </c>
      <c r="P75" s="271">
        <v>2</v>
      </c>
      <c r="Q75" s="271">
        <v>2</v>
      </c>
      <c r="R75" s="271">
        <v>2</v>
      </c>
      <c r="S75" s="271">
        <v>0</v>
      </c>
      <c r="T75" s="271">
        <v>0</v>
      </c>
      <c r="U75" s="271">
        <v>2</v>
      </c>
      <c r="V75" s="271">
        <v>4</v>
      </c>
      <c r="W75" s="271">
        <v>0</v>
      </c>
      <c r="X75" s="271">
        <v>2</v>
      </c>
      <c r="Y75" s="271">
        <v>0</v>
      </c>
      <c r="Z75" s="271">
        <v>0</v>
      </c>
      <c r="AA75" s="271">
        <v>0</v>
      </c>
      <c r="AB75" s="271">
        <v>4</v>
      </c>
      <c r="AC75" s="271">
        <v>0</v>
      </c>
      <c r="AD75" s="271">
        <v>0</v>
      </c>
      <c r="AE75" s="271">
        <v>0</v>
      </c>
      <c r="AF75" s="271">
        <v>0</v>
      </c>
      <c r="AG75" s="271">
        <v>0</v>
      </c>
      <c r="AH75" s="494">
        <v>6</v>
      </c>
    </row>
    <row r="76" spans="1:34" x14ac:dyDescent="0.2">
      <c r="A76" s="420" t="s">
        <v>2103</v>
      </c>
      <c r="B76" s="420">
        <v>1</v>
      </c>
      <c r="C76" s="419" t="s">
        <v>3828</v>
      </c>
      <c r="D76" s="420" t="s">
        <v>2421</v>
      </c>
      <c r="E76" s="420" t="s">
        <v>3302</v>
      </c>
      <c r="F76" s="420" t="s">
        <v>1985</v>
      </c>
      <c r="G76" s="421">
        <v>41423</v>
      </c>
      <c r="H76" s="421">
        <v>40640</v>
      </c>
      <c r="I76" s="422" t="s">
        <v>4592</v>
      </c>
      <c r="J76" s="271">
        <v>0</v>
      </c>
      <c r="K76" s="271">
        <v>0</v>
      </c>
      <c r="L76" s="271">
        <v>0</v>
      </c>
      <c r="M76" s="271">
        <v>0</v>
      </c>
      <c r="N76" s="271">
        <v>0</v>
      </c>
      <c r="O76" s="271">
        <v>0</v>
      </c>
      <c r="P76" s="271">
        <v>0</v>
      </c>
      <c r="Q76" s="271">
        <v>3</v>
      </c>
      <c r="R76" s="271">
        <v>0</v>
      </c>
      <c r="S76" s="271">
        <v>0</v>
      </c>
      <c r="T76" s="271">
        <v>0</v>
      </c>
      <c r="U76" s="271">
        <v>0</v>
      </c>
      <c r="V76" s="271">
        <v>0</v>
      </c>
      <c r="W76" s="271">
        <v>0</v>
      </c>
      <c r="X76" s="120">
        <v>6</v>
      </c>
      <c r="Y76" s="120">
        <v>0</v>
      </c>
      <c r="Z76" s="120">
        <v>0</v>
      </c>
      <c r="AA76" s="120">
        <v>0</v>
      </c>
      <c r="AB76" s="120">
        <v>0</v>
      </c>
      <c r="AC76" s="120">
        <v>0</v>
      </c>
      <c r="AD76" s="120">
        <v>0</v>
      </c>
      <c r="AE76" s="120">
        <v>0</v>
      </c>
      <c r="AF76" s="120">
        <v>3</v>
      </c>
      <c r="AG76" s="120">
        <v>0</v>
      </c>
      <c r="AH76" s="494">
        <v>6</v>
      </c>
    </row>
    <row r="77" spans="1:34" x14ac:dyDescent="0.2">
      <c r="A77" s="420" t="s">
        <v>2103</v>
      </c>
      <c r="B77" s="420">
        <v>1</v>
      </c>
      <c r="C77" s="419" t="s">
        <v>3829</v>
      </c>
      <c r="D77" s="420" t="s">
        <v>2421</v>
      </c>
      <c r="E77" s="420" t="s">
        <v>3302</v>
      </c>
      <c r="F77" s="420" t="s">
        <v>1985</v>
      </c>
      <c r="G77" s="421">
        <v>41429</v>
      </c>
      <c r="H77" s="421">
        <v>40644</v>
      </c>
      <c r="I77" s="422" t="s">
        <v>3830</v>
      </c>
      <c r="J77" s="271">
        <v>0</v>
      </c>
      <c r="K77" s="271">
        <v>0</v>
      </c>
      <c r="L77" s="271">
        <v>0</v>
      </c>
      <c r="M77" s="271">
        <v>0</v>
      </c>
      <c r="N77" s="271">
        <v>0</v>
      </c>
      <c r="O77" s="271">
        <v>3</v>
      </c>
      <c r="P77" s="271">
        <v>0</v>
      </c>
      <c r="Q77" s="271">
        <v>0</v>
      </c>
      <c r="R77" s="271">
        <v>0</v>
      </c>
      <c r="S77" s="271">
        <v>0</v>
      </c>
      <c r="T77" s="271">
        <v>0</v>
      </c>
      <c r="U77" s="271">
        <v>0</v>
      </c>
      <c r="V77" s="271">
        <v>3</v>
      </c>
      <c r="W77" s="271">
        <v>0</v>
      </c>
      <c r="X77" s="120">
        <v>0</v>
      </c>
      <c r="Y77" s="120">
        <v>3</v>
      </c>
      <c r="Z77" s="120">
        <v>3</v>
      </c>
      <c r="AA77" s="120">
        <v>3</v>
      </c>
      <c r="AB77" s="120">
        <v>3</v>
      </c>
      <c r="AC77" s="120">
        <v>0</v>
      </c>
      <c r="AD77" s="120">
        <v>0</v>
      </c>
      <c r="AE77" s="120">
        <v>0</v>
      </c>
      <c r="AF77" s="120">
        <v>0</v>
      </c>
      <c r="AG77" s="120">
        <v>0</v>
      </c>
      <c r="AH77" s="494">
        <v>3</v>
      </c>
    </row>
    <row r="78" spans="1:34" x14ac:dyDescent="0.2">
      <c r="A78" s="420" t="s">
        <v>2103</v>
      </c>
      <c r="B78" s="420">
        <v>1</v>
      </c>
      <c r="C78" s="419" t="s">
        <v>3841</v>
      </c>
      <c r="D78" s="420" t="s">
        <v>2421</v>
      </c>
      <c r="E78" s="420" t="s">
        <v>3302</v>
      </c>
      <c r="F78" s="420" t="s">
        <v>1985</v>
      </c>
      <c r="G78" s="421">
        <v>41428</v>
      </c>
      <c r="H78" s="421">
        <v>40644</v>
      </c>
      <c r="I78" s="422" t="s">
        <v>3842</v>
      </c>
      <c r="J78" s="271">
        <v>0</v>
      </c>
      <c r="K78" s="271">
        <v>3</v>
      </c>
      <c r="L78" s="271">
        <v>3</v>
      </c>
      <c r="M78" s="271">
        <v>3</v>
      </c>
      <c r="N78" s="271">
        <v>6</v>
      </c>
      <c r="O78" s="271">
        <v>0</v>
      </c>
      <c r="P78" s="271">
        <v>0</v>
      </c>
      <c r="Q78" s="271">
        <v>6</v>
      </c>
      <c r="R78" s="271">
        <v>6</v>
      </c>
      <c r="S78" s="271">
        <v>0</v>
      </c>
      <c r="T78" s="271">
        <v>0</v>
      </c>
      <c r="U78" s="271">
        <v>3</v>
      </c>
      <c r="V78" s="271">
        <v>3</v>
      </c>
      <c r="W78" s="271">
        <v>0</v>
      </c>
      <c r="X78" s="120">
        <v>0</v>
      </c>
      <c r="Y78" s="120">
        <v>0</v>
      </c>
      <c r="Z78" s="120">
        <v>0</v>
      </c>
      <c r="AA78" s="120">
        <v>6</v>
      </c>
      <c r="AB78" s="120">
        <v>3</v>
      </c>
      <c r="AC78" s="120">
        <v>0</v>
      </c>
      <c r="AD78" s="120">
        <v>0</v>
      </c>
      <c r="AE78" s="120">
        <v>9</v>
      </c>
      <c r="AF78" s="120">
        <v>6</v>
      </c>
      <c r="AG78" s="120">
        <v>9</v>
      </c>
      <c r="AH78" s="494">
        <v>9</v>
      </c>
    </row>
    <row r="79" spans="1:34" x14ac:dyDescent="0.2">
      <c r="A79" s="420" t="s">
        <v>2103</v>
      </c>
      <c r="B79" s="420">
        <v>1</v>
      </c>
      <c r="C79" s="419" t="s">
        <v>4228</v>
      </c>
      <c r="D79" s="420" t="s">
        <v>2421</v>
      </c>
      <c r="E79" s="420" t="s">
        <v>3302</v>
      </c>
      <c r="F79" s="420" t="s">
        <v>2586</v>
      </c>
      <c r="G79" s="421">
        <v>41417</v>
      </c>
      <c r="H79" s="421">
        <v>40694</v>
      </c>
      <c r="I79" s="422" t="s">
        <v>4699</v>
      </c>
      <c r="J79" s="271">
        <v>0</v>
      </c>
      <c r="K79" s="271">
        <v>0</v>
      </c>
      <c r="L79" s="271">
        <v>1</v>
      </c>
      <c r="M79" s="271">
        <v>0</v>
      </c>
      <c r="N79" s="271">
        <v>0</v>
      </c>
      <c r="O79" s="271">
        <v>1</v>
      </c>
      <c r="P79" s="271">
        <v>0</v>
      </c>
      <c r="Q79" s="271">
        <v>0</v>
      </c>
      <c r="R79" s="271">
        <v>1</v>
      </c>
      <c r="S79" s="271">
        <v>0</v>
      </c>
      <c r="T79" s="271">
        <v>3</v>
      </c>
      <c r="U79" s="271">
        <v>0</v>
      </c>
      <c r="V79" s="271">
        <v>0</v>
      </c>
      <c r="W79" s="271">
        <v>1</v>
      </c>
      <c r="X79" s="120">
        <v>1</v>
      </c>
      <c r="Y79" s="120">
        <v>0</v>
      </c>
      <c r="Z79" s="120">
        <v>0</v>
      </c>
      <c r="AA79" s="120">
        <v>1</v>
      </c>
      <c r="AB79" s="120">
        <v>0</v>
      </c>
      <c r="AC79" s="120">
        <v>0</v>
      </c>
      <c r="AD79" s="120">
        <v>4</v>
      </c>
      <c r="AE79" s="120">
        <v>1</v>
      </c>
      <c r="AF79" s="120">
        <v>0</v>
      </c>
      <c r="AG79" s="120">
        <v>0</v>
      </c>
      <c r="AH79" s="494">
        <v>4</v>
      </c>
    </row>
    <row r="80" spans="1:34" x14ac:dyDescent="0.2">
      <c r="A80" s="420" t="s">
        <v>2103</v>
      </c>
      <c r="B80" s="420">
        <v>1</v>
      </c>
      <c r="C80" s="419" t="s">
        <v>3900</v>
      </c>
      <c r="D80" s="420" t="s">
        <v>2421</v>
      </c>
      <c r="E80" s="420" t="s">
        <v>3302</v>
      </c>
      <c r="F80" s="420" t="s">
        <v>2586</v>
      </c>
      <c r="G80" s="421">
        <v>41204</v>
      </c>
      <c r="H80" s="421">
        <v>40702</v>
      </c>
      <c r="I80" s="422" t="s">
        <v>3901</v>
      </c>
      <c r="J80" s="271">
        <v>0</v>
      </c>
      <c r="K80" s="271">
        <v>0</v>
      </c>
      <c r="L80" s="271">
        <v>0</v>
      </c>
      <c r="M80" s="271">
        <v>0</v>
      </c>
      <c r="N80" s="271">
        <v>0</v>
      </c>
      <c r="O80" s="271">
        <v>0</v>
      </c>
      <c r="P80" s="271">
        <v>0</v>
      </c>
      <c r="Q80" s="271">
        <v>0</v>
      </c>
      <c r="R80" s="271">
        <v>0</v>
      </c>
      <c r="S80" s="271">
        <v>0</v>
      </c>
      <c r="T80" s="271">
        <v>0</v>
      </c>
      <c r="U80" s="271">
        <v>0</v>
      </c>
      <c r="V80" s="271">
        <v>0</v>
      </c>
      <c r="W80" s="271">
        <v>0</v>
      </c>
      <c r="X80" s="120">
        <v>0</v>
      </c>
      <c r="Y80" s="120">
        <v>0</v>
      </c>
      <c r="Z80" s="120">
        <v>0</v>
      </c>
      <c r="AA80" s="120">
        <v>0</v>
      </c>
      <c r="AB80" s="120">
        <v>0</v>
      </c>
      <c r="AC80" s="120">
        <v>0</v>
      </c>
      <c r="AD80" s="120">
        <v>0</v>
      </c>
      <c r="AE80" s="120">
        <v>0</v>
      </c>
      <c r="AF80" s="120">
        <v>0</v>
      </c>
      <c r="AG80" s="120">
        <v>0</v>
      </c>
      <c r="AH80" s="494">
        <v>1</v>
      </c>
    </row>
    <row r="81" spans="1:34" x14ac:dyDescent="0.2">
      <c r="A81" s="420" t="s">
        <v>2103</v>
      </c>
      <c r="B81" s="420">
        <v>1</v>
      </c>
      <c r="C81" s="419" t="s">
        <v>3865</v>
      </c>
      <c r="D81" s="420" t="s">
        <v>2421</v>
      </c>
      <c r="E81" s="420" t="s">
        <v>3302</v>
      </c>
      <c r="F81" s="420" t="s">
        <v>1533</v>
      </c>
      <c r="G81" s="421">
        <v>41291</v>
      </c>
      <c r="H81" s="421">
        <v>40714</v>
      </c>
      <c r="I81" s="422" t="s">
        <v>3866</v>
      </c>
      <c r="J81" s="271">
        <v>0</v>
      </c>
      <c r="K81" s="271">
        <v>0</v>
      </c>
      <c r="L81" s="271">
        <v>14</v>
      </c>
      <c r="M81" s="271">
        <v>0</v>
      </c>
      <c r="N81" s="271">
        <v>0</v>
      </c>
      <c r="O81" s="271">
        <v>0</v>
      </c>
      <c r="P81" s="271">
        <v>2</v>
      </c>
      <c r="Q81" s="271">
        <v>0</v>
      </c>
      <c r="R81" s="271">
        <v>0</v>
      </c>
      <c r="S81" s="271">
        <v>4</v>
      </c>
      <c r="T81" s="271">
        <v>0</v>
      </c>
      <c r="U81" s="271">
        <v>0</v>
      </c>
      <c r="V81" s="271">
        <v>2</v>
      </c>
      <c r="W81" s="271">
        <v>0</v>
      </c>
      <c r="X81" s="120">
        <v>0</v>
      </c>
      <c r="Y81" s="120">
        <v>2</v>
      </c>
      <c r="Z81" s="120">
        <v>2</v>
      </c>
      <c r="AA81" s="120">
        <v>0</v>
      </c>
      <c r="AB81" s="120">
        <v>0</v>
      </c>
      <c r="AC81" s="120">
        <v>0</v>
      </c>
      <c r="AD81" s="120">
        <v>0</v>
      </c>
      <c r="AE81" s="120">
        <v>0</v>
      </c>
      <c r="AF81" s="120">
        <v>2</v>
      </c>
      <c r="AG81" s="120">
        <v>0</v>
      </c>
      <c r="AH81" s="494">
        <v>14</v>
      </c>
    </row>
    <row r="82" spans="1:34" x14ac:dyDescent="0.2">
      <c r="A82" s="420" t="s">
        <v>2103</v>
      </c>
      <c r="B82" s="420">
        <v>1</v>
      </c>
      <c r="C82" s="419" t="s">
        <v>3968</v>
      </c>
      <c r="D82" s="420" t="s">
        <v>2421</v>
      </c>
      <c r="E82" s="420" t="s">
        <v>3302</v>
      </c>
      <c r="F82" s="420" t="s">
        <v>1533</v>
      </c>
      <c r="G82" s="421">
        <v>41352</v>
      </c>
      <c r="H82" s="421">
        <v>40738</v>
      </c>
      <c r="I82" s="422" t="s">
        <v>3969</v>
      </c>
      <c r="J82" s="271">
        <v>8</v>
      </c>
      <c r="K82" s="271">
        <v>0</v>
      </c>
      <c r="L82" s="271">
        <v>0</v>
      </c>
      <c r="M82" s="271">
        <v>0</v>
      </c>
      <c r="N82" s="271">
        <v>0</v>
      </c>
      <c r="O82" s="271">
        <v>0</v>
      </c>
      <c r="P82" s="271">
        <v>0</v>
      </c>
      <c r="Q82" s="271">
        <v>0</v>
      </c>
      <c r="R82" s="271">
        <v>4</v>
      </c>
      <c r="S82" s="271">
        <v>0</v>
      </c>
      <c r="T82" s="271">
        <v>0</v>
      </c>
      <c r="U82" s="271">
        <v>0</v>
      </c>
      <c r="V82" s="271">
        <v>8</v>
      </c>
      <c r="W82" s="271">
        <v>4</v>
      </c>
      <c r="X82" s="120">
        <v>0</v>
      </c>
      <c r="Y82" s="120">
        <v>0</v>
      </c>
      <c r="Z82" s="120">
        <v>0</v>
      </c>
      <c r="AA82" s="120">
        <v>0</v>
      </c>
      <c r="AB82" s="120">
        <v>0</v>
      </c>
      <c r="AC82" s="120">
        <v>0</v>
      </c>
      <c r="AD82" s="120">
        <v>8</v>
      </c>
      <c r="AE82" s="120">
        <v>0</v>
      </c>
      <c r="AF82" s="120">
        <v>8</v>
      </c>
      <c r="AG82" s="120">
        <v>8</v>
      </c>
      <c r="AH82" s="494">
        <v>8</v>
      </c>
    </row>
    <row r="83" spans="1:34" x14ac:dyDescent="0.2">
      <c r="A83" s="420" t="s">
        <v>2103</v>
      </c>
      <c r="B83" s="420">
        <v>1</v>
      </c>
      <c r="C83" s="419" t="s">
        <v>3970</v>
      </c>
      <c r="D83" s="420" t="s">
        <v>2421</v>
      </c>
      <c r="E83" s="420" t="s">
        <v>3302</v>
      </c>
      <c r="F83" s="420" t="s">
        <v>2126</v>
      </c>
      <c r="G83" s="421"/>
      <c r="H83" s="421">
        <v>40748</v>
      </c>
      <c r="I83" s="422" t="s">
        <v>3971</v>
      </c>
      <c r="J83" s="271">
        <v>10</v>
      </c>
      <c r="K83" s="271">
        <v>10</v>
      </c>
      <c r="L83" s="271">
        <v>10</v>
      </c>
      <c r="M83" s="271">
        <v>10</v>
      </c>
      <c r="N83" s="271">
        <v>10</v>
      </c>
      <c r="O83" s="271">
        <v>10</v>
      </c>
      <c r="P83" s="271">
        <v>10</v>
      </c>
      <c r="Q83" s="271">
        <v>5</v>
      </c>
      <c r="R83" s="271">
        <v>10</v>
      </c>
      <c r="S83" s="271">
        <v>5</v>
      </c>
      <c r="T83" s="271">
        <v>5</v>
      </c>
      <c r="U83" s="271">
        <v>0</v>
      </c>
      <c r="V83" s="271">
        <v>5</v>
      </c>
      <c r="W83" s="271">
        <v>10</v>
      </c>
      <c r="X83" s="120">
        <v>5</v>
      </c>
      <c r="Y83" s="120">
        <v>10</v>
      </c>
      <c r="Z83" s="120">
        <v>10</v>
      </c>
      <c r="AA83" s="120">
        <v>10</v>
      </c>
      <c r="AB83" s="120">
        <v>10</v>
      </c>
      <c r="AC83" s="120">
        <v>15</v>
      </c>
      <c r="AD83" s="120">
        <v>10</v>
      </c>
      <c r="AE83" s="120">
        <v>15</v>
      </c>
      <c r="AF83" s="120">
        <v>5</v>
      </c>
      <c r="AG83" s="120">
        <v>15</v>
      </c>
      <c r="AH83" s="494">
        <v>15</v>
      </c>
    </row>
    <row r="84" spans="1:34" x14ac:dyDescent="0.2">
      <c r="A84" s="420" t="s">
        <v>2103</v>
      </c>
      <c r="B84" s="420">
        <v>1</v>
      </c>
      <c r="C84" s="419" t="s">
        <v>3980</v>
      </c>
      <c r="D84" s="420" t="s">
        <v>2421</v>
      </c>
      <c r="E84" s="420" t="s">
        <v>3302</v>
      </c>
      <c r="F84" s="420" t="s">
        <v>2126</v>
      </c>
      <c r="G84" s="421"/>
      <c r="H84" s="421">
        <v>40749</v>
      </c>
      <c r="I84" s="422" t="s">
        <v>3981</v>
      </c>
      <c r="J84" s="271">
        <v>0</v>
      </c>
      <c r="K84" s="271">
        <v>5</v>
      </c>
      <c r="L84" s="271">
        <v>6</v>
      </c>
      <c r="M84" s="271">
        <v>0</v>
      </c>
      <c r="N84" s="271">
        <v>5</v>
      </c>
      <c r="O84" s="271">
        <v>0</v>
      </c>
      <c r="P84" s="271">
        <v>0</v>
      </c>
      <c r="Q84" s="271">
        <v>10</v>
      </c>
      <c r="R84" s="271">
        <v>0</v>
      </c>
      <c r="S84" s="271">
        <v>0</v>
      </c>
      <c r="T84" s="271">
        <v>5</v>
      </c>
      <c r="U84" s="271">
        <v>5</v>
      </c>
      <c r="V84" s="271">
        <v>5</v>
      </c>
      <c r="W84" s="271">
        <v>0</v>
      </c>
      <c r="X84" s="120">
        <v>0</v>
      </c>
      <c r="Y84" s="120">
        <v>0</v>
      </c>
      <c r="Z84" s="120">
        <v>0</v>
      </c>
      <c r="AA84" s="120">
        <v>5</v>
      </c>
      <c r="AB84" s="120">
        <v>5</v>
      </c>
      <c r="AC84" s="120">
        <v>0</v>
      </c>
      <c r="AD84" s="120">
        <v>0</v>
      </c>
      <c r="AE84" s="120">
        <v>0</v>
      </c>
      <c r="AF84" s="120">
        <v>0</v>
      </c>
      <c r="AG84" s="120">
        <v>5</v>
      </c>
      <c r="AH84" s="494">
        <v>10</v>
      </c>
    </row>
    <row r="85" spans="1:34" s="89" customFormat="1" x14ac:dyDescent="0.2">
      <c r="A85" s="420" t="s">
        <v>2103</v>
      </c>
      <c r="B85" s="420">
        <v>1</v>
      </c>
      <c r="C85" s="419" t="s">
        <v>3982</v>
      </c>
      <c r="D85" s="420" t="s">
        <v>2421</v>
      </c>
      <c r="E85" s="420" t="s">
        <v>3302</v>
      </c>
      <c r="F85" s="420" t="s">
        <v>2586</v>
      </c>
      <c r="G85" s="421">
        <v>41059</v>
      </c>
      <c r="H85" s="421">
        <v>40781</v>
      </c>
      <c r="I85" s="422" t="s">
        <v>3983</v>
      </c>
      <c r="J85" s="271">
        <v>4</v>
      </c>
      <c r="K85" s="271">
        <v>8</v>
      </c>
      <c r="L85" s="271">
        <v>4</v>
      </c>
      <c r="M85" s="271">
        <v>4</v>
      </c>
      <c r="N85" s="271">
        <v>4</v>
      </c>
      <c r="O85" s="271">
        <v>8</v>
      </c>
      <c r="P85" s="271">
        <v>8</v>
      </c>
      <c r="Q85" s="271">
        <v>0</v>
      </c>
      <c r="R85" s="271">
        <v>0</v>
      </c>
      <c r="S85" s="271">
        <v>4</v>
      </c>
      <c r="T85" s="271">
        <v>4</v>
      </c>
      <c r="U85" s="271">
        <v>8</v>
      </c>
      <c r="V85" s="271">
        <v>8</v>
      </c>
      <c r="W85" s="271">
        <v>0</v>
      </c>
      <c r="X85" s="120">
        <v>4</v>
      </c>
      <c r="Y85" s="120">
        <v>0</v>
      </c>
      <c r="Z85" s="120">
        <v>0</v>
      </c>
      <c r="AA85" s="120">
        <v>0</v>
      </c>
      <c r="AB85" s="120">
        <v>0</v>
      </c>
      <c r="AC85" s="120">
        <v>8</v>
      </c>
      <c r="AD85" s="120">
        <v>4</v>
      </c>
      <c r="AE85" s="120">
        <v>0</v>
      </c>
      <c r="AF85" s="120">
        <v>0</v>
      </c>
      <c r="AG85" s="120">
        <v>8</v>
      </c>
      <c r="AH85" s="494">
        <v>8</v>
      </c>
    </row>
    <row r="86" spans="1:34" s="89" customFormat="1" x14ac:dyDescent="0.2">
      <c r="A86" s="420" t="s">
        <v>2103</v>
      </c>
      <c r="B86" s="420">
        <v>1</v>
      </c>
      <c r="C86" s="419" t="s">
        <v>3984</v>
      </c>
      <c r="D86" s="420" t="s">
        <v>2421</v>
      </c>
      <c r="E86" s="420" t="s">
        <v>3302</v>
      </c>
      <c r="F86" s="420" t="s">
        <v>1533</v>
      </c>
      <c r="G86" s="421">
        <v>40857</v>
      </c>
      <c r="H86" s="421">
        <v>40786</v>
      </c>
      <c r="I86" s="422" t="s">
        <v>3985</v>
      </c>
      <c r="J86" s="271">
        <v>0</v>
      </c>
      <c r="K86" s="271">
        <v>0</v>
      </c>
      <c r="L86" s="271">
        <v>0</v>
      </c>
      <c r="M86" s="271">
        <v>0</v>
      </c>
      <c r="N86" s="271">
        <v>2</v>
      </c>
      <c r="O86" s="271">
        <v>0</v>
      </c>
      <c r="P86" s="271">
        <v>0</v>
      </c>
      <c r="Q86" s="271">
        <v>0</v>
      </c>
      <c r="R86" s="271">
        <v>0</v>
      </c>
      <c r="S86" s="271">
        <v>0</v>
      </c>
      <c r="T86" s="271">
        <v>0</v>
      </c>
      <c r="U86" s="271">
        <v>0</v>
      </c>
      <c r="V86" s="271">
        <v>0</v>
      </c>
      <c r="W86" s="271">
        <v>0</v>
      </c>
      <c r="X86" s="120">
        <v>0</v>
      </c>
      <c r="Y86" s="120">
        <v>0</v>
      </c>
      <c r="Z86" s="120">
        <v>0</v>
      </c>
      <c r="AA86" s="120">
        <v>0</v>
      </c>
      <c r="AB86" s="120">
        <v>4</v>
      </c>
      <c r="AC86" s="120">
        <v>4</v>
      </c>
      <c r="AD86" s="120">
        <v>0</v>
      </c>
      <c r="AE86" s="120">
        <v>0</v>
      </c>
      <c r="AF86" s="120">
        <v>0</v>
      </c>
      <c r="AG86" s="120">
        <v>0</v>
      </c>
      <c r="AH86" s="494">
        <v>4</v>
      </c>
    </row>
    <row r="87" spans="1:34" s="89" customFormat="1" x14ac:dyDescent="0.2">
      <c r="A87" s="420" t="s">
        <v>2103</v>
      </c>
      <c r="B87" s="420">
        <v>1</v>
      </c>
      <c r="C87" s="419" t="s">
        <v>4072</v>
      </c>
      <c r="D87" s="420" t="s">
        <v>2421</v>
      </c>
      <c r="E87" s="420" t="s">
        <v>3302</v>
      </c>
      <c r="F87" s="420" t="s">
        <v>1533</v>
      </c>
      <c r="G87" s="421">
        <v>40925</v>
      </c>
      <c r="H87" s="421">
        <v>40786</v>
      </c>
      <c r="I87" s="422" t="s">
        <v>4073</v>
      </c>
      <c r="J87" s="271">
        <v>2</v>
      </c>
      <c r="K87" s="271">
        <v>0</v>
      </c>
      <c r="L87" s="271">
        <v>2</v>
      </c>
      <c r="M87" s="271">
        <v>0</v>
      </c>
      <c r="N87" s="271">
        <v>0</v>
      </c>
      <c r="O87" s="271">
        <v>0</v>
      </c>
      <c r="P87" s="271">
        <v>0</v>
      </c>
      <c r="Q87" s="271">
        <v>0</v>
      </c>
      <c r="R87" s="271">
        <v>0</v>
      </c>
      <c r="S87" s="271">
        <v>0</v>
      </c>
      <c r="T87" s="271">
        <v>0</v>
      </c>
      <c r="U87" s="271">
        <v>0</v>
      </c>
      <c r="V87" s="271">
        <v>0</v>
      </c>
      <c r="W87" s="271">
        <v>0</v>
      </c>
      <c r="X87" s="120">
        <v>0</v>
      </c>
      <c r="Y87" s="120">
        <v>0</v>
      </c>
      <c r="Z87" s="120">
        <v>0</v>
      </c>
      <c r="AA87" s="120">
        <v>0</v>
      </c>
      <c r="AB87" s="120">
        <v>0</v>
      </c>
      <c r="AC87" s="120">
        <v>0</v>
      </c>
      <c r="AD87" s="120">
        <v>0</v>
      </c>
      <c r="AE87" s="120">
        <v>0</v>
      </c>
      <c r="AF87" s="120">
        <v>0</v>
      </c>
      <c r="AG87" s="120">
        <v>0</v>
      </c>
      <c r="AH87" s="494">
        <v>2</v>
      </c>
    </row>
    <row r="88" spans="1:34" s="89" customFormat="1" x14ac:dyDescent="0.2">
      <c r="A88" s="420" t="s">
        <v>2103</v>
      </c>
      <c r="B88" s="420">
        <v>1</v>
      </c>
      <c r="C88" s="419" t="s">
        <v>4059</v>
      </c>
      <c r="D88" s="420" t="s">
        <v>2421</v>
      </c>
      <c r="E88" s="420" t="s">
        <v>3302</v>
      </c>
      <c r="F88" s="420" t="s">
        <v>1985</v>
      </c>
      <c r="G88" s="421">
        <v>41338</v>
      </c>
      <c r="H88" s="421">
        <v>40799</v>
      </c>
      <c r="I88" s="422" t="s">
        <v>4060</v>
      </c>
      <c r="J88" s="271">
        <v>2</v>
      </c>
      <c r="K88" s="271">
        <v>0</v>
      </c>
      <c r="L88" s="271">
        <v>4</v>
      </c>
      <c r="M88" s="271">
        <v>0</v>
      </c>
      <c r="N88" s="271">
        <v>0</v>
      </c>
      <c r="O88" s="271">
        <v>2</v>
      </c>
      <c r="P88" s="271">
        <v>3</v>
      </c>
      <c r="Q88" s="271">
        <v>0</v>
      </c>
      <c r="R88" s="271">
        <v>0</v>
      </c>
      <c r="S88" s="271">
        <v>0</v>
      </c>
      <c r="T88" s="271">
        <v>3</v>
      </c>
      <c r="U88" s="271">
        <v>3</v>
      </c>
      <c r="V88" s="271">
        <v>0</v>
      </c>
      <c r="W88" s="271">
        <v>0</v>
      </c>
      <c r="X88" s="120">
        <v>0</v>
      </c>
      <c r="Y88" s="120">
        <v>0</v>
      </c>
      <c r="Z88" s="120">
        <v>3</v>
      </c>
      <c r="AA88" s="120">
        <v>0</v>
      </c>
      <c r="AB88" s="120">
        <v>0</v>
      </c>
      <c r="AC88" s="120">
        <v>0</v>
      </c>
      <c r="AD88" s="120">
        <v>0</v>
      </c>
      <c r="AE88" s="120">
        <v>0</v>
      </c>
      <c r="AF88" s="120">
        <v>3</v>
      </c>
      <c r="AG88" s="120">
        <v>3</v>
      </c>
      <c r="AH88" s="494">
        <v>4</v>
      </c>
    </row>
    <row r="89" spans="1:34" s="89" customFormat="1" x14ac:dyDescent="0.2">
      <c r="A89" s="420" t="s">
        <v>2103</v>
      </c>
      <c r="B89" s="420">
        <v>1</v>
      </c>
      <c r="C89" s="419" t="s">
        <v>4061</v>
      </c>
      <c r="D89" s="420" t="s">
        <v>2421</v>
      </c>
      <c r="E89" s="420" t="s">
        <v>3302</v>
      </c>
      <c r="F89" s="420" t="s">
        <v>1533</v>
      </c>
      <c r="G89" s="421">
        <v>41179</v>
      </c>
      <c r="H89" s="421">
        <v>40800</v>
      </c>
      <c r="I89" s="422" t="s">
        <v>4062</v>
      </c>
      <c r="J89" s="271">
        <v>0</v>
      </c>
      <c r="K89" s="271">
        <v>0</v>
      </c>
      <c r="L89" s="271">
        <v>0</v>
      </c>
      <c r="M89" s="271">
        <v>0</v>
      </c>
      <c r="N89" s="271">
        <v>0</v>
      </c>
      <c r="O89" s="271">
        <v>0</v>
      </c>
      <c r="P89" s="271">
        <v>0</v>
      </c>
      <c r="Q89" s="271">
        <v>0</v>
      </c>
      <c r="R89" s="271">
        <v>1</v>
      </c>
      <c r="S89" s="271">
        <v>0</v>
      </c>
      <c r="T89" s="271">
        <v>0</v>
      </c>
      <c r="U89" s="271">
        <v>0</v>
      </c>
      <c r="V89" s="271">
        <v>0</v>
      </c>
      <c r="W89" s="271">
        <v>0</v>
      </c>
      <c r="X89" s="120">
        <v>0</v>
      </c>
      <c r="Y89" s="120">
        <v>0</v>
      </c>
      <c r="Z89" s="120">
        <v>0</v>
      </c>
      <c r="AA89" s="120">
        <v>0</v>
      </c>
      <c r="AB89" s="120">
        <v>0</v>
      </c>
      <c r="AC89" s="120">
        <v>0</v>
      </c>
      <c r="AD89" s="120">
        <v>1</v>
      </c>
      <c r="AE89" s="120">
        <v>0</v>
      </c>
      <c r="AF89" s="120">
        <v>0</v>
      </c>
      <c r="AG89" s="120">
        <v>0</v>
      </c>
      <c r="AH89" s="494">
        <v>1</v>
      </c>
    </row>
    <row r="90" spans="1:34" s="89" customFormat="1" x14ac:dyDescent="0.2">
      <c r="A90" s="420" t="s">
        <v>2103</v>
      </c>
      <c r="B90" s="420">
        <v>1</v>
      </c>
      <c r="C90" s="419" t="s">
        <v>4063</v>
      </c>
      <c r="D90" s="420" t="s">
        <v>2421</v>
      </c>
      <c r="E90" s="420" t="s">
        <v>3302</v>
      </c>
      <c r="F90" s="420" t="s">
        <v>2126</v>
      </c>
      <c r="G90" s="421"/>
      <c r="H90" s="421">
        <v>40806</v>
      </c>
      <c r="I90" s="422" t="s">
        <v>4064</v>
      </c>
      <c r="J90" s="271">
        <v>0</v>
      </c>
      <c r="K90" s="271">
        <v>0</v>
      </c>
      <c r="L90" s="271">
        <v>0</v>
      </c>
      <c r="M90" s="271">
        <v>0</v>
      </c>
      <c r="N90" s="271">
        <v>0</v>
      </c>
      <c r="O90" s="271">
        <v>0</v>
      </c>
      <c r="P90" s="271">
        <v>0</v>
      </c>
      <c r="Q90" s="271">
        <v>0</v>
      </c>
      <c r="R90" s="271">
        <v>0</v>
      </c>
      <c r="S90" s="271">
        <v>0</v>
      </c>
      <c r="T90" s="271">
        <v>0</v>
      </c>
      <c r="U90" s="271">
        <v>0</v>
      </c>
      <c r="V90" s="271">
        <v>0</v>
      </c>
      <c r="W90" s="271">
        <v>0</v>
      </c>
      <c r="X90" s="120">
        <v>0</v>
      </c>
      <c r="Y90" s="120">
        <v>0</v>
      </c>
      <c r="Z90" s="120">
        <v>0</v>
      </c>
      <c r="AA90" s="120">
        <v>0</v>
      </c>
      <c r="AB90" s="120">
        <v>0</v>
      </c>
      <c r="AC90" s="120">
        <v>0</v>
      </c>
      <c r="AD90" s="120">
        <v>0</v>
      </c>
      <c r="AE90" s="120">
        <v>0</v>
      </c>
      <c r="AF90" s="120">
        <v>0</v>
      </c>
      <c r="AG90" s="120">
        <v>0</v>
      </c>
      <c r="AH90" s="494">
        <v>1</v>
      </c>
    </row>
    <row r="91" spans="1:34" s="89" customFormat="1" x14ac:dyDescent="0.2">
      <c r="A91" s="420" t="s">
        <v>2103</v>
      </c>
      <c r="B91" s="420">
        <v>1</v>
      </c>
      <c r="C91" s="419" t="s">
        <v>4065</v>
      </c>
      <c r="D91" s="420" t="s">
        <v>2421</v>
      </c>
      <c r="E91" s="420" t="s">
        <v>3302</v>
      </c>
      <c r="F91" s="420" t="s">
        <v>1533</v>
      </c>
      <c r="G91" s="421">
        <v>41352</v>
      </c>
      <c r="H91" s="421">
        <v>40807</v>
      </c>
      <c r="I91" s="422" t="s">
        <v>4864</v>
      </c>
      <c r="J91" s="271">
        <v>0</v>
      </c>
      <c r="K91" s="271">
        <v>10</v>
      </c>
      <c r="L91" s="271">
        <v>10</v>
      </c>
      <c r="M91" s="271">
        <v>10</v>
      </c>
      <c r="N91" s="271">
        <v>10</v>
      </c>
      <c r="O91" s="271">
        <v>5</v>
      </c>
      <c r="P91" s="271">
        <v>0</v>
      </c>
      <c r="Q91" s="271">
        <v>10</v>
      </c>
      <c r="R91" s="271">
        <v>10</v>
      </c>
      <c r="S91" s="271">
        <v>10</v>
      </c>
      <c r="T91" s="271">
        <v>15</v>
      </c>
      <c r="U91" s="271">
        <v>10</v>
      </c>
      <c r="V91" s="271">
        <v>0</v>
      </c>
      <c r="W91" s="271">
        <v>5</v>
      </c>
      <c r="X91" s="120">
        <v>5</v>
      </c>
      <c r="Y91" s="120">
        <v>5</v>
      </c>
      <c r="Z91" s="120">
        <v>0</v>
      </c>
      <c r="AA91" s="120">
        <v>5</v>
      </c>
      <c r="AB91" s="120">
        <v>0</v>
      </c>
      <c r="AC91" s="120">
        <v>0</v>
      </c>
      <c r="AD91" s="120">
        <v>0</v>
      </c>
      <c r="AE91" s="120">
        <v>6</v>
      </c>
      <c r="AF91" s="120">
        <v>10</v>
      </c>
      <c r="AG91" s="120">
        <v>15</v>
      </c>
      <c r="AH91" s="494">
        <v>15</v>
      </c>
    </row>
    <row r="92" spans="1:34" s="89" customFormat="1" x14ac:dyDescent="0.2">
      <c r="A92" s="420" t="s">
        <v>2103</v>
      </c>
      <c r="B92" s="420">
        <v>1</v>
      </c>
      <c r="C92" s="419" t="s">
        <v>4066</v>
      </c>
      <c r="D92" s="420" t="s">
        <v>2421</v>
      </c>
      <c r="E92" s="420" t="s">
        <v>3302</v>
      </c>
      <c r="F92" s="420" t="s">
        <v>2126</v>
      </c>
      <c r="G92" s="421"/>
      <c r="H92" s="421">
        <v>40813</v>
      </c>
      <c r="I92" s="422" t="s">
        <v>4067</v>
      </c>
      <c r="J92" s="271">
        <v>3</v>
      </c>
      <c r="K92" s="271">
        <v>0</v>
      </c>
      <c r="L92" s="271">
        <v>3</v>
      </c>
      <c r="M92" s="271">
        <v>0</v>
      </c>
      <c r="N92" s="271">
        <v>3</v>
      </c>
      <c r="O92" s="271">
        <v>0</v>
      </c>
      <c r="P92" s="271">
        <v>3</v>
      </c>
      <c r="Q92" s="271">
        <v>0</v>
      </c>
      <c r="R92" s="271">
        <v>3</v>
      </c>
      <c r="S92" s="271">
        <v>0</v>
      </c>
      <c r="T92" s="271">
        <v>3</v>
      </c>
      <c r="U92" s="271">
        <v>0</v>
      </c>
      <c r="V92" s="271">
        <v>3</v>
      </c>
      <c r="W92" s="271">
        <v>0</v>
      </c>
      <c r="X92" s="120">
        <v>3</v>
      </c>
      <c r="Y92" s="120">
        <v>0</v>
      </c>
      <c r="Z92" s="120">
        <v>3</v>
      </c>
      <c r="AA92" s="120">
        <v>0</v>
      </c>
      <c r="AB92" s="120">
        <v>3</v>
      </c>
      <c r="AC92" s="120">
        <v>0</v>
      </c>
      <c r="AD92" s="120">
        <v>3</v>
      </c>
      <c r="AE92" s="120">
        <v>0</v>
      </c>
      <c r="AF92" s="120">
        <v>0</v>
      </c>
      <c r="AG92" s="120">
        <v>3</v>
      </c>
      <c r="AH92" s="494">
        <v>3</v>
      </c>
    </row>
    <row r="93" spans="1:34" s="89" customFormat="1" x14ac:dyDescent="0.2">
      <c r="A93" s="420" t="s">
        <v>2103</v>
      </c>
      <c r="B93" s="420">
        <v>1</v>
      </c>
      <c r="C93" s="419" t="s">
        <v>4068</v>
      </c>
      <c r="D93" s="420" t="s">
        <v>2421</v>
      </c>
      <c r="E93" s="420" t="s">
        <v>3302</v>
      </c>
      <c r="F93" s="420" t="s">
        <v>1985</v>
      </c>
      <c r="G93" s="421">
        <v>41438</v>
      </c>
      <c r="H93" s="421">
        <v>40813</v>
      </c>
      <c r="I93" s="422" t="s">
        <v>4069</v>
      </c>
      <c r="J93" s="271">
        <v>3</v>
      </c>
      <c r="K93" s="271">
        <v>3</v>
      </c>
      <c r="L93" s="271">
        <v>0</v>
      </c>
      <c r="M93" s="271">
        <v>6</v>
      </c>
      <c r="N93" s="271">
        <v>6</v>
      </c>
      <c r="O93" s="271">
        <v>3</v>
      </c>
      <c r="P93" s="271">
        <v>0</v>
      </c>
      <c r="Q93" s="271">
        <v>3</v>
      </c>
      <c r="R93" s="271">
        <v>0</v>
      </c>
      <c r="S93" s="271">
        <v>3</v>
      </c>
      <c r="T93" s="271">
        <v>3</v>
      </c>
      <c r="U93" s="271">
        <v>0</v>
      </c>
      <c r="V93" s="271">
        <v>3</v>
      </c>
      <c r="W93" s="271">
        <v>0</v>
      </c>
      <c r="X93" s="120">
        <v>6</v>
      </c>
      <c r="Y93" s="120">
        <v>6</v>
      </c>
      <c r="Z93" s="120">
        <v>0</v>
      </c>
      <c r="AA93" s="120">
        <v>0</v>
      </c>
      <c r="AB93" s="120">
        <v>3</v>
      </c>
      <c r="AC93" s="120">
        <v>3</v>
      </c>
      <c r="AD93" s="120">
        <v>3</v>
      </c>
      <c r="AE93" s="120">
        <v>3</v>
      </c>
      <c r="AF93" s="120">
        <v>3</v>
      </c>
      <c r="AG93" s="120">
        <v>6</v>
      </c>
      <c r="AH93" s="494">
        <v>6</v>
      </c>
    </row>
    <row r="94" spans="1:34" s="89" customFormat="1" x14ac:dyDescent="0.2">
      <c r="A94" s="420" t="s">
        <v>2103</v>
      </c>
      <c r="B94" s="420">
        <v>1</v>
      </c>
      <c r="C94" s="419" t="s">
        <v>4136</v>
      </c>
      <c r="D94" s="420" t="s">
        <v>2421</v>
      </c>
      <c r="E94" s="420" t="s">
        <v>3302</v>
      </c>
      <c r="F94" s="420" t="s">
        <v>2586</v>
      </c>
      <c r="G94" s="421">
        <v>41372</v>
      </c>
      <c r="H94" s="421">
        <v>40820</v>
      </c>
      <c r="I94" s="422" t="s">
        <v>4137</v>
      </c>
      <c r="J94" s="271">
        <v>8</v>
      </c>
      <c r="K94" s="271">
        <v>8</v>
      </c>
      <c r="L94" s="271">
        <v>4</v>
      </c>
      <c r="M94" s="271">
        <v>0</v>
      </c>
      <c r="N94" s="271">
        <v>4</v>
      </c>
      <c r="O94" s="271">
        <v>1</v>
      </c>
      <c r="P94" s="271">
        <v>4</v>
      </c>
      <c r="Q94" s="271">
        <v>8</v>
      </c>
      <c r="R94" s="271">
        <v>4</v>
      </c>
      <c r="S94" s="271">
        <v>0</v>
      </c>
      <c r="T94" s="271">
        <v>4</v>
      </c>
      <c r="U94" s="271">
        <v>0</v>
      </c>
      <c r="V94" s="271">
        <v>0</v>
      </c>
      <c r="W94" s="271">
        <v>4</v>
      </c>
      <c r="X94" s="120">
        <v>0</v>
      </c>
      <c r="Y94" s="120">
        <v>4</v>
      </c>
      <c r="Z94" s="120">
        <v>8</v>
      </c>
      <c r="AA94" s="120">
        <v>0</v>
      </c>
      <c r="AB94" s="120">
        <v>4</v>
      </c>
      <c r="AC94" s="120">
        <v>0</v>
      </c>
      <c r="AD94" s="120">
        <v>4</v>
      </c>
      <c r="AE94" s="120">
        <v>0</v>
      </c>
      <c r="AF94" s="120">
        <v>4</v>
      </c>
      <c r="AG94" s="120">
        <v>8</v>
      </c>
      <c r="AH94" s="494">
        <v>8</v>
      </c>
    </row>
    <row r="95" spans="1:34" s="89" customFormat="1" x14ac:dyDescent="0.2">
      <c r="A95" s="420" t="s">
        <v>2103</v>
      </c>
      <c r="B95" s="420">
        <v>1</v>
      </c>
      <c r="C95" s="419" t="s">
        <v>4138</v>
      </c>
      <c r="D95" s="420" t="s">
        <v>2421</v>
      </c>
      <c r="E95" s="420" t="s">
        <v>3302</v>
      </c>
      <c r="F95" s="420" t="s">
        <v>2126</v>
      </c>
      <c r="G95" s="421"/>
      <c r="H95" s="421">
        <v>40823</v>
      </c>
      <c r="I95" s="422" t="s">
        <v>4139</v>
      </c>
      <c r="J95" s="271">
        <v>2</v>
      </c>
      <c r="K95" s="271">
        <v>0</v>
      </c>
      <c r="L95" s="271">
        <v>0</v>
      </c>
      <c r="M95" s="271">
        <v>0</v>
      </c>
      <c r="N95" s="271">
        <v>2</v>
      </c>
      <c r="O95" s="271">
        <v>0</v>
      </c>
      <c r="P95" s="271">
        <v>2</v>
      </c>
      <c r="Q95" s="271">
        <v>0</v>
      </c>
      <c r="R95" s="271">
        <v>2</v>
      </c>
      <c r="S95" s="271">
        <v>0</v>
      </c>
      <c r="T95" s="271">
        <v>2</v>
      </c>
      <c r="U95" s="271">
        <v>2</v>
      </c>
      <c r="V95" s="271">
        <v>2</v>
      </c>
      <c r="W95" s="271">
        <v>4</v>
      </c>
      <c r="X95" s="120">
        <v>0</v>
      </c>
      <c r="Y95" s="120">
        <v>0</v>
      </c>
      <c r="Z95" s="120">
        <v>0</v>
      </c>
      <c r="AA95" s="120">
        <v>0</v>
      </c>
      <c r="AB95" s="120">
        <v>0</v>
      </c>
      <c r="AC95" s="120">
        <v>0</v>
      </c>
      <c r="AD95" s="120">
        <v>0</v>
      </c>
      <c r="AE95" s="120">
        <v>0</v>
      </c>
      <c r="AF95" s="120">
        <v>0</v>
      </c>
      <c r="AG95" s="120">
        <v>0</v>
      </c>
      <c r="AH95" s="494">
        <v>4</v>
      </c>
    </row>
    <row r="96" spans="1:34" s="89" customFormat="1" x14ac:dyDescent="0.2">
      <c r="A96" s="420" t="s">
        <v>2103</v>
      </c>
      <c r="B96" s="420">
        <v>1</v>
      </c>
      <c r="C96" s="419" t="s">
        <v>4140</v>
      </c>
      <c r="D96" s="420" t="s">
        <v>2421</v>
      </c>
      <c r="E96" s="420" t="s">
        <v>3302</v>
      </c>
      <c r="F96" s="420" t="s">
        <v>2586</v>
      </c>
      <c r="G96" s="421">
        <v>41470</v>
      </c>
      <c r="H96" s="421">
        <v>40828</v>
      </c>
      <c r="I96" s="422" t="s">
        <v>4141</v>
      </c>
      <c r="J96" s="271">
        <v>2</v>
      </c>
      <c r="K96" s="271">
        <v>2</v>
      </c>
      <c r="L96" s="271">
        <v>0</v>
      </c>
      <c r="M96" s="271">
        <v>0</v>
      </c>
      <c r="N96" s="271">
        <v>4</v>
      </c>
      <c r="O96" s="271">
        <v>4</v>
      </c>
      <c r="P96" s="271">
        <v>4</v>
      </c>
      <c r="Q96" s="271">
        <v>2</v>
      </c>
      <c r="R96" s="271">
        <v>4</v>
      </c>
      <c r="S96" s="271">
        <v>4</v>
      </c>
      <c r="T96" s="271">
        <v>0</v>
      </c>
      <c r="U96" s="271">
        <v>2</v>
      </c>
      <c r="V96" s="271">
        <v>0</v>
      </c>
      <c r="W96" s="271">
        <v>2</v>
      </c>
      <c r="X96" s="120">
        <v>2</v>
      </c>
      <c r="Y96" s="120">
        <v>4</v>
      </c>
      <c r="Z96" s="120">
        <v>0</v>
      </c>
      <c r="AA96" s="120">
        <v>0</v>
      </c>
      <c r="AB96" s="120">
        <v>2</v>
      </c>
      <c r="AC96" s="120">
        <v>0</v>
      </c>
      <c r="AD96" s="120">
        <v>2</v>
      </c>
      <c r="AE96" s="120">
        <v>1</v>
      </c>
      <c r="AF96" s="120">
        <v>2</v>
      </c>
      <c r="AG96" s="120">
        <v>0</v>
      </c>
      <c r="AH96" s="494">
        <v>4</v>
      </c>
    </row>
    <row r="97" spans="1:34" s="89" customFormat="1" x14ac:dyDescent="0.2">
      <c r="A97" s="420" t="s">
        <v>2103</v>
      </c>
      <c r="B97" s="420">
        <v>1</v>
      </c>
      <c r="C97" s="419" t="s">
        <v>4229</v>
      </c>
      <c r="D97" s="420" t="s">
        <v>2421</v>
      </c>
      <c r="E97" s="420" t="s">
        <v>3302</v>
      </c>
      <c r="F97" s="420" t="s">
        <v>1533</v>
      </c>
      <c r="G97" s="421">
        <v>41400</v>
      </c>
      <c r="H97" s="421">
        <v>40836</v>
      </c>
      <c r="I97" s="422" t="s">
        <v>4863</v>
      </c>
      <c r="J97" s="271">
        <v>0</v>
      </c>
      <c r="K97" s="271">
        <v>0</v>
      </c>
      <c r="L97" s="271">
        <v>5</v>
      </c>
      <c r="M97" s="271">
        <v>0</v>
      </c>
      <c r="N97" s="271">
        <v>0</v>
      </c>
      <c r="O97" s="271">
        <v>0</v>
      </c>
      <c r="P97" s="271">
        <v>15</v>
      </c>
      <c r="Q97" s="271">
        <v>0</v>
      </c>
      <c r="R97" s="271">
        <v>5</v>
      </c>
      <c r="S97" s="271">
        <v>0</v>
      </c>
      <c r="T97" s="271">
        <v>5</v>
      </c>
      <c r="U97" s="271">
        <v>0</v>
      </c>
      <c r="V97" s="271">
        <v>5</v>
      </c>
      <c r="W97" s="271">
        <v>0</v>
      </c>
      <c r="X97" s="120">
        <v>5</v>
      </c>
      <c r="Y97" s="120">
        <v>0</v>
      </c>
      <c r="Z97" s="120">
        <v>5</v>
      </c>
      <c r="AA97" s="120">
        <v>0</v>
      </c>
      <c r="AB97" s="120">
        <v>0</v>
      </c>
      <c r="AC97" s="120">
        <v>0</v>
      </c>
      <c r="AD97" s="120">
        <v>0</v>
      </c>
      <c r="AE97" s="120">
        <v>0</v>
      </c>
      <c r="AF97" s="120">
        <v>0</v>
      </c>
      <c r="AG97" s="120">
        <v>5</v>
      </c>
      <c r="AH97" s="494">
        <v>15</v>
      </c>
    </row>
    <row r="98" spans="1:34" s="89" customFormat="1" x14ac:dyDescent="0.2">
      <c r="A98" s="420" t="s">
        <v>2103</v>
      </c>
      <c r="B98" s="420">
        <v>1</v>
      </c>
      <c r="C98" s="419" t="s">
        <v>4070</v>
      </c>
      <c r="D98" s="420" t="s">
        <v>2421</v>
      </c>
      <c r="E98" s="420" t="s">
        <v>3302</v>
      </c>
      <c r="F98" s="420" t="s">
        <v>2126</v>
      </c>
      <c r="G98" s="421"/>
      <c r="H98" s="421">
        <v>40837</v>
      </c>
      <c r="I98" s="422" t="s">
        <v>4071</v>
      </c>
      <c r="J98" s="271">
        <v>4</v>
      </c>
      <c r="K98" s="271">
        <v>2</v>
      </c>
      <c r="L98" s="271">
        <v>17</v>
      </c>
      <c r="M98" s="271">
        <v>2</v>
      </c>
      <c r="N98" s="271">
        <v>0</v>
      </c>
      <c r="O98" s="271">
        <v>0</v>
      </c>
      <c r="P98" s="271">
        <v>2</v>
      </c>
      <c r="Q98" s="271">
        <v>0</v>
      </c>
      <c r="R98" s="271">
        <v>2</v>
      </c>
      <c r="S98" s="271">
        <v>4</v>
      </c>
      <c r="T98" s="271">
        <v>2</v>
      </c>
      <c r="U98" s="271">
        <v>0</v>
      </c>
      <c r="V98" s="271">
        <v>0</v>
      </c>
      <c r="W98" s="271">
        <v>2</v>
      </c>
      <c r="X98" s="120">
        <v>4</v>
      </c>
      <c r="Y98" s="120">
        <v>0</v>
      </c>
      <c r="Z98" s="120">
        <v>0</v>
      </c>
      <c r="AA98" s="120">
        <v>6</v>
      </c>
      <c r="AB98" s="120">
        <v>0</v>
      </c>
      <c r="AC98" s="120">
        <v>0</v>
      </c>
      <c r="AD98" s="120">
        <v>0</v>
      </c>
      <c r="AE98" s="120">
        <v>2</v>
      </c>
      <c r="AF98" s="120">
        <v>4</v>
      </c>
      <c r="AG98" s="120">
        <v>2</v>
      </c>
      <c r="AH98" s="494">
        <v>17</v>
      </c>
    </row>
    <row r="99" spans="1:34" s="89" customFormat="1" x14ac:dyDescent="0.2">
      <c r="A99" s="420" t="s">
        <v>2103</v>
      </c>
      <c r="B99" s="420">
        <v>1</v>
      </c>
      <c r="C99" s="419" t="s">
        <v>4230</v>
      </c>
      <c r="D99" s="420" t="s">
        <v>2421</v>
      </c>
      <c r="E99" s="420" t="s">
        <v>3302</v>
      </c>
      <c r="F99" s="420" t="s">
        <v>2126</v>
      </c>
      <c r="G99" s="421"/>
      <c r="H99" s="421">
        <v>40848</v>
      </c>
      <c r="I99" s="422" t="s">
        <v>4231</v>
      </c>
      <c r="J99" s="271">
        <v>0</v>
      </c>
      <c r="K99" s="271">
        <v>0</v>
      </c>
      <c r="L99" s="271">
        <v>5</v>
      </c>
      <c r="M99" s="271">
        <v>0</v>
      </c>
      <c r="N99" s="271">
        <v>5</v>
      </c>
      <c r="O99" s="271">
        <v>5</v>
      </c>
      <c r="P99" s="271">
        <v>10</v>
      </c>
      <c r="Q99" s="271">
        <v>0</v>
      </c>
      <c r="R99" s="271">
        <v>5</v>
      </c>
      <c r="S99" s="271">
        <v>0</v>
      </c>
      <c r="T99" s="271">
        <v>0</v>
      </c>
      <c r="U99" s="271">
        <v>0</v>
      </c>
      <c r="V99" s="271">
        <v>5</v>
      </c>
      <c r="W99" s="271">
        <v>0</v>
      </c>
      <c r="X99" s="120">
        <v>5</v>
      </c>
      <c r="Y99" s="120">
        <v>0</v>
      </c>
      <c r="Z99" s="120">
        <v>5</v>
      </c>
      <c r="AA99" s="120">
        <v>0</v>
      </c>
      <c r="AB99" s="120">
        <v>5</v>
      </c>
      <c r="AC99" s="120">
        <v>0</v>
      </c>
      <c r="AD99" s="120">
        <v>5</v>
      </c>
      <c r="AE99" s="120">
        <v>0</v>
      </c>
      <c r="AF99" s="120">
        <v>0</v>
      </c>
      <c r="AG99" s="120">
        <v>0</v>
      </c>
      <c r="AH99" s="494">
        <v>10</v>
      </c>
    </row>
    <row r="100" spans="1:34" s="89" customFormat="1" x14ac:dyDescent="0.2">
      <c r="A100" s="420" t="s">
        <v>2103</v>
      </c>
      <c r="B100" s="420">
        <v>1</v>
      </c>
      <c r="C100" s="419" t="s">
        <v>4074</v>
      </c>
      <c r="D100" s="420" t="s">
        <v>2421</v>
      </c>
      <c r="E100" s="420" t="s">
        <v>3302</v>
      </c>
      <c r="F100" s="420" t="s">
        <v>2126</v>
      </c>
      <c r="G100" s="421"/>
      <c r="H100" s="421">
        <v>40849</v>
      </c>
      <c r="I100" s="422" t="s">
        <v>4862</v>
      </c>
      <c r="J100" s="271">
        <v>5</v>
      </c>
      <c r="K100" s="271">
        <v>0</v>
      </c>
      <c r="L100" s="271">
        <v>5</v>
      </c>
      <c r="M100" s="271">
        <v>0</v>
      </c>
      <c r="N100" s="271">
        <v>0</v>
      </c>
      <c r="O100" s="271">
        <v>0</v>
      </c>
      <c r="P100" s="271">
        <v>5</v>
      </c>
      <c r="Q100" s="271">
        <v>0</v>
      </c>
      <c r="R100" s="271">
        <v>0</v>
      </c>
      <c r="S100" s="271">
        <v>0</v>
      </c>
      <c r="T100" s="271">
        <v>5</v>
      </c>
      <c r="U100" s="271">
        <v>0</v>
      </c>
      <c r="V100" s="271">
        <v>5</v>
      </c>
      <c r="W100" s="271">
        <v>0</v>
      </c>
      <c r="X100" s="120">
        <v>5</v>
      </c>
      <c r="Y100" s="120">
        <v>0</v>
      </c>
      <c r="Z100" s="120">
        <v>5</v>
      </c>
      <c r="AA100" s="120">
        <v>0</v>
      </c>
      <c r="AB100" s="120">
        <v>0</v>
      </c>
      <c r="AC100" s="120">
        <v>0</v>
      </c>
      <c r="AD100" s="120">
        <v>0</v>
      </c>
      <c r="AE100" s="120">
        <v>0</v>
      </c>
      <c r="AF100" s="120">
        <v>0</v>
      </c>
      <c r="AG100" s="120">
        <v>5</v>
      </c>
      <c r="AH100" s="494">
        <v>5</v>
      </c>
    </row>
    <row r="101" spans="1:34" s="89" customFormat="1" x14ac:dyDescent="0.2">
      <c r="A101" s="420" t="s">
        <v>2103</v>
      </c>
      <c r="B101" s="420">
        <v>1</v>
      </c>
      <c r="C101" s="419" t="s">
        <v>4285</v>
      </c>
      <c r="D101" s="420" t="s">
        <v>2421</v>
      </c>
      <c r="E101" s="420" t="s">
        <v>3302</v>
      </c>
      <c r="F101" s="420" t="s">
        <v>1533</v>
      </c>
      <c r="G101" s="421">
        <v>40973</v>
      </c>
      <c r="H101" s="421">
        <v>40849</v>
      </c>
      <c r="I101" s="422" t="s">
        <v>4286</v>
      </c>
      <c r="J101" s="271">
        <v>0</v>
      </c>
      <c r="K101" s="271">
        <v>0</v>
      </c>
      <c r="L101" s="271">
        <v>0</v>
      </c>
      <c r="M101" s="271">
        <v>0</v>
      </c>
      <c r="N101" s="271">
        <v>0</v>
      </c>
      <c r="O101" s="271">
        <v>0</v>
      </c>
      <c r="P101" s="271">
        <v>5</v>
      </c>
      <c r="Q101" s="271">
        <v>0</v>
      </c>
      <c r="R101" s="271">
        <v>5</v>
      </c>
      <c r="S101" s="271">
        <v>0</v>
      </c>
      <c r="T101" s="271">
        <v>0</v>
      </c>
      <c r="U101" s="271">
        <v>0</v>
      </c>
      <c r="V101" s="271">
        <v>0</v>
      </c>
      <c r="W101" s="271">
        <v>0</v>
      </c>
      <c r="X101" s="120">
        <v>0</v>
      </c>
      <c r="Y101" s="120">
        <v>0</v>
      </c>
      <c r="Z101" s="120">
        <v>0</v>
      </c>
      <c r="AA101" s="120">
        <v>0</v>
      </c>
      <c r="AB101" s="120">
        <v>0</v>
      </c>
      <c r="AC101" s="120">
        <v>0</v>
      </c>
      <c r="AD101" s="120">
        <v>5</v>
      </c>
      <c r="AE101" s="120">
        <v>0</v>
      </c>
      <c r="AF101" s="120">
        <v>0</v>
      </c>
      <c r="AG101" s="120">
        <v>5</v>
      </c>
      <c r="AH101" s="494">
        <v>5</v>
      </c>
    </row>
    <row r="102" spans="1:34" s="89" customFormat="1" x14ac:dyDescent="0.2">
      <c r="A102" s="420" t="s">
        <v>2103</v>
      </c>
      <c r="B102" s="420">
        <v>1</v>
      </c>
      <c r="C102" s="419" t="s">
        <v>4232</v>
      </c>
      <c r="D102" s="420" t="s">
        <v>2421</v>
      </c>
      <c r="E102" s="420" t="s">
        <v>3302</v>
      </c>
      <c r="F102" s="420" t="s">
        <v>2586</v>
      </c>
      <c r="G102" s="421">
        <v>41018</v>
      </c>
      <c r="H102" s="421">
        <v>40852</v>
      </c>
      <c r="I102" s="422" t="s">
        <v>4233</v>
      </c>
      <c r="J102" s="271">
        <v>1</v>
      </c>
      <c r="K102" s="271">
        <v>6</v>
      </c>
      <c r="L102" s="271">
        <v>1</v>
      </c>
      <c r="M102" s="271">
        <v>0</v>
      </c>
      <c r="N102" s="271">
        <v>0</v>
      </c>
      <c r="O102" s="271">
        <v>0</v>
      </c>
      <c r="P102" s="271">
        <v>0</v>
      </c>
      <c r="Q102" s="271">
        <v>0</v>
      </c>
      <c r="R102" s="271">
        <v>1</v>
      </c>
      <c r="S102" s="271">
        <v>0</v>
      </c>
      <c r="T102" s="271">
        <v>1</v>
      </c>
      <c r="U102" s="271">
        <v>1</v>
      </c>
      <c r="V102" s="271">
        <v>1</v>
      </c>
      <c r="W102" s="271">
        <v>0</v>
      </c>
      <c r="X102" s="120">
        <v>0</v>
      </c>
      <c r="Y102" s="120">
        <v>0</v>
      </c>
      <c r="Z102" s="120">
        <v>0</v>
      </c>
      <c r="AA102" s="120">
        <v>0</v>
      </c>
      <c r="AB102" s="120">
        <v>0</v>
      </c>
      <c r="AC102" s="120">
        <v>0</v>
      </c>
      <c r="AD102" s="120">
        <v>1</v>
      </c>
      <c r="AE102" s="120">
        <v>0</v>
      </c>
      <c r="AF102" s="120">
        <v>1</v>
      </c>
      <c r="AG102" s="120">
        <v>1</v>
      </c>
      <c r="AH102" s="494">
        <v>6</v>
      </c>
    </row>
    <row r="103" spans="1:34" s="89" customFormat="1" x14ac:dyDescent="0.2">
      <c r="A103" s="420" t="s">
        <v>2103</v>
      </c>
      <c r="B103" s="420">
        <v>1</v>
      </c>
      <c r="C103" s="419" t="s">
        <v>4075</v>
      </c>
      <c r="D103" s="420" t="s">
        <v>2421</v>
      </c>
      <c r="E103" s="420" t="s">
        <v>3302</v>
      </c>
      <c r="F103" s="420" t="s">
        <v>2126</v>
      </c>
      <c r="G103" s="421"/>
      <c r="H103" s="421">
        <v>40851</v>
      </c>
      <c r="I103" s="422" t="s">
        <v>4076</v>
      </c>
      <c r="J103" s="271">
        <v>0</v>
      </c>
      <c r="K103" s="271">
        <v>0</v>
      </c>
      <c r="L103" s="271">
        <v>2</v>
      </c>
      <c r="M103" s="271">
        <v>2</v>
      </c>
      <c r="N103" s="271">
        <v>0</v>
      </c>
      <c r="O103" s="271">
        <v>4</v>
      </c>
      <c r="P103" s="271">
        <v>0</v>
      </c>
      <c r="Q103" s="271">
        <v>2</v>
      </c>
      <c r="R103" s="271">
        <v>0</v>
      </c>
      <c r="S103" s="271">
        <v>0</v>
      </c>
      <c r="T103" s="271">
        <v>0</v>
      </c>
      <c r="U103" s="271">
        <v>0</v>
      </c>
      <c r="V103" s="271">
        <v>0</v>
      </c>
      <c r="W103" s="271">
        <v>0</v>
      </c>
      <c r="X103" s="120">
        <v>2</v>
      </c>
      <c r="Y103" s="120">
        <v>2</v>
      </c>
      <c r="Z103" s="120">
        <v>2</v>
      </c>
      <c r="AA103" s="120">
        <v>2</v>
      </c>
      <c r="AB103" s="120">
        <v>2</v>
      </c>
      <c r="AC103" s="120">
        <v>4</v>
      </c>
      <c r="AD103" s="120">
        <v>0</v>
      </c>
      <c r="AE103" s="120">
        <v>0</v>
      </c>
      <c r="AF103" s="120">
        <v>0</v>
      </c>
      <c r="AG103" s="120">
        <v>0</v>
      </c>
      <c r="AH103" s="494">
        <v>4</v>
      </c>
    </row>
    <row r="104" spans="1:34" s="89" customFormat="1" x14ac:dyDescent="0.2">
      <c r="A104" s="420" t="s">
        <v>2103</v>
      </c>
      <c r="B104" s="420">
        <v>1</v>
      </c>
      <c r="C104" s="419" t="s">
        <v>4142</v>
      </c>
      <c r="D104" s="420" t="s">
        <v>2421</v>
      </c>
      <c r="E104" s="420" t="s">
        <v>3302</v>
      </c>
      <c r="F104" s="420" t="s">
        <v>1533</v>
      </c>
      <c r="G104" s="421">
        <v>41053</v>
      </c>
      <c r="H104" s="421">
        <v>40855</v>
      </c>
      <c r="I104" s="422" t="s">
        <v>4143</v>
      </c>
      <c r="J104" s="271">
        <v>4</v>
      </c>
      <c r="K104" s="271">
        <v>2</v>
      </c>
      <c r="L104" s="271">
        <v>4</v>
      </c>
      <c r="M104" s="271">
        <v>2</v>
      </c>
      <c r="N104" s="271">
        <v>2</v>
      </c>
      <c r="O104" s="271">
        <v>4</v>
      </c>
      <c r="P104" s="271">
        <v>4</v>
      </c>
      <c r="Q104" s="271">
        <v>4</v>
      </c>
      <c r="R104" s="271">
        <v>2</v>
      </c>
      <c r="S104" s="271">
        <v>0</v>
      </c>
      <c r="T104" s="271">
        <v>6</v>
      </c>
      <c r="U104" s="271">
        <v>2</v>
      </c>
      <c r="V104" s="271">
        <v>0</v>
      </c>
      <c r="W104" s="271">
        <v>2</v>
      </c>
      <c r="X104" s="120">
        <v>0</v>
      </c>
      <c r="Y104" s="120">
        <v>2</v>
      </c>
      <c r="Z104" s="120">
        <v>4</v>
      </c>
      <c r="AA104" s="120">
        <v>4</v>
      </c>
      <c r="AB104" s="120">
        <v>2</v>
      </c>
      <c r="AC104" s="120">
        <v>6</v>
      </c>
      <c r="AD104" s="120">
        <v>2</v>
      </c>
      <c r="AE104" s="120">
        <v>4</v>
      </c>
      <c r="AF104" s="120">
        <v>2</v>
      </c>
      <c r="AG104" s="120">
        <v>2</v>
      </c>
      <c r="AH104" s="494">
        <v>6</v>
      </c>
    </row>
    <row r="105" spans="1:34" s="89" customFormat="1" x14ac:dyDescent="0.2">
      <c r="A105" s="420" t="s">
        <v>2103</v>
      </c>
      <c r="B105" s="420">
        <v>1</v>
      </c>
      <c r="C105" s="419" t="s">
        <v>4234</v>
      </c>
      <c r="D105" s="420" t="s">
        <v>2421</v>
      </c>
      <c r="E105" s="420" t="s">
        <v>3302</v>
      </c>
      <c r="F105" s="420" t="s">
        <v>1985</v>
      </c>
      <c r="G105" s="421">
        <v>41211</v>
      </c>
      <c r="H105" s="421">
        <v>40923</v>
      </c>
      <c r="I105" s="422" t="s">
        <v>4235</v>
      </c>
      <c r="J105" s="271">
        <v>0</v>
      </c>
      <c r="K105" s="271">
        <v>0</v>
      </c>
      <c r="L105" s="271">
        <v>0</v>
      </c>
      <c r="M105" s="271">
        <v>0</v>
      </c>
      <c r="N105" s="271">
        <v>0</v>
      </c>
      <c r="O105" s="271">
        <v>0</v>
      </c>
      <c r="P105" s="271">
        <v>0</v>
      </c>
      <c r="Q105" s="271">
        <v>0</v>
      </c>
      <c r="R105" s="271">
        <v>0</v>
      </c>
      <c r="S105" s="271">
        <v>0</v>
      </c>
      <c r="T105" s="271">
        <v>0</v>
      </c>
      <c r="U105" s="271">
        <v>2</v>
      </c>
      <c r="V105" s="271">
        <v>2</v>
      </c>
      <c r="W105" s="271">
        <v>0</v>
      </c>
      <c r="X105" s="120">
        <v>2</v>
      </c>
      <c r="Y105" s="120">
        <v>2</v>
      </c>
      <c r="Z105" s="120">
        <v>0</v>
      </c>
      <c r="AA105" s="120">
        <v>0</v>
      </c>
      <c r="AB105" s="120">
        <v>0</v>
      </c>
      <c r="AC105" s="120">
        <v>2</v>
      </c>
      <c r="AD105" s="120">
        <v>2</v>
      </c>
      <c r="AE105" s="120">
        <v>2</v>
      </c>
      <c r="AF105" s="120">
        <v>0</v>
      </c>
      <c r="AG105" s="120">
        <v>0</v>
      </c>
      <c r="AH105" s="494">
        <v>2</v>
      </c>
    </row>
    <row r="106" spans="1:34" s="89" customFormat="1" x14ac:dyDescent="0.2">
      <c r="A106" s="420" t="s">
        <v>2103</v>
      </c>
      <c r="B106" s="420">
        <v>1</v>
      </c>
      <c r="C106" s="419" t="s">
        <v>4287</v>
      </c>
      <c r="D106" s="420" t="s">
        <v>2421</v>
      </c>
      <c r="E106" s="420" t="s">
        <v>3302</v>
      </c>
      <c r="F106" s="420" t="s">
        <v>2126</v>
      </c>
      <c r="G106" s="420"/>
      <c r="H106" s="421">
        <v>40847</v>
      </c>
      <c r="I106" s="422" t="s">
        <v>4288</v>
      </c>
      <c r="J106" s="271">
        <v>0</v>
      </c>
      <c r="K106" s="271">
        <v>0</v>
      </c>
      <c r="L106" s="271">
        <v>0</v>
      </c>
      <c r="M106" s="271">
        <v>4</v>
      </c>
      <c r="N106" s="271">
        <v>3</v>
      </c>
      <c r="O106" s="271">
        <v>3</v>
      </c>
      <c r="P106" s="271">
        <v>0</v>
      </c>
      <c r="Q106" s="271">
        <v>3</v>
      </c>
      <c r="R106" s="271">
        <v>6</v>
      </c>
      <c r="S106" s="271">
        <v>6</v>
      </c>
      <c r="T106" s="271">
        <v>0</v>
      </c>
      <c r="U106" s="271">
        <v>4</v>
      </c>
      <c r="V106" s="271">
        <v>3</v>
      </c>
      <c r="W106" s="271">
        <v>0</v>
      </c>
      <c r="X106" s="120">
        <v>0</v>
      </c>
      <c r="Y106" s="120">
        <v>0</v>
      </c>
      <c r="Z106" s="120">
        <v>0</v>
      </c>
      <c r="AA106" s="120">
        <v>0</v>
      </c>
      <c r="AB106" s="120">
        <v>0</v>
      </c>
      <c r="AC106" s="120">
        <v>0</v>
      </c>
      <c r="AD106" s="120">
        <v>0</v>
      </c>
      <c r="AE106" s="120">
        <v>0</v>
      </c>
      <c r="AF106" s="120">
        <v>0</v>
      </c>
      <c r="AG106" s="120">
        <v>0</v>
      </c>
      <c r="AH106" s="494">
        <v>6</v>
      </c>
    </row>
    <row r="107" spans="1:34" s="89" customFormat="1" x14ac:dyDescent="0.2">
      <c r="A107" s="420" t="s">
        <v>2103</v>
      </c>
      <c r="B107" s="420">
        <v>1</v>
      </c>
      <c r="C107" s="419" t="s">
        <v>4144</v>
      </c>
      <c r="D107" s="420" t="s">
        <v>2421</v>
      </c>
      <c r="E107" s="420" t="s">
        <v>3302</v>
      </c>
      <c r="F107" s="420" t="s">
        <v>1533</v>
      </c>
      <c r="G107" s="421">
        <v>41464</v>
      </c>
      <c r="H107" s="421">
        <v>40861</v>
      </c>
      <c r="I107" s="422" t="s">
        <v>4145</v>
      </c>
      <c r="J107" s="271">
        <v>0</v>
      </c>
      <c r="K107" s="271">
        <v>0</v>
      </c>
      <c r="L107" s="271">
        <v>3</v>
      </c>
      <c r="M107" s="271">
        <v>0</v>
      </c>
      <c r="N107" s="271">
        <v>0</v>
      </c>
      <c r="O107" s="271">
        <v>0</v>
      </c>
      <c r="P107" s="271">
        <v>3</v>
      </c>
      <c r="Q107" s="271">
        <v>0</v>
      </c>
      <c r="R107" s="271">
        <v>3</v>
      </c>
      <c r="S107" s="271">
        <v>0</v>
      </c>
      <c r="T107" s="271">
        <v>0</v>
      </c>
      <c r="U107" s="271">
        <v>0</v>
      </c>
      <c r="V107" s="271">
        <v>0</v>
      </c>
      <c r="W107" s="271">
        <v>0</v>
      </c>
      <c r="X107" s="120">
        <v>0</v>
      </c>
      <c r="Y107" s="120">
        <v>0</v>
      </c>
      <c r="Z107" s="120">
        <v>0</v>
      </c>
      <c r="AA107" s="120">
        <v>0</v>
      </c>
      <c r="AB107" s="120">
        <v>3</v>
      </c>
      <c r="AC107" s="120">
        <v>0</v>
      </c>
      <c r="AD107" s="120">
        <v>0</v>
      </c>
      <c r="AE107" s="120">
        <v>0</v>
      </c>
      <c r="AF107" s="120">
        <v>6</v>
      </c>
      <c r="AG107" s="120">
        <v>0</v>
      </c>
      <c r="AH107" s="494">
        <v>6</v>
      </c>
    </row>
    <row r="108" spans="1:34" s="89" customFormat="1" x14ac:dyDescent="0.2">
      <c r="A108" s="420" t="s">
        <v>2103</v>
      </c>
      <c r="B108" s="420">
        <v>1</v>
      </c>
      <c r="C108" s="419" t="s">
        <v>4146</v>
      </c>
      <c r="D108" s="420" t="s">
        <v>2421</v>
      </c>
      <c r="E108" s="420" t="s">
        <v>3302</v>
      </c>
      <c r="F108" s="420" t="s">
        <v>2126</v>
      </c>
      <c r="G108" s="420"/>
      <c r="H108" s="421">
        <v>40861</v>
      </c>
      <c r="I108" s="422" t="s">
        <v>4147</v>
      </c>
      <c r="J108" s="271">
        <v>0</v>
      </c>
      <c r="K108" s="271">
        <v>0</v>
      </c>
      <c r="L108" s="271">
        <v>3</v>
      </c>
      <c r="M108" s="271">
        <v>9</v>
      </c>
      <c r="N108" s="271">
        <v>3</v>
      </c>
      <c r="O108" s="271">
        <v>3</v>
      </c>
      <c r="P108" s="271">
        <v>6</v>
      </c>
      <c r="Q108" s="271">
        <v>3</v>
      </c>
      <c r="R108" s="271">
        <v>3</v>
      </c>
      <c r="S108" s="271">
        <v>0</v>
      </c>
      <c r="T108" s="271">
        <v>3</v>
      </c>
      <c r="U108" s="271">
        <v>3</v>
      </c>
      <c r="V108" s="271">
        <v>3</v>
      </c>
      <c r="W108" s="271">
        <v>3</v>
      </c>
      <c r="X108" s="120">
        <v>3</v>
      </c>
      <c r="Y108" s="120">
        <v>0</v>
      </c>
      <c r="Z108" s="120">
        <v>3</v>
      </c>
      <c r="AA108" s="120">
        <v>0</v>
      </c>
      <c r="AB108" s="120">
        <v>0</v>
      </c>
      <c r="AC108" s="120">
        <v>0</v>
      </c>
      <c r="AD108" s="120">
        <v>0</v>
      </c>
      <c r="AE108" s="120">
        <v>3</v>
      </c>
      <c r="AF108" s="120">
        <v>11</v>
      </c>
      <c r="AG108" s="120">
        <v>42</v>
      </c>
      <c r="AH108" s="494">
        <v>42</v>
      </c>
    </row>
    <row r="109" spans="1:34" s="89" customFormat="1" x14ac:dyDescent="0.2">
      <c r="A109" s="420" t="s">
        <v>2103</v>
      </c>
      <c r="B109" s="420">
        <v>1</v>
      </c>
      <c r="C109" s="419" t="s">
        <v>4236</v>
      </c>
      <c r="D109" s="420" t="s">
        <v>2421</v>
      </c>
      <c r="E109" s="420" t="s">
        <v>3302</v>
      </c>
      <c r="F109" s="420" t="s">
        <v>2126</v>
      </c>
      <c r="G109" s="421"/>
      <c r="H109" s="421">
        <v>40862</v>
      </c>
      <c r="I109" s="422" t="s">
        <v>4237</v>
      </c>
      <c r="J109" s="271">
        <v>0</v>
      </c>
      <c r="K109" s="271">
        <v>0</v>
      </c>
      <c r="L109" s="271">
        <v>3</v>
      </c>
      <c r="M109" s="271">
        <v>0</v>
      </c>
      <c r="N109" s="271">
        <v>0</v>
      </c>
      <c r="O109" s="271">
        <v>0</v>
      </c>
      <c r="P109" s="271">
        <v>0</v>
      </c>
      <c r="Q109" s="271">
        <v>0</v>
      </c>
      <c r="R109" s="271">
        <v>0</v>
      </c>
      <c r="S109" s="271">
        <v>0</v>
      </c>
      <c r="T109" s="271">
        <v>0</v>
      </c>
      <c r="U109" s="271">
        <v>0</v>
      </c>
      <c r="V109" s="271">
        <v>0</v>
      </c>
      <c r="W109" s="271">
        <v>0</v>
      </c>
      <c r="X109" s="120">
        <v>0</v>
      </c>
      <c r="Y109" s="120">
        <v>0</v>
      </c>
      <c r="Z109" s="120">
        <v>0</v>
      </c>
      <c r="AA109" s="120">
        <v>0</v>
      </c>
      <c r="AB109" s="120">
        <v>0</v>
      </c>
      <c r="AC109" s="120">
        <v>0</v>
      </c>
      <c r="AD109" s="120">
        <v>0</v>
      </c>
      <c r="AE109" s="120">
        <v>0</v>
      </c>
      <c r="AF109" s="120">
        <v>0</v>
      </c>
      <c r="AG109" s="120">
        <v>0</v>
      </c>
      <c r="AH109" s="494">
        <v>3</v>
      </c>
    </row>
    <row r="110" spans="1:34" s="89" customFormat="1" x14ac:dyDescent="0.2">
      <c r="A110" s="420" t="s">
        <v>2103</v>
      </c>
      <c r="B110" s="420">
        <v>1</v>
      </c>
      <c r="C110" s="419" t="s">
        <v>4208</v>
      </c>
      <c r="D110" s="420" t="s">
        <v>2421</v>
      </c>
      <c r="E110" s="420" t="s">
        <v>3302</v>
      </c>
      <c r="F110" s="420" t="s">
        <v>2126</v>
      </c>
      <c r="G110" s="421"/>
      <c r="H110" s="421">
        <v>40861</v>
      </c>
      <c r="I110" s="422" t="s">
        <v>4209</v>
      </c>
      <c r="J110" s="271">
        <v>0</v>
      </c>
      <c r="K110" s="271">
        <v>0</v>
      </c>
      <c r="L110" s="271">
        <v>0</v>
      </c>
      <c r="M110" s="271">
        <v>0</v>
      </c>
      <c r="N110" s="271">
        <v>0</v>
      </c>
      <c r="O110" s="271">
        <v>0</v>
      </c>
      <c r="P110" s="271">
        <v>0</v>
      </c>
      <c r="Q110" s="271">
        <v>0</v>
      </c>
      <c r="R110" s="271">
        <v>0</v>
      </c>
      <c r="S110" s="271">
        <v>0</v>
      </c>
      <c r="T110" s="271">
        <v>0</v>
      </c>
      <c r="U110" s="271">
        <v>0</v>
      </c>
      <c r="V110" s="271">
        <v>0</v>
      </c>
      <c r="W110" s="271">
        <v>0</v>
      </c>
      <c r="X110" s="120">
        <v>0</v>
      </c>
      <c r="Y110" s="120">
        <v>0</v>
      </c>
      <c r="Z110" s="120">
        <v>0</v>
      </c>
      <c r="AA110" s="120">
        <v>0</v>
      </c>
      <c r="AB110" s="120">
        <v>0</v>
      </c>
      <c r="AC110" s="120">
        <v>0</v>
      </c>
      <c r="AD110" s="120">
        <v>0</v>
      </c>
      <c r="AE110" s="120">
        <v>10</v>
      </c>
      <c r="AF110" s="120">
        <v>10</v>
      </c>
      <c r="AG110" s="120">
        <v>0</v>
      </c>
      <c r="AH110" s="494">
        <v>10</v>
      </c>
    </row>
    <row r="111" spans="1:34" s="89" customFormat="1" x14ac:dyDescent="0.2">
      <c r="A111" s="420" t="s">
        <v>2103</v>
      </c>
      <c r="B111" s="420">
        <v>1</v>
      </c>
      <c r="C111" s="419" t="s">
        <v>4238</v>
      </c>
      <c r="D111" s="420" t="s">
        <v>2421</v>
      </c>
      <c r="E111" s="420" t="s">
        <v>3302</v>
      </c>
      <c r="F111" s="420" t="s">
        <v>2126</v>
      </c>
      <c r="G111" s="420"/>
      <c r="H111" s="421">
        <v>40861</v>
      </c>
      <c r="I111" s="422" t="s">
        <v>4239</v>
      </c>
      <c r="J111" s="271">
        <v>3</v>
      </c>
      <c r="K111" s="271">
        <v>0</v>
      </c>
      <c r="L111" s="271">
        <v>0</v>
      </c>
      <c r="M111" s="271">
        <v>0</v>
      </c>
      <c r="N111" s="271">
        <v>0</v>
      </c>
      <c r="O111" s="271">
        <v>0</v>
      </c>
      <c r="P111" s="271">
        <v>0</v>
      </c>
      <c r="Q111" s="271">
        <v>0</v>
      </c>
      <c r="R111" s="271">
        <v>6</v>
      </c>
      <c r="S111" s="271">
        <v>12</v>
      </c>
      <c r="T111" s="271">
        <v>0</v>
      </c>
      <c r="U111" s="271">
        <v>0</v>
      </c>
      <c r="V111" s="271">
        <v>0</v>
      </c>
      <c r="W111" s="271">
        <v>3</v>
      </c>
      <c r="X111" s="120">
        <v>0</v>
      </c>
      <c r="Y111" s="120">
        <v>0</v>
      </c>
      <c r="Z111" s="120">
        <v>0</v>
      </c>
      <c r="AA111" s="120">
        <v>0</v>
      </c>
      <c r="AB111" s="120">
        <v>3</v>
      </c>
      <c r="AC111" s="120">
        <v>0</v>
      </c>
      <c r="AD111" s="120">
        <v>3</v>
      </c>
      <c r="AE111" s="120">
        <v>3</v>
      </c>
      <c r="AF111" s="120">
        <v>0</v>
      </c>
      <c r="AG111" s="120">
        <v>0</v>
      </c>
      <c r="AH111" s="494">
        <v>12</v>
      </c>
    </row>
    <row r="112" spans="1:34" s="89" customFormat="1" x14ac:dyDescent="0.2">
      <c r="A112" s="420" t="s">
        <v>2103</v>
      </c>
      <c r="B112" s="420">
        <v>1</v>
      </c>
      <c r="C112" s="419" t="s">
        <v>4148</v>
      </c>
      <c r="D112" s="420" t="s">
        <v>2421</v>
      </c>
      <c r="E112" s="420" t="s">
        <v>3302</v>
      </c>
      <c r="F112" s="420" t="s">
        <v>2126</v>
      </c>
      <c r="G112" s="420"/>
      <c r="H112" s="421">
        <v>40861</v>
      </c>
      <c r="I112" s="422" t="s">
        <v>4149</v>
      </c>
      <c r="J112" s="271">
        <v>0</v>
      </c>
      <c r="K112" s="271">
        <v>0</v>
      </c>
      <c r="L112" s="271">
        <v>0</v>
      </c>
      <c r="M112" s="271">
        <v>0</v>
      </c>
      <c r="N112" s="271">
        <v>0</v>
      </c>
      <c r="O112" s="271">
        <v>0</v>
      </c>
      <c r="P112" s="271">
        <v>0</v>
      </c>
      <c r="Q112" s="271">
        <v>0</v>
      </c>
      <c r="R112" s="271">
        <v>0</v>
      </c>
      <c r="S112" s="271">
        <v>0</v>
      </c>
      <c r="T112" s="271">
        <v>0</v>
      </c>
      <c r="U112" s="271">
        <v>0</v>
      </c>
      <c r="V112" s="271">
        <v>0</v>
      </c>
      <c r="W112" s="271">
        <v>0</v>
      </c>
      <c r="X112" s="120">
        <v>0</v>
      </c>
      <c r="Y112" s="120">
        <v>0</v>
      </c>
      <c r="Z112" s="120">
        <v>0</v>
      </c>
      <c r="AA112" s="120">
        <v>0</v>
      </c>
      <c r="AB112" s="120">
        <v>0</v>
      </c>
      <c r="AC112" s="120">
        <v>0</v>
      </c>
      <c r="AD112" s="120">
        <v>2</v>
      </c>
      <c r="AE112" s="120">
        <v>0</v>
      </c>
      <c r="AF112" s="120">
        <v>0</v>
      </c>
      <c r="AG112" s="120">
        <v>0</v>
      </c>
      <c r="AH112" s="494">
        <v>2</v>
      </c>
    </row>
    <row r="113" spans="1:34" s="89" customFormat="1" x14ac:dyDescent="0.2">
      <c r="A113" s="420" t="s">
        <v>2103</v>
      </c>
      <c r="B113" s="420">
        <v>1</v>
      </c>
      <c r="C113" s="419" t="s">
        <v>4077</v>
      </c>
      <c r="D113" s="420" t="s">
        <v>2421</v>
      </c>
      <c r="E113" s="420" t="s">
        <v>3302</v>
      </c>
      <c r="F113" s="420" t="s">
        <v>1985</v>
      </c>
      <c r="G113" s="421">
        <v>41415</v>
      </c>
      <c r="H113" s="421">
        <v>40855</v>
      </c>
      <c r="I113" s="422" t="s">
        <v>4078</v>
      </c>
      <c r="J113" s="271">
        <v>0</v>
      </c>
      <c r="K113" s="271">
        <v>0</v>
      </c>
      <c r="L113" s="271">
        <v>0</v>
      </c>
      <c r="M113" s="271">
        <v>0</v>
      </c>
      <c r="N113" s="271">
        <v>0</v>
      </c>
      <c r="O113" s="271">
        <v>0</v>
      </c>
      <c r="P113" s="271">
        <v>0</v>
      </c>
      <c r="Q113" s="271">
        <v>0</v>
      </c>
      <c r="R113" s="271">
        <v>0</v>
      </c>
      <c r="S113" s="271">
        <v>0</v>
      </c>
      <c r="T113" s="271">
        <v>0</v>
      </c>
      <c r="U113" s="271">
        <v>0</v>
      </c>
      <c r="V113" s="271">
        <v>0</v>
      </c>
      <c r="W113" s="271">
        <v>0</v>
      </c>
      <c r="X113" s="120">
        <v>0</v>
      </c>
      <c r="Y113" s="120">
        <v>0</v>
      </c>
      <c r="Z113" s="120">
        <v>2</v>
      </c>
      <c r="AA113" s="120">
        <v>2</v>
      </c>
      <c r="AB113" s="120">
        <v>0</v>
      </c>
      <c r="AC113" s="120">
        <v>0</v>
      </c>
      <c r="AD113" s="120">
        <v>0</v>
      </c>
      <c r="AE113" s="120">
        <v>0</v>
      </c>
      <c r="AF113" s="120">
        <v>0</v>
      </c>
      <c r="AG113" s="120">
        <v>0</v>
      </c>
      <c r="AH113" s="494">
        <v>2</v>
      </c>
    </row>
    <row r="114" spans="1:34" s="89" customFormat="1" x14ac:dyDescent="0.2">
      <c r="A114" s="420" t="s">
        <v>2103</v>
      </c>
      <c r="B114" s="420">
        <v>1</v>
      </c>
      <c r="C114" s="419" t="s">
        <v>4150</v>
      </c>
      <c r="D114" s="420" t="s">
        <v>2421</v>
      </c>
      <c r="E114" s="420" t="s">
        <v>3302</v>
      </c>
      <c r="F114" s="420" t="s">
        <v>1533</v>
      </c>
      <c r="G114" s="421">
        <v>41269</v>
      </c>
      <c r="H114" s="421">
        <v>40862</v>
      </c>
      <c r="I114" s="422" t="s">
        <v>4151</v>
      </c>
      <c r="J114" s="271">
        <v>0</v>
      </c>
      <c r="K114" s="271">
        <v>0</v>
      </c>
      <c r="L114" s="271">
        <v>0</v>
      </c>
      <c r="M114" s="271">
        <v>0</v>
      </c>
      <c r="N114" s="271">
        <v>0</v>
      </c>
      <c r="O114" s="271">
        <v>2</v>
      </c>
      <c r="P114" s="271">
        <v>0</v>
      </c>
      <c r="Q114" s="271">
        <v>2</v>
      </c>
      <c r="R114" s="271">
        <v>0</v>
      </c>
      <c r="S114" s="271">
        <v>0</v>
      </c>
      <c r="T114" s="271">
        <v>0</v>
      </c>
      <c r="U114" s="271">
        <v>0</v>
      </c>
      <c r="V114" s="271">
        <v>0</v>
      </c>
      <c r="W114" s="271">
        <v>0</v>
      </c>
      <c r="X114" s="120">
        <v>0</v>
      </c>
      <c r="Y114" s="120">
        <v>2</v>
      </c>
      <c r="Z114" s="120">
        <v>0</v>
      </c>
      <c r="AA114" s="120">
        <v>0</v>
      </c>
      <c r="AB114" s="120">
        <v>0</v>
      </c>
      <c r="AC114" s="120">
        <v>0</v>
      </c>
      <c r="AD114" s="120">
        <v>0</v>
      </c>
      <c r="AE114" s="120">
        <v>0</v>
      </c>
      <c r="AF114" s="120">
        <v>0</v>
      </c>
      <c r="AG114" s="120">
        <v>0</v>
      </c>
      <c r="AH114" s="494">
        <v>2</v>
      </c>
    </row>
    <row r="115" spans="1:34" s="89" customFormat="1" x14ac:dyDescent="0.2">
      <c r="A115" s="420" t="s">
        <v>2103</v>
      </c>
      <c r="B115" s="420">
        <v>1</v>
      </c>
      <c r="C115" s="419" t="s">
        <v>4152</v>
      </c>
      <c r="D115" s="420" t="s">
        <v>2421</v>
      </c>
      <c r="E115" s="420" t="s">
        <v>3302</v>
      </c>
      <c r="F115" s="420" t="s">
        <v>2126</v>
      </c>
      <c r="G115" s="420"/>
      <c r="H115" s="421">
        <v>40855</v>
      </c>
      <c r="I115" s="422" t="s">
        <v>4153</v>
      </c>
      <c r="J115" s="271">
        <v>5</v>
      </c>
      <c r="K115" s="271">
        <v>5</v>
      </c>
      <c r="L115" s="271">
        <v>0</v>
      </c>
      <c r="M115" s="271">
        <v>0</v>
      </c>
      <c r="N115" s="271">
        <v>0</v>
      </c>
      <c r="O115" s="271">
        <v>0</v>
      </c>
      <c r="P115" s="271">
        <v>0</v>
      </c>
      <c r="Q115" s="271">
        <v>0</v>
      </c>
      <c r="R115" s="271">
        <v>0</v>
      </c>
      <c r="S115" s="271">
        <v>5</v>
      </c>
      <c r="T115" s="271">
        <v>0</v>
      </c>
      <c r="U115" s="271">
        <v>0</v>
      </c>
      <c r="V115" s="271">
        <v>0</v>
      </c>
      <c r="W115" s="271">
        <v>0</v>
      </c>
      <c r="X115" s="120">
        <v>0</v>
      </c>
      <c r="Y115" s="120">
        <v>5</v>
      </c>
      <c r="Z115" s="120">
        <v>5</v>
      </c>
      <c r="AA115" s="120">
        <v>0</v>
      </c>
      <c r="AB115" s="120">
        <v>5</v>
      </c>
      <c r="AC115" s="120">
        <v>5</v>
      </c>
      <c r="AD115" s="120">
        <v>0</v>
      </c>
      <c r="AE115" s="120">
        <v>0</v>
      </c>
      <c r="AF115" s="120">
        <v>0</v>
      </c>
      <c r="AG115" s="120">
        <v>5</v>
      </c>
      <c r="AH115" s="494">
        <v>5</v>
      </c>
    </row>
    <row r="116" spans="1:34" s="89" customFormat="1" x14ac:dyDescent="0.2">
      <c r="A116" s="420" t="s">
        <v>2103</v>
      </c>
      <c r="B116" s="420">
        <v>1</v>
      </c>
      <c r="C116" s="419" t="s">
        <v>4240</v>
      </c>
      <c r="D116" s="420" t="s">
        <v>2421</v>
      </c>
      <c r="E116" s="420" t="s">
        <v>3302</v>
      </c>
      <c r="F116" s="420" t="s">
        <v>2126</v>
      </c>
      <c r="G116" s="421"/>
      <c r="H116" s="421">
        <v>40864</v>
      </c>
      <c r="I116" s="422" t="s">
        <v>4241</v>
      </c>
      <c r="J116" s="271">
        <v>0</v>
      </c>
      <c r="K116" s="271">
        <v>0</v>
      </c>
      <c r="L116" s="271">
        <v>0</v>
      </c>
      <c r="M116" s="271">
        <v>0</v>
      </c>
      <c r="N116" s="271">
        <v>0</v>
      </c>
      <c r="O116" s="271">
        <v>0</v>
      </c>
      <c r="P116" s="271">
        <v>2</v>
      </c>
      <c r="Q116" s="271">
        <v>1</v>
      </c>
      <c r="R116" s="271">
        <v>0</v>
      </c>
      <c r="S116" s="271">
        <v>0</v>
      </c>
      <c r="T116" s="271">
        <v>0</v>
      </c>
      <c r="U116" s="271">
        <v>0</v>
      </c>
      <c r="V116" s="271">
        <v>0</v>
      </c>
      <c r="W116" s="271">
        <v>0</v>
      </c>
      <c r="X116" s="120">
        <v>0</v>
      </c>
      <c r="Y116" s="120">
        <v>0</v>
      </c>
      <c r="Z116" s="120">
        <v>0</v>
      </c>
      <c r="AA116" s="120">
        <v>0</v>
      </c>
      <c r="AB116" s="120">
        <v>0</v>
      </c>
      <c r="AC116" s="120">
        <v>0</v>
      </c>
      <c r="AD116" s="120">
        <v>2</v>
      </c>
      <c r="AE116" s="120">
        <v>1</v>
      </c>
      <c r="AF116" s="120">
        <v>0</v>
      </c>
      <c r="AG116" s="120">
        <v>0</v>
      </c>
      <c r="AH116" s="494">
        <v>2</v>
      </c>
    </row>
    <row r="117" spans="1:34" s="89" customFormat="1" x14ac:dyDescent="0.2">
      <c r="A117" s="420" t="s">
        <v>2103</v>
      </c>
      <c r="B117" s="420">
        <v>1</v>
      </c>
      <c r="C117" s="419" t="s">
        <v>4154</v>
      </c>
      <c r="D117" s="420" t="s">
        <v>2421</v>
      </c>
      <c r="E117" s="420" t="s">
        <v>3302</v>
      </c>
      <c r="F117" s="420" t="s">
        <v>2126</v>
      </c>
      <c r="G117" s="420"/>
      <c r="H117" s="421">
        <v>40865</v>
      </c>
      <c r="I117" s="422" t="s">
        <v>4155</v>
      </c>
      <c r="J117" s="271">
        <v>5</v>
      </c>
      <c r="K117" s="271">
        <v>0</v>
      </c>
      <c r="L117" s="271">
        <v>5</v>
      </c>
      <c r="M117" s="271">
        <v>0</v>
      </c>
      <c r="N117" s="271">
        <v>5</v>
      </c>
      <c r="O117" s="271">
        <v>0</v>
      </c>
      <c r="P117" s="271">
        <v>0</v>
      </c>
      <c r="Q117" s="271">
        <v>0</v>
      </c>
      <c r="R117" s="271">
        <v>0</v>
      </c>
      <c r="S117" s="271">
        <v>0</v>
      </c>
      <c r="T117" s="271">
        <v>0</v>
      </c>
      <c r="U117" s="271">
        <v>0</v>
      </c>
      <c r="V117" s="271">
        <v>5</v>
      </c>
      <c r="W117" s="271">
        <v>0</v>
      </c>
      <c r="X117" s="120">
        <v>5</v>
      </c>
      <c r="Y117" s="120">
        <v>0</v>
      </c>
      <c r="Z117" s="120">
        <v>5</v>
      </c>
      <c r="AA117" s="120">
        <v>0</v>
      </c>
      <c r="AB117" s="120">
        <v>5</v>
      </c>
      <c r="AC117" s="120">
        <v>0</v>
      </c>
      <c r="AD117" s="120">
        <v>0</v>
      </c>
      <c r="AE117" s="120">
        <v>0</v>
      </c>
      <c r="AF117" s="120">
        <v>0</v>
      </c>
      <c r="AG117" s="120">
        <v>0</v>
      </c>
      <c r="AH117" s="494">
        <v>5</v>
      </c>
    </row>
    <row r="118" spans="1:34" s="89" customFormat="1" x14ac:dyDescent="0.2">
      <c r="A118" s="420" t="s">
        <v>2103</v>
      </c>
      <c r="B118" s="420">
        <v>1</v>
      </c>
      <c r="C118" s="419" t="s">
        <v>4156</v>
      </c>
      <c r="D118" s="420" t="s">
        <v>2421</v>
      </c>
      <c r="E118" s="420" t="s">
        <v>3302</v>
      </c>
      <c r="F118" s="420" t="s">
        <v>1533</v>
      </c>
      <c r="G118" s="421">
        <v>40974</v>
      </c>
      <c r="H118" s="421">
        <v>40870</v>
      </c>
      <c r="I118" s="422" t="s">
        <v>4157</v>
      </c>
      <c r="J118" s="271">
        <v>3</v>
      </c>
      <c r="K118" s="271">
        <v>0</v>
      </c>
      <c r="L118" s="271">
        <v>3</v>
      </c>
      <c r="M118" s="271">
        <v>0</v>
      </c>
      <c r="N118" s="271">
        <v>3</v>
      </c>
      <c r="O118" s="271">
        <v>0</v>
      </c>
      <c r="P118" s="271">
        <v>3</v>
      </c>
      <c r="Q118" s="271">
        <v>0</v>
      </c>
      <c r="R118" s="271">
        <v>3</v>
      </c>
      <c r="S118" s="271">
        <v>0</v>
      </c>
      <c r="T118" s="271">
        <v>3</v>
      </c>
      <c r="U118" s="271">
        <v>0</v>
      </c>
      <c r="V118" s="271">
        <v>3</v>
      </c>
      <c r="W118" s="271">
        <v>0</v>
      </c>
      <c r="X118" s="120">
        <v>3</v>
      </c>
      <c r="Y118" s="120">
        <v>0</v>
      </c>
      <c r="Z118" s="120">
        <v>3</v>
      </c>
      <c r="AA118" s="120">
        <v>0</v>
      </c>
      <c r="AB118" s="120">
        <v>3</v>
      </c>
      <c r="AC118" s="120">
        <v>0</v>
      </c>
      <c r="AD118" s="120">
        <v>3</v>
      </c>
      <c r="AE118" s="120">
        <v>0</v>
      </c>
      <c r="AF118" s="120">
        <v>3</v>
      </c>
      <c r="AG118" s="120">
        <v>3</v>
      </c>
      <c r="AH118" s="494">
        <v>3</v>
      </c>
    </row>
    <row r="119" spans="1:34" s="89" customFormat="1" x14ac:dyDescent="0.2">
      <c r="A119" s="420" t="s">
        <v>2103</v>
      </c>
      <c r="B119" s="420">
        <v>1</v>
      </c>
      <c r="C119" s="419" t="s">
        <v>4158</v>
      </c>
      <c r="D119" s="420" t="s">
        <v>2421</v>
      </c>
      <c r="E119" s="420" t="s">
        <v>3302</v>
      </c>
      <c r="F119" s="420" t="s">
        <v>2126</v>
      </c>
      <c r="G119" s="420"/>
      <c r="H119" s="421">
        <v>40868</v>
      </c>
      <c r="I119" s="422" t="s">
        <v>4159</v>
      </c>
      <c r="J119" s="271">
        <v>0</v>
      </c>
      <c r="K119" s="271">
        <v>0</v>
      </c>
      <c r="L119" s="271">
        <v>0</v>
      </c>
      <c r="M119" s="271">
        <v>0</v>
      </c>
      <c r="N119" s="271">
        <v>0</v>
      </c>
      <c r="O119" s="271">
        <v>0</v>
      </c>
      <c r="P119" s="271">
        <v>0</v>
      </c>
      <c r="Q119" s="271">
        <v>0</v>
      </c>
      <c r="R119" s="271">
        <v>0</v>
      </c>
      <c r="S119" s="271">
        <v>0</v>
      </c>
      <c r="T119" s="271">
        <v>4</v>
      </c>
      <c r="U119" s="271">
        <v>0</v>
      </c>
      <c r="V119" s="271">
        <v>0</v>
      </c>
      <c r="W119" s="271">
        <v>0</v>
      </c>
      <c r="X119" s="120">
        <v>0</v>
      </c>
      <c r="Y119" s="120">
        <v>0</v>
      </c>
      <c r="Z119" s="120">
        <v>0</v>
      </c>
      <c r="AA119" s="120">
        <v>0</v>
      </c>
      <c r="AB119" s="120">
        <v>0</v>
      </c>
      <c r="AC119" s="120">
        <v>0</v>
      </c>
      <c r="AD119" s="120">
        <v>0</v>
      </c>
      <c r="AE119" s="120">
        <v>0</v>
      </c>
      <c r="AF119" s="120">
        <v>0</v>
      </c>
      <c r="AG119" s="120">
        <v>0</v>
      </c>
      <c r="AH119" s="494">
        <v>4</v>
      </c>
    </row>
    <row r="120" spans="1:34" s="89" customFormat="1" x14ac:dyDescent="0.2">
      <c r="A120" s="420" t="s">
        <v>2103</v>
      </c>
      <c r="B120" s="420">
        <v>1</v>
      </c>
      <c r="C120" s="419" t="s">
        <v>4272</v>
      </c>
      <c r="D120" s="420" t="s">
        <v>2421</v>
      </c>
      <c r="E120" s="420" t="s">
        <v>3302</v>
      </c>
      <c r="F120" s="420" t="s">
        <v>1533</v>
      </c>
      <c r="G120" s="421">
        <v>40960</v>
      </c>
      <c r="H120" s="421">
        <v>40807</v>
      </c>
      <c r="I120" s="422" t="s">
        <v>4700</v>
      </c>
      <c r="J120" s="271">
        <v>0</v>
      </c>
      <c r="K120" s="271">
        <v>0</v>
      </c>
      <c r="L120" s="271">
        <v>0</v>
      </c>
      <c r="M120" s="271">
        <v>0</v>
      </c>
      <c r="N120" s="271">
        <v>0</v>
      </c>
      <c r="O120" s="271">
        <v>0</v>
      </c>
      <c r="P120" s="271">
        <v>0</v>
      </c>
      <c r="Q120" s="271">
        <v>0</v>
      </c>
      <c r="R120" s="271">
        <v>6</v>
      </c>
      <c r="S120" s="271">
        <v>0</v>
      </c>
      <c r="T120" s="271">
        <v>0</v>
      </c>
      <c r="U120" s="271">
        <v>0</v>
      </c>
      <c r="V120" s="271">
        <v>0</v>
      </c>
      <c r="W120" s="271">
        <v>3</v>
      </c>
      <c r="X120" s="120">
        <v>3</v>
      </c>
      <c r="Y120" s="120">
        <v>0</v>
      </c>
      <c r="Z120" s="120">
        <v>0</v>
      </c>
      <c r="AA120" s="120">
        <v>0</v>
      </c>
      <c r="AB120" s="120">
        <v>0</v>
      </c>
      <c r="AC120" s="120">
        <v>0</v>
      </c>
      <c r="AD120" s="120">
        <v>0</v>
      </c>
      <c r="AE120" s="120">
        <v>0</v>
      </c>
      <c r="AF120" s="120">
        <v>0</v>
      </c>
      <c r="AG120" s="120">
        <v>0</v>
      </c>
      <c r="AH120" s="494">
        <v>6</v>
      </c>
    </row>
    <row r="121" spans="1:34" s="89" customFormat="1" x14ac:dyDescent="0.2">
      <c r="A121" s="420" t="s">
        <v>2103</v>
      </c>
      <c r="B121" s="420">
        <v>1</v>
      </c>
      <c r="C121" s="419" t="s">
        <v>4273</v>
      </c>
      <c r="D121" s="420" t="s">
        <v>2421</v>
      </c>
      <c r="E121" s="420" t="s">
        <v>3302</v>
      </c>
      <c r="F121" s="420" t="s">
        <v>2126</v>
      </c>
      <c r="G121" s="421"/>
      <c r="H121" s="421">
        <v>40885</v>
      </c>
      <c r="I121" s="422" t="s">
        <v>4274</v>
      </c>
      <c r="J121" s="271">
        <v>0</v>
      </c>
      <c r="K121" s="271">
        <v>0</v>
      </c>
      <c r="L121" s="271">
        <v>0</v>
      </c>
      <c r="M121" s="271">
        <v>0</v>
      </c>
      <c r="N121" s="271">
        <v>0</v>
      </c>
      <c r="O121" s="271">
        <v>0</v>
      </c>
      <c r="P121" s="271">
        <v>0</v>
      </c>
      <c r="Q121" s="271">
        <v>0</v>
      </c>
      <c r="R121" s="271">
        <v>0</v>
      </c>
      <c r="S121" s="271">
        <v>0</v>
      </c>
      <c r="T121" s="271">
        <v>0</v>
      </c>
      <c r="U121" s="271">
        <v>0</v>
      </c>
      <c r="V121" s="271">
        <v>0</v>
      </c>
      <c r="W121" s="271">
        <v>0</v>
      </c>
      <c r="X121" s="120">
        <v>0</v>
      </c>
      <c r="Y121" s="120">
        <v>0</v>
      </c>
      <c r="Z121" s="120">
        <v>0</v>
      </c>
      <c r="AA121" s="120">
        <v>0</v>
      </c>
      <c r="AB121" s="120">
        <v>0</v>
      </c>
      <c r="AC121" s="120">
        <v>0</v>
      </c>
      <c r="AD121" s="120">
        <v>0</v>
      </c>
      <c r="AE121" s="120">
        <v>0</v>
      </c>
      <c r="AF121" s="120">
        <v>0</v>
      </c>
      <c r="AG121" s="120">
        <v>0</v>
      </c>
      <c r="AH121" s="494">
        <v>1</v>
      </c>
    </row>
    <row r="122" spans="1:34" s="89" customFormat="1" x14ac:dyDescent="0.2">
      <c r="A122" s="420" t="s">
        <v>2103</v>
      </c>
      <c r="B122" s="420">
        <v>1</v>
      </c>
      <c r="C122" s="419" t="s">
        <v>4275</v>
      </c>
      <c r="D122" s="420" t="s">
        <v>2421</v>
      </c>
      <c r="E122" s="420" t="s">
        <v>3302</v>
      </c>
      <c r="F122" s="420" t="s">
        <v>1985</v>
      </c>
      <c r="G122" s="421">
        <v>41436</v>
      </c>
      <c r="H122" s="421">
        <v>40893</v>
      </c>
      <c r="I122" s="422" t="s">
        <v>4276</v>
      </c>
      <c r="J122" s="271">
        <v>0</v>
      </c>
      <c r="K122" s="271">
        <v>3</v>
      </c>
      <c r="L122" s="271">
        <v>3</v>
      </c>
      <c r="M122" s="271">
        <v>3</v>
      </c>
      <c r="N122" s="271">
        <v>3</v>
      </c>
      <c r="O122" s="271">
        <v>12</v>
      </c>
      <c r="P122" s="271">
        <v>18</v>
      </c>
      <c r="Q122" s="271">
        <v>6</v>
      </c>
      <c r="R122" s="271">
        <v>0</v>
      </c>
      <c r="S122" s="271">
        <v>3</v>
      </c>
      <c r="T122" s="271">
        <v>6</v>
      </c>
      <c r="U122" s="271">
        <v>0</v>
      </c>
      <c r="V122" s="271">
        <v>0</v>
      </c>
      <c r="W122" s="271">
        <v>12</v>
      </c>
      <c r="X122" s="120">
        <v>6</v>
      </c>
      <c r="Y122" s="120">
        <v>3</v>
      </c>
      <c r="Z122" s="120">
        <v>0</v>
      </c>
      <c r="AA122" s="120">
        <v>0</v>
      </c>
      <c r="AB122" s="120">
        <v>9</v>
      </c>
      <c r="AC122" s="120">
        <v>0</v>
      </c>
      <c r="AD122" s="120">
        <v>0</v>
      </c>
      <c r="AE122" s="120">
        <v>0</v>
      </c>
      <c r="AF122" s="120">
        <v>3</v>
      </c>
      <c r="AG122" s="120">
        <v>3</v>
      </c>
      <c r="AH122" s="494">
        <v>18</v>
      </c>
    </row>
    <row r="123" spans="1:34" s="89" customFormat="1" x14ac:dyDescent="0.2">
      <c r="A123" s="420" t="s">
        <v>2103</v>
      </c>
      <c r="B123" s="420">
        <v>1</v>
      </c>
      <c r="C123" s="419" t="s">
        <v>4242</v>
      </c>
      <c r="D123" s="420" t="s">
        <v>2421</v>
      </c>
      <c r="E123" s="420" t="s">
        <v>3302</v>
      </c>
      <c r="F123" s="420" t="s">
        <v>2126</v>
      </c>
      <c r="G123" s="421"/>
      <c r="H123" s="421">
        <v>40892</v>
      </c>
      <c r="I123" s="426" t="s">
        <v>5037</v>
      </c>
      <c r="J123" s="271">
        <v>0</v>
      </c>
      <c r="K123" s="271">
        <v>0</v>
      </c>
      <c r="L123" s="271">
        <v>0</v>
      </c>
      <c r="M123" s="271">
        <v>0</v>
      </c>
      <c r="N123" s="271">
        <v>0</v>
      </c>
      <c r="O123" s="271">
        <v>0</v>
      </c>
      <c r="P123" s="271">
        <v>0</v>
      </c>
      <c r="Q123" s="271">
        <v>0</v>
      </c>
      <c r="R123" s="271">
        <v>0</v>
      </c>
      <c r="S123" s="271">
        <v>0</v>
      </c>
      <c r="T123" s="271">
        <v>0</v>
      </c>
      <c r="U123" s="271">
        <v>0</v>
      </c>
      <c r="V123" s="271">
        <v>0</v>
      </c>
      <c r="W123" s="271">
        <v>0</v>
      </c>
      <c r="X123" s="120">
        <v>0</v>
      </c>
      <c r="Y123" s="120">
        <v>0</v>
      </c>
      <c r="Z123" s="120">
        <v>0</v>
      </c>
      <c r="AA123" s="120">
        <v>0</v>
      </c>
      <c r="AB123" s="120">
        <v>0</v>
      </c>
      <c r="AC123" s="120">
        <v>0</v>
      </c>
      <c r="AD123" s="120">
        <v>0</v>
      </c>
      <c r="AE123" s="120">
        <v>0</v>
      </c>
      <c r="AF123" s="120">
        <v>0</v>
      </c>
      <c r="AG123" s="120">
        <v>0</v>
      </c>
      <c r="AH123" s="494">
        <v>1</v>
      </c>
    </row>
    <row r="124" spans="1:34" s="89" customFormat="1" x14ac:dyDescent="0.2">
      <c r="A124" s="420" t="s">
        <v>2103</v>
      </c>
      <c r="B124" s="420">
        <v>1</v>
      </c>
      <c r="C124" s="419" t="s">
        <v>4243</v>
      </c>
      <c r="D124" s="420" t="s">
        <v>2421</v>
      </c>
      <c r="E124" s="420" t="s">
        <v>3302</v>
      </c>
      <c r="F124" s="420" t="s">
        <v>2126</v>
      </c>
      <c r="G124" s="421"/>
      <c r="H124" s="421">
        <v>40896</v>
      </c>
      <c r="I124" s="422" t="s">
        <v>4438</v>
      </c>
      <c r="J124" s="271">
        <v>4</v>
      </c>
      <c r="K124" s="271">
        <v>8</v>
      </c>
      <c r="L124" s="271">
        <v>8</v>
      </c>
      <c r="M124" s="271">
        <v>4</v>
      </c>
      <c r="N124" s="271">
        <v>0</v>
      </c>
      <c r="O124" s="271">
        <v>12</v>
      </c>
      <c r="P124" s="271">
        <v>4</v>
      </c>
      <c r="Q124" s="271">
        <v>8</v>
      </c>
      <c r="R124" s="271">
        <v>8</v>
      </c>
      <c r="S124" s="271">
        <v>8</v>
      </c>
      <c r="T124" s="271">
        <v>8</v>
      </c>
      <c r="U124" s="271">
        <v>8</v>
      </c>
      <c r="V124" s="271">
        <v>4</v>
      </c>
      <c r="W124" s="271">
        <v>4</v>
      </c>
      <c r="X124" s="120">
        <v>8</v>
      </c>
      <c r="Y124" s="120">
        <v>8</v>
      </c>
      <c r="Z124" s="120">
        <v>0</v>
      </c>
      <c r="AA124" s="120">
        <v>4</v>
      </c>
      <c r="AB124" s="120">
        <v>12</v>
      </c>
      <c r="AC124" s="120">
        <v>16</v>
      </c>
      <c r="AD124" s="120">
        <v>8</v>
      </c>
      <c r="AE124" s="120">
        <v>8</v>
      </c>
      <c r="AF124" s="120">
        <v>4</v>
      </c>
      <c r="AG124" s="120">
        <v>8</v>
      </c>
      <c r="AH124" s="494">
        <v>16</v>
      </c>
    </row>
    <row r="125" spans="1:34" s="89" customFormat="1" x14ac:dyDescent="0.2">
      <c r="A125" s="420" t="s">
        <v>2103</v>
      </c>
      <c r="B125" s="420">
        <v>1</v>
      </c>
      <c r="C125" s="419" t="s">
        <v>4244</v>
      </c>
      <c r="D125" s="420" t="s">
        <v>2421</v>
      </c>
      <c r="E125" s="420" t="s">
        <v>3302</v>
      </c>
      <c r="F125" s="420" t="s">
        <v>1533</v>
      </c>
      <c r="G125" s="421">
        <v>40973</v>
      </c>
      <c r="H125" s="421">
        <v>40896</v>
      </c>
      <c r="I125" s="422" t="s">
        <v>4439</v>
      </c>
      <c r="J125" s="271">
        <v>0</v>
      </c>
      <c r="K125" s="271">
        <v>0</v>
      </c>
      <c r="L125" s="271">
        <v>0</v>
      </c>
      <c r="M125" s="271">
        <v>0</v>
      </c>
      <c r="N125" s="271">
        <v>0</v>
      </c>
      <c r="O125" s="271">
        <v>0</v>
      </c>
      <c r="P125" s="271">
        <v>3</v>
      </c>
      <c r="Q125" s="271">
        <v>0</v>
      </c>
      <c r="R125" s="271">
        <v>3</v>
      </c>
      <c r="S125" s="271">
        <v>0</v>
      </c>
      <c r="T125" s="271">
        <v>0</v>
      </c>
      <c r="U125" s="271">
        <v>0</v>
      </c>
      <c r="V125" s="271">
        <v>0</v>
      </c>
      <c r="W125" s="271">
        <v>0</v>
      </c>
      <c r="X125" s="120">
        <v>3</v>
      </c>
      <c r="Y125" s="120">
        <v>0</v>
      </c>
      <c r="Z125" s="120">
        <v>3</v>
      </c>
      <c r="AA125" s="120">
        <v>0</v>
      </c>
      <c r="AB125" s="120">
        <v>3</v>
      </c>
      <c r="AC125" s="120">
        <v>0</v>
      </c>
      <c r="AD125" s="120">
        <v>0</v>
      </c>
      <c r="AE125" s="120">
        <v>0</v>
      </c>
      <c r="AF125" s="120">
        <v>0</v>
      </c>
      <c r="AG125" s="120">
        <v>0</v>
      </c>
      <c r="AH125" s="494">
        <v>3</v>
      </c>
    </row>
    <row r="126" spans="1:34" s="89" customFormat="1" x14ac:dyDescent="0.2">
      <c r="A126" s="420" t="s">
        <v>2103</v>
      </c>
      <c r="B126" s="420">
        <v>1</v>
      </c>
      <c r="C126" s="419" t="s">
        <v>4395</v>
      </c>
      <c r="D126" s="420" t="s">
        <v>2421</v>
      </c>
      <c r="E126" s="420" t="s">
        <v>3302</v>
      </c>
      <c r="F126" s="420" t="s">
        <v>1533</v>
      </c>
      <c r="G126" s="421">
        <v>41372</v>
      </c>
      <c r="H126" s="421">
        <v>40899</v>
      </c>
      <c r="I126" s="422" t="s">
        <v>4396</v>
      </c>
      <c r="J126" s="271">
        <v>0</v>
      </c>
      <c r="K126" s="271">
        <v>0</v>
      </c>
      <c r="L126" s="271">
        <v>0</v>
      </c>
      <c r="M126" s="271">
        <v>2</v>
      </c>
      <c r="N126" s="271">
        <v>0</v>
      </c>
      <c r="O126" s="271">
        <v>2</v>
      </c>
      <c r="P126" s="271">
        <v>0</v>
      </c>
      <c r="Q126" s="271">
        <v>0</v>
      </c>
      <c r="R126" s="271">
        <v>4</v>
      </c>
      <c r="S126" s="271">
        <v>2</v>
      </c>
      <c r="T126" s="271">
        <v>2</v>
      </c>
      <c r="U126" s="271">
        <v>0</v>
      </c>
      <c r="V126" s="271">
        <v>0</v>
      </c>
      <c r="W126" s="271">
        <v>12</v>
      </c>
      <c r="X126" s="120">
        <v>6</v>
      </c>
      <c r="Y126" s="120">
        <v>18</v>
      </c>
      <c r="Z126" s="120">
        <v>10</v>
      </c>
      <c r="AA126" s="120">
        <v>0</v>
      </c>
      <c r="AB126" s="120">
        <v>0</v>
      </c>
      <c r="AC126" s="120">
        <v>0</v>
      </c>
      <c r="AD126" s="120">
        <v>0</v>
      </c>
      <c r="AE126" s="120">
        <v>2</v>
      </c>
      <c r="AF126" s="120">
        <v>6</v>
      </c>
      <c r="AG126" s="120">
        <v>10</v>
      </c>
      <c r="AH126" s="494">
        <v>18</v>
      </c>
    </row>
    <row r="127" spans="1:34" s="89" customFormat="1" x14ac:dyDescent="0.2">
      <c r="A127" s="420" t="s">
        <v>2103</v>
      </c>
      <c r="B127" s="420">
        <v>1</v>
      </c>
      <c r="C127" s="419" t="s">
        <v>4289</v>
      </c>
      <c r="D127" s="420" t="s">
        <v>2421</v>
      </c>
      <c r="E127" s="420" t="s">
        <v>3302</v>
      </c>
      <c r="F127" s="420" t="s">
        <v>2586</v>
      </c>
      <c r="G127" s="421">
        <v>41485</v>
      </c>
      <c r="H127" s="421">
        <v>40906</v>
      </c>
      <c r="I127" s="422" t="s">
        <v>4290</v>
      </c>
      <c r="J127" s="271">
        <v>9</v>
      </c>
      <c r="K127" s="271">
        <v>0</v>
      </c>
      <c r="L127" s="271">
        <v>9</v>
      </c>
      <c r="M127" s="271">
        <v>0</v>
      </c>
      <c r="N127" s="271">
        <v>6</v>
      </c>
      <c r="O127" s="271">
        <v>0</v>
      </c>
      <c r="P127" s="271">
        <v>15</v>
      </c>
      <c r="Q127" s="271">
        <v>0</v>
      </c>
      <c r="R127" s="271">
        <v>15</v>
      </c>
      <c r="S127" s="271">
        <v>6</v>
      </c>
      <c r="T127" s="271">
        <v>3</v>
      </c>
      <c r="U127" s="271">
        <v>0</v>
      </c>
      <c r="V127" s="271">
        <v>0</v>
      </c>
      <c r="W127" s="271">
        <v>6</v>
      </c>
      <c r="X127" s="120">
        <v>6</v>
      </c>
      <c r="Y127" s="120">
        <v>6</v>
      </c>
      <c r="Z127" s="120">
        <v>6</v>
      </c>
      <c r="AA127" s="120">
        <v>0</v>
      </c>
      <c r="AB127" s="120">
        <v>0</v>
      </c>
      <c r="AC127" s="120">
        <v>0</v>
      </c>
      <c r="AD127" s="120">
        <v>3</v>
      </c>
      <c r="AE127" s="120">
        <v>0</v>
      </c>
      <c r="AF127" s="120">
        <v>9</v>
      </c>
      <c r="AG127" s="120">
        <v>0</v>
      </c>
      <c r="AH127" s="494">
        <v>15</v>
      </c>
    </row>
    <row r="128" spans="1:34" s="89" customFormat="1" x14ac:dyDescent="0.2">
      <c r="A128" s="420" t="s">
        <v>2103</v>
      </c>
      <c r="B128" s="420">
        <v>1</v>
      </c>
      <c r="C128" s="419" t="s">
        <v>4435</v>
      </c>
      <c r="D128" s="420" t="s">
        <v>2421</v>
      </c>
      <c r="E128" s="420" t="s">
        <v>3302</v>
      </c>
      <c r="F128" s="420" t="s">
        <v>2126</v>
      </c>
      <c r="G128" s="421"/>
      <c r="H128" s="421">
        <v>40906</v>
      </c>
      <c r="I128" s="422" t="s">
        <v>4436</v>
      </c>
      <c r="J128" s="271">
        <v>3</v>
      </c>
      <c r="K128" s="271">
        <v>0</v>
      </c>
      <c r="L128" s="271">
        <v>3</v>
      </c>
      <c r="M128" s="271">
        <v>0</v>
      </c>
      <c r="N128" s="271">
        <v>0</v>
      </c>
      <c r="O128" s="271">
        <v>0</v>
      </c>
      <c r="P128" s="271">
        <v>3</v>
      </c>
      <c r="Q128" s="271">
        <v>0</v>
      </c>
      <c r="R128" s="271">
        <v>0</v>
      </c>
      <c r="S128" s="271">
        <v>0</v>
      </c>
      <c r="T128" s="271">
        <v>3</v>
      </c>
      <c r="U128" s="271">
        <v>0</v>
      </c>
      <c r="V128" s="271">
        <v>3</v>
      </c>
      <c r="W128" s="271">
        <v>0</v>
      </c>
      <c r="X128" s="120">
        <v>0</v>
      </c>
      <c r="Y128" s="120">
        <v>0</v>
      </c>
      <c r="Z128" s="120">
        <v>0</v>
      </c>
      <c r="AA128" s="120">
        <v>0</v>
      </c>
      <c r="AB128" s="120">
        <v>0</v>
      </c>
      <c r="AC128" s="120">
        <v>0</v>
      </c>
      <c r="AD128" s="120">
        <v>3</v>
      </c>
      <c r="AE128" s="120">
        <v>0</v>
      </c>
      <c r="AF128" s="120">
        <v>3</v>
      </c>
      <c r="AG128" s="120">
        <v>3</v>
      </c>
      <c r="AH128" s="494">
        <v>3</v>
      </c>
    </row>
    <row r="129" spans="1:34" s="89" customFormat="1" x14ac:dyDescent="0.2">
      <c r="A129" s="420" t="s">
        <v>2103</v>
      </c>
      <c r="B129" s="420">
        <v>1</v>
      </c>
      <c r="C129" s="419" t="s">
        <v>4336</v>
      </c>
      <c r="D129" s="420" t="s">
        <v>2421</v>
      </c>
      <c r="E129" s="420" t="s">
        <v>3302</v>
      </c>
      <c r="F129" s="420" t="s">
        <v>1533</v>
      </c>
      <c r="G129" s="421">
        <v>41372</v>
      </c>
      <c r="H129" s="421">
        <v>40920</v>
      </c>
      <c r="I129" s="422" t="s">
        <v>4445</v>
      </c>
      <c r="J129" s="271">
        <v>0</v>
      </c>
      <c r="K129" s="271">
        <v>0</v>
      </c>
      <c r="L129" s="271">
        <v>3</v>
      </c>
      <c r="M129" s="271">
        <v>0</v>
      </c>
      <c r="N129" s="271">
        <v>0</v>
      </c>
      <c r="O129" s="271">
        <v>0</v>
      </c>
      <c r="P129" s="271">
        <v>0</v>
      </c>
      <c r="Q129" s="271">
        <v>0</v>
      </c>
      <c r="R129" s="271">
        <v>0</v>
      </c>
      <c r="S129" s="271">
        <v>0</v>
      </c>
      <c r="T129" s="271">
        <v>0</v>
      </c>
      <c r="U129" s="271">
        <v>0</v>
      </c>
      <c r="V129" s="271">
        <v>3</v>
      </c>
      <c r="W129" s="271">
        <v>0</v>
      </c>
      <c r="X129" s="120">
        <v>3</v>
      </c>
      <c r="Y129" s="120">
        <v>0</v>
      </c>
      <c r="Z129" s="120">
        <v>0</v>
      </c>
      <c r="AA129" s="120">
        <v>0</v>
      </c>
      <c r="AB129" s="120">
        <v>0</v>
      </c>
      <c r="AC129" s="120">
        <v>0</v>
      </c>
      <c r="AD129" s="120">
        <v>0</v>
      </c>
      <c r="AE129" s="120">
        <v>0</v>
      </c>
      <c r="AF129" s="120">
        <v>0</v>
      </c>
      <c r="AG129" s="120">
        <v>0</v>
      </c>
      <c r="AH129" s="494">
        <v>3</v>
      </c>
    </row>
    <row r="130" spans="1:34" s="89" customFormat="1" x14ac:dyDescent="0.2">
      <c r="A130" s="420" t="s">
        <v>2103</v>
      </c>
      <c r="B130" s="420">
        <v>1</v>
      </c>
      <c r="C130" s="419" t="s">
        <v>4291</v>
      </c>
      <c r="D130" s="420" t="s">
        <v>2421</v>
      </c>
      <c r="E130" s="420" t="s">
        <v>3302</v>
      </c>
      <c r="F130" s="420" t="s">
        <v>1533</v>
      </c>
      <c r="G130" s="421">
        <v>41338</v>
      </c>
      <c r="H130" s="421">
        <v>40925</v>
      </c>
      <c r="I130" s="422" t="s">
        <v>4292</v>
      </c>
      <c r="J130" s="271">
        <v>0</v>
      </c>
      <c r="K130" s="271">
        <v>6</v>
      </c>
      <c r="L130" s="271">
        <v>3</v>
      </c>
      <c r="M130" s="271">
        <v>9</v>
      </c>
      <c r="N130" s="271">
        <v>0</v>
      </c>
      <c r="O130" s="271">
        <v>12</v>
      </c>
      <c r="P130" s="271">
        <v>6</v>
      </c>
      <c r="Q130" s="271">
        <v>6</v>
      </c>
      <c r="R130" s="271">
        <v>3</v>
      </c>
      <c r="S130" s="271">
        <v>6</v>
      </c>
      <c r="T130" s="271">
        <v>3</v>
      </c>
      <c r="U130" s="271">
        <v>3</v>
      </c>
      <c r="V130" s="271">
        <v>3</v>
      </c>
      <c r="W130" s="271">
        <v>6</v>
      </c>
      <c r="X130" s="120">
        <v>6</v>
      </c>
      <c r="Y130" s="120">
        <v>3</v>
      </c>
      <c r="Z130" s="120">
        <v>0</v>
      </c>
      <c r="AA130" s="120">
        <v>6</v>
      </c>
      <c r="AB130" s="120">
        <v>6</v>
      </c>
      <c r="AC130" s="120">
        <v>12</v>
      </c>
      <c r="AD130" s="120">
        <v>6</v>
      </c>
      <c r="AE130" s="120">
        <v>6</v>
      </c>
      <c r="AF130" s="120">
        <v>9</v>
      </c>
      <c r="AG130" s="120">
        <v>9</v>
      </c>
      <c r="AH130" s="494">
        <v>12</v>
      </c>
    </row>
    <row r="131" spans="1:34" s="89" customFormat="1" x14ac:dyDescent="0.2">
      <c r="A131" s="420" t="s">
        <v>2103</v>
      </c>
      <c r="B131" s="420">
        <v>1</v>
      </c>
      <c r="C131" s="419" t="s">
        <v>4293</v>
      </c>
      <c r="D131" s="420" t="s">
        <v>2421</v>
      </c>
      <c r="E131" s="420" t="s">
        <v>3302</v>
      </c>
      <c r="F131" s="420" t="s">
        <v>2126</v>
      </c>
      <c r="G131" s="421"/>
      <c r="H131" s="421">
        <v>40931</v>
      </c>
      <c r="I131" s="422" t="s">
        <v>4294</v>
      </c>
      <c r="J131" s="271">
        <v>0</v>
      </c>
      <c r="K131" s="271">
        <v>0</v>
      </c>
      <c r="L131" s="271">
        <v>0</v>
      </c>
      <c r="M131" s="271">
        <v>0</v>
      </c>
      <c r="N131" s="271">
        <v>0</v>
      </c>
      <c r="O131" s="271">
        <v>0</v>
      </c>
      <c r="P131" s="271">
        <v>0</v>
      </c>
      <c r="Q131" s="271">
        <v>0</v>
      </c>
      <c r="R131" s="271">
        <v>0</v>
      </c>
      <c r="S131" s="271">
        <v>0</v>
      </c>
      <c r="T131" s="271">
        <v>0</v>
      </c>
      <c r="U131" s="271">
        <v>0</v>
      </c>
      <c r="V131" s="271">
        <v>0</v>
      </c>
      <c r="W131" s="271">
        <v>0</v>
      </c>
      <c r="X131" s="120">
        <v>0</v>
      </c>
      <c r="Y131" s="120">
        <v>0</v>
      </c>
      <c r="Z131" s="120">
        <v>0</v>
      </c>
      <c r="AA131" s="120">
        <v>0</v>
      </c>
      <c r="AB131" s="120">
        <v>0</v>
      </c>
      <c r="AC131" s="120">
        <v>0</v>
      </c>
      <c r="AD131" s="120">
        <v>0</v>
      </c>
      <c r="AE131" s="120">
        <v>0</v>
      </c>
      <c r="AF131" s="120">
        <v>0</v>
      </c>
      <c r="AG131" s="120">
        <v>0</v>
      </c>
      <c r="AH131" s="494">
        <v>1</v>
      </c>
    </row>
    <row r="132" spans="1:34" s="89" customFormat="1" x14ac:dyDescent="0.2">
      <c r="A132" s="420" t="s">
        <v>2103</v>
      </c>
      <c r="B132" s="420">
        <v>1</v>
      </c>
      <c r="C132" s="419" t="s">
        <v>4295</v>
      </c>
      <c r="D132" s="420" t="s">
        <v>2421</v>
      </c>
      <c r="E132" s="420" t="s">
        <v>3302</v>
      </c>
      <c r="F132" s="420" t="s">
        <v>1533</v>
      </c>
      <c r="G132" s="421">
        <v>41050</v>
      </c>
      <c r="H132" s="421">
        <v>40933</v>
      </c>
      <c r="I132" s="422" t="s">
        <v>4296</v>
      </c>
      <c r="J132" s="271">
        <v>0</v>
      </c>
      <c r="K132" s="271">
        <v>0</v>
      </c>
      <c r="L132" s="271">
        <v>0</v>
      </c>
      <c r="M132" s="271">
        <v>0</v>
      </c>
      <c r="N132" s="271">
        <v>0</v>
      </c>
      <c r="O132" s="271">
        <v>0</v>
      </c>
      <c r="P132" s="271">
        <v>0</v>
      </c>
      <c r="Q132" s="271">
        <v>1</v>
      </c>
      <c r="R132" s="271">
        <v>3</v>
      </c>
      <c r="S132" s="271">
        <v>0</v>
      </c>
      <c r="T132" s="271">
        <v>3</v>
      </c>
      <c r="U132" s="271">
        <v>0</v>
      </c>
      <c r="V132" s="271">
        <v>3</v>
      </c>
      <c r="W132" s="271">
        <v>0</v>
      </c>
      <c r="X132" s="120">
        <v>0</v>
      </c>
      <c r="Y132" s="120">
        <v>0</v>
      </c>
      <c r="Z132" s="120">
        <v>0</v>
      </c>
      <c r="AA132" s="120">
        <v>0</v>
      </c>
      <c r="AB132" s="120">
        <v>0</v>
      </c>
      <c r="AC132" s="120">
        <v>0</v>
      </c>
      <c r="AD132" s="120">
        <v>3</v>
      </c>
      <c r="AE132" s="120">
        <v>0</v>
      </c>
      <c r="AF132" s="120">
        <v>0</v>
      </c>
      <c r="AG132" s="120">
        <v>0</v>
      </c>
      <c r="AH132" s="494">
        <v>3</v>
      </c>
    </row>
    <row r="133" spans="1:34" s="89" customFormat="1" x14ac:dyDescent="0.2">
      <c r="A133" s="420" t="s">
        <v>2103</v>
      </c>
      <c r="B133" s="420">
        <v>1</v>
      </c>
      <c r="C133" s="419" t="s">
        <v>4297</v>
      </c>
      <c r="D133" s="420" t="s">
        <v>2421</v>
      </c>
      <c r="E133" s="420" t="s">
        <v>3302</v>
      </c>
      <c r="F133" s="420" t="s">
        <v>2126</v>
      </c>
      <c r="G133" s="421"/>
      <c r="H133" s="421">
        <v>40935</v>
      </c>
      <c r="I133" s="422" t="s">
        <v>4298</v>
      </c>
      <c r="J133" s="271">
        <v>0</v>
      </c>
      <c r="K133" s="271">
        <v>0</v>
      </c>
      <c r="L133" s="271">
        <v>3</v>
      </c>
      <c r="M133" s="271">
        <v>0</v>
      </c>
      <c r="N133" s="271">
        <v>3</v>
      </c>
      <c r="O133" s="271">
        <v>0</v>
      </c>
      <c r="P133" s="271">
        <v>3</v>
      </c>
      <c r="Q133" s="271">
        <v>0</v>
      </c>
      <c r="R133" s="271">
        <v>0</v>
      </c>
      <c r="S133" s="271">
        <v>0</v>
      </c>
      <c r="T133" s="271">
        <v>0</v>
      </c>
      <c r="U133" s="271">
        <v>0</v>
      </c>
      <c r="V133" s="271">
        <v>0</v>
      </c>
      <c r="W133" s="271">
        <v>3</v>
      </c>
      <c r="X133" s="120">
        <v>3</v>
      </c>
      <c r="Y133" s="120">
        <v>0</v>
      </c>
      <c r="Z133" s="120">
        <v>0</v>
      </c>
      <c r="AA133" s="120">
        <v>0</v>
      </c>
      <c r="AB133" s="120">
        <v>0</v>
      </c>
      <c r="AC133" s="120">
        <v>0</v>
      </c>
      <c r="AD133" s="120">
        <v>3</v>
      </c>
      <c r="AE133" s="120">
        <v>0</v>
      </c>
      <c r="AF133" s="120">
        <v>0</v>
      </c>
      <c r="AG133" s="120">
        <v>3</v>
      </c>
      <c r="AH133" s="494">
        <v>3</v>
      </c>
    </row>
    <row r="134" spans="1:34" s="89" customFormat="1" x14ac:dyDescent="0.2">
      <c r="A134" s="420" t="s">
        <v>2103</v>
      </c>
      <c r="B134" s="420">
        <v>1</v>
      </c>
      <c r="C134" s="419" t="s">
        <v>4346</v>
      </c>
      <c r="D134" s="420" t="s">
        <v>2421</v>
      </c>
      <c r="E134" s="420" t="s">
        <v>3302</v>
      </c>
      <c r="F134" s="420" t="s">
        <v>2126</v>
      </c>
      <c r="G134" s="421"/>
      <c r="H134" s="421">
        <v>40954</v>
      </c>
      <c r="I134" s="422" t="s">
        <v>5023</v>
      </c>
      <c r="J134" s="271">
        <v>0</v>
      </c>
      <c r="K134" s="271">
        <v>0</v>
      </c>
      <c r="L134" s="271">
        <v>0</v>
      </c>
      <c r="M134" s="271">
        <v>0</v>
      </c>
      <c r="N134" s="271">
        <v>0</v>
      </c>
      <c r="O134" s="271">
        <v>0</v>
      </c>
      <c r="P134" s="271">
        <v>0</v>
      </c>
      <c r="Q134" s="271">
        <v>0</v>
      </c>
      <c r="R134" s="271">
        <v>0</v>
      </c>
      <c r="S134" s="271">
        <v>2</v>
      </c>
      <c r="T134" s="271">
        <v>1</v>
      </c>
      <c r="U134" s="271">
        <v>0</v>
      </c>
      <c r="V134" s="271">
        <v>0</v>
      </c>
      <c r="W134" s="271">
        <v>0</v>
      </c>
      <c r="X134" s="120">
        <v>0</v>
      </c>
      <c r="Y134" s="120">
        <v>0</v>
      </c>
      <c r="Z134" s="120">
        <v>0</v>
      </c>
      <c r="AA134" s="120">
        <v>0</v>
      </c>
      <c r="AB134" s="120">
        <v>0</v>
      </c>
      <c r="AC134" s="120">
        <v>0</v>
      </c>
      <c r="AD134" s="120">
        <v>0</v>
      </c>
      <c r="AE134" s="120">
        <v>0</v>
      </c>
      <c r="AF134" s="120">
        <v>0</v>
      </c>
      <c r="AG134" s="120">
        <v>0</v>
      </c>
      <c r="AH134" s="494">
        <v>2</v>
      </c>
    </row>
    <row r="135" spans="1:34" s="89" customFormat="1" x14ac:dyDescent="0.2">
      <c r="A135" s="420" t="s">
        <v>2103</v>
      </c>
      <c r="B135" s="420">
        <v>1</v>
      </c>
      <c r="C135" s="419" t="s">
        <v>4337</v>
      </c>
      <c r="D135" s="420" t="s">
        <v>2421</v>
      </c>
      <c r="E135" s="420" t="s">
        <v>3302</v>
      </c>
      <c r="F135" s="420" t="s">
        <v>2586</v>
      </c>
      <c r="G135" s="421">
        <v>41457</v>
      </c>
      <c r="H135" s="421">
        <v>40948</v>
      </c>
      <c r="I135" s="422" t="s">
        <v>4440</v>
      </c>
      <c r="J135" s="271">
        <v>0</v>
      </c>
      <c r="K135" s="271">
        <v>0</v>
      </c>
      <c r="L135" s="271">
        <v>0</v>
      </c>
      <c r="M135" s="271">
        <v>0</v>
      </c>
      <c r="N135" s="271">
        <v>0</v>
      </c>
      <c r="O135" s="271">
        <v>0</v>
      </c>
      <c r="P135" s="271">
        <v>0</v>
      </c>
      <c r="Q135" s="271">
        <v>0</v>
      </c>
      <c r="R135" s="271">
        <v>0</v>
      </c>
      <c r="S135" s="271">
        <v>0</v>
      </c>
      <c r="T135" s="271">
        <v>0</v>
      </c>
      <c r="U135" s="271">
        <v>0</v>
      </c>
      <c r="V135" s="271">
        <v>2</v>
      </c>
      <c r="W135" s="271">
        <v>2</v>
      </c>
      <c r="X135" s="120">
        <v>2</v>
      </c>
      <c r="Y135" s="120">
        <v>0</v>
      </c>
      <c r="Z135" s="120">
        <v>2</v>
      </c>
      <c r="AA135" s="120">
        <v>0</v>
      </c>
      <c r="AB135" s="120">
        <v>0</v>
      </c>
      <c r="AC135" s="120">
        <v>0</v>
      </c>
      <c r="AD135" s="120">
        <v>2</v>
      </c>
      <c r="AE135" s="120">
        <v>0</v>
      </c>
      <c r="AF135" s="120">
        <v>0</v>
      </c>
      <c r="AG135" s="120">
        <v>2</v>
      </c>
      <c r="AH135" s="494">
        <v>2</v>
      </c>
    </row>
    <row r="136" spans="1:34" s="89" customFormat="1" x14ac:dyDescent="0.2">
      <c r="A136" s="420" t="s">
        <v>2103</v>
      </c>
      <c r="B136" s="420">
        <v>1</v>
      </c>
      <c r="C136" s="419" t="s">
        <v>4338</v>
      </c>
      <c r="D136" s="420" t="s">
        <v>2421</v>
      </c>
      <c r="E136" s="420" t="s">
        <v>3302</v>
      </c>
      <c r="F136" s="420" t="s">
        <v>1533</v>
      </c>
      <c r="G136" s="421">
        <v>41165</v>
      </c>
      <c r="H136" s="421">
        <v>40948</v>
      </c>
      <c r="I136" s="422" t="s">
        <v>4441</v>
      </c>
      <c r="J136" s="271">
        <v>0</v>
      </c>
      <c r="K136" s="271">
        <v>0</v>
      </c>
      <c r="L136" s="271">
        <v>2</v>
      </c>
      <c r="M136" s="271">
        <v>0</v>
      </c>
      <c r="N136" s="271">
        <v>4</v>
      </c>
      <c r="O136" s="271">
        <v>0</v>
      </c>
      <c r="P136" s="271">
        <v>2</v>
      </c>
      <c r="Q136" s="271">
        <v>0</v>
      </c>
      <c r="R136" s="271">
        <v>2</v>
      </c>
      <c r="S136" s="271">
        <v>0</v>
      </c>
      <c r="T136" s="271">
        <v>2</v>
      </c>
      <c r="U136" s="271">
        <v>0</v>
      </c>
      <c r="V136" s="271">
        <v>2</v>
      </c>
      <c r="W136" s="271">
        <v>0</v>
      </c>
      <c r="X136" s="120">
        <v>2</v>
      </c>
      <c r="Y136" s="120">
        <v>0</v>
      </c>
      <c r="Z136" s="120">
        <v>2</v>
      </c>
      <c r="AA136" s="120">
        <v>0</v>
      </c>
      <c r="AB136" s="120">
        <v>2</v>
      </c>
      <c r="AC136" s="120">
        <v>0</v>
      </c>
      <c r="AD136" s="120">
        <v>2</v>
      </c>
      <c r="AE136" s="120">
        <v>0</v>
      </c>
      <c r="AF136" s="120">
        <v>0</v>
      </c>
      <c r="AG136" s="120">
        <v>0</v>
      </c>
      <c r="AH136" s="494">
        <v>4</v>
      </c>
    </row>
    <row r="137" spans="1:34" s="89" customFormat="1" x14ac:dyDescent="0.2">
      <c r="A137" s="420" t="s">
        <v>2103</v>
      </c>
      <c r="B137" s="420">
        <v>1</v>
      </c>
      <c r="C137" s="419" t="s">
        <v>4299</v>
      </c>
      <c r="D137" s="420" t="s">
        <v>2421</v>
      </c>
      <c r="E137" s="420" t="s">
        <v>3302</v>
      </c>
      <c r="F137" s="420" t="s">
        <v>2126</v>
      </c>
      <c r="G137" s="421"/>
      <c r="H137" s="421">
        <v>40948</v>
      </c>
      <c r="I137" s="422" t="s">
        <v>4300</v>
      </c>
      <c r="J137" s="271">
        <v>4</v>
      </c>
      <c r="K137" s="271">
        <v>0</v>
      </c>
      <c r="L137" s="271">
        <v>4</v>
      </c>
      <c r="M137" s="271">
        <v>0</v>
      </c>
      <c r="N137" s="271">
        <v>4</v>
      </c>
      <c r="O137" s="271">
        <v>0</v>
      </c>
      <c r="P137" s="271">
        <v>4</v>
      </c>
      <c r="Q137" s="271">
        <v>0</v>
      </c>
      <c r="R137" s="271">
        <v>4</v>
      </c>
      <c r="S137" s="271">
        <v>0</v>
      </c>
      <c r="T137" s="271">
        <v>4</v>
      </c>
      <c r="U137" s="271">
        <v>0</v>
      </c>
      <c r="V137" s="271">
        <v>4</v>
      </c>
      <c r="W137" s="271">
        <v>0</v>
      </c>
      <c r="X137" s="120">
        <v>4</v>
      </c>
      <c r="Y137" s="120">
        <v>0</v>
      </c>
      <c r="Z137" s="120">
        <v>4</v>
      </c>
      <c r="AA137" s="120">
        <v>0</v>
      </c>
      <c r="AB137" s="120">
        <v>4</v>
      </c>
      <c r="AC137" s="120">
        <v>0</v>
      </c>
      <c r="AD137" s="120">
        <v>4</v>
      </c>
      <c r="AE137" s="120">
        <v>0</v>
      </c>
      <c r="AF137" s="120">
        <v>4</v>
      </c>
      <c r="AG137" s="120">
        <v>7</v>
      </c>
      <c r="AH137" s="494">
        <v>7</v>
      </c>
    </row>
    <row r="138" spans="1:34" s="89" customFormat="1" x14ac:dyDescent="0.2">
      <c r="A138" s="420" t="s">
        <v>2103</v>
      </c>
      <c r="B138" s="420">
        <v>1</v>
      </c>
      <c r="C138" s="419" t="s">
        <v>4339</v>
      </c>
      <c r="D138" s="420" t="s">
        <v>2421</v>
      </c>
      <c r="E138" s="420" t="s">
        <v>3302</v>
      </c>
      <c r="F138" s="420" t="s">
        <v>2586</v>
      </c>
      <c r="G138" s="421">
        <v>41456</v>
      </c>
      <c r="H138" s="421">
        <v>40948</v>
      </c>
      <c r="I138" s="422" t="s">
        <v>4442</v>
      </c>
      <c r="J138" s="271">
        <v>0</v>
      </c>
      <c r="K138" s="271">
        <v>0</v>
      </c>
      <c r="L138" s="271">
        <v>6</v>
      </c>
      <c r="M138" s="271">
        <v>0</v>
      </c>
      <c r="N138" s="271">
        <v>0</v>
      </c>
      <c r="O138" s="271">
        <v>0</v>
      </c>
      <c r="P138" s="271">
        <v>6</v>
      </c>
      <c r="Q138" s="271">
        <v>0</v>
      </c>
      <c r="R138" s="271">
        <v>0</v>
      </c>
      <c r="S138" s="271">
        <v>0</v>
      </c>
      <c r="T138" s="271">
        <v>0</v>
      </c>
      <c r="U138" s="271">
        <v>0</v>
      </c>
      <c r="V138" s="271">
        <v>0</v>
      </c>
      <c r="W138" s="271">
        <v>0</v>
      </c>
      <c r="X138" s="120">
        <v>0</v>
      </c>
      <c r="Y138" s="120">
        <v>0</v>
      </c>
      <c r="Z138" s="120">
        <v>0</v>
      </c>
      <c r="AA138" s="120">
        <v>0</v>
      </c>
      <c r="AB138" s="120">
        <v>0</v>
      </c>
      <c r="AC138" s="120">
        <v>0</v>
      </c>
      <c r="AD138" s="120">
        <v>0</v>
      </c>
      <c r="AE138" s="120">
        <v>0</v>
      </c>
      <c r="AF138" s="120">
        <v>0</v>
      </c>
      <c r="AG138" s="120">
        <v>0</v>
      </c>
      <c r="AH138" s="494">
        <v>6</v>
      </c>
    </row>
    <row r="139" spans="1:34" s="89" customFormat="1" x14ac:dyDescent="0.2">
      <c r="A139" s="420" t="s">
        <v>2103</v>
      </c>
      <c r="B139" s="420">
        <v>1</v>
      </c>
      <c r="C139" s="419" t="s">
        <v>4340</v>
      </c>
      <c r="D139" s="420" t="s">
        <v>2421</v>
      </c>
      <c r="E139" s="420" t="s">
        <v>3302</v>
      </c>
      <c r="F139" s="420" t="s">
        <v>1533</v>
      </c>
      <c r="G139" s="421">
        <v>41004</v>
      </c>
      <c r="H139" s="421">
        <v>40954</v>
      </c>
      <c r="I139" s="422" t="s">
        <v>4443</v>
      </c>
      <c r="J139" s="271">
        <v>0</v>
      </c>
      <c r="K139" s="271">
        <v>0</v>
      </c>
      <c r="L139" s="271">
        <v>0</v>
      </c>
      <c r="M139" s="271">
        <v>0</v>
      </c>
      <c r="N139" s="271">
        <v>0</v>
      </c>
      <c r="O139" s="271">
        <v>2</v>
      </c>
      <c r="P139" s="271">
        <v>0</v>
      </c>
      <c r="Q139" s="271">
        <v>2</v>
      </c>
      <c r="R139" s="271">
        <v>0</v>
      </c>
      <c r="S139" s="271">
        <v>0</v>
      </c>
      <c r="T139" s="271">
        <v>0</v>
      </c>
      <c r="U139" s="271">
        <v>2</v>
      </c>
      <c r="V139" s="271">
        <v>0</v>
      </c>
      <c r="W139" s="271">
        <v>0</v>
      </c>
      <c r="X139" s="120">
        <v>0</v>
      </c>
      <c r="Y139" s="120">
        <v>0</v>
      </c>
      <c r="Z139" s="120">
        <v>2</v>
      </c>
      <c r="AA139" s="120">
        <v>2</v>
      </c>
      <c r="AB139" s="120">
        <v>0</v>
      </c>
      <c r="AC139" s="120">
        <v>0</v>
      </c>
      <c r="AD139" s="120">
        <v>0</v>
      </c>
      <c r="AE139" s="120">
        <v>2</v>
      </c>
      <c r="AF139" s="120">
        <v>0</v>
      </c>
      <c r="AG139" s="120">
        <v>3</v>
      </c>
      <c r="AH139" s="494">
        <v>3</v>
      </c>
    </row>
    <row r="140" spans="1:34" s="89" customFormat="1" x14ac:dyDescent="0.2">
      <c r="A140" s="420" t="s">
        <v>2103</v>
      </c>
      <c r="B140" s="420">
        <v>1</v>
      </c>
      <c r="C140" s="419" t="s">
        <v>4365</v>
      </c>
      <c r="D140" s="420" t="s">
        <v>2421</v>
      </c>
      <c r="E140" s="420" t="s">
        <v>3302</v>
      </c>
      <c r="F140" s="420" t="s">
        <v>2126</v>
      </c>
      <c r="G140" s="421"/>
      <c r="H140" s="421">
        <v>40948</v>
      </c>
      <c r="I140" s="422" t="s">
        <v>4444</v>
      </c>
      <c r="J140" s="271">
        <v>0</v>
      </c>
      <c r="K140" s="271">
        <v>0</v>
      </c>
      <c r="L140" s="271">
        <v>2</v>
      </c>
      <c r="M140" s="271">
        <v>0</v>
      </c>
      <c r="N140" s="271">
        <v>2</v>
      </c>
      <c r="O140" s="271">
        <v>0</v>
      </c>
      <c r="P140" s="271">
        <v>0</v>
      </c>
      <c r="Q140" s="271">
        <v>0</v>
      </c>
      <c r="R140" s="271">
        <v>0</v>
      </c>
      <c r="S140" s="271">
        <v>0</v>
      </c>
      <c r="T140" s="271">
        <v>0</v>
      </c>
      <c r="U140" s="271">
        <v>0</v>
      </c>
      <c r="V140" s="271">
        <v>0</v>
      </c>
      <c r="W140" s="271">
        <v>0</v>
      </c>
      <c r="X140" s="120">
        <v>2</v>
      </c>
      <c r="Y140" s="120">
        <v>0</v>
      </c>
      <c r="Z140" s="120">
        <v>2</v>
      </c>
      <c r="AA140" s="120">
        <v>0</v>
      </c>
      <c r="AB140" s="120">
        <v>2</v>
      </c>
      <c r="AC140" s="120">
        <v>0</v>
      </c>
      <c r="AD140" s="120">
        <v>2</v>
      </c>
      <c r="AE140" s="120">
        <v>0</v>
      </c>
      <c r="AF140" s="120">
        <v>2</v>
      </c>
      <c r="AG140" s="120">
        <v>2</v>
      </c>
      <c r="AH140" s="494">
        <v>2</v>
      </c>
    </row>
    <row r="141" spans="1:34" s="89" customFormat="1" x14ac:dyDescent="0.2">
      <c r="A141" s="420" t="s">
        <v>2103</v>
      </c>
      <c r="B141" s="420">
        <v>1</v>
      </c>
      <c r="C141" s="419" t="s">
        <v>4347</v>
      </c>
      <c r="D141" s="420" t="s">
        <v>2421</v>
      </c>
      <c r="E141" s="420" t="s">
        <v>3302</v>
      </c>
      <c r="F141" s="420" t="s">
        <v>1533</v>
      </c>
      <c r="G141" s="421">
        <v>41492</v>
      </c>
      <c r="H141" s="421">
        <v>40949</v>
      </c>
      <c r="I141" s="422" t="s">
        <v>5036</v>
      </c>
      <c r="J141" s="271">
        <v>0</v>
      </c>
      <c r="K141" s="271">
        <v>0</v>
      </c>
      <c r="L141" s="271">
        <v>0</v>
      </c>
      <c r="M141" s="271">
        <v>0</v>
      </c>
      <c r="N141" s="271">
        <v>0</v>
      </c>
      <c r="O141" s="271">
        <v>0</v>
      </c>
      <c r="P141" s="271">
        <v>2</v>
      </c>
      <c r="Q141" s="271">
        <v>0</v>
      </c>
      <c r="R141" s="271">
        <v>0</v>
      </c>
      <c r="S141" s="271">
        <v>0</v>
      </c>
      <c r="T141" s="271">
        <v>0</v>
      </c>
      <c r="U141" s="271">
        <v>0</v>
      </c>
      <c r="V141" s="271">
        <v>0</v>
      </c>
      <c r="W141" s="271">
        <v>0</v>
      </c>
      <c r="X141" s="120">
        <v>2</v>
      </c>
      <c r="Y141" s="120">
        <v>0</v>
      </c>
      <c r="Z141" s="120">
        <v>0</v>
      </c>
      <c r="AA141" s="120">
        <v>0</v>
      </c>
      <c r="AB141" s="120">
        <v>0</v>
      </c>
      <c r="AC141" s="120">
        <v>0</v>
      </c>
      <c r="AD141" s="120">
        <v>0</v>
      </c>
      <c r="AE141" s="120">
        <v>0</v>
      </c>
      <c r="AF141" s="120">
        <v>2</v>
      </c>
      <c r="AG141" s="120">
        <v>2</v>
      </c>
      <c r="AH141" s="494">
        <v>2</v>
      </c>
    </row>
    <row r="142" spans="1:34" s="89" customFormat="1" x14ac:dyDescent="0.2">
      <c r="A142" s="420" t="s">
        <v>2103</v>
      </c>
      <c r="B142" s="420">
        <v>1</v>
      </c>
      <c r="C142" s="419" t="s">
        <v>4397</v>
      </c>
      <c r="D142" s="420" t="s">
        <v>2421</v>
      </c>
      <c r="E142" s="420" t="s">
        <v>3302</v>
      </c>
      <c r="F142" s="420" t="s">
        <v>2586</v>
      </c>
      <c r="G142" s="421">
        <v>41470</v>
      </c>
      <c r="H142" s="421">
        <v>40953</v>
      </c>
      <c r="I142" s="422" t="s">
        <v>4398</v>
      </c>
      <c r="J142" s="271">
        <v>1</v>
      </c>
      <c r="K142" s="271">
        <v>2</v>
      </c>
      <c r="L142" s="271">
        <v>0</v>
      </c>
      <c r="M142" s="271">
        <v>2</v>
      </c>
      <c r="N142" s="271">
        <v>0</v>
      </c>
      <c r="O142" s="271">
        <v>3</v>
      </c>
      <c r="P142" s="271">
        <v>4</v>
      </c>
      <c r="Q142" s="271">
        <v>5</v>
      </c>
      <c r="R142" s="271">
        <v>6</v>
      </c>
      <c r="S142" s="271">
        <v>6</v>
      </c>
      <c r="T142" s="271">
        <v>6</v>
      </c>
      <c r="U142" s="271">
        <v>3</v>
      </c>
      <c r="V142" s="271">
        <v>3</v>
      </c>
      <c r="W142" s="271">
        <v>2</v>
      </c>
      <c r="X142" s="120">
        <v>5</v>
      </c>
      <c r="Y142" s="120">
        <v>7</v>
      </c>
      <c r="Z142" s="120">
        <v>4</v>
      </c>
      <c r="AA142" s="120">
        <v>5</v>
      </c>
      <c r="AB142" s="120">
        <v>6</v>
      </c>
      <c r="AC142" s="120">
        <v>3</v>
      </c>
      <c r="AD142" s="120">
        <v>2</v>
      </c>
      <c r="AE142" s="120">
        <v>5</v>
      </c>
      <c r="AF142" s="120">
        <v>5</v>
      </c>
      <c r="AG142" s="120">
        <v>6</v>
      </c>
      <c r="AH142" s="494">
        <v>7</v>
      </c>
    </row>
    <row r="143" spans="1:34" s="89" customFormat="1" x14ac:dyDescent="0.2">
      <c r="A143" s="420" t="s">
        <v>2103</v>
      </c>
      <c r="B143" s="420">
        <v>1</v>
      </c>
      <c r="C143" s="419" t="s">
        <v>4476</v>
      </c>
      <c r="D143" s="420" t="s">
        <v>2421</v>
      </c>
      <c r="E143" s="420" t="s">
        <v>3302</v>
      </c>
      <c r="F143" s="420" t="s">
        <v>2126</v>
      </c>
      <c r="G143" s="421"/>
      <c r="H143" s="421">
        <v>40967</v>
      </c>
      <c r="I143" s="422" t="s">
        <v>4477</v>
      </c>
      <c r="J143" s="271">
        <v>3</v>
      </c>
      <c r="K143" s="271">
        <v>0</v>
      </c>
      <c r="L143" s="271">
        <v>3</v>
      </c>
      <c r="M143" s="271">
        <v>0</v>
      </c>
      <c r="N143" s="271">
        <v>17</v>
      </c>
      <c r="O143" s="271">
        <v>16</v>
      </c>
      <c r="P143" s="271">
        <v>17</v>
      </c>
      <c r="Q143" s="271">
        <v>9</v>
      </c>
      <c r="R143" s="271">
        <v>3</v>
      </c>
      <c r="S143" s="271">
        <v>0</v>
      </c>
      <c r="T143" s="271">
        <v>15</v>
      </c>
      <c r="U143" s="271">
        <v>0</v>
      </c>
      <c r="V143" s="271">
        <v>0</v>
      </c>
      <c r="W143" s="271">
        <v>0</v>
      </c>
      <c r="X143" s="120">
        <v>0</v>
      </c>
      <c r="Y143" s="120">
        <v>15</v>
      </c>
      <c r="Z143" s="120">
        <v>0</v>
      </c>
      <c r="AA143" s="120">
        <v>0</v>
      </c>
      <c r="AB143" s="120">
        <v>0</v>
      </c>
      <c r="AC143" s="120">
        <v>15</v>
      </c>
      <c r="AD143" s="120">
        <v>15</v>
      </c>
      <c r="AE143" s="120">
        <v>18</v>
      </c>
      <c r="AF143" s="120">
        <v>0</v>
      </c>
      <c r="AG143" s="120">
        <v>31</v>
      </c>
      <c r="AH143" s="494">
        <v>31</v>
      </c>
    </row>
    <row r="144" spans="1:34" s="89" customFormat="1" x14ac:dyDescent="0.2">
      <c r="A144" s="420" t="s">
        <v>2103</v>
      </c>
      <c r="B144" s="420">
        <v>1</v>
      </c>
      <c r="C144" s="419" t="s">
        <v>4399</v>
      </c>
      <c r="D144" s="420" t="s">
        <v>2421</v>
      </c>
      <c r="E144" s="420" t="s">
        <v>3302</v>
      </c>
      <c r="F144" s="420" t="s">
        <v>2126</v>
      </c>
      <c r="G144" s="421"/>
      <c r="H144" s="421">
        <v>40968</v>
      </c>
      <c r="I144" s="422" t="s">
        <v>4400</v>
      </c>
      <c r="J144" s="271">
        <v>4</v>
      </c>
      <c r="K144" s="271">
        <v>0</v>
      </c>
      <c r="L144" s="271">
        <v>2</v>
      </c>
      <c r="M144" s="271">
        <v>0</v>
      </c>
      <c r="N144" s="271">
        <v>0</v>
      </c>
      <c r="O144" s="271">
        <v>4</v>
      </c>
      <c r="P144" s="271">
        <v>0</v>
      </c>
      <c r="Q144" s="271">
        <v>0</v>
      </c>
      <c r="R144" s="271">
        <v>0</v>
      </c>
      <c r="S144" s="271">
        <v>0</v>
      </c>
      <c r="T144" s="271">
        <v>0</v>
      </c>
      <c r="U144" s="271">
        <v>0</v>
      </c>
      <c r="V144" s="271">
        <v>0</v>
      </c>
      <c r="W144" s="271">
        <v>2</v>
      </c>
      <c r="X144" s="120">
        <v>0</v>
      </c>
      <c r="Y144" s="120">
        <v>0</v>
      </c>
      <c r="Z144" s="120">
        <v>0</v>
      </c>
      <c r="AA144" s="120">
        <v>0</v>
      </c>
      <c r="AB144" s="120">
        <v>0</v>
      </c>
      <c r="AC144" s="120">
        <v>0</v>
      </c>
      <c r="AD144" s="120">
        <v>0</v>
      </c>
      <c r="AE144" s="120">
        <v>0</v>
      </c>
      <c r="AF144" s="120">
        <v>0</v>
      </c>
      <c r="AG144" s="120">
        <v>0</v>
      </c>
      <c r="AH144" s="494">
        <v>4</v>
      </c>
    </row>
    <row r="145" spans="1:34" s="89" customFormat="1" x14ac:dyDescent="0.2">
      <c r="A145" s="420" t="s">
        <v>2103</v>
      </c>
      <c r="B145" s="420">
        <v>1</v>
      </c>
      <c r="C145" s="419" t="s">
        <v>4401</v>
      </c>
      <c r="D145" s="420" t="s">
        <v>2421</v>
      </c>
      <c r="E145" s="420" t="s">
        <v>3302</v>
      </c>
      <c r="F145" s="420" t="s">
        <v>2126</v>
      </c>
      <c r="G145" s="421"/>
      <c r="H145" s="421">
        <v>40988</v>
      </c>
      <c r="I145" s="422" t="s">
        <v>4402</v>
      </c>
      <c r="J145" s="271">
        <v>0</v>
      </c>
      <c r="K145" s="271">
        <v>0</v>
      </c>
      <c r="L145" s="271">
        <v>0</v>
      </c>
      <c r="M145" s="271">
        <v>0</v>
      </c>
      <c r="N145" s="271">
        <v>0</v>
      </c>
      <c r="O145" s="271">
        <v>0</v>
      </c>
      <c r="P145" s="271">
        <v>3</v>
      </c>
      <c r="Q145" s="271">
        <v>0</v>
      </c>
      <c r="R145" s="271">
        <v>0</v>
      </c>
      <c r="S145" s="271">
        <v>0</v>
      </c>
      <c r="T145" s="271">
        <v>0</v>
      </c>
      <c r="U145" s="271">
        <v>0</v>
      </c>
      <c r="V145" s="271">
        <v>0</v>
      </c>
      <c r="W145" s="271">
        <v>0</v>
      </c>
      <c r="X145" s="120">
        <v>0</v>
      </c>
      <c r="Y145" s="120">
        <v>0</v>
      </c>
      <c r="Z145" s="120">
        <v>0</v>
      </c>
      <c r="AA145" s="120">
        <v>0</v>
      </c>
      <c r="AB145" s="120">
        <v>3</v>
      </c>
      <c r="AC145" s="120">
        <v>0</v>
      </c>
      <c r="AD145" s="120">
        <v>0</v>
      </c>
      <c r="AE145" s="120">
        <v>0</v>
      </c>
      <c r="AF145" s="120">
        <v>0</v>
      </c>
      <c r="AG145" s="120">
        <v>3</v>
      </c>
      <c r="AH145" s="494">
        <v>3</v>
      </c>
    </row>
    <row r="146" spans="1:34" s="89" customFormat="1" x14ac:dyDescent="0.2">
      <c r="A146" s="420" t="s">
        <v>2103</v>
      </c>
      <c r="B146" s="420">
        <v>1</v>
      </c>
      <c r="C146" s="419" t="s">
        <v>4437</v>
      </c>
      <c r="D146" s="420" t="s">
        <v>2421</v>
      </c>
      <c r="E146" s="420" t="s">
        <v>3302</v>
      </c>
      <c r="F146" s="420" t="s">
        <v>1533</v>
      </c>
      <c r="G146" s="421">
        <v>41416</v>
      </c>
      <c r="H146" s="421">
        <v>40989</v>
      </c>
      <c r="I146" s="422" t="s">
        <v>5025</v>
      </c>
      <c r="J146" s="271">
        <v>0</v>
      </c>
      <c r="K146" s="271">
        <v>0</v>
      </c>
      <c r="L146" s="271">
        <v>0</v>
      </c>
      <c r="M146" s="271">
        <v>2</v>
      </c>
      <c r="N146" s="271">
        <v>0</v>
      </c>
      <c r="O146" s="271">
        <v>4</v>
      </c>
      <c r="P146" s="271">
        <v>0</v>
      </c>
      <c r="Q146" s="271">
        <v>0</v>
      </c>
      <c r="R146" s="271">
        <v>0</v>
      </c>
      <c r="S146" s="271">
        <v>0</v>
      </c>
      <c r="T146" s="271">
        <v>2</v>
      </c>
      <c r="U146" s="271">
        <v>2</v>
      </c>
      <c r="V146" s="271">
        <v>0</v>
      </c>
      <c r="W146" s="271">
        <v>2</v>
      </c>
      <c r="X146" s="120">
        <v>0</v>
      </c>
      <c r="Y146" s="120">
        <v>0</v>
      </c>
      <c r="Z146" s="120">
        <v>0</v>
      </c>
      <c r="AA146" s="120">
        <v>0</v>
      </c>
      <c r="AB146" s="120">
        <v>0</v>
      </c>
      <c r="AC146" s="120">
        <v>0</v>
      </c>
      <c r="AD146" s="120">
        <v>0</v>
      </c>
      <c r="AE146" s="120">
        <v>0</v>
      </c>
      <c r="AF146" s="120">
        <v>0</v>
      </c>
      <c r="AG146" s="120">
        <v>2</v>
      </c>
      <c r="AH146" s="494">
        <v>4</v>
      </c>
    </row>
    <row r="147" spans="1:34" s="89" customFormat="1" x14ac:dyDescent="0.2">
      <c r="A147" s="420" t="s">
        <v>2103</v>
      </c>
      <c r="B147" s="420">
        <v>1</v>
      </c>
      <c r="C147" s="419" t="s">
        <v>4403</v>
      </c>
      <c r="D147" s="420" t="s">
        <v>2421</v>
      </c>
      <c r="E147" s="420" t="s">
        <v>3302</v>
      </c>
      <c r="F147" s="420" t="s">
        <v>2126</v>
      </c>
      <c r="G147" s="421"/>
      <c r="H147" s="421">
        <v>40997</v>
      </c>
      <c r="I147" s="422" t="s">
        <v>4404</v>
      </c>
      <c r="J147" s="271">
        <v>0</v>
      </c>
      <c r="K147" s="271">
        <v>0</v>
      </c>
      <c r="L147" s="271">
        <v>1</v>
      </c>
      <c r="M147" s="271">
        <v>1</v>
      </c>
      <c r="N147" s="271">
        <v>0</v>
      </c>
      <c r="O147" s="271">
        <v>0</v>
      </c>
      <c r="P147" s="271">
        <v>0</v>
      </c>
      <c r="Q147" s="271">
        <v>0</v>
      </c>
      <c r="R147" s="271">
        <v>0</v>
      </c>
      <c r="S147" s="271">
        <v>0</v>
      </c>
      <c r="T147" s="271">
        <v>0</v>
      </c>
      <c r="U147" s="271">
        <v>0</v>
      </c>
      <c r="V147" s="271">
        <v>0</v>
      </c>
      <c r="W147" s="271">
        <v>0</v>
      </c>
      <c r="X147" s="120">
        <v>0</v>
      </c>
      <c r="Y147" s="120">
        <v>0</v>
      </c>
      <c r="Z147" s="120">
        <v>0</v>
      </c>
      <c r="AA147" s="120">
        <v>0</v>
      </c>
      <c r="AB147" s="120">
        <v>0</v>
      </c>
      <c r="AC147" s="120">
        <v>0</v>
      </c>
      <c r="AD147" s="120">
        <v>0</v>
      </c>
      <c r="AE147" s="120">
        <v>0</v>
      </c>
      <c r="AF147" s="120">
        <v>0</v>
      </c>
      <c r="AG147" s="120">
        <v>0</v>
      </c>
      <c r="AH147" s="494">
        <v>1</v>
      </c>
    </row>
    <row r="148" spans="1:34" s="89" customFormat="1" x14ac:dyDescent="0.2">
      <c r="A148" s="420" t="s">
        <v>2103</v>
      </c>
      <c r="B148" s="420">
        <v>1</v>
      </c>
      <c r="C148" s="419" t="s">
        <v>4405</v>
      </c>
      <c r="D148" s="420" t="s">
        <v>2421</v>
      </c>
      <c r="E148" s="420" t="s">
        <v>3302</v>
      </c>
      <c r="F148" s="420" t="s">
        <v>1533</v>
      </c>
      <c r="G148" s="421">
        <v>41428</v>
      </c>
      <c r="H148" s="421">
        <v>40997</v>
      </c>
      <c r="I148" s="422" t="s">
        <v>5038</v>
      </c>
      <c r="J148" s="271">
        <v>0</v>
      </c>
      <c r="K148" s="271">
        <v>0</v>
      </c>
      <c r="L148" s="271">
        <v>0</v>
      </c>
      <c r="M148" s="271">
        <v>0</v>
      </c>
      <c r="N148" s="271">
        <v>0</v>
      </c>
      <c r="O148" s="271">
        <v>0</v>
      </c>
      <c r="P148" s="271">
        <v>3</v>
      </c>
      <c r="Q148" s="271">
        <v>0</v>
      </c>
      <c r="R148" s="271">
        <v>3</v>
      </c>
      <c r="S148" s="271">
        <v>0</v>
      </c>
      <c r="T148" s="271">
        <v>3</v>
      </c>
      <c r="U148" s="271">
        <v>0</v>
      </c>
      <c r="V148" s="271">
        <v>3</v>
      </c>
      <c r="W148" s="271">
        <v>0</v>
      </c>
      <c r="X148" s="120">
        <v>0</v>
      </c>
      <c r="Y148" s="120">
        <v>0</v>
      </c>
      <c r="Z148" s="120">
        <v>0</v>
      </c>
      <c r="AA148" s="120">
        <v>0</v>
      </c>
      <c r="AB148" s="120">
        <v>0</v>
      </c>
      <c r="AC148" s="120">
        <v>0</v>
      </c>
      <c r="AD148" s="120">
        <v>3</v>
      </c>
      <c r="AE148" s="120">
        <v>0</v>
      </c>
      <c r="AF148" s="120">
        <v>0</v>
      </c>
      <c r="AG148" s="120">
        <v>0</v>
      </c>
      <c r="AH148" s="494">
        <v>3</v>
      </c>
    </row>
    <row r="149" spans="1:34" s="89" customFormat="1" x14ac:dyDescent="0.2">
      <c r="A149" s="420" t="s">
        <v>2103</v>
      </c>
      <c r="B149" s="420">
        <v>1</v>
      </c>
      <c r="C149" s="419" t="s">
        <v>4463</v>
      </c>
      <c r="D149" s="420" t="s">
        <v>2421</v>
      </c>
      <c r="E149" s="420" t="s">
        <v>3302</v>
      </c>
      <c r="F149" s="420" t="s">
        <v>2471</v>
      </c>
      <c r="G149" s="421">
        <v>41512</v>
      </c>
      <c r="H149" s="421">
        <v>41003</v>
      </c>
      <c r="I149" s="422" t="s">
        <v>5024</v>
      </c>
      <c r="J149" s="271">
        <v>0</v>
      </c>
      <c r="K149" s="271">
        <v>0</v>
      </c>
      <c r="L149" s="271">
        <v>0</v>
      </c>
      <c r="M149" s="271">
        <v>0</v>
      </c>
      <c r="N149" s="271">
        <v>0</v>
      </c>
      <c r="O149" s="271">
        <v>0</v>
      </c>
      <c r="P149" s="271">
        <v>0</v>
      </c>
      <c r="Q149" s="271">
        <v>0</v>
      </c>
      <c r="R149" s="271">
        <v>0</v>
      </c>
      <c r="S149" s="271">
        <v>0</v>
      </c>
      <c r="T149" s="271">
        <v>0</v>
      </c>
      <c r="U149" s="271">
        <v>0</v>
      </c>
      <c r="V149" s="271">
        <v>0</v>
      </c>
      <c r="W149" s="271">
        <v>0</v>
      </c>
      <c r="X149" s="120">
        <v>0</v>
      </c>
      <c r="Y149" s="120">
        <v>0</v>
      </c>
      <c r="Z149" s="120">
        <v>1</v>
      </c>
      <c r="AA149" s="120">
        <v>2</v>
      </c>
      <c r="AB149" s="120">
        <v>1</v>
      </c>
      <c r="AC149" s="120">
        <v>2</v>
      </c>
      <c r="AD149" s="120">
        <v>1</v>
      </c>
      <c r="AE149" s="120">
        <v>0</v>
      </c>
      <c r="AF149" s="120">
        <v>0</v>
      </c>
      <c r="AG149" s="120">
        <v>0</v>
      </c>
      <c r="AH149" s="494">
        <v>2</v>
      </c>
    </row>
    <row r="150" spans="1:34" s="89" customFormat="1" x14ac:dyDescent="0.2">
      <c r="A150" s="420" t="s">
        <v>2103</v>
      </c>
      <c r="B150" s="420">
        <v>1</v>
      </c>
      <c r="C150" s="419" t="s">
        <v>4451</v>
      </c>
      <c r="D150" s="420" t="s">
        <v>2421</v>
      </c>
      <c r="E150" s="420" t="s">
        <v>3302</v>
      </c>
      <c r="F150" s="420" t="s">
        <v>2126</v>
      </c>
      <c r="G150" s="421"/>
      <c r="H150" s="421">
        <v>41016</v>
      </c>
      <c r="I150" s="426" t="s">
        <v>4452</v>
      </c>
      <c r="J150" s="271">
        <v>0</v>
      </c>
      <c r="K150" s="271">
        <v>0</v>
      </c>
      <c r="L150" s="271">
        <v>0</v>
      </c>
      <c r="M150" s="271">
        <v>0</v>
      </c>
      <c r="N150" s="271">
        <v>0</v>
      </c>
      <c r="O150" s="271">
        <v>0</v>
      </c>
      <c r="P150" s="271">
        <v>0</v>
      </c>
      <c r="Q150" s="271">
        <v>0</v>
      </c>
      <c r="R150" s="271">
        <v>0</v>
      </c>
      <c r="S150" s="271">
        <v>0</v>
      </c>
      <c r="T150" s="271">
        <v>0</v>
      </c>
      <c r="U150" s="271">
        <v>0</v>
      </c>
      <c r="V150" s="271">
        <v>0</v>
      </c>
      <c r="W150" s="271">
        <v>0</v>
      </c>
      <c r="X150" s="120">
        <v>0</v>
      </c>
      <c r="Y150" s="120">
        <v>0</v>
      </c>
      <c r="Z150" s="120">
        <v>0</v>
      </c>
      <c r="AA150" s="120">
        <v>0</v>
      </c>
      <c r="AB150" s="120">
        <v>0</v>
      </c>
      <c r="AC150" s="120">
        <v>0</v>
      </c>
      <c r="AD150" s="120">
        <v>0</v>
      </c>
      <c r="AE150" s="120">
        <v>0</v>
      </c>
      <c r="AF150" s="120">
        <v>0</v>
      </c>
      <c r="AG150" s="120">
        <v>0</v>
      </c>
      <c r="AH150" s="494">
        <v>1</v>
      </c>
    </row>
    <row r="151" spans="1:34" s="89" customFormat="1" x14ac:dyDescent="0.2">
      <c r="A151" s="420" t="s">
        <v>2103</v>
      </c>
      <c r="B151" s="420">
        <v>1</v>
      </c>
      <c r="C151" s="419" t="s">
        <v>4453</v>
      </c>
      <c r="D151" s="420" t="s">
        <v>2421</v>
      </c>
      <c r="E151" s="420" t="s">
        <v>3302</v>
      </c>
      <c r="F151" s="420" t="s">
        <v>2471</v>
      </c>
      <c r="G151" s="421">
        <v>41379</v>
      </c>
      <c r="H151" s="421">
        <v>41026</v>
      </c>
      <c r="I151" s="422" t="s">
        <v>4454</v>
      </c>
      <c r="J151" s="271">
        <v>0</v>
      </c>
      <c r="K151" s="271">
        <v>0</v>
      </c>
      <c r="L151" s="271">
        <v>0</v>
      </c>
      <c r="M151" s="271">
        <v>0</v>
      </c>
      <c r="N151" s="271">
        <v>0</v>
      </c>
      <c r="O151" s="271">
        <v>4</v>
      </c>
      <c r="P151" s="271">
        <v>2</v>
      </c>
      <c r="Q151" s="271">
        <v>4</v>
      </c>
      <c r="R151" s="271">
        <v>0</v>
      </c>
      <c r="S151" s="271">
        <v>1</v>
      </c>
      <c r="T151" s="271">
        <v>3</v>
      </c>
      <c r="U151" s="271">
        <v>0</v>
      </c>
      <c r="V151" s="271">
        <v>2</v>
      </c>
      <c r="W151" s="271">
        <v>0</v>
      </c>
      <c r="X151" s="120">
        <v>0</v>
      </c>
      <c r="Y151" s="120">
        <v>0</v>
      </c>
      <c r="Z151" s="120">
        <v>0</v>
      </c>
      <c r="AA151" s="120">
        <v>1</v>
      </c>
      <c r="AB151" s="120">
        <v>2</v>
      </c>
      <c r="AC151" s="120">
        <v>0</v>
      </c>
      <c r="AD151" s="120">
        <v>0</v>
      </c>
      <c r="AE151" s="120">
        <v>0</v>
      </c>
      <c r="AF151" s="120">
        <v>0</v>
      </c>
      <c r="AG151" s="120">
        <v>2</v>
      </c>
      <c r="AH151" s="494">
        <v>4</v>
      </c>
    </row>
    <row r="152" spans="1:34" s="89" customFormat="1" x14ac:dyDescent="0.2">
      <c r="A152" s="420" t="s">
        <v>2103</v>
      </c>
      <c r="B152" s="420">
        <v>1</v>
      </c>
      <c r="C152" s="419" t="s">
        <v>4464</v>
      </c>
      <c r="D152" s="420" t="s">
        <v>2421</v>
      </c>
      <c r="E152" s="420" t="s">
        <v>3302</v>
      </c>
      <c r="F152" s="420" t="s">
        <v>2126</v>
      </c>
      <c r="G152" s="421"/>
      <c r="H152" s="421">
        <v>41033</v>
      </c>
      <c r="I152" s="422" t="s">
        <v>4465</v>
      </c>
      <c r="J152" s="271">
        <v>0</v>
      </c>
      <c r="K152" s="271">
        <v>0</v>
      </c>
      <c r="L152" s="271">
        <v>2</v>
      </c>
      <c r="M152" s="271">
        <v>0</v>
      </c>
      <c r="N152" s="271">
        <v>0</v>
      </c>
      <c r="O152" s="271">
        <v>0</v>
      </c>
      <c r="P152" s="271">
        <v>0</v>
      </c>
      <c r="Q152" s="271">
        <v>0</v>
      </c>
      <c r="R152" s="271">
        <v>0</v>
      </c>
      <c r="S152" s="271">
        <v>2</v>
      </c>
      <c r="T152" s="271">
        <v>2</v>
      </c>
      <c r="U152" s="271">
        <v>2</v>
      </c>
      <c r="V152" s="271">
        <v>2</v>
      </c>
      <c r="W152" s="271">
        <v>2</v>
      </c>
      <c r="X152" s="120">
        <v>0</v>
      </c>
      <c r="Y152" s="120">
        <v>2</v>
      </c>
      <c r="Z152" s="120">
        <v>0</v>
      </c>
      <c r="AA152" s="120">
        <v>2</v>
      </c>
      <c r="AB152" s="120">
        <v>2</v>
      </c>
      <c r="AC152" s="120">
        <v>2</v>
      </c>
      <c r="AD152" s="120">
        <v>2</v>
      </c>
      <c r="AE152" s="120">
        <v>2</v>
      </c>
      <c r="AF152" s="120">
        <v>4</v>
      </c>
      <c r="AG152" s="120">
        <v>4</v>
      </c>
      <c r="AH152" s="494">
        <v>4</v>
      </c>
    </row>
    <row r="153" spans="1:34" s="89" customFormat="1" x14ac:dyDescent="0.2">
      <c r="A153" s="420" t="s">
        <v>2103</v>
      </c>
      <c r="B153" s="420">
        <v>1</v>
      </c>
      <c r="C153" s="419" t="s">
        <v>4466</v>
      </c>
      <c r="D153" s="420" t="s">
        <v>2421</v>
      </c>
      <c r="E153" s="420" t="s">
        <v>3302</v>
      </c>
      <c r="F153" s="420" t="s">
        <v>1533</v>
      </c>
      <c r="G153" s="421">
        <v>41169</v>
      </c>
      <c r="H153" s="421">
        <v>41036</v>
      </c>
      <c r="I153" s="422" t="s">
        <v>4467</v>
      </c>
      <c r="J153" s="271">
        <v>0</v>
      </c>
      <c r="K153" s="271">
        <v>0</v>
      </c>
      <c r="L153" s="271">
        <v>0</v>
      </c>
      <c r="M153" s="271">
        <v>0</v>
      </c>
      <c r="N153" s="271">
        <v>0</v>
      </c>
      <c r="O153" s="271">
        <v>0</v>
      </c>
      <c r="P153" s="271">
        <v>0</v>
      </c>
      <c r="Q153" s="271">
        <v>0</v>
      </c>
      <c r="R153" s="271">
        <v>0</v>
      </c>
      <c r="S153" s="271">
        <v>0</v>
      </c>
      <c r="T153" s="271">
        <v>0</v>
      </c>
      <c r="U153" s="271">
        <v>0</v>
      </c>
      <c r="V153" s="271">
        <v>0</v>
      </c>
      <c r="W153" s="271">
        <v>0</v>
      </c>
      <c r="X153" s="120">
        <v>0</v>
      </c>
      <c r="Y153" s="120">
        <v>0</v>
      </c>
      <c r="Z153" s="120">
        <v>0</v>
      </c>
      <c r="AA153" s="120">
        <v>0</v>
      </c>
      <c r="AB153" s="120">
        <v>0</v>
      </c>
      <c r="AC153" s="120">
        <v>0</v>
      </c>
      <c r="AD153" s="120">
        <v>0</v>
      </c>
      <c r="AE153" s="120">
        <v>0</v>
      </c>
      <c r="AF153" s="120">
        <v>0</v>
      </c>
      <c r="AG153" s="120">
        <v>0</v>
      </c>
      <c r="AH153" s="494">
        <v>1</v>
      </c>
    </row>
    <row r="154" spans="1:34" s="89" customFormat="1" x14ac:dyDescent="0.2">
      <c r="A154" s="420" t="s">
        <v>2103</v>
      </c>
      <c r="B154" s="420">
        <v>1</v>
      </c>
      <c r="C154" s="419" t="s">
        <v>4468</v>
      </c>
      <c r="D154" s="420" t="s">
        <v>2421</v>
      </c>
      <c r="E154" s="420" t="s">
        <v>3302</v>
      </c>
      <c r="F154" s="420" t="s">
        <v>1985</v>
      </c>
      <c r="G154" s="421">
        <v>41248</v>
      </c>
      <c r="H154" s="421">
        <v>41037</v>
      </c>
      <c r="I154" s="422" t="s">
        <v>4469</v>
      </c>
      <c r="J154" s="271">
        <v>5</v>
      </c>
      <c r="K154" s="271">
        <v>10</v>
      </c>
      <c r="L154" s="271">
        <v>10</v>
      </c>
      <c r="M154" s="271">
        <v>10</v>
      </c>
      <c r="N154" s="271">
        <v>10</v>
      </c>
      <c r="O154" s="271">
        <v>15</v>
      </c>
      <c r="P154" s="271">
        <v>10</v>
      </c>
      <c r="Q154" s="271">
        <v>0</v>
      </c>
      <c r="R154" s="271">
        <v>0</v>
      </c>
      <c r="S154" s="271">
        <v>0</v>
      </c>
      <c r="T154" s="271">
        <v>0</v>
      </c>
      <c r="U154" s="271">
        <v>0</v>
      </c>
      <c r="V154" s="271">
        <v>0</v>
      </c>
      <c r="W154" s="271">
        <v>0</v>
      </c>
      <c r="X154" s="120">
        <v>0</v>
      </c>
      <c r="Y154" s="120">
        <v>0</v>
      </c>
      <c r="Z154" s="120">
        <v>0</v>
      </c>
      <c r="AA154" s="120">
        <v>0</v>
      </c>
      <c r="AB154" s="120">
        <v>0</v>
      </c>
      <c r="AC154" s="120">
        <v>0</v>
      </c>
      <c r="AD154" s="120">
        <v>0</v>
      </c>
      <c r="AE154" s="120">
        <v>0</v>
      </c>
      <c r="AF154" s="120">
        <v>0</v>
      </c>
      <c r="AG154" s="120">
        <v>0</v>
      </c>
      <c r="AH154" s="494">
        <v>15</v>
      </c>
    </row>
    <row r="155" spans="1:34" s="89" customFormat="1" x14ac:dyDescent="0.2">
      <c r="A155" s="420" t="s">
        <v>2103</v>
      </c>
      <c r="B155" s="420">
        <v>1</v>
      </c>
      <c r="C155" s="419" t="s">
        <v>4455</v>
      </c>
      <c r="D155" s="420" t="s">
        <v>2421</v>
      </c>
      <c r="E155" s="420" t="s">
        <v>3302</v>
      </c>
      <c r="F155" s="420" t="s">
        <v>1533</v>
      </c>
      <c r="G155" s="421">
        <v>41170</v>
      </c>
      <c r="H155" s="421">
        <v>41038</v>
      </c>
      <c r="I155" s="422" t="s">
        <v>4456</v>
      </c>
      <c r="J155" s="271">
        <v>2</v>
      </c>
      <c r="K155" s="271">
        <v>0</v>
      </c>
      <c r="L155" s="271">
        <v>4</v>
      </c>
      <c r="M155" s="271">
        <v>0</v>
      </c>
      <c r="N155" s="271">
        <v>2</v>
      </c>
      <c r="O155" s="271">
        <v>0</v>
      </c>
      <c r="P155" s="271">
        <v>0</v>
      </c>
      <c r="Q155" s="271">
        <v>0</v>
      </c>
      <c r="R155" s="271">
        <v>0</v>
      </c>
      <c r="S155" s="271">
        <v>0</v>
      </c>
      <c r="T155" s="271">
        <v>0</v>
      </c>
      <c r="U155" s="271">
        <v>0</v>
      </c>
      <c r="V155" s="271">
        <v>0</v>
      </c>
      <c r="W155" s="271">
        <v>0</v>
      </c>
      <c r="X155" s="120">
        <v>0</v>
      </c>
      <c r="Y155" s="120">
        <v>0</v>
      </c>
      <c r="Z155" s="120">
        <v>0</v>
      </c>
      <c r="AA155" s="120">
        <v>0</v>
      </c>
      <c r="AB155" s="120">
        <v>0</v>
      </c>
      <c r="AC155" s="120">
        <v>0</v>
      </c>
      <c r="AD155" s="120">
        <v>4</v>
      </c>
      <c r="AE155" s="120">
        <v>0</v>
      </c>
      <c r="AF155" s="120">
        <v>0</v>
      </c>
      <c r="AG155" s="120">
        <v>0</v>
      </c>
      <c r="AH155" s="494">
        <v>4</v>
      </c>
    </row>
    <row r="156" spans="1:34" s="89" customFormat="1" x14ac:dyDescent="0.2">
      <c r="A156" s="420" t="s">
        <v>2103</v>
      </c>
      <c r="B156" s="420">
        <v>1</v>
      </c>
      <c r="C156" s="419" t="s">
        <v>4478</v>
      </c>
      <c r="D156" s="420" t="s">
        <v>2421</v>
      </c>
      <c r="E156" s="420" t="s">
        <v>3302</v>
      </c>
      <c r="F156" s="420" t="s">
        <v>2126</v>
      </c>
      <c r="G156" s="421"/>
      <c r="H156" s="421">
        <v>41044</v>
      </c>
      <c r="I156" s="422" t="s">
        <v>4479</v>
      </c>
      <c r="J156" s="271">
        <v>0</v>
      </c>
      <c r="K156" s="271">
        <v>0</v>
      </c>
      <c r="L156" s="271">
        <v>0</v>
      </c>
      <c r="M156" s="271">
        <v>0</v>
      </c>
      <c r="N156" s="271">
        <v>0</v>
      </c>
      <c r="O156" s="271">
        <v>0</v>
      </c>
      <c r="P156" s="271">
        <v>1</v>
      </c>
      <c r="Q156" s="271">
        <v>0</v>
      </c>
      <c r="R156" s="271">
        <v>0</v>
      </c>
      <c r="S156" s="271">
        <v>0</v>
      </c>
      <c r="T156" s="271">
        <v>0</v>
      </c>
      <c r="U156" s="271">
        <v>0</v>
      </c>
      <c r="V156" s="271">
        <v>0</v>
      </c>
      <c r="W156" s="271">
        <v>0</v>
      </c>
      <c r="X156" s="120">
        <v>0</v>
      </c>
      <c r="Y156" s="120">
        <v>0</v>
      </c>
      <c r="Z156" s="120">
        <v>1</v>
      </c>
      <c r="AA156" s="120">
        <v>0</v>
      </c>
      <c r="AB156" s="120">
        <v>0</v>
      </c>
      <c r="AC156" s="120">
        <v>0</v>
      </c>
      <c r="AD156" s="120">
        <v>0</v>
      </c>
      <c r="AE156" s="120">
        <v>0</v>
      </c>
      <c r="AF156" s="120">
        <v>0</v>
      </c>
      <c r="AG156" s="120">
        <v>0</v>
      </c>
      <c r="AH156" s="494">
        <v>1</v>
      </c>
    </row>
    <row r="157" spans="1:34" s="89" customFormat="1" x14ac:dyDescent="0.2">
      <c r="A157" s="420" t="s">
        <v>2103</v>
      </c>
      <c r="B157" s="420">
        <v>1</v>
      </c>
      <c r="C157" s="419" t="s">
        <v>4529</v>
      </c>
      <c r="D157" s="420" t="s">
        <v>2421</v>
      </c>
      <c r="E157" s="420" t="s">
        <v>3302</v>
      </c>
      <c r="F157" s="420" t="s">
        <v>2586</v>
      </c>
      <c r="G157" s="421">
        <v>41208</v>
      </c>
      <c r="H157" s="421">
        <v>41044</v>
      </c>
      <c r="I157" s="426" t="s">
        <v>4530</v>
      </c>
      <c r="J157" s="271">
        <v>0</v>
      </c>
      <c r="K157" s="271">
        <v>0</v>
      </c>
      <c r="L157" s="271">
        <v>0</v>
      </c>
      <c r="M157" s="271">
        <v>0</v>
      </c>
      <c r="N157" s="271">
        <v>0</v>
      </c>
      <c r="O157" s="271">
        <v>0</v>
      </c>
      <c r="P157" s="271">
        <v>0</v>
      </c>
      <c r="Q157" s="271">
        <v>0</v>
      </c>
      <c r="R157" s="271">
        <v>0</v>
      </c>
      <c r="S157" s="271">
        <v>0</v>
      </c>
      <c r="T157" s="271">
        <v>0</v>
      </c>
      <c r="U157" s="271">
        <v>0</v>
      </c>
      <c r="V157" s="271">
        <v>0</v>
      </c>
      <c r="W157" s="271">
        <v>1</v>
      </c>
      <c r="X157" s="120">
        <v>0</v>
      </c>
      <c r="Y157" s="120">
        <v>0</v>
      </c>
      <c r="Z157" s="120">
        <v>0</v>
      </c>
      <c r="AA157" s="120">
        <v>1</v>
      </c>
      <c r="AB157" s="120">
        <v>0</v>
      </c>
      <c r="AC157" s="120">
        <v>0</v>
      </c>
      <c r="AD157" s="120">
        <v>0</v>
      </c>
      <c r="AE157" s="120">
        <v>0</v>
      </c>
      <c r="AF157" s="120">
        <v>0</v>
      </c>
      <c r="AG157" s="120">
        <v>0</v>
      </c>
      <c r="AH157" s="494">
        <v>1</v>
      </c>
    </row>
    <row r="158" spans="1:34" s="89" customFormat="1" x14ac:dyDescent="0.2">
      <c r="A158" s="420" t="s">
        <v>2103</v>
      </c>
      <c r="B158" s="420">
        <v>1</v>
      </c>
      <c r="C158" s="419" t="s">
        <v>4474</v>
      </c>
      <c r="D158" s="420" t="s">
        <v>2421</v>
      </c>
      <c r="E158" s="420" t="s">
        <v>3302</v>
      </c>
      <c r="F158" s="420" t="s">
        <v>2126</v>
      </c>
      <c r="G158" s="421"/>
      <c r="H158" s="421">
        <v>41046</v>
      </c>
      <c r="I158" s="422" t="s">
        <v>4475</v>
      </c>
      <c r="J158" s="271">
        <v>0</v>
      </c>
      <c r="K158" s="271">
        <v>0</v>
      </c>
      <c r="L158" s="271">
        <v>1</v>
      </c>
      <c r="M158" s="271">
        <v>0</v>
      </c>
      <c r="N158" s="271">
        <v>3</v>
      </c>
      <c r="O158" s="271">
        <v>3</v>
      </c>
      <c r="P158" s="271">
        <v>0</v>
      </c>
      <c r="Q158" s="271">
        <v>0</v>
      </c>
      <c r="R158" s="271">
        <v>0</v>
      </c>
      <c r="S158" s="271">
        <v>0</v>
      </c>
      <c r="T158" s="271">
        <v>0</v>
      </c>
      <c r="U158" s="271">
        <v>0</v>
      </c>
      <c r="V158" s="271">
        <v>0</v>
      </c>
      <c r="W158" s="271">
        <v>3</v>
      </c>
      <c r="X158" s="120">
        <v>1</v>
      </c>
      <c r="Y158" s="120">
        <v>0</v>
      </c>
      <c r="Z158" s="120">
        <v>0</v>
      </c>
      <c r="AA158" s="120">
        <v>1</v>
      </c>
      <c r="AB158" s="120">
        <v>2</v>
      </c>
      <c r="AC158" s="120">
        <v>0</v>
      </c>
      <c r="AD158" s="120">
        <v>0</v>
      </c>
      <c r="AE158" s="120">
        <v>0</v>
      </c>
      <c r="AF158" s="120">
        <v>1</v>
      </c>
      <c r="AG158" s="120">
        <v>0</v>
      </c>
      <c r="AH158" s="494">
        <v>3</v>
      </c>
    </row>
    <row r="159" spans="1:34" s="89" customFormat="1" x14ac:dyDescent="0.2">
      <c r="A159" s="420" t="s">
        <v>2103</v>
      </c>
      <c r="B159" s="420">
        <v>1</v>
      </c>
      <c r="C159" s="419" t="s">
        <v>4470</v>
      </c>
      <c r="D159" s="420" t="s">
        <v>2421</v>
      </c>
      <c r="E159" s="420" t="s">
        <v>3302</v>
      </c>
      <c r="F159" s="420" t="s">
        <v>1533</v>
      </c>
      <c r="G159" s="421">
        <v>41246</v>
      </c>
      <c r="H159" s="421">
        <v>41047</v>
      </c>
      <c r="I159" s="422" t="s">
        <v>4471</v>
      </c>
      <c r="J159" s="271">
        <v>0</v>
      </c>
      <c r="K159" s="271">
        <v>0</v>
      </c>
      <c r="L159" s="271">
        <v>0</v>
      </c>
      <c r="M159" s="271">
        <v>0</v>
      </c>
      <c r="N159" s="271">
        <v>0</v>
      </c>
      <c r="O159" s="271">
        <v>0</v>
      </c>
      <c r="P159" s="271">
        <v>0</v>
      </c>
      <c r="Q159" s="271">
        <v>0</v>
      </c>
      <c r="R159" s="271">
        <v>0</v>
      </c>
      <c r="S159" s="271">
        <v>0</v>
      </c>
      <c r="T159" s="271">
        <v>0</v>
      </c>
      <c r="U159" s="271">
        <v>0</v>
      </c>
      <c r="V159" s="271">
        <v>3</v>
      </c>
      <c r="W159" s="271">
        <v>0</v>
      </c>
      <c r="X159" s="120">
        <v>3</v>
      </c>
      <c r="Y159" s="120">
        <v>0</v>
      </c>
      <c r="Z159" s="120">
        <v>0</v>
      </c>
      <c r="AA159" s="120">
        <v>0</v>
      </c>
      <c r="AB159" s="120">
        <v>0</v>
      </c>
      <c r="AC159" s="120">
        <v>0</v>
      </c>
      <c r="AD159" s="120">
        <v>0</v>
      </c>
      <c r="AE159" s="120">
        <v>0</v>
      </c>
      <c r="AF159" s="120">
        <v>0</v>
      </c>
      <c r="AG159" s="120">
        <v>13</v>
      </c>
      <c r="AH159" s="494">
        <v>13</v>
      </c>
    </row>
    <row r="160" spans="1:34" s="89" customFormat="1" x14ac:dyDescent="0.2">
      <c r="A160" s="420" t="s">
        <v>2103</v>
      </c>
      <c r="B160" s="420">
        <v>1</v>
      </c>
      <c r="C160" s="419" t="s">
        <v>4567</v>
      </c>
      <c r="D160" s="420" t="s">
        <v>2421</v>
      </c>
      <c r="E160" s="420" t="s">
        <v>3302</v>
      </c>
      <c r="F160" s="420" t="s">
        <v>2126</v>
      </c>
      <c r="G160" s="421"/>
      <c r="H160" s="421">
        <v>41051</v>
      </c>
      <c r="I160" s="422" t="s">
        <v>4568</v>
      </c>
      <c r="J160" s="271">
        <v>0</v>
      </c>
      <c r="K160" s="271">
        <v>0</v>
      </c>
      <c r="L160" s="271">
        <v>2</v>
      </c>
      <c r="M160" s="271">
        <v>0</v>
      </c>
      <c r="N160" s="271">
        <v>0</v>
      </c>
      <c r="O160" s="271">
        <v>0</v>
      </c>
      <c r="P160" s="271">
        <v>2</v>
      </c>
      <c r="Q160" s="271">
        <v>0</v>
      </c>
      <c r="R160" s="271">
        <v>0</v>
      </c>
      <c r="S160" s="271">
        <v>2</v>
      </c>
      <c r="T160" s="271">
        <v>2</v>
      </c>
      <c r="U160" s="271">
        <v>0</v>
      </c>
      <c r="V160" s="271">
        <v>0</v>
      </c>
      <c r="W160" s="271">
        <v>0</v>
      </c>
      <c r="X160" s="120">
        <v>4</v>
      </c>
      <c r="Y160" s="120">
        <v>0</v>
      </c>
      <c r="Z160" s="120">
        <v>0</v>
      </c>
      <c r="AA160" s="120">
        <v>0</v>
      </c>
      <c r="AB160" s="120">
        <v>2</v>
      </c>
      <c r="AC160" s="120">
        <v>0</v>
      </c>
      <c r="AD160" s="120">
        <v>0</v>
      </c>
      <c r="AE160" s="120">
        <v>6</v>
      </c>
      <c r="AF160" s="120">
        <v>4</v>
      </c>
      <c r="AG160" s="120">
        <v>2</v>
      </c>
      <c r="AH160" s="494">
        <v>6</v>
      </c>
    </row>
    <row r="161" spans="1:34" s="89" customFormat="1" x14ac:dyDescent="0.2">
      <c r="A161" s="420" t="s">
        <v>2103</v>
      </c>
      <c r="B161" s="420">
        <v>1</v>
      </c>
      <c r="C161" s="419" t="s">
        <v>4472</v>
      </c>
      <c r="D161" s="420" t="s">
        <v>2421</v>
      </c>
      <c r="E161" s="420" t="s">
        <v>3302</v>
      </c>
      <c r="F161" s="420" t="s">
        <v>2126</v>
      </c>
      <c r="G161" s="421"/>
      <c r="H161" s="421">
        <v>41051</v>
      </c>
      <c r="I161" s="422" t="s">
        <v>4473</v>
      </c>
      <c r="J161" s="271">
        <v>5</v>
      </c>
      <c r="K161" s="271">
        <v>0</v>
      </c>
      <c r="L161" s="271">
        <v>15</v>
      </c>
      <c r="M161" s="271">
        <v>0</v>
      </c>
      <c r="N161" s="271">
        <v>5</v>
      </c>
      <c r="O161" s="271">
        <v>0</v>
      </c>
      <c r="P161" s="271">
        <v>5</v>
      </c>
      <c r="Q161" s="271">
        <v>0</v>
      </c>
      <c r="R161" s="271">
        <v>0</v>
      </c>
      <c r="S161" s="271">
        <v>0</v>
      </c>
      <c r="T161" s="271">
        <v>5</v>
      </c>
      <c r="U161" s="271">
        <v>15</v>
      </c>
      <c r="V161" s="271">
        <v>5</v>
      </c>
      <c r="W161" s="271">
        <v>0</v>
      </c>
      <c r="X161" s="120">
        <v>5</v>
      </c>
      <c r="Y161" s="120">
        <v>0</v>
      </c>
      <c r="Z161" s="120">
        <v>5</v>
      </c>
      <c r="AA161" s="120">
        <v>25</v>
      </c>
      <c r="AB161" s="120">
        <v>0</v>
      </c>
      <c r="AC161" s="120">
        <v>0</v>
      </c>
      <c r="AD161" s="120">
        <v>5</v>
      </c>
      <c r="AE161" s="120">
        <v>0</v>
      </c>
      <c r="AF161" s="120">
        <v>5</v>
      </c>
      <c r="AG161" s="120">
        <v>5</v>
      </c>
      <c r="AH161" s="494">
        <v>25</v>
      </c>
    </row>
    <row r="162" spans="1:34" s="89" customFormat="1" x14ac:dyDescent="0.2">
      <c r="A162" s="420" t="s">
        <v>2103</v>
      </c>
      <c r="B162" s="420">
        <v>1</v>
      </c>
      <c r="C162" s="419" t="s">
        <v>4501</v>
      </c>
      <c r="D162" s="420" t="s">
        <v>2421</v>
      </c>
      <c r="E162" s="420" t="s">
        <v>3302</v>
      </c>
      <c r="F162" s="420" t="s">
        <v>1533</v>
      </c>
      <c r="G162" s="421">
        <v>41379</v>
      </c>
      <c r="H162" s="421">
        <v>41068</v>
      </c>
      <c r="I162" s="422" t="s">
        <v>4502</v>
      </c>
      <c r="J162" s="271">
        <v>1</v>
      </c>
      <c r="K162" s="271">
        <v>0</v>
      </c>
      <c r="L162" s="271">
        <v>0</v>
      </c>
      <c r="M162" s="271">
        <v>0</v>
      </c>
      <c r="N162" s="271">
        <v>0</v>
      </c>
      <c r="O162" s="271">
        <v>2</v>
      </c>
      <c r="P162" s="271">
        <v>1</v>
      </c>
      <c r="Q162" s="271">
        <v>1</v>
      </c>
      <c r="R162" s="271">
        <v>0</v>
      </c>
      <c r="S162" s="271">
        <v>0</v>
      </c>
      <c r="T162" s="271">
        <v>0</v>
      </c>
      <c r="U162" s="271">
        <v>0</v>
      </c>
      <c r="V162" s="271">
        <v>0</v>
      </c>
      <c r="W162" s="271">
        <v>1</v>
      </c>
      <c r="X162" s="120">
        <v>1</v>
      </c>
      <c r="Y162" s="120">
        <v>1</v>
      </c>
      <c r="Z162" s="120">
        <v>1</v>
      </c>
      <c r="AA162" s="120">
        <v>1</v>
      </c>
      <c r="AB162" s="120">
        <v>0</v>
      </c>
      <c r="AC162" s="120">
        <v>0</v>
      </c>
      <c r="AD162" s="120">
        <v>0</v>
      </c>
      <c r="AE162" s="120">
        <v>1</v>
      </c>
      <c r="AF162" s="120">
        <v>1</v>
      </c>
      <c r="AG162" s="120">
        <v>1</v>
      </c>
      <c r="AH162" s="494">
        <v>2</v>
      </c>
    </row>
    <row r="163" spans="1:34" s="89" customFormat="1" x14ac:dyDescent="0.2">
      <c r="A163" s="420" t="s">
        <v>2103</v>
      </c>
      <c r="B163" s="420">
        <v>1</v>
      </c>
      <c r="C163" s="419" t="s">
        <v>4499</v>
      </c>
      <c r="D163" s="420" t="s">
        <v>2421</v>
      </c>
      <c r="E163" s="420" t="s">
        <v>3302</v>
      </c>
      <c r="F163" s="420" t="s">
        <v>1533</v>
      </c>
      <c r="G163" s="421">
        <v>41492</v>
      </c>
      <c r="H163" s="421">
        <v>41068</v>
      </c>
      <c r="I163" s="422" t="s">
        <v>4500</v>
      </c>
      <c r="J163" s="271">
        <v>0</v>
      </c>
      <c r="K163" s="271">
        <v>0</v>
      </c>
      <c r="L163" s="271">
        <v>0</v>
      </c>
      <c r="M163" s="271">
        <v>0</v>
      </c>
      <c r="N163" s="271">
        <v>0</v>
      </c>
      <c r="O163" s="271">
        <v>0</v>
      </c>
      <c r="P163" s="271">
        <v>0</v>
      </c>
      <c r="Q163" s="271">
        <v>0</v>
      </c>
      <c r="R163" s="271">
        <v>0</v>
      </c>
      <c r="S163" s="271">
        <v>2</v>
      </c>
      <c r="T163" s="271">
        <v>0</v>
      </c>
      <c r="U163" s="271">
        <v>0</v>
      </c>
      <c r="V163" s="271">
        <v>0</v>
      </c>
      <c r="W163" s="271">
        <v>0</v>
      </c>
      <c r="X163" s="120">
        <v>0</v>
      </c>
      <c r="Y163" s="120">
        <v>0</v>
      </c>
      <c r="Z163" s="120">
        <v>0</v>
      </c>
      <c r="AA163" s="120">
        <v>0</v>
      </c>
      <c r="AB163" s="120">
        <v>0</v>
      </c>
      <c r="AC163" s="120">
        <v>0</v>
      </c>
      <c r="AD163" s="120">
        <v>0</v>
      </c>
      <c r="AE163" s="120">
        <v>0</v>
      </c>
      <c r="AF163" s="120">
        <v>2</v>
      </c>
      <c r="AG163" s="120">
        <v>4</v>
      </c>
      <c r="AH163" s="494">
        <v>4</v>
      </c>
    </row>
    <row r="164" spans="1:34" s="89" customFormat="1" x14ac:dyDescent="0.2">
      <c r="A164" s="420" t="s">
        <v>2103</v>
      </c>
      <c r="B164" s="420">
        <v>1</v>
      </c>
      <c r="C164" s="419" t="s">
        <v>4521</v>
      </c>
      <c r="D164" s="420" t="s">
        <v>2421</v>
      </c>
      <c r="E164" s="420" t="s">
        <v>3302</v>
      </c>
      <c r="F164" s="420" t="s">
        <v>1533</v>
      </c>
      <c r="G164" s="421">
        <v>41204</v>
      </c>
      <c r="H164" s="421">
        <v>41071</v>
      </c>
      <c r="I164" s="422" t="s">
        <v>4522</v>
      </c>
      <c r="J164" s="271">
        <v>0</v>
      </c>
      <c r="K164" s="271">
        <v>0</v>
      </c>
      <c r="L164" s="271">
        <v>0</v>
      </c>
      <c r="M164" s="271">
        <v>0</v>
      </c>
      <c r="N164" s="271">
        <v>0</v>
      </c>
      <c r="O164" s="271">
        <v>0</v>
      </c>
      <c r="P164" s="271">
        <v>0</v>
      </c>
      <c r="Q164" s="271">
        <v>0</v>
      </c>
      <c r="R164" s="271">
        <v>0</v>
      </c>
      <c r="S164" s="271">
        <v>0</v>
      </c>
      <c r="T164" s="271">
        <v>0</v>
      </c>
      <c r="U164" s="271">
        <v>0</v>
      </c>
      <c r="V164" s="271">
        <v>0</v>
      </c>
      <c r="W164" s="271">
        <v>0</v>
      </c>
      <c r="X164" s="120">
        <v>0</v>
      </c>
      <c r="Y164" s="120">
        <v>0</v>
      </c>
      <c r="Z164" s="120">
        <v>0</v>
      </c>
      <c r="AA164" s="120">
        <v>0</v>
      </c>
      <c r="AB164" s="120">
        <v>0</v>
      </c>
      <c r="AC164" s="120">
        <v>0</v>
      </c>
      <c r="AD164" s="120">
        <v>0</v>
      </c>
      <c r="AE164" s="120">
        <v>0</v>
      </c>
      <c r="AF164" s="120">
        <v>0</v>
      </c>
      <c r="AG164" s="120">
        <v>0</v>
      </c>
      <c r="AH164" s="494">
        <v>1</v>
      </c>
    </row>
    <row r="165" spans="1:34" s="89" customFormat="1" x14ac:dyDescent="0.2">
      <c r="A165" s="420" t="s">
        <v>2103</v>
      </c>
      <c r="B165" s="420">
        <v>1</v>
      </c>
      <c r="C165" s="419" t="s">
        <v>4503</v>
      </c>
      <c r="D165" s="420" t="s">
        <v>2421</v>
      </c>
      <c r="E165" s="420" t="s">
        <v>3302</v>
      </c>
      <c r="F165" s="420" t="s">
        <v>1533</v>
      </c>
      <c r="G165" s="421">
        <v>41414</v>
      </c>
      <c r="H165" s="421">
        <v>41072</v>
      </c>
      <c r="I165" s="422" t="s">
        <v>4924</v>
      </c>
      <c r="J165" s="271">
        <v>5</v>
      </c>
      <c r="K165" s="271">
        <v>0</v>
      </c>
      <c r="L165" s="271">
        <v>5</v>
      </c>
      <c r="M165" s="271">
        <v>0</v>
      </c>
      <c r="N165" s="271">
        <v>5</v>
      </c>
      <c r="O165" s="271">
        <v>0</v>
      </c>
      <c r="P165" s="271">
        <v>5</v>
      </c>
      <c r="Q165" s="271">
        <v>0</v>
      </c>
      <c r="R165" s="271">
        <v>5</v>
      </c>
      <c r="S165" s="271">
        <v>0</v>
      </c>
      <c r="T165" s="271">
        <v>0</v>
      </c>
      <c r="U165" s="271">
        <v>0</v>
      </c>
      <c r="V165" s="271">
        <v>5</v>
      </c>
      <c r="W165" s="271">
        <v>5</v>
      </c>
      <c r="X165" s="120">
        <v>5</v>
      </c>
      <c r="Y165" s="120">
        <v>10</v>
      </c>
      <c r="Z165" s="120">
        <v>10</v>
      </c>
      <c r="AA165" s="120">
        <v>0</v>
      </c>
      <c r="AB165" s="120">
        <v>7</v>
      </c>
      <c r="AC165" s="120">
        <v>0</v>
      </c>
      <c r="AD165" s="120">
        <v>5</v>
      </c>
      <c r="AE165" s="120">
        <v>0</v>
      </c>
      <c r="AF165" s="120">
        <v>10</v>
      </c>
      <c r="AG165" s="120">
        <v>0</v>
      </c>
      <c r="AH165" s="494">
        <v>10</v>
      </c>
    </row>
    <row r="166" spans="1:34" s="89" customFormat="1" x14ac:dyDescent="0.2">
      <c r="A166" s="420" t="s">
        <v>2103</v>
      </c>
      <c r="B166" s="420">
        <v>1</v>
      </c>
      <c r="C166" s="419" t="s">
        <v>4569</v>
      </c>
      <c r="D166" s="420" t="s">
        <v>2421</v>
      </c>
      <c r="E166" s="420" t="s">
        <v>3302</v>
      </c>
      <c r="F166" s="420" t="s">
        <v>2586</v>
      </c>
      <c r="G166" s="421">
        <v>41457</v>
      </c>
      <c r="H166" s="421">
        <v>41082</v>
      </c>
      <c r="I166" s="422" t="s">
        <v>4925</v>
      </c>
      <c r="J166" s="271">
        <v>5</v>
      </c>
      <c r="K166" s="271">
        <v>0</v>
      </c>
      <c r="L166" s="271">
        <v>10</v>
      </c>
      <c r="M166" s="271">
        <v>5</v>
      </c>
      <c r="N166" s="271">
        <v>10</v>
      </c>
      <c r="O166" s="271">
        <v>0</v>
      </c>
      <c r="P166" s="271">
        <v>0</v>
      </c>
      <c r="Q166" s="271">
        <v>0</v>
      </c>
      <c r="R166" s="271">
        <v>5</v>
      </c>
      <c r="S166" s="271">
        <v>0</v>
      </c>
      <c r="T166" s="271">
        <v>5</v>
      </c>
      <c r="U166" s="271">
        <v>0</v>
      </c>
      <c r="V166" s="271">
        <v>5</v>
      </c>
      <c r="W166" s="271">
        <v>0</v>
      </c>
      <c r="X166" s="120">
        <v>5</v>
      </c>
      <c r="Y166" s="120">
        <v>0</v>
      </c>
      <c r="Z166" s="120">
        <v>5</v>
      </c>
      <c r="AA166" s="120">
        <v>0</v>
      </c>
      <c r="AB166" s="120">
        <v>10</v>
      </c>
      <c r="AC166" s="120">
        <v>0</v>
      </c>
      <c r="AD166" s="120">
        <v>5</v>
      </c>
      <c r="AE166" s="120">
        <v>0</v>
      </c>
      <c r="AF166" s="120">
        <v>5</v>
      </c>
      <c r="AG166" s="120">
        <v>5</v>
      </c>
      <c r="AH166" s="494">
        <v>10</v>
      </c>
    </row>
    <row r="167" spans="1:34" s="89" customFormat="1" x14ac:dyDescent="0.2">
      <c r="A167" s="420" t="s">
        <v>2103</v>
      </c>
      <c r="B167" s="420">
        <v>1</v>
      </c>
      <c r="C167" s="419" t="s">
        <v>4523</v>
      </c>
      <c r="D167" s="420" t="s">
        <v>2421</v>
      </c>
      <c r="E167" s="420" t="s">
        <v>3302</v>
      </c>
      <c r="F167" s="420" t="s">
        <v>2586</v>
      </c>
      <c r="G167" s="421">
        <v>41457</v>
      </c>
      <c r="H167" s="421">
        <v>41087</v>
      </c>
      <c r="I167" s="422" t="s">
        <v>4524</v>
      </c>
      <c r="J167" s="271">
        <v>5</v>
      </c>
      <c r="K167" s="271">
        <v>0</v>
      </c>
      <c r="L167" s="271">
        <v>5</v>
      </c>
      <c r="M167" s="271">
        <v>0</v>
      </c>
      <c r="N167" s="271">
        <v>0</v>
      </c>
      <c r="O167" s="271">
        <v>0</v>
      </c>
      <c r="P167" s="271">
        <v>5</v>
      </c>
      <c r="Q167" s="271">
        <v>0</v>
      </c>
      <c r="R167" s="271">
        <v>0</v>
      </c>
      <c r="S167" s="271">
        <v>0</v>
      </c>
      <c r="T167" s="271">
        <v>5</v>
      </c>
      <c r="U167" s="271">
        <v>0</v>
      </c>
      <c r="V167" s="271">
        <v>5</v>
      </c>
      <c r="W167" s="271">
        <v>0</v>
      </c>
      <c r="X167" s="120">
        <v>0</v>
      </c>
      <c r="Y167" s="120">
        <v>0</v>
      </c>
      <c r="Z167" s="120">
        <v>5</v>
      </c>
      <c r="AA167" s="120">
        <v>0</v>
      </c>
      <c r="AB167" s="120">
        <v>0</v>
      </c>
      <c r="AC167" s="120">
        <v>0</v>
      </c>
      <c r="AD167" s="120">
        <v>5</v>
      </c>
      <c r="AE167" s="120">
        <v>0</v>
      </c>
      <c r="AF167" s="120">
        <v>0</v>
      </c>
      <c r="AG167" s="120">
        <v>0</v>
      </c>
      <c r="AH167" s="494">
        <v>5</v>
      </c>
    </row>
    <row r="168" spans="1:34" s="89" customFormat="1" x14ac:dyDescent="0.2">
      <c r="A168" s="420" t="s">
        <v>2103</v>
      </c>
      <c r="B168" s="420">
        <v>1</v>
      </c>
      <c r="C168" s="419" t="s">
        <v>4528</v>
      </c>
      <c r="D168" s="420" t="s">
        <v>2421</v>
      </c>
      <c r="E168" s="420" t="s">
        <v>3302</v>
      </c>
      <c r="F168" s="420" t="s">
        <v>2586</v>
      </c>
      <c r="G168" s="421">
        <v>41485</v>
      </c>
      <c r="H168" s="421">
        <v>41093</v>
      </c>
      <c r="I168" s="422" t="s">
        <v>4531</v>
      </c>
      <c r="J168" s="271">
        <v>0</v>
      </c>
      <c r="K168" s="271">
        <v>1</v>
      </c>
      <c r="L168" s="271">
        <v>0</v>
      </c>
      <c r="M168" s="271">
        <v>0</v>
      </c>
      <c r="N168" s="271">
        <v>0</v>
      </c>
      <c r="O168" s="271">
        <v>0</v>
      </c>
      <c r="P168" s="271">
        <v>3</v>
      </c>
      <c r="Q168" s="271">
        <v>0</v>
      </c>
      <c r="R168" s="271">
        <v>4</v>
      </c>
      <c r="S168" s="271">
        <v>1</v>
      </c>
      <c r="T168" s="271">
        <v>1</v>
      </c>
      <c r="U168" s="271">
        <v>2</v>
      </c>
      <c r="V168" s="271">
        <v>2</v>
      </c>
      <c r="W168" s="271">
        <v>4</v>
      </c>
      <c r="X168" s="120">
        <v>2</v>
      </c>
      <c r="Y168" s="120">
        <v>0</v>
      </c>
      <c r="Z168" s="120">
        <v>2</v>
      </c>
      <c r="AA168" s="120">
        <v>0</v>
      </c>
      <c r="AB168" s="120">
        <v>2</v>
      </c>
      <c r="AC168" s="120">
        <v>0</v>
      </c>
      <c r="AD168" s="120">
        <v>0</v>
      </c>
      <c r="AE168" s="120">
        <v>2</v>
      </c>
      <c r="AF168" s="120">
        <v>2</v>
      </c>
      <c r="AG168" s="120">
        <v>0</v>
      </c>
      <c r="AH168" s="494">
        <v>4</v>
      </c>
    </row>
    <row r="169" spans="1:34" s="89" customFormat="1" x14ac:dyDescent="0.2">
      <c r="A169" s="420" t="s">
        <v>2103</v>
      </c>
      <c r="B169" s="420">
        <v>1</v>
      </c>
      <c r="C169" s="419" t="s">
        <v>4532</v>
      </c>
      <c r="D169" s="420" t="s">
        <v>2421</v>
      </c>
      <c r="E169" s="420" t="s">
        <v>3302</v>
      </c>
      <c r="F169" s="420" t="s">
        <v>2471</v>
      </c>
      <c r="G169" s="421">
        <v>41457</v>
      </c>
      <c r="H169" s="421">
        <v>41099</v>
      </c>
      <c r="I169" s="422" t="s">
        <v>5039</v>
      </c>
      <c r="J169" s="271">
        <v>5</v>
      </c>
      <c r="K169" s="271">
        <v>0</v>
      </c>
      <c r="L169" s="271">
        <v>5</v>
      </c>
      <c r="M169" s="271">
        <v>0</v>
      </c>
      <c r="N169" s="271">
        <v>5</v>
      </c>
      <c r="O169" s="271">
        <v>0</v>
      </c>
      <c r="P169" s="271">
        <v>5</v>
      </c>
      <c r="Q169" s="271">
        <v>0</v>
      </c>
      <c r="R169" s="271">
        <v>10</v>
      </c>
      <c r="S169" s="271">
        <v>0</v>
      </c>
      <c r="T169" s="271">
        <v>5</v>
      </c>
      <c r="U169" s="271">
        <v>0</v>
      </c>
      <c r="V169" s="271">
        <v>0</v>
      </c>
      <c r="W169" s="271">
        <v>0</v>
      </c>
      <c r="X169" s="120">
        <v>10</v>
      </c>
      <c r="Y169" s="120">
        <v>0</v>
      </c>
      <c r="Z169" s="120">
        <v>5</v>
      </c>
      <c r="AA169" s="120">
        <v>0</v>
      </c>
      <c r="AB169" s="120">
        <v>15</v>
      </c>
      <c r="AC169" s="120">
        <v>0</v>
      </c>
      <c r="AD169" s="120">
        <v>10</v>
      </c>
      <c r="AE169" s="120">
        <v>0</v>
      </c>
      <c r="AF169" s="120">
        <v>19</v>
      </c>
      <c r="AG169" s="120">
        <v>0</v>
      </c>
      <c r="AH169" s="494">
        <v>19</v>
      </c>
    </row>
    <row r="170" spans="1:34" s="89" customFormat="1" x14ac:dyDescent="0.2">
      <c r="A170" s="420" t="s">
        <v>2103</v>
      </c>
      <c r="B170" s="420">
        <v>1</v>
      </c>
      <c r="C170" s="419" t="s">
        <v>4615</v>
      </c>
      <c r="D170" s="420" t="s">
        <v>2421</v>
      </c>
      <c r="E170" s="420" t="s">
        <v>3302</v>
      </c>
      <c r="F170" s="420" t="s">
        <v>2126</v>
      </c>
      <c r="G170" s="421"/>
      <c r="H170" s="421">
        <v>41101</v>
      </c>
      <c r="I170" s="422" t="s">
        <v>4616</v>
      </c>
      <c r="J170" s="271">
        <v>0</v>
      </c>
      <c r="K170" s="271">
        <v>0</v>
      </c>
      <c r="L170" s="271">
        <v>0</v>
      </c>
      <c r="M170" s="271">
        <v>0</v>
      </c>
      <c r="N170" s="271">
        <v>0</v>
      </c>
      <c r="O170" s="271">
        <v>0</v>
      </c>
      <c r="P170" s="271">
        <v>0</v>
      </c>
      <c r="Q170" s="271">
        <v>0</v>
      </c>
      <c r="R170" s="271">
        <v>0</v>
      </c>
      <c r="S170" s="271">
        <v>0</v>
      </c>
      <c r="T170" s="271">
        <v>0</v>
      </c>
      <c r="U170" s="271">
        <v>0</v>
      </c>
      <c r="V170" s="271">
        <v>0</v>
      </c>
      <c r="W170" s="271">
        <v>0</v>
      </c>
      <c r="X170" s="120">
        <v>0</v>
      </c>
      <c r="Y170" s="120">
        <v>0</v>
      </c>
      <c r="Z170" s="120">
        <v>0</v>
      </c>
      <c r="AA170" s="120">
        <v>0</v>
      </c>
      <c r="AB170" s="120">
        <v>0</v>
      </c>
      <c r="AC170" s="120">
        <v>0</v>
      </c>
      <c r="AD170" s="120">
        <v>0</v>
      </c>
      <c r="AE170" s="120">
        <v>0</v>
      </c>
      <c r="AF170" s="120">
        <v>0</v>
      </c>
      <c r="AG170" s="120">
        <v>0</v>
      </c>
      <c r="AH170" s="494">
        <v>1</v>
      </c>
    </row>
    <row r="171" spans="1:34" s="89" customFormat="1" x14ac:dyDescent="0.2">
      <c r="A171" s="420" t="s">
        <v>2103</v>
      </c>
      <c r="B171" s="420">
        <v>1</v>
      </c>
      <c r="C171" s="419" t="s">
        <v>4533</v>
      </c>
      <c r="D171" s="420" t="s">
        <v>2421</v>
      </c>
      <c r="E171" s="420" t="s">
        <v>3302</v>
      </c>
      <c r="F171" s="420" t="s">
        <v>2126</v>
      </c>
      <c r="G171" s="421"/>
      <c r="H171" s="421">
        <v>41101</v>
      </c>
      <c r="I171" s="422" t="s">
        <v>4534</v>
      </c>
      <c r="J171" s="271">
        <v>3</v>
      </c>
      <c r="K171" s="271">
        <v>0</v>
      </c>
      <c r="L171" s="271">
        <v>9</v>
      </c>
      <c r="M171" s="271">
        <v>0</v>
      </c>
      <c r="N171" s="271">
        <v>9</v>
      </c>
      <c r="O171" s="271">
        <v>0</v>
      </c>
      <c r="P171" s="271">
        <v>3</v>
      </c>
      <c r="Q171" s="271">
        <v>0</v>
      </c>
      <c r="R171" s="271">
        <v>0</v>
      </c>
      <c r="S171" s="271">
        <v>0</v>
      </c>
      <c r="T171" s="271">
        <v>0</v>
      </c>
      <c r="U171" s="271">
        <v>0</v>
      </c>
      <c r="V171" s="271">
        <v>0</v>
      </c>
      <c r="W171" s="271">
        <v>0</v>
      </c>
      <c r="X171" s="120">
        <v>0</v>
      </c>
      <c r="Y171" s="120">
        <v>0</v>
      </c>
      <c r="Z171" s="120">
        <v>0</v>
      </c>
      <c r="AA171" s="120">
        <v>0</v>
      </c>
      <c r="AB171" s="120">
        <v>12</v>
      </c>
      <c r="AC171" s="120">
        <v>0</v>
      </c>
      <c r="AD171" s="120">
        <v>3</v>
      </c>
      <c r="AE171" s="120">
        <v>0</v>
      </c>
      <c r="AF171" s="120">
        <v>6</v>
      </c>
      <c r="AG171" s="120">
        <v>15</v>
      </c>
      <c r="AH171" s="494">
        <v>15</v>
      </c>
    </row>
    <row r="172" spans="1:34" s="89" customFormat="1" x14ac:dyDescent="0.2">
      <c r="A172" s="420" t="s">
        <v>2103</v>
      </c>
      <c r="B172" s="420">
        <v>1</v>
      </c>
      <c r="C172" s="419" t="s">
        <v>4570</v>
      </c>
      <c r="D172" s="420" t="s">
        <v>2421</v>
      </c>
      <c r="E172" s="420" t="s">
        <v>3302</v>
      </c>
      <c r="F172" s="420" t="s">
        <v>1533</v>
      </c>
      <c r="G172" s="421">
        <v>41457</v>
      </c>
      <c r="H172" s="421">
        <v>41106</v>
      </c>
      <c r="I172" s="422" t="s">
        <v>4571</v>
      </c>
      <c r="J172" s="271">
        <v>0</v>
      </c>
      <c r="K172" s="271">
        <v>0</v>
      </c>
      <c r="L172" s="271">
        <v>0</v>
      </c>
      <c r="M172" s="271">
        <v>0</v>
      </c>
      <c r="N172" s="271">
        <v>0</v>
      </c>
      <c r="O172" s="271">
        <v>0</v>
      </c>
      <c r="P172" s="271">
        <v>1</v>
      </c>
      <c r="Q172" s="271">
        <v>1</v>
      </c>
      <c r="R172" s="271">
        <v>0</v>
      </c>
      <c r="S172" s="271">
        <v>0</v>
      </c>
      <c r="T172" s="271">
        <v>0</v>
      </c>
      <c r="U172" s="271">
        <v>0</v>
      </c>
      <c r="V172" s="271">
        <v>0</v>
      </c>
      <c r="W172" s="271">
        <v>0</v>
      </c>
      <c r="X172" s="120">
        <v>0</v>
      </c>
      <c r="Y172" s="120">
        <v>0</v>
      </c>
      <c r="Z172" s="120">
        <v>0</v>
      </c>
      <c r="AA172" s="120">
        <v>0</v>
      </c>
      <c r="AB172" s="120">
        <v>0</v>
      </c>
      <c r="AC172" s="120">
        <v>0</v>
      </c>
      <c r="AD172" s="120">
        <v>0</v>
      </c>
      <c r="AE172" s="120">
        <v>0</v>
      </c>
      <c r="AF172" s="120">
        <v>0</v>
      </c>
      <c r="AG172" s="120">
        <v>0</v>
      </c>
      <c r="AH172" s="494">
        <v>1</v>
      </c>
    </row>
    <row r="173" spans="1:34" s="89" customFormat="1" x14ac:dyDescent="0.2">
      <c r="A173" s="420" t="s">
        <v>2103</v>
      </c>
      <c r="B173" s="420">
        <v>1</v>
      </c>
      <c r="C173" s="419" t="s">
        <v>4535</v>
      </c>
      <c r="D173" s="420" t="s">
        <v>2421</v>
      </c>
      <c r="E173" s="420" t="s">
        <v>3302</v>
      </c>
      <c r="F173" s="420" t="s">
        <v>2586</v>
      </c>
      <c r="G173" s="421">
        <v>41277</v>
      </c>
      <c r="H173" s="421">
        <v>41107</v>
      </c>
      <c r="I173" s="422" t="s">
        <v>4820</v>
      </c>
      <c r="J173" s="271">
        <v>0</v>
      </c>
      <c r="K173" s="271">
        <v>0</v>
      </c>
      <c r="L173" s="271">
        <v>16</v>
      </c>
      <c r="M173" s="271">
        <v>16</v>
      </c>
      <c r="N173" s="271">
        <v>8</v>
      </c>
      <c r="O173" s="271">
        <v>0</v>
      </c>
      <c r="P173" s="271">
        <v>8</v>
      </c>
      <c r="Q173" s="271">
        <v>0</v>
      </c>
      <c r="R173" s="271">
        <v>12</v>
      </c>
      <c r="S173" s="271">
        <v>8</v>
      </c>
      <c r="T173" s="271">
        <v>4</v>
      </c>
      <c r="U173" s="271">
        <v>8</v>
      </c>
      <c r="V173" s="271">
        <v>12</v>
      </c>
      <c r="W173" s="271">
        <v>12</v>
      </c>
      <c r="X173" s="120">
        <v>8</v>
      </c>
      <c r="Y173" s="120">
        <v>8</v>
      </c>
      <c r="Z173" s="120">
        <v>0</v>
      </c>
      <c r="AA173" s="120">
        <v>0</v>
      </c>
      <c r="AB173" s="120">
        <v>4</v>
      </c>
      <c r="AC173" s="120">
        <v>24</v>
      </c>
      <c r="AD173" s="120">
        <v>8</v>
      </c>
      <c r="AE173" s="120">
        <v>8</v>
      </c>
      <c r="AF173" s="120">
        <v>0</v>
      </c>
      <c r="AG173" s="120">
        <v>0</v>
      </c>
      <c r="AH173" s="494">
        <v>24</v>
      </c>
    </row>
    <row r="174" spans="1:34" s="89" customFormat="1" x14ac:dyDescent="0.2">
      <c r="A174" s="420" t="s">
        <v>2103</v>
      </c>
      <c r="B174" s="420">
        <v>1</v>
      </c>
      <c r="C174" s="419" t="s">
        <v>4572</v>
      </c>
      <c r="D174" s="420" t="s">
        <v>2421</v>
      </c>
      <c r="E174" s="420" t="s">
        <v>3302</v>
      </c>
      <c r="F174" s="420" t="s">
        <v>2126</v>
      </c>
      <c r="G174" s="421"/>
      <c r="H174" s="421">
        <v>41118</v>
      </c>
      <c r="I174" s="422" t="s">
        <v>4926</v>
      </c>
      <c r="J174" s="271">
        <v>8</v>
      </c>
      <c r="K174" s="271">
        <v>0</v>
      </c>
      <c r="L174" s="271">
        <v>4</v>
      </c>
      <c r="M174" s="271">
        <v>0</v>
      </c>
      <c r="N174" s="271">
        <v>4</v>
      </c>
      <c r="O174" s="271">
        <v>0</v>
      </c>
      <c r="P174" s="271">
        <v>8</v>
      </c>
      <c r="Q174" s="271">
        <v>4</v>
      </c>
      <c r="R174" s="271">
        <v>4</v>
      </c>
      <c r="S174" s="271">
        <v>0</v>
      </c>
      <c r="T174" s="271">
        <v>0</v>
      </c>
      <c r="U174" s="271">
        <v>0</v>
      </c>
      <c r="V174" s="271">
        <v>4</v>
      </c>
      <c r="W174" s="271">
        <v>0</v>
      </c>
      <c r="X174" s="120">
        <v>0</v>
      </c>
      <c r="Y174" s="120">
        <v>0</v>
      </c>
      <c r="Z174" s="120">
        <v>0</v>
      </c>
      <c r="AA174" s="120">
        <v>0</v>
      </c>
      <c r="AB174" s="120">
        <v>4</v>
      </c>
      <c r="AC174" s="120">
        <v>0</v>
      </c>
      <c r="AD174" s="120">
        <v>4</v>
      </c>
      <c r="AE174" s="120">
        <v>0</v>
      </c>
      <c r="AF174" s="120">
        <v>0</v>
      </c>
      <c r="AG174" s="120">
        <v>4</v>
      </c>
      <c r="AH174" s="494">
        <v>8</v>
      </c>
    </row>
    <row r="175" spans="1:34" s="89" customFormat="1" x14ac:dyDescent="0.2">
      <c r="A175" s="420" t="s">
        <v>2103</v>
      </c>
      <c r="B175" s="420">
        <v>1</v>
      </c>
      <c r="C175" s="419" t="s">
        <v>4573</v>
      </c>
      <c r="D175" s="420" t="s">
        <v>2421</v>
      </c>
      <c r="E175" s="420" t="s">
        <v>3302</v>
      </c>
      <c r="F175" s="420" t="s">
        <v>2126</v>
      </c>
      <c r="G175" s="421"/>
      <c r="H175" s="421">
        <v>41127</v>
      </c>
      <c r="I175" s="422" t="s">
        <v>4574</v>
      </c>
      <c r="J175" s="271">
        <v>6</v>
      </c>
      <c r="K175" s="271">
        <v>2</v>
      </c>
      <c r="L175" s="271">
        <v>12</v>
      </c>
      <c r="M175" s="271">
        <v>8</v>
      </c>
      <c r="N175" s="271">
        <v>6</v>
      </c>
      <c r="O175" s="271">
        <v>6</v>
      </c>
      <c r="P175" s="271">
        <v>6</v>
      </c>
      <c r="Q175" s="271">
        <v>0</v>
      </c>
      <c r="R175" s="271">
        <v>0</v>
      </c>
      <c r="S175" s="271">
        <v>0</v>
      </c>
      <c r="T175" s="271">
        <v>0</v>
      </c>
      <c r="U175" s="271">
        <v>0</v>
      </c>
      <c r="V175" s="271">
        <v>12</v>
      </c>
      <c r="W175" s="271">
        <v>4</v>
      </c>
      <c r="X175" s="120">
        <v>2</v>
      </c>
      <c r="Y175" s="120">
        <v>6</v>
      </c>
      <c r="Z175" s="120">
        <v>6</v>
      </c>
      <c r="AA175" s="120">
        <v>2</v>
      </c>
      <c r="AB175" s="120">
        <v>0</v>
      </c>
      <c r="AC175" s="120">
        <v>0</v>
      </c>
      <c r="AD175" s="120">
        <v>0</v>
      </c>
      <c r="AE175" s="120">
        <v>0</v>
      </c>
      <c r="AF175" s="120">
        <v>4</v>
      </c>
      <c r="AG175" s="120">
        <v>0</v>
      </c>
      <c r="AH175" s="494">
        <v>12</v>
      </c>
    </row>
    <row r="176" spans="1:34" s="89" customFormat="1" x14ac:dyDescent="0.2">
      <c r="A176" s="420" t="s">
        <v>2103</v>
      </c>
      <c r="B176" s="420">
        <v>1</v>
      </c>
      <c r="C176" s="419" t="s">
        <v>4575</v>
      </c>
      <c r="D176" s="420" t="s">
        <v>2421</v>
      </c>
      <c r="E176" s="420" t="s">
        <v>3302</v>
      </c>
      <c r="F176" s="420" t="s">
        <v>1533</v>
      </c>
      <c r="G176" s="421">
        <v>41414</v>
      </c>
      <c r="H176" s="421">
        <v>41128</v>
      </c>
      <c r="I176" s="422" t="s">
        <v>4927</v>
      </c>
      <c r="J176" s="271">
        <v>9</v>
      </c>
      <c r="K176" s="271">
        <v>0</v>
      </c>
      <c r="L176" s="271">
        <v>9</v>
      </c>
      <c r="M176" s="271">
        <v>0</v>
      </c>
      <c r="N176" s="271">
        <v>3</v>
      </c>
      <c r="O176" s="271">
        <v>0</v>
      </c>
      <c r="P176" s="271">
        <v>9</v>
      </c>
      <c r="Q176" s="271">
        <v>0</v>
      </c>
      <c r="R176" s="271">
        <v>0</v>
      </c>
      <c r="S176" s="271">
        <v>0</v>
      </c>
      <c r="T176" s="271">
        <v>9</v>
      </c>
      <c r="U176" s="271">
        <v>0</v>
      </c>
      <c r="V176" s="271">
        <v>9</v>
      </c>
      <c r="W176" s="271">
        <v>0</v>
      </c>
      <c r="X176" s="120">
        <v>0</v>
      </c>
      <c r="Y176" s="120">
        <v>0</v>
      </c>
      <c r="Z176" s="120">
        <v>6</v>
      </c>
      <c r="AA176" s="120">
        <v>0</v>
      </c>
      <c r="AB176" s="120">
        <v>9</v>
      </c>
      <c r="AC176" s="120">
        <v>3</v>
      </c>
      <c r="AD176" s="120">
        <v>9</v>
      </c>
      <c r="AE176" s="120">
        <v>0</v>
      </c>
      <c r="AF176" s="120">
        <v>6</v>
      </c>
      <c r="AG176" s="120">
        <v>0</v>
      </c>
      <c r="AH176" s="494">
        <v>9</v>
      </c>
    </row>
    <row r="177" spans="1:34" s="89" customFormat="1" x14ac:dyDescent="0.2">
      <c r="A177" s="420" t="s">
        <v>2103</v>
      </c>
      <c r="B177" s="420">
        <v>1</v>
      </c>
      <c r="C177" s="419" t="s">
        <v>4617</v>
      </c>
      <c r="D177" s="420" t="s">
        <v>2421</v>
      </c>
      <c r="E177" s="420" t="s">
        <v>3302</v>
      </c>
      <c r="F177" s="420" t="s">
        <v>1533</v>
      </c>
      <c r="G177" s="421">
        <v>41465</v>
      </c>
      <c r="H177" s="421">
        <v>41131</v>
      </c>
      <c r="I177" s="422" t="s">
        <v>4618</v>
      </c>
      <c r="J177" s="271">
        <v>1</v>
      </c>
      <c r="K177" s="271">
        <v>0</v>
      </c>
      <c r="L177" s="271">
        <v>1</v>
      </c>
      <c r="M177" s="271">
        <v>0</v>
      </c>
      <c r="N177" s="271">
        <v>2</v>
      </c>
      <c r="O177" s="271">
        <v>2</v>
      </c>
      <c r="P177" s="271">
        <v>2</v>
      </c>
      <c r="Q177" s="271">
        <v>0</v>
      </c>
      <c r="R177" s="271">
        <v>2</v>
      </c>
      <c r="S177" s="271">
        <v>2</v>
      </c>
      <c r="T177" s="271">
        <v>5</v>
      </c>
      <c r="U177" s="271">
        <v>0</v>
      </c>
      <c r="V177" s="271">
        <v>0</v>
      </c>
      <c r="W177" s="271">
        <v>3</v>
      </c>
      <c r="X177" s="120">
        <v>2</v>
      </c>
      <c r="Y177" s="120">
        <v>4</v>
      </c>
      <c r="Z177" s="120">
        <v>8</v>
      </c>
      <c r="AA177" s="120">
        <v>8</v>
      </c>
      <c r="AB177" s="120">
        <v>8</v>
      </c>
      <c r="AC177" s="120">
        <v>2</v>
      </c>
      <c r="AD177" s="120">
        <v>2</v>
      </c>
      <c r="AE177" s="120">
        <v>0</v>
      </c>
      <c r="AF177" s="120">
        <v>0</v>
      </c>
      <c r="AG177" s="120">
        <v>0</v>
      </c>
      <c r="AH177" s="494">
        <v>8</v>
      </c>
    </row>
    <row r="178" spans="1:34" s="89" customFormat="1" x14ac:dyDescent="0.2">
      <c r="A178" s="420" t="s">
        <v>2103</v>
      </c>
      <c r="B178" s="420">
        <v>1</v>
      </c>
      <c r="C178" s="419" t="s">
        <v>4605</v>
      </c>
      <c r="D178" s="420" t="s">
        <v>2421</v>
      </c>
      <c r="E178" s="420" t="s">
        <v>3302</v>
      </c>
      <c r="F178" s="420" t="s">
        <v>2126</v>
      </c>
      <c r="G178" s="421"/>
      <c r="H178" s="421">
        <v>41134</v>
      </c>
      <c r="I178" s="422" t="s">
        <v>4606</v>
      </c>
      <c r="J178" s="271">
        <v>0</v>
      </c>
      <c r="K178" s="271">
        <v>0</v>
      </c>
      <c r="L178" s="271">
        <v>0</v>
      </c>
      <c r="M178" s="271">
        <v>0</v>
      </c>
      <c r="N178" s="271">
        <v>0</v>
      </c>
      <c r="O178" s="271">
        <v>0</v>
      </c>
      <c r="P178" s="271">
        <v>0</v>
      </c>
      <c r="Q178" s="271">
        <v>0</v>
      </c>
      <c r="R178" s="271">
        <v>0</v>
      </c>
      <c r="S178" s="271">
        <v>0</v>
      </c>
      <c r="T178" s="271">
        <v>0</v>
      </c>
      <c r="U178" s="271">
        <v>0</v>
      </c>
      <c r="V178" s="271">
        <v>0</v>
      </c>
      <c r="W178" s="271">
        <v>0</v>
      </c>
      <c r="X178" s="120">
        <v>0</v>
      </c>
      <c r="Y178" s="120">
        <v>0</v>
      </c>
      <c r="Z178" s="120">
        <v>0</v>
      </c>
      <c r="AA178" s="120">
        <v>0</v>
      </c>
      <c r="AB178" s="120">
        <v>0</v>
      </c>
      <c r="AC178" s="120">
        <v>0</v>
      </c>
      <c r="AD178" s="120">
        <v>0</v>
      </c>
      <c r="AE178" s="120">
        <v>0</v>
      </c>
      <c r="AF178" s="120">
        <v>0</v>
      </c>
      <c r="AG178" s="120">
        <v>0</v>
      </c>
      <c r="AH178" s="494">
        <v>1</v>
      </c>
    </row>
    <row r="179" spans="1:34" s="89" customFormat="1" x14ac:dyDescent="0.2">
      <c r="A179" s="420" t="s">
        <v>2103</v>
      </c>
      <c r="B179" s="420">
        <v>1</v>
      </c>
      <c r="C179" s="419" t="s">
        <v>4607</v>
      </c>
      <c r="D179" s="420" t="s">
        <v>2421</v>
      </c>
      <c r="E179" s="420" t="s">
        <v>3302</v>
      </c>
      <c r="F179" s="420" t="s">
        <v>2126</v>
      </c>
      <c r="G179" s="421"/>
      <c r="H179" s="421">
        <v>41128</v>
      </c>
      <c r="I179" s="422" t="s">
        <v>4608</v>
      </c>
      <c r="J179" s="271">
        <v>0</v>
      </c>
      <c r="K179" s="271">
        <v>0</v>
      </c>
      <c r="L179" s="271">
        <v>0</v>
      </c>
      <c r="M179" s="271">
        <v>0</v>
      </c>
      <c r="N179" s="271">
        <v>4</v>
      </c>
      <c r="O179" s="271">
        <v>0</v>
      </c>
      <c r="P179" s="271">
        <v>0</v>
      </c>
      <c r="Q179" s="271">
        <v>0</v>
      </c>
      <c r="R179" s="271">
        <v>4</v>
      </c>
      <c r="S179" s="271">
        <v>0</v>
      </c>
      <c r="T179" s="271">
        <v>4</v>
      </c>
      <c r="U179" s="271">
        <v>0</v>
      </c>
      <c r="V179" s="271">
        <v>0</v>
      </c>
      <c r="W179" s="271">
        <v>0</v>
      </c>
      <c r="X179" s="120">
        <v>0</v>
      </c>
      <c r="Y179" s="120">
        <v>0</v>
      </c>
      <c r="Z179" s="120">
        <v>0</v>
      </c>
      <c r="AA179" s="120">
        <v>0</v>
      </c>
      <c r="AB179" s="120">
        <v>0</v>
      </c>
      <c r="AC179" s="120">
        <v>0</v>
      </c>
      <c r="AD179" s="120">
        <v>4</v>
      </c>
      <c r="AE179" s="120">
        <v>0</v>
      </c>
      <c r="AF179" s="120">
        <v>0</v>
      </c>
      <c r="AG179" s="120">
        <v>4</v>
      </c>
      <c r="AH179" s="494">
        <v>4</v>
      </c>
    </row>
    <row r="180" spans="1:34" s="89" customFormat="1" x14ac:dyDescent="0.2">
      <c r="A180" s="420" t="s">
        <v>2103</v>
      </c>
      <c r="B180" s="420">
        <v>1</v>
      </c>
      <c r="C180" s="419" t="s">
        <v>4609</v>
      </c>
      <c r="D180" s="420" t="s">
        <v>2421</v>
      </c>
      <c r="E180" s="420" t="s">
        <v>3302</v>
      </c>
      <c r="F180" s="420" t="s">
        <v>2126</v>
      </c>
      <c r="G180" s="427"/>
      <c r="H180" s="421">
        <v>41123</v>
      </c>
      <c r="I180" s="422" t="s">
        <v>4610</v>
      </c>
      <c r="J180" s="271">
        <v>4</v>
      </c>
      <c r="K180" s="271">
        <v>8</v>
      </c>
      <c r="L180" s="271">
        <v>4</v>
      </c>
      <c r="M180" s="271">
        <v>0</v>
      </c>
      <c r="N180" s="271">
        <v>4</v>
      </c>
      <c r="O180" s="271">
        <v>0</v>
      </c>
      <c r="P180" s="271">
        <v>8</v>
      </c>
      <c r="Q180" s="271">
        <v>0</v>
      </c>
      <c r="R180" s="271">
        <v>4</v>
      </c>
      <c r="S180" s="271">
        <v>0</v>
      </c>
      <c r="T180" s="271">
        <v>4</v>
      </c>
      <c r="U180" s="271">
        <v>0</v>
      </c>
      <c r="V180" s="271">
        <v>0</v>
      </c>
      <c r="W180" s="271">
        <v>0</v>
      </c>
      <c r="X180" s="120">
        <v>4</v>
      </c>
      <c r="Y180" s="120">
        <v>4</v>
      </c>
      <c r="Z180" s="120">
        <v>4</v>
      </c>
      <c r="AA180" s="120">
        <v>0</v>
      </c>
      <c r="AB180" s="120">
        <v>4</v>
      </c>
      <c r="AC180" s="120">
        <v>0</v>
      </c>
      <c r="AD180" s="120">
        <v>4</v>
      </c>
      <c r="AE180" s="120">
        <v>4</v>
      </c>
      <c r="AF180" s="120">
        <v>4</v>
      </c>
      <c r="AG180" s="120">
        <v>4</v>
      </c>
      <c r="AH180" s="494">
        <v>8</v>
      </c>
    </row>
    <row r="181" spans="1:34" s="89" customFormat="1" x14ac:dyDescent="0.2">
      <c r="A181" s="420" t="s">
        <v>2103</v>
      </c>
      <c r="B181" s="420">
        <v>1</v>
      </c>
      <c r="C181" s="419" t="s">
        <v>4600</v>
      </c>
      <c r="D181" s="420" t="s">
        <v>2421</v>
      </c>
      <c r="E181" s="420" t="s">
        <v>3302</v>
      </c>
      <c r="F181" s="420" t="s">
        <v>1533</v>
      </c>
      <c r="G181" s="421">
        <v>41207</v>
      </c>
      <c r="H181" s="421">
        <v>41145</v>
      </c>
      <c r="I181" s="422" t="s">
        <v>4601</v>
      </c>
      <c r="J181" s="271">
        <v>1</v>
      </c>
      <c r="K181" s="271">
        <v>2</v>
      </c>
      <c r="L181" s="271">
        <v>5</v>
      </c>
      <c r="M181" s="271">
        <v>1</v>
      </c>
      <c r="N181" s="271">
        <v>5</v>
      </c>
      <c r="O181" s="271">
        <v>5</v>
      </c>
      <c r="P181" s="271">
        <v>7</v>
      </c>
      <c r="Q181" s="271">
        <v>7</v>
      </c>
      <c r="R181" s="271">
        <v>8</v>
      </c>
      <c r="S181" s="271">
        <v>6</v>
      </c>
      <c r="T181" s="271">
        <v>5</v>
      </c>
      <c r="U181" s="271">
        <v>18</v>
      </c>
      <c r="V181" s="271">
        <v>15</v>
      </c>
      <c r="W181" s="271">
        <v>5</v>
      </c>
      <c r="X181" s="120">
        <v>9</v>
      </c>
      <c r="Y181" s="120">
        <v>8</v>
      </c>
      <c r="Z181" s="120">
        <v>6</v>
      </c>
      <c r="AA181" s="120">
        <v>2</v>
      </c>
      <c r="AB181" s="120">
        <v>1</v>
      </c>
      <c r="AC181" s="120">
        <v>0</v>
      </c>
      <c r="AD181" s="120">
        <v>0</v>
      </c>
      <c r="AE181" s="120">
        <v>0</v>
      </c>
      <c r="AF181" s="120">
        <v>0</v>
      </c>
      <c r="AG181" s="120">
        <v>0</v>
      </c>
      <c r="AH181" s="494">
        <v>18</v>
      </c>
    </row>
    <row r="182" spans="1:34" s="89" customFormat="1" ht="16.5" customHeight="1" x14ac:dyDescent="0.2">
      <c r="A182" s="420" t="s">
        <v>2103</v>
      </c>
      <c r="B182" s="420">
        <v>1</v>
      </c>
      <c r="C182" s="419" t="s">
        <v>4684</v>
      </c>
      <c r="D182" s="420" t="s">
        <v>2421</v>
      </c>
      <c r="E182" s="420" t="s">
        <v>3302</v>
      </c>
      <c r="F182" s="420" t="s">
        <v>2126</v>
      </c>
      <c r="G182" s="427"/>
      <c r="H182" s="421">
        <v>41172</v>
      </c>
      <c r="I182" s="428" t="s">
        <v>4819</v>
      </c>
      <c r="J182" s="271">
        <v>2</v>
      </c>
      <c r="K182" s="271">
        <v>1</v>
      </c>
      <c r="L182" s="271">
        <v>4</v>
      </c>
      <c r="M182" s="271">
        <v>1</v>
      </c>
      <c r="N182" s="271">
        <v>0</v>
      </c>
      <c r="O182" s="271">
        <v>10</v>
      </c>
      <c r="P182" s="271">
        <v>5</v>
      </c>
      <c r="Q182" s="271">
        <v>4</v>
      </c>
      <c r="R182" s="271">
        <v>0</v>
      </c>
      <c r="S182" s="271">
        <v>0</v>
      </c>
      <c r="T182" s="271">
        <v>3</v>
      </c>
      <c r="U182" s="271">
        <v>4</v>
      </c>
      <c r="V182" s="271">
        <v>3</v>
      </c>
      <c r="W182" s="271">
        <v>5</v>
      </c>
      <c r="X182" s="120">
        <v>2</v>
      </c>
      <c r="Y182" s="120">
        <v>4</v>
      </c>
      <c r="Z182" s="120">
        <v>3</v>
      </c>
      <c r="AA182" s="120">
        <v>4</v>
      </c>
      <c r="AB182" s="120">
        <v>3</v>
      </c>
      <c r="AC182" s="120">
        <v>3</v>
      </c>
      <c r="AD182" s="120">
        <v>0</v>
      </c>
      <c r="AE182" s="120">
        <v>4</v>
      </c>
      <c r="AF182" s="120">
        <v>0</v>
      </c>
      <c r="AG182" s="120">
        <v>3</v>
      </c>
      <c r="AH182" s="494">
        <v>10</v>
      </c>
    </row>
    <row r="183" spans="1:34" s="89" customFormat="1" x14ac:dyDescent="0.2">
      <c r="A183" s="420" t="s">
        <v>2103</v>
      </c>
      <c r="B183" s="420">
        <v>1</v>
      </c>
      <c r="C183" s="419" t="s">
        <v>4602</v>
      </c>
      <c r="D183" s="420" t="s">
        <v>2421</v>
      </c>
      <c r="E183" s="420" t="s">
        <v>3302</v>
      </c>
      <c r="F183" s="420" t="s">
        <v>2126</v>
      </c>
      <c r="G183" s="421"/>
      <c r="H183" s="421">
        <v>41164</v>
      </c>
      <c r="I183" s="422" t="s">
        <v>4603</v>
      </c>
      <c r="J183" s="271">
        <v>0</v>
      </c>
      <c r="K183" s="271">
        <v>0</v>
      </c>
      <c r="L183" s="271">
        <v>0</v>
      </c>
      <c r="M183" s="271">
        <v>0</v>
      </c>
      <c r="N183" s="271">
        <v>0</v>
      </c>
      <c r="O183" s="271">
        <v>0</v>
      </c>
      <c r="P183" s="271">
        <v>0</v>
      </c>
      <c r="Q183" s="271">
        <v>0</v>
      </c>
      <c r="R183" s="271">
        <v>0</v>
      </c>
      <c r="S183" s="271">
        <v>0</v>
      </c>
      <c r="T183" s="271">
        <v>0</v>
      </c>
      <c r="U183" s="271">
        <v>0</v>
      </c>
      <c r="V183" s="271">
        <v>0</v>
      </c>
      <c r="W183" s="271">
        <v>0</v>
      </c>
      <c r="X183" s="120">
        <v>0</v>
      </c>
      <c r="Y183" s="120">
        <v>0</v>
      </c>
      <c r="Z183" s="120">
        <v>0</v>
      </c>
      <c r="AA183" s="120">
        <v>0</v>
      </c>
      <c r="AB183" s="120">
        <v>0</v>
      </c>
      <c r="AC183" s="120">
        <v>0</v>
      </c>
      <c r="AD183" s="120">
        <v>0</v>
      </c>
      <c r="AE183" s="120">
        <v>0</v>
      </c>
      <c r="AF183" s="120">
        <v>0</v>
      </c>
      <c r="AG183" s="120">
        <v>0</v>
      </c>
      <c r="AH183" s="494">
        <v>1</v>
      </c>
    </row>
    <row r="184" spans="1:34" s="89" customFormat="1" x14ac:dyDescent="0.2">
      <c r="A184" s="420" t="s">
        <v>2103</v>
      </c>
      <c r="B184" s="420">
        <v>1</v>
      </c>
      <c r="C184" s="419" t="s">
        <v>4611</v>
      </c>
      <c r="D184" s="420" t="s">
        <v>2421</v>
      </c>
      <c r="E184" s="420" t="s">
        <v>3302</v>
      </c>
      <c r="F184" s="420" t="s">
        <v>2586</v>
      </c>
      <c r="G184" s="421">
        <v>41291</v>
      </c>
      <c r="H184" s="421">
        <v>41172</v>
      </c>
      <c r="I184" s="422" t="s">
        <v>4689</v>
      </c>
      <c r="J184" s="271">
        <v>0</v>
      </c>
      <c r="K184" s="271">
        <v>0</v>
      </c>
      <c r="L184" s="271">
        <v>0</v>
      </c>
      <c r="M184" s="271">
        <v>0</v>
      </c>
      <c r="N184" s="271">
        <v>0</v>
      </c>
      <c r="O184" s="271">
        <v>0</v>
      </c>
      <c r="P184" s="271">
        <v>0</v>
      </c>
      <c r="Q184" s="271">
        <v>0</v>
      </c>
      <c r="R184" s="271">
        <v>0</v>
      </c>
      <c r="S184" s="271">
        <v>0</v>
      </c>
      <c r="T184" s="271">
        <v>0</v>
      </c>
      <c r="U184" s="271">
        <v>0</v>
      </c>
      <c r="V184" s="271">
        <v>0</v>
      </c>
      <c r="W184" s="271">
        <v>0</v>
      </c>
      <c r="X184" s="120">
        <v>0</v>
      </c>
      <c r="Y184" s="120">
        <v>0</v>
      </c>
      <c r="Z184" s="120">
        <v>20</v>
      </c>
      <c r="AA184" s="120">
        <v>0</v>
      </c>
      <c r="AB184" s="120">
        <v>0</v>
      </c>
      <c r="AC184" s="120">
        <v>0</v>
      </c>
      <c r="AD184" s="120">
        <v>10</v>
      </c>
      <c r="AE184" s="120">
        <v>5</v>
      </c>
      <c r="AF184" s="120">
        <v>36</v>
      </c>
      <c r="AG184" s="120">
        <v>0</v>
      </c>
      <c r="AH184" s="494">
        <v>36</v>
      </c>
    </row>
    <row r="185" spans="1:34" s="89" customFormat="1" x14ac:dyDescent="0.2">
      <c r="A185" s="420" t="s">
        <v>2103</v>
      </c>
      <c r="B185" s="420">
        <v>1</v>
      </c>
      <c r="C185" s="419" t="s">
        <v>4642</v>
      </c>
      <c r="D185" s="420" t="s">
        <v>2421</v>
      </c>
      <c r="E185" s="420" t="s">
        <v>3302</v>
      </c>
      <c r="F185" s="420" t="s">
        <v>2126</v>
      </c>
      <c r="G185" s="421"/>
      <c r="H185" s="421">
        <v>41172</v>
      </c>
      <c r="I185" s="422" t="s">
        <v>4643</v>
      </c>
      <c r="J185" s="271">
        <v>0</v>
      </c>
      <c r="K185" s="271">
        <v>0</v>
      </c>
      <c r="L185" s="271">
        <v>0</v>
      </c>
      <c r="M185" s="271">
        <v>1</v>
      </c>
      <c r="N185" s="271">
        <v>0</v>
      </c>
      <c r="O185" s="271">
        <v>1</v>
      </c>
      <c r="P185" s="271">
        <v>0</v>
      </c>
      <c r="Q185" s="271">
        <v>0</v>
      </c>
      <c r="R185" s="271">
        <v>1</v>
      </c>
      <c r="S185" s="271">
        <v>2</v>
      </c>
      <c r="T185" s="271">
        <v>3</v>
      </c>
      <c r="U185" s="271">
        <v>2</v>
      </c>
      <c r="V185" s="271">
        <v>0</v>
      </c>
      <c r="W185" s="271">
        <v>2</v>
      </c>
      <c r="X185" s="120">
        <v>1</v>
      </c>
      <c r="Y185" s="120">
        <v>1</v>
      </c>
      <c r="Z185" s="120">
        <v>1</v>
      </c>
      <c r="AA185" s="120">
        <v>0</v>
      </c>
      <c r="AB185" s="120">
        <v>0</v>
      </c>
      <c r="AC185" s="120">
        <v>1</v>
      </c>
      <c r="AD185" s="120">
        <v>0</v>
      </c>
      <c r="AE185" s="120">
        <v>2</v>
      </c>
      <c r="AF185" s="120">
        <v>0</v>
      </c>
      <c r="AG185" s="120">
        <v>1</v>
      </c>
      <c r="AH185" s="494">
        <v>3</v>
      </c>
    </row>
    <row r="186" spans="1:34" s="89" customFormat="1" x14ac:dyDescent="0.2">
      <c r="A186" s="420" t="s">
        <v>2103</v>
      </c>
      <c r="B186" s="420">
        <v>1</v>
      </c>
      <c r="C186" s="419" t="s">
        <v>4627</v>
      </c>
      <c r="D186" s="420" t="s">
        <v>2421</v>
      </c>
      <c r="E186" s="420" t="s">
        <v>3302</v>
      </c>
      <c r="F186" s="420" t="s">
        <v>1988</v>
      </c>
      <c r="G186" s="421">
        <v>41429</v>
      </c>
      <c r="H186" s="421">
        <v>41172</v>
      </c>
      <c r="I186" s="422" t="s">
        <v>4865</v>
      </c>
      <c r="J186" s="271">
        <v>0</v>
      </c>
      <c r="K186" s="271">
        <v>10</v>
      </c>
      <c r="L186" s="271">
        <v>12</v>
      </c>
      <c r="M186" s="271">
        <v>10</v>
      </c>
      <c r="N186" s="271">
        <v>8</v>
      </c>
      <c r="O186" s="271">
        <v>13</v>
      </c>
      <c r="P186" s="271">
        <v>10</v>
      </c>
      <c r="Q186" s="271">
        <v>2</v>
      </c>
      <c r="R186" s="271">
        <v>10</v>
      </c>
      <c r="S186" s="271">
        <v>7</v>
      </c>
      <c r="T186" s="271">
        <v>13</v>
      </c>
      <c r="U186" s="271">
        <v>6</v>
      </c>
      <c r="V186" s="271">
        <v>9</v>
      </c>
      <c r="W186" s="271">
        <v>0</v>
      </c>
      <c r="X186" s="120">
        <v>10</v>
      </c>
      <c r="Y186" s="120">
        <v>6</v>
      </c>
      <c r="Z186" s="120">
        <v>11</v>
      </c>
      <c r="AA186" s="120">
        <v>9</v>
      </c>
      <c r="AB186" s="120">
        <v>4</v>
      </c>
      <c r="AC186" s="120">
        <v>10</v>
      </c>
      <c r="AD186" s="120">
        <v>10</v>
      </c>
      <c r="AE186" s="120">
        <v>8</v>
      </c>
      <c r="AF186" s="120">
        <v>6</v>
      </c>
      <c r="AG186" s="120">
        <v>11</v>
      </c>
      <c r="AH186" s="494">
        <v>13</v>
      </c>
    </row>
    <row r="187" spans="1:34" s="89" customFormat="1" ht="15" customHeight="1" x14ac:dyDescent="0.2">
      <c r="A187" s="420" t="s">
        <v>2103</v>
      </c>
      <c r="B187" s="420">
        <v>1</v>
      </c>
      <c r="C187" s="419" t="s">
        <v>4644</v>
      </c>
      <c r="D187" s="420" t="s">
        <v>2421</v>
      </c>
      <c r="E187" s="420" t="s">
        <v>3302</v>
      </c>
      <c r="F187" s="420" t="s">
        <v>1985</v>
      </c>
      <c r="G187" s="421">
        <v>41407</v>
      </c>
      <c r="H187" s="421">
        <v>41172</v>
      </c>
      <c r="I187" s="426" t="s">
        <v>4971</v>
      </c>
      <c r="J187" s="269">
        <v>1</v>
      </c>
      <c r="K187" s="271">
        <v>2</v>
      </c>
      <c r="L187" s="271">
        <v>0</v>
      </c>
      <c r="M187" s="271">
        <v>0</v>
      </c>
      <c r="N187" s="271">
        <v>0</v>
      </c>
      <c r="O187" s="271">
        <v>0</v>
      </c>
      <c r="P187" s="271">
        <v>0</v>
      </c>
      <c r="Q187" s="271">
        <v>0</v>
      </c>
      <c r="R187" s="271">
        <v>0</v>
      </c>
      <c r="S187" s="271">
        <v>0</v>
      </c>
      <c r="T187" s="271">
        <v>0</v>
      </c>
      <c r="U187" s="271">
        <v>0</v>
      </c>
      <c r="V187" s="271">
        <v>0</v>
      </c>
      <c r="W187" s="271">
        <v>0</v>
      </c>
      <c r="X187" s="120">
        <v>1</v>
      </c>
      <c r="Y187" s="120">
        <v>0</v>
      </c>
      <c r="Z187" s="120">
        <v>0</v>
      </c>
      <c r="AA187" s="120">
        <v>0</v>
      </c>
      <c r="AB187" s="120">
        <v>0</v>
      </c>
      <c r="AC187" s="120">
        <v>0</v>
      </c>
      <c r="AD187" s="120">
        <v>0</v>
      </c>
      <c r="AE187" s="120">
        <v>0</v>
      </c>
      <c r="AF187" s="120">
        <v>0</v>
      </c>
      <c r="AG187" s="120">
        <v>0</v>
      </c>
      <c r="AH187" s="494">
        <v>2</v>
      </c>
    </row>
    <row r="188" spans="1:34" s="89" customFormat="1" x14ac:dyDescent="0.2">
      <c r="A188" s="420" t="s">
        <v>2103</v>
      </c>
      <c r="B188" s="420">
        <v>1</v>
      </c>
      <c r="C188" s="419" t="s">
        <v>4685</v>
      </c>
      <c r="D188" s="420" t="s">
        <v>2421</v>
      </c>
      <c r="E188" s="420" t="s">
        <v>3302</v>
      </c>
      <c r="F188" s="420" t="s">
        <v>2586</v>
      </c>
      <c r="G188" s="421">
        <v>41457</v>
      </c>
      <c r="H188" s="421">
        <v>41179</v>
      </c>
      <c r="I188" s="422" t="s">
        <v>4686</v>
      </c>
      <c r="J188" s="269">
        <v>1</v>
      </c>
      <c r="K188" s="271">
        <v>1</v>
      </c>
      <c r="L188" s="271">
        <v>1</v>
      </c>
      <c r="M188" s="271">
        <v>1</v>
      </c>
      <c r="N188" s="271">
        <v>1</v>
      </c>
      <c r="O188" s="271">
        <v>0</v>
      </c>
      <c r="P188" s="271">
        <v>0</v>
      </c>
      <c r="Q188" s="271">
        <v>1</v>
      </c>
      <c r="R188" s="271">
        <v>0</v>
      </c>
      <c r="S188" s="271">
        <v>0</v>
      </c>
      <c r="T188" s="271">
        <v>0</v>
      </c>
      <c r="U188" s="271">
        <v>0</v>
      </c>
      <c r="V188" s="271">
        <v>0</v>
      </c>
      <c r="W188" s="271">
        <v>0</v>
      </c>
      <c r="X188" s="120">
        <v>0</v>
      </c>
      <c r="Y188" s="120">
        <v>0</v>
      </c>
      <c r="Z188" s="120">
        <v>1</v>
      </c>
      <c r="AA188" s="120">
        <v>8</v>
      </c>
      <c r="AB188" s="120">
        <v>0</v>
      </c>
      <c r="AC188" s="120">
        <v>0</v>
      </c>
      <c r="AD188" s="120">
        <v>4</v>
      </c>
      <c r="AE188" s="120">
        <v>1</v>
      </c>
      <c r="AF188" s="120">
        <v>0</v>
      </c>
      <c r="AG188" s="120">
        <v>1</v>
      </c>
      <c r="AH188" s="494">
        <v>8</v>
      </c>
    </row>
    <row r="189" spans="1:34" s="89" customFormat="1" x14ac:dyDescent="0.2">
      <c r="A189" s="420" t="s">
        <v>2103</v>
      </c>
      <c r="B189" s="420">
        <v>1</v>
      </c>
      <c r="C189" s="419" t="s">
        <v>4619</v>
      </c>
      <c r="D189" s="420" t="s">
        <v>2421</v>
      </c>
      <c r="E189" s="420" t="s">
        <v>3302</v>
      </c>
      <c r="F189" s="420" t="s">
        <v>2586</v>
      </c>
      <c r="G189" s="421">
        <v>41366</v>
      </c>
      <c r="H189" s="421">
        <v>41172</v>
      </c>
      <c r="I189" s="422" t="s">
        <v>4690</v>
      </c>
      <c r="J189" s="271">
        <v>13</v>
      </c>
      <c r="K189" s="271">
        <v>4</v>
      </c>
      <c r="L189" s="271">
        <v>5</v>
      </c>
      <c r="M189" s="271">
        <v>0</v>
      </c>
      <c r="N189" s="271">
        <v>0</v>
      </c>
      <c r="O189" s="271">
        <v>2</v>
      </c>
      <c r="P189" s="271">
        <v>4</v>
      </c>
      <c r="Q189" s="271">
        <v>2</v>
      </c>
      <c r="R189" s="271">
        <v>8</v>
      </c>
      <c r="S189" s="271">
        <v>6</v>
      </c>
      <c r="T189" s="271">
        <v>2</v>
      </c>
      <c r="U189" s="271">
        <v>0</v>
      </c>
      <c r="V189" s="271">
        <v>2</v>
      </c>
      <c r="W189" s="271">
        <v>6</v>
      </c>
      <c r="X189" s="120">
        <v>5</v>
      </c>
      <c r="Y189" s="120">
        <v>3</v>
      </c>
      <c r="Z189" s="120">
        <v>4</v>
      </c>
      <c r="AA189" s="120">
        <v>3</v>
      </c>
      <c r="AB189" s="120">
        <v>1</v>
      </c>
      <c r="AC189" s="120">
        <v>2</v>
      </c>
      <c r="AD189" s="120">
        <v>8</v>
      </c>
      <c r="AE189" s="120">
        <v>0</v>
      </c>
      <c r="AF189" s="120">
        <v>19</v>
      </c>
      <c r="AG189" s="120">
        <v>1</v>
      </c>
      <c r="AH189" s="494">
        <v>19</v>
      </c>
    </row>
    <row r="190" spans="1:34" s="89" customFormat="1" x14ac:dyDescent="0.2">
      <c r="A190" s="420" t="s">
        <v>2103</v>
      </c>
      <c r="B190" s="420">
        <v>1</v>
      </c>
      <c r="C190" s="419" t="s">
        <v>4645</v>
      </c>
      <c r="D190" s="420" t="s">
        <v>2421</v>
      </c>
      <c r="E190" s="420" t="s">
        <v>3302</v>
      </c>
      <c r="F190" s="420" t="s">
        <v>2586</v>
      </c>
      <c r="G190" s="421">
        <v>41499</v>
      </c>
      <c r="H190" s="421">
        <v>41177</v>
      </c>
      <c r="I190" s="422" t="s">
        <v>4646</v>
      </c>
      <c r="J190" s="269">
        <v>0</v>
      </c>
      <c r="K190" s="271">
        <v>0</v>
      </c>
      <c r="L190" s="271">
        <v>12</v>
      </c>
      <c r="M190" s="271">
        <v>0</v>
      </c>
      <c r="N190" s="271">
        <v>0</v>
      </c>
      <c r="O190" s="271">
        <v>0</v>
      </c>
      <c r="P190" s="271">
        <v>15</v>
      </c>
      <c r="Q190" s="271">
        <v>0</v>
      </c>
      <c r="R190" s="271">
        <v>0</v>
      </c>
      <c r="S190" s="271">
        <v>0</v>
      </c>
      <c r="T190" s="271">
        <v>0</v>
      </c>
      <c r="U190" s="271">
        <v>0</v>
      </c>
      <c r="V190" s="271">
        <v>0</v>
      </c>
      <c r="W190" s="271">
        <v>0</v>
      </c>
      <c r="X190" s="120">
        <v>0</v>
      </c>
      <c r="Y190" s="120">
        <v>0</v>
      </c>
      <c r="Z190" s="120">
        <v>0</v>
      </c>
      <c r="AA190" s="120">
        <v>0</v>
      </c>
      <c r="AB190" s="120">
        <v>0</v>
      </c>
      <c r="AC190" s="120">
        <v>0</v>
      </c>
      <c r="AD190" s="120">
        <v>0</v>
      </c>
      <c r="AE190" s="120">
        <v>0</v>
      </c>
      <c r="AF190" s="120">
        <v>0</v>
      </c>
      <c r="AG190" s="120">
        <v>0</v>
      </c>
      <c r="AH190" s="494">
        <v>15</v>
      </c>
    </row>
    <row r="191" spans="1:34" s="89" customFormat="1" x14ac:dyDescent="0.2">
      <c r="A191" s="420" t="s">
        <v>2103</v>
      </c>
      <c r="B191" s="420">
        <v>1</v>
      </c>
      <c r="C191" s="419" t="s">
        <v>4620</v>
      </c>
      <c r="D191" s="420" t="s">
        <v>2421</v>
      </c>
      <c r="E191" s="420" t="s">
        <v>3302</v>
      </c>
      <c r="F191" s="420" t="s">
        <v>1533</v>
      </c>
      <c r="G191" s="421">
        <v>41372</v>
      </c>
      <c r="H191" s="421">
        <v>41178</v>
      </c>
      <c r="I191" s="426" t="s">
        <v>4691</v>
      </c>
      <c r="J191" s="271">
        <v>1</v>
      </c>
      <c r="K191" s="271">
        <v>1</v>
      </c>
      <c r="L191" s="271">
        <v>0</v>
      </c>
      <c r="M191" s="271">
        <v>2</v>
      </c>
      <c r="N191" s="271">
        <v>0</v>
      </c>
      <c r="O191" s="271">
        <v>0</v>
      </c>
      <c r="P191" s="271">
        <v>0</v>
      </c>
      <c r="Q191" s="271">
        <v>0</v>
      </c>
      <c r="R191" s="271">
        <v>0</v>
      </c>
      <c r="S191" s="271">
        <v>0</v>
      </c>
      <c r="T191" s="271">
        <v>0</v>
      </c>
      <c r="U191" s="271">
        <v>0</v>
      </c>
      <c r="V191" s="271">
        <v>0</v>
      </c>
      <c r="W191" s="271">
        <v>0</v>
      </c>
      <c r="X191" s="120">
        <v>0</v>
      </c>
      <c r="Y191" s="120">
        <v>0</v>
      </c>
      <c r="Z191" s="120">
        <v>0</v>
      </c>
      <c r="AA191" s="120">
        <v>0</v>
      </c>
      <c r="AB191" s="120">
        <v>0</v>
      </c>
      <c r="AC191" s="120">
        <v>0</v>
      </c>
      <c r="AD191" s="120">
        <v>0</v>
      </c>
      <c r="AE191" s="120">
        <v>0</v>
      </c>
      <c r="AF191" s="120">
        <v>0</v>
      </c>
      <c r="AG191" s="120">
        <v>0</v>
      </c>
      <c r="AH191" s="494">
        <v>2</v>
      </c>
    </row>
    <row r="192" spans="1:34" s="89" customFormat="1" x14ac:dyDescent="0.2">
      <c r="A192" s="420" t="s">
        <v>2103</v>
      </c>
      <c r="B192" s="420">
        <v>1</v>
      </c>
      <c r="C192" s="419" t="s">
        <v>4647</v>
      </c>
      <c r="D192" s="420" t="s">
        <v>2421</v>
      </c>
      <c r="E192" s="420" t="s">
        <v>3302</v>
      </c>
      <c r="F192" s="420" t="s">
        <v>2126</v>
      </c>
      <c r="G192" s="421"/>
      <c r="H192" s="421">
        <v>41179</v>
      </c>
      <c r="I192" s="422" t="s">
        <v>4648</v>
      </c>
      <c r="J192" s="271">
        <v>0</v>
      </c>
      <c r="K192" s="271">
        <v>0</v>
      </c>
      <c r="L192" s="271">
        <v>0</v>
      </c>
      <c r="M192" s="271">
        <v>0</v>
      </c>
      <c r="N192" s="271">
        <v>0</v>
      </c>
      <c r="O192" s="271">
        <v>0</v>
      </c>
      <c r="P192" s="271">
        <v>0</v>
      </c>
      <c r="Q192" s="271">
        <v>0</v>
      </c>
      <c r="R192" s="271">
        <v>1</v>
      </c>
      <c r="S192" s="271">
        <v>0</v>
      </c>
      <c r="T192" s="271">
        <v>0</v>
      </c>
      <c r="U192" s="271">
        <v>0</v>
      </c>
      <c r="V192" s="271">
        <v>0</v>
      </c>
      <c r="W192" s="271">
        <v>0</v>
      </c>
      <c r="X192" s="120">
        <v>0</v>
      </c>
      <c r="Y192" s="120">
        <v>0</v>
      </c>
      <c r="Z192" s="120">
        <v>0</v>
      </c>
      <c r="AA192" s="120">
        <v>0</v>
      </c>
      <c r="AB192" s="120">
        <v>0</v>
      </c>
      <c r="AC192" s="120">
        <v>0</v>
      </c>
      <c r="AD192" s="120">
        <v>0</v>
      </c>
      <c r="AE192" s="120">
        <v>0</v>
      </c>
      <c r="AF192" s="120">
        <v>0</v>
      </c>
      <c r="AG192" s="120">
        <v>0</v>
      </c>
      <c r="AH192" s="494">
        <v>1</v>
      </c>
    </row>
    <row r="193" spans="1:34" s="89" customFormat="1" x14ac:dyDescent="0.2">
      <c r="A193" s="420" t="s">
        <v>2103</v>
      </c>
      <c r="B193" s="420">
        <v>1</v>
      </c>
      <c r="C193" s="419" t="s">
        <v>4649</v>
      </c>
      <c r="D193" s="420" t="s">
        <v>2421</v>
      </c>
      <c r="E193" s="420" t="s">
        <v>3302</v>
      </c>
      <c r="F193" s="420" t="s">
        <v>2126</v>
      </c>
      <c r="G193" s="421"/>
      <c r="H193" s="421">
        <v>41186</v>
      </c>
      <c r="I193" s="422" t="s">
        <v>4650</v>
      </c>
      <c r="J193" s="271">
        <v>0</v>
      </c>
      <c r="K193" s="271">
        <v>0</v>
      </c>
      <c r="L193" s="271">
        <v>0</v>
      </c>
      <c r="M193" s="271">
        <v>0</v>
      </c>
      <c r="N193" s="271">
        <v>0</v>
      </c>
      <c r="O193" s="271">
        <v>0</v>
      </c>
      <c r="P193" s="271">
        <v>0</v>
      </c>
      <c r="Q193" s="271">
        <v>0</v>
      </c>
      <c r="R193" s="271">
        <v>0</v>
      </c>
      <c r="S193" s="271">
        <v>0</v>
      </c>
      <c r="T193" s="271">
        <v>0</v>
      </c>
      <c r="U193" s="271">
        <v>0</v>
      </c>
      <c r="V193" s="271">
        <v>0</v>
      </c>
      <c r="W193" s="271">
        <v>0</v>
      </c>
      <c r="X193" s="120">
        <v>0</v>
      </c>
      <c r="Y193" s="120">
        <v>0</v>
      </c>
      <c r="Z193" s="120">
        <v>0</v>
      </c>
      <c r="AA193" s="120">
        <v>0</v>
      </c>
      <c r="AB193" s="120">
        <v>0</v>
      </c>
      <c r="AC193" s="120">
        <v>0</v>
      </c>
      <c r="AD193" s="120">
        <v>0</v>
      </c>
      <c r="AE193" s="120">
        <v>0</v>
      </c>
      <c r="AF193" s="120">
        <v>0</v>
      </c>
      <c r="AG193" s="120">
        <v>0</v>
      </c>
      <c r="AH193" s="494">
        <v>1</v>
      </c>
    </row>
    <row r="194" spans="1:34" s="89" customFormat="1" x14ac:dyDescent="0.2">
      <c r="A194" s="420" t="s">
        <v>2103</v>
      </c>
      <c r="B194" s="420">
        <v>1</v>
      </c>
      <c r="C194" s="419" t="s">
        <v>4628</v>
      </c>
      <c r="D194" s="420" t="s">
        <v>2421</v>
      </c>
      <c r="E194" s="420" t="s">
        <v>3302</v>
      </c>
      <c r="F194" s="420" t="s">
        <v>2126</v>
      </c>
      <c r="G194" s="421"/>
      <c r="H194" s="421">
        <v>41194</v>
      </c>
      <c r="I194" s="422" t="s">
        <v>4629</v>
      </c>
      <c r="J194" s="269">
        <v>0</v>
      </c>
      <c r="K194" s="271">
        <v>0</v>
      </c>
      <c r="L194" s="271">
        <v>0</v>
      </c>
      <c r="M194" s="271">
        <v>0</v>
      </c>
      <c r="N194" s="271">
        <v>0</v>
      </c>
      <c r="O194" s="271">
        <v>0</v>
      </c>
      <c r="P194" s="271">
        <v>0</v>
      </c>
      <c r="Q194" s="271">
        <v>0</v>
      </c>
      <c r="R194" s="271">
        <v>0</v>
      </c>
      <c r="S194" s="271">
        <v>0</v>
      </c>
      <c r="T194" s="271">
        <v>6</v>
      </c>
      <c r="U194" s="271">
        <v>4</v>
      </c>
      <c r="V194" s="271">
        <v>0</v>
      </c>
      <c r="W194" s="271">
        <v>3</v>
      </c>
      <c r="X194" s="120">
        <v>0</v>
      </c>
      <c r="Y194" s="120">
        <v>3</v>
      </c>
      <c r="Z194" s="120">
        <v>3</v>
      </c>
      <c r="AA194" s="120">
        <v>3</v>
      </c>
      <c r="AB194" s="120">
        <v>0</v>
      </c>
      <c r="AC194" s="120">
        <v>0</v>
      </c>
      <c r="AD194" s="120">
        <v>0</v>
      </c>
      <c r="AE194" s="120">
        <v>0</v>
      </c>
      <c r="AF194" s="120">
        <v>0</v>
      </c>
      <c r="AG194" s="120">
        <v>0</v>
      </c>
      <c r="AH194" s="494">
        <v>6</v>
      </c>
    </row>
    <row r="195" spans="1:34" s="89" customFormat="1" x14ac:dyDescent="0.2">
      <c r="A195" s="420" t="s">
        <v>2103</v>
      </c>
      <c r="B195" s="420">
        <v>1</v>
      </c>
      <c r="C195" s="419" t="s">
        <v>4651</v>
      </c>
      <c r="D195" s="420" t="s">
        <v>2421</v>
      </c>
      <c r="E195" s="420" t="s">
        <v>3302</v>
      </c>
      <c r="F195" s="420" t="s">
        <v>2126</v>
      </c>
      <c r="G195" s="421"/>
      <c r="H195" s="421">
        <v>41201</v>
      </c>
      <c r="I195" s="422" t="s">
        <v>4652</v>
      </c>
      <c r="J195" s="269">
        <v>0</v>
      </c>
      <c r="K195" s="271">
        <v>0</v>
      </c>
      <c r="L195" s="271">
        <v>0</v>
      </c>
      <c r="M195" s="271">
        <v>0</v>
      </c>
      <c r="N195" s="271">
        <v>0</v>
      </c>
      <c r="O195" s="271">
        <v>0</v>
      </c>
      <c r="P195" s="271">
        <v>1</v>
      </c>
      <c r="Q195" s="271">
        <v>0</v>
      </c>
      <c r="R195" s="271">
        <v>1</v>
      </c>
      <c r="S195" s="271">
        <v>0</v>
      </c>
      <c r="T195" s="271">
        <v>0</v>
      </c>
      <c r="U195" s="271">
        <v>0</v>
      </c>
      <c r="V195" s="271">
        <v>0</v>
      </c>
      <c r="W195" s="271">
        <v>0</v>
      </c>
      <c r="X195" s="120">
        <v>0</v>
      </c>
      <c r="Y195" s="120">
        <v>0</v>
      </c>
      <c r="Z195" s="120">
        <v>0</v>
      </c>
      <c r="AA195" s="120">
        <v>0</v>
      </c>
      <c r="AB195" s="120">
        <v>1</v>
      </c>
      <c r="AC195" s="120">
        <v>0</v>
      </c>
      <c r="AD195" s="120">
        <v>0</v>
      </c>
      <c r="AE195" s="120">
        <v>0</v>
      </c>
      <c r="AF195" s="120">
        <v>0</v>
      </c>
      <c r="AG195" s="120">
        <v>0</v>
      </c>
      <c r="AH195" s="494">
        <v>1</v>
      </c>
    </row>
    <row r="196" spans="1:34" s="89" customFormat="1" x14ac:dyDescent="0.2">
      <c r="A196" s="420" t="s">
        <v>2103</v>
      </c>
      <c r="B196" s="420">
        <v>1</v>
      </c>
      <c r="C196" s="419" t="s">
        <v>4653</v>
      </c>
      <c r="D196" s="420" t="s">
        <v>2421</v>
      </c>
      <c r="E196" s="420" t="s">
        <v>3302</v>
      </c>
      <c r="F196" s="420" t="s">
        <v>1533</v>
      </c>
      <c r="G196" s="421">
        <v>41219</v>
      </c>
      <c r="H196" s="421">
        <v>41205</v>
      </c>
      <c r="I196" s="422" t="s">
        <v>4654</v>
      </c>
      <c r="J196" s="269">
        <v>0</v>
      </c>
      <c r="K196" s="271">
        <v>1</v>
      </c>
      <c r="L196" s="271">
        <v>1</v>
      </c>
      <c r="M196" s="271">
        <v>1</v>
      </c>
      <c r="N196" s="271">
        <v>0</v>
      </c>
      <c r="O196" s="271">
        <v>0</v>
      </c>
      <c r="P196" s="271">
        <v>0</v>
      </c>
      <c r="Q196" s="271">
        <v>0</v>
      </c>
      <c r="R196" s="271">
        <v>0</v>
      </c>
      <c r="S196" s="271">
        <v>0</v>
      </c>
      <c r="T196" s="271">
        <v>0</v>
      </c>
      <c r="U196" s="271">
        <v>0</v>
      </c>
      <c r="V196" s="271">
        <v>0</v>
      </c>
      <c r="W196" s="271">
        <v>0</v>
      </c>
      <c r="X196" s="120">
        <v>0</v>
      </c>
      <c r="Y196" s="120">
        <v>0</v>
      </c>
      <c r="Z196" s="120">
        <v>0</v>
      </c>
      <c r="AA196" s="120">
        <v>0</v>
      </c>
      <c r="AB196" s="120">
        <v>0</v>
      </c>
      <c r="AC196" s="120">
        <v>0</v>
      </c>
      <c r="AD196" s="120">
        <v>0</v>
      </c>
      <c r="AE196" s="120">
        <v>0</v>
      </c>
      <c r="AF196" s="120">
        <v>0</v>
      </c>
      <c r="AG196" s="120">
        <v>0</v>
      </c>
      <c r="AH196" s="494">
        <v>1</v>
      </c>
    </row>
    <row r="197" spans="1:34" s="89" customFormat="1" x14ac:dyDescent="0.2">
      <c r="A197" s="420" t="s">
        <v>2103</v>
      </c>
      <c r="B197" s="420">
        <v>1</v>
      </c>
      <c r="C197" s="419" t="s">
        <v>4719</v>
      </c>
      <c r="D197" s="420" t="s">
        <v>2421</v>
      </c>
      <c r="E197" s="420" t="s">
        <v>3302</v>
      </c>
      <c r="F197" s="420" t="s">
        <v>1533</v>
      </c>
      <c r="G197" s="421">
        <v>41507</v>
      </c>
      <c r="H197" s="421">
        <v>41206</v>
      </c>
      <c r="I197" s="429" t="s">
        <v>4727</v>
      </c>
      <c r="J197" s="269">
        <v>1</v>
      </c>
      <c r="K197" s="271">
        <v>1</v>
      </c>
      <c r="L197" s="271">
        <v>0</v>
      </c>
      <c r="M197" s="271">
        <v>0</v>
      </c>
      <c r="N197" s="271">
        <v>0</v>
      </c>
      <c r="O197" s="271">
        <v>6</v>
      </c>
      <c r="P197" s="271">
        <v>2</v>
      </c>
      <c r="Q197" s="271">
        <v>0</v>
      </c>
      <c r="R197" s="271">
        <v>0</v>
      </c>
      <c r="S197" s="271">
        <v>0</v>
      </c>
      <c r="T197" s="271">
        <v>0</v>
      </c>
      <c r="U197" s="271">
        <v>0</v>
      </c>
      <c r="V197" s="271">
        <v>1</v>
      </c>
      <c r="W197" s="271">
        <v>0</v>
      </c>
      <c r="X197" s="120">
        <v>0</v>
      </c>
      <c r="Y197" s="120">
        <v>2</v>
      </c>
      <c r="Z197" s="120">
        <v>0</v>
      </c>
      <c r="AA197" s="120">
        <v>0</v>
      </c>
      <c r="AB197" s="120">
        <v>1</v>
      </c>
      <c r="AC197" s="120">
        <v>0</v>
      </c>
      <c r="AD197" s="120">
        <v>1</v>
      </c>
      <c r="AE197" s="120">
        <v>1</v>
      </c>
      <c r="AF197" s="120">
        <v>0</v>
      </c>
      <c r="AG197" s="120">
        <v>1</v>
      </c>
      <c r="AH197" s="494">
        <v>6</v>
      </c>
    </row>
    <row r="198" spans="1:34" s="89" customFormat="1" x14ac:dyDescent="0.2">
      <c r="A198" s="420" t="s">
        <v>2103</v>
      </c>
      <c r="B198" s="420">
        <v>1</v>
      </c>
      <c r="C198" s="419" t="s">
        <v>4720</v>
      </c>
      <c r="D198" s="420" t="s">
        <v>2421</v>
      </c>
      <c r="E198" s="420" t="s">
        <v>3302</v>
      </c>
      <c r="F198" s="420" t="s">
        <v>2126</v>
      </c>
      <c r="G198" s="421"/>
      <c r="H198" s="421">
        <v>41218</v>
      </c>
      <c r="I198" s="429" t="s">
        <v>4728</v>
      </c>
      <c r="J198" s="269">
        <v>0</v>
      </c>
      <c r="K198" s="271">
        <v>0</v>
      </c>
      <c r="L198" s="271">
        <v>0</v>
      </c>
      <c r="M198" s="271">
        <v>0</v>
      </c>
      <c r="N198" s="271">
        <v>0</v>
      </c>
      <c r="O198" s="271">
        <v>0</v>
      </c>
      <c r="P198" s="271">
        <v>0</v>
      </c>
      <c r="Q198" s="271">
        <v>0</v>
      </c>
      <c r="R198" s="271">
        <v>0</v>
      </c>
      <c r="S198" s="271">
        <v>0</v>
      </c>
      <c r="T198" s="271">
        <v>0</v>
      </c>
      <c r="U198" s="271">
        <v>0</v>
      </c>
      <c r="V198" s="271">
        <v>0</v>
      </c>
      <c r="W198" s="271">
        <v>0</v>
      </c>
      <c r="X198" s="120">
        <v>0</v>
      </c>
      <c r="Y198" s="120">
        <v>0</v>
      </c>
      <c r="Z198" s="120">
        <v>0</v>
      </c>
      <c r="AA198" s="120">
        <v>0</v>
      </c>
      <c r="AB198" s="120">
        <v>0</v>
      </c>
      <c r="AC198" s="120">
        <v>0</v>
      </c>
      <c r="AD198" s="120">
        <v>0</v>
      </c>
      <c r="AE198" s="120">
        <v>0</v>
      </c>
      <c r="AF198" s="120">
        <v>0</v>
      </c>
      <c r="AG198" s="120">
        <v>0</v>
      </c>
      <c r="AH198" s="494">
        <v>1</v>
      </c>
    </row>
    <row r="199" spans="1:34" s="89" customFormat="1" x14ac:dyDescent="0.2">
      <c r="A199" s="420" t="s">
        <v>2103</v>
      </c>
      <c r="B199" s="420">
        <v>1</v>
      </c>
      <c r="C199" s="419" t="s">
        <v>4721</v>
      </c>
      <c r="D199" s="420" t="s">
        <v>2421</v>
      </c>
      <c r="E199" s="420" t="s">
        <v>3302</v>
      </c>
      <c r="F199" s="420" t="s">
        <v>2126</v>
      </c>
      <c r="G199" s="421"/>
      <c r="H199" s="421">
        <v>41232</v>
      </c>
      <c r="I199" s="429" t="s">
        <v>4729</v>
      </c>
      <c r="J199" s="269">
        <v>0</v>
      </c>
      <c r="K199" s="271">
        <v>0</v>
      </c>
      <c r="L199" s="271">
        <v>0</v>
      </c>
      <c r="M199" s="271">
        <v>0</v>
      </c>
      <c r="N199" s="271">
        <v>1</v>
      </c>
      <c r="O199" s="271">
        <v>0</v>
      </c>
      <c r="P199" s="271">
        <v>1</v>
      </c>
      <c r="Q199" s="271">
        <v>0</v>
      </c>
      <c r="R199" s="271">
        <v>0</v>
      </c>
      <c r="S199" s="271">
        <v>0</v>
      </c>
      <c r="T199" s="271">
        <v>0</v>
      </c>
      <c r="U199" s="271">
        <v>0</v>
      </c>
      <c r="V199" s="271">
        <v>0</v>
      </c>
      <c r="W199" s="271">
        <v>0</v>
      </c>
      <c r="X199" s="120">
        <v>0</v>
      </c>
      <c r="Y199" s="120">
        <v>0</v>
      </c>
      <c r="Z199" s="120">
        <v>0</v>
      </c>
      <c r="AA199" s="120">
        <v>0</v>
      </c>
      <c r="AB199" s="120">
        <v>0</v>
      </c>
      <c r="AC199" s="120">
        <v>0</v>
      </c>
      <c r="AD199" s="120">
        <v>0</v>
      </c>
      <c r="AE199" s="120">
        <v>0</v>
      </c>
      <c r="AF199" s="120">
        <v>0</v>
      </c>
      <c r="AG199" s="120">
        <v>0</v>
      </c>
      <c r="AH199" s="494">
        <v>1</v>
      </c>
    </row>
    <row r="200" spans="1:34" s="89" customFormat="1" x14ac:dyDescent="0.2">
      <c r="A200" s="420" t="s">
        <v>2103</v>
      </c>
      <c r="B200" s="420">
        <v>1</v>
      </c>
      <c r="C200" s="419" t="s">
        <v>4735</v>
      </c>
      <c r="D200" s="420" t="s">
        <v>2421</v>
      </c>
      <c r="E200" s="420" t="s">
        <v>3302</v>
      </c>
      <c r="F200" s="420" t="s">
        <v>1533</v>
      </c>
      <c r="G200" s="421">
        <v>41468</v>
      </c>
      <c r="H200" s="421">
        <v>41234</v>
      </c>
      <c r="I200" s="422" t="s">
        <v>4736</v>
      </c>
      <c r="J200" s="269">
        <v>1</v>
      </c>
      <c r="K200" s="271">
        <v>0</v>
      </c>
      <c r="L200" s="271">
        <v>0</v>
      </c>
      <c r="M200" s="271">
        <v>0</v>
      </c>
      <c r="N200" s="271">
        <v>0</v>
      </c>
      <c r="O200" s="271">
        <v>0</v>
      </c>
      <c r="P200" s="271">
        <v>2</v>
      </c>
      <c r="Q200" s="271">
        <v>0</v>
      </c>
      <c r="R200" s="271">
        <v>2</v>
      </c>
      <c r="S200" s="271">
        <v>0</v>
      </c>
      <c r="T200" s="271">
        <v>1</v>
      </c>
      <c r="U200" s="271">
        <v>0</v>
      </c>
      <c r="V200" s="271">
        <v>1</v>
      </c>
      <c r="W200" s="271">
        <v>0</v>
      </c>
      <c r="X200" s="120">
        <v>3</v>
      </c>
      <c r="Y200" s="120">
        <v>0</v>
      </c>
      <c r="Z200" s="120">
        <v>1</v>
      </c>
      <c r="AA200" s="120">
        <v>0</v>
      </c>
      <c r="AB200" s="120">
        <v>0</v>
      </c>
      <c r="AC200" s="120">
        <v>0</v>
      </c>
      <c r="AD200" s="120">
        <v>0</v>
      </c>
      <c r="AE200" s="120">
        <v>0</v>
      </c>
      <c r="AF200" s="120">
        <v>0</v>
      </c>
      <c r="AG200" s="120">
        <v>1</v>
      </c>
      <c r="AH200" s="494">
        <v>3</v>
      </c>
    </row>
    <row r="201" spans="1:34" s="89" customFormat="1" x14ac:dyDescent="0.2">
      <c r="A201" s="420" t="s">
        <v>2103</v>
      </c>
      <c r="B201" s="420">
        <v>1</v>
      </c>
      <c r="C201" s="419" t="s">
        <v>4722</v>
      </c>
      <c r="D201" s="420" t="s">
        <v>2421</v>
      </c>
      <c r="E201" s="420" t="s">
        <v>3302</v>
      </c>
      <c r="F201" s="420" t="s">
        <v>2126</v>
      </c>
      <c r="G201" s="421"/>
      <c r="H201" s="421">
        <v>41233</v>
      </c>
      <c r="I201" s="429" t="s">
        <v>4730</v>
      </c>
      <c r="J201" s="269">
        <v>0</v>
      </c>
      <c r="K201" s="271">
        <v>0</v>
      </c>
      <c r="L201" s="271">
        <v>0</v>
      </c>
      <c r="M201" s="271">
        <v>0</v>
      </c>
      <c r="N201" s="271">
        <v>0</v>
      </c>
      <c r="O201" s="271">
        <v>0</v>
      </c>
      <c r="P201" s="271">
        <v>1</v>
      </c>
      <c r="Q201" s="271">
        <v>0</v>
      </c>
      <c r="R201" s="271">
        <v>0</v>
      </c>
      <c r="S201" s="271">
        <v>0</v>
      </c>
      <c r="T201" s="271">
        <v>0</v>
      </c>
      <c r="U201" s="271">
        <v>0</v>
      </c>
      <c r="V201" s="271">
        <v>0</v>
      </c>
      <c r="W201" s="271">
        <v>0</v>
      </c>
      <c r="X201" s="120">
        <v>0</v>
      </c>
      <c r="Y201" s="120">
        <v>0</v>
      </c>
      <c r="Z201" s="120">
        <v>0</v>
      </c>
      <c r="AA201" s="120">
        <v>0</v>
      </c>
      <c r="AB201" s="120">
        <v>0</v>
      </c>
      <c r="AC201" s="120">
        <v>0</v>
      </c>
      <c r="AD201" s="120">
        <v>0</v>
      </c>
      <c r="AE201" s="120">
        <v>0</v>
      </c>
      <c r="AF201" s="120">
        <v>0</v>
      </c>
      <c r="AG201" s="120">
        <v>0</v>
      </c>
      <c r="AH201" s="494">
        <v>1</v>
      </c>
    </row>
    <row r="202" spans="1:34" s="89" customFormat="1" x14ac:dyDescent="0.2">
      <c r="A202" s="420" t="s">
        <v>2103</v>
      </c>
      <c r="B202" s="420">
        <v>1</v>
      </c>
      <c r="C202" s="419" t="s">
        <v>4821</v>
      </c>
      <c r="D202" s="420" t="s">
        <v>2421</v>
      </c>
      <c r="E202" s="420" t="s">
        <v>3302</v>
      </c>
      <c r="F202" s="420" t="s">
        <v>1533</v>
      </c>
      <c r="G202" s="421">
        <v>41579</v>
      </c>
      <c r="H202" s="421">
        <v>41247</v>
      </c>
      <c r="I202" s="429" t="s">
        <v>4822</v>
      </c>
      <c r="J202" s="269">
        <v>0</v>
      </c>
      <c r="K202" s="271">
        <v>0</v>
      </c>
      <c r="L202" s="271">
        <v>0</v>
      </c>
      <c r="M202" s="271">
        <v>0</v>
      </c>
      <c r="N202" s="271">
        <v>0</v>
      </c>
      <c r="O202" s="271">
        <v>0</v>
      </c>
      <c r="P202" s="271">
        <v>0</v>
      </c>
      <c r="Q202" s="271">
        <v>0</v>
      </c>
      <c r="R202" s="271">
        <v>0</v>
      </c>
      <c r="S202" s="271">
        <v>0</v>
      </c>
      <c r="T202" s="271">
        <v>0</v>
      </c>
      <c r="U202" s="271">
        <v>0</v>
      </c>
      <c r="V202" s="271">
        <v>0</v>
      </c>
      <c r="W202" s="271">
        <v>0</v>
      </c>
      <c r="X202" s="120">
        <v>0</v>
      </c>
      <c r="Y202" s="120">
        <v>0</v>
      </c>
      <c r="Z202" s="120">
        <v>0</v>
      </c>
      <c r="AA202" s="120">
        <v>0</v>
      </c>
      <c r="AB202" s="120">
        <v>0</v>
      </c>
      <c r="AC202" s="120">
        <v>0</v>
      </c>
      <c r="AD202" s="120">
        <v>0</v>
      </c>
      <c r="AE202" s="120">
        <v>0</v>
      </c>
      <c r="AF202" s="120">
        <v>0</v>
      </c>
      <c r="AG202" s="120">
        <v>0</v>
      </c>
      <c r="AH202" s="494">
        <v>1</v>
      </c>
    </row>
    <row r="203" spans="1:34" s="89" customFormat="1" x14ac:dyDescent="0.2">
      <c r="A203" s="424" t="s">
        <v>2103</v>
      </c>
      <c r="B203" s="420">
        <v>1</v>
      </c>
      <c r="C203" s="419" t="s">
        <v>4823</v>
      </c>
      <c r="D203" s="420" t="s">
        <v>2421</v>
      </c>
      <c r="E203" s="420" t="s">
        <v>3302</v>
      </c>
      <c r="F203" s="420" t="s">
        <v>2586</v>
      </c>
      <c r="G203" s="421">
        <v>41550</v>
      </c>
      <c r="H203" s="421">
        <v>41255</v>
      </c>
      <c r="I203" s="429" t="s">
        <v>4824</v>
      </c>
      <c r="J203" s="269">
        <v>0</v>
      </c>
      <c r="K203" s="269">
        <v>0</v>
      </c>
      <c r="L203" s="271">
        <v>0</v>
      </c>
      <c r="M203" s="269">
        <v>0</v>
      </c>
      <c r="N203" s="269">
        <v>0</v>
      </c>
      <c r="O203" s="271">
        <v>0</v>
      </c>
      <c r="P203" s="271">
        <v>0</v>
      </c>
      <c r="Q203" s="271">
        <v>0</v>
      </c>
      <c r="R203" s="271">
        <v>0</v>
      </c>
      <c r="S203" s="271">
        <v>0</v>
      </c>
      <c r="T203" s="271">
        <v>0</v>
      </c>
      <c r="U203" s="271">
        <v>0</v>
      </c>
      <c r="V203" s="271">
        <v>1</v>
      </c>
      <c r="W203" s="271">
        <v>1</v>
      </c>
      <c r="X203" s="120">
        <v>1</v>
      </c>
      <c r="Y203" s="120">
        <v>0</v>
      </c>
      <c r="Z203" s="120">
        <v>0</v>
      </c>
      <c r="AA203" s="120">
        <v>0</v>
      </c>
      <c r="AB203" s="120">
        <v>0</v>
      </c>
      <c r="AC203" s="120">
        <v>0</v>
      </c>
      <c r="AD203" s="120">
        <v>0</v>
      </c>
      <c r="AE203" s="120">
        <v>0</v>
      </c>
      <c r="AF203" s="120">
        <v>0</v>
      </c>
      <c r="AG203" s="120">
        <v>0</v>
      </c>
      <c r="AH203" s="494">
        <v>1</v>
      </c>
    </row>
    <row r="204" spans="1:34" s="89" customFormat="1" x14ac:dyDescent="0.2">
      <c r="A204" s="420" t="s">
        <v>2103</v>
      </c>
      <c r="B204" s="420">
        <v>1</v>
      </c>
      <c r="C204" s="419" t="s">
        <v>4737</v>
      </c>
      <c r="D204" s="420" t="s">
        <v>2421</v>
      </c>
      <c r="E204" s="420" t="s">
        <v>3302</v>
      </c>
      <c r="F204" s="420" t="s">
        <v>2126</v>
      </c>
      <c r="G204" s="421"/>
      <c r="H204" s="421">
        <v>41250</v>
      </c>
      <c r="I204" s="429" t="s">
        <v>4928</v>
      </c>
      <c r="J204" s="269">
        <v>0</v>
      </c>
      <c r="K204" s="269">
        <v>0</v>
      </c>
      <c r="L204" s="271">
        <v>0</v>
      </c>
      <c r="M204" s="271">
        <v>0</v>
      </c>
      <c r="N204" s="271">
        <v>0</v>
      </c>
      <c r="O204" s="271">
        <v>0</v>
      </c>
      <c r="P204" s="271">
        <v>0</v>
      </c>
      <c r="Q204" s="271">
        <v>0</v>
      </c>
      <c r="R204" s="271">
        <v>0</v>
      </c>
      <c r="S204" s="271">
        <v>0</v>
      </c>
      <c r="T204" s="271">
        <v>0</v>
      </c>
      <c r="U204" s="271">
        <v>0</v>
      </c>
      <c r="V204" s="271">
        <v>0</v>
      </c>
      <c r="W204" s="271">
        <v>0</v>
      </c>
      <c r="X204" s="120">
        <v>0</v>
      </c>
      <c r="Y204" s="120">
        <v>2</v>
      </c>
      <c r="Z204" s="120">
        <v>1</v>
      </c>
      <c r="AA204" s="120">
        <v>0</v>
      </c>
      <c r="AB204" s="120">
        <v>1</v>
      </c>
      <c r="AC204" s="120">
        <v>0</v>
      </c>
      <c r="AD204" s="120">
        <v>1</v>
      </c>
      <c r="AE204" s="120">
        <v>0</v>
      </c>
      <c r="AF204" s="120">
        <v>0</v>
      </c>
      <c r="AG204" s="120">
        <v>0</v>
      </c>
      <c r="AH204" s="494">
        <v>2</v>
      </c>
    </row>
    <row r="205" spans="1:34" s="89" customFormat="1" x14ac:dyDescent="0.2">
      <c r="A205" s="420" t="s">
        <v>2103</v>
      </c>
      <c r="B205" s="420">
        <v>1</v>
      </c>
      <c r="C205" s="419" t="s">
        <v>4738</v>
      </c>
      <c r="D205" s="420" t="s">
        <v>2421</v>
      </c>
      <c r="E205" s="420" t="s">
        <v>3302</v>
      </c>
      <c r="F205" s="420" t="s">
        <v>2126</v>
      </c>
      <c r="G205" s="421"/>
      <c r="H205" s="421">
        <v>41255</v>
      </c>
      <c r="I205" s="422" t="s">
        <v>4739</v>
      </c>
      <c r="J205" s="269">
        <v>6</v>
      </c>
      <c r="K205" s="269">
        <v>0</v>
      </c>
      <c r="L205" s="271">
        <v>3</v>
      </c>
      <c r="M205" s="271">
        <v>0</v>
      </c>
      <c r="N205" s="271">
        <v>0</v>
      </c>
      <c r="O205" s="271">
        <v>0</v>
      </c>
      <c r="P205" s="271">
        <v>0</v>
      </c>
      <c r="Q205" s="271">
        <v>0</v>
      </c>
      <c r="R205" s="271">
        <v>0</v>
      </c>
      <c r="S205" s="271">
        <v>6</v>
      </c>
      <c r="T205" s="271">
        <v>0</v>
      </c>
      <c r="U205" s="271">
        <v>0</v>
      </c>
      <c r="V205" s="271">
        <v>0</v>
      </c>
      <c r="W205" s="271">
        <v>0</v>
      </c>
      <c r="X205" s="120">
        <v>0</v>
      </c>
      <c r="Y205" s="120">
        <v>1</v>
      </c>
      <c r="Z205" s="120">
        <v>0</v>
      </c>
      <c r="AA205" s="120">
        <v>0</v>
      </c>
      <c r="AB205" s="120">
        <v>0</v>
      </c>
      <c r="AC205" s="120">
        <v>0</v>
      </c>
      <c r="AD205" s="120">
        <v>0</v>
      </c>
      <c r="AE205" s="120">
        <v>0</v>
      </c>
      <c r="AF205" s="120">
        <v>0</v>
      </c>
      <c r="AG205" s="120">
        <v>0</v>
      </c>
      <c r="AH205" s="494">
        <v>6</v>
      </c>
    </row>
    <row r="206" spans="1:34" s="89" customFormat="1" ht="15.75" customHeight="1" x14ac:dyDescent="0.2">
      <c r="A206" s="420" t="s">
        <v>2103</v>
      </c>
      <c r="B206" s="420">
        <v>1</v>
      </c>
      <c r="C206" s="419" t="s">
        <v>4723</v>
      </c>
      <c r="D206" s="420" t="s">
        <v>2421</v>
      </c>
      <c r="E206" s="420" t="s">
        <v>3302</v>
      </c>
      <c r="F206" s="420" t="s">
        <v>2126</v>
      </c>
      <c r="G206" s="421"/>
      <c r="H206" s="421">
        <v>41255</v>
      </c>
      <c r="I206" s="422" t="s">
        <v>4731</v>
      </c>
      <c r="J206" s="269">
        <v>0</v>
      </c>
      <c r="K206" s="271">
        <v>0</v>
      </c>
      <c r="L206" s="271">
        <v>0</v>
      </c>
      <c r="M206" s="271">
        <v>0</v>
      </c>
      <c r="N206" s="271">
        <v>0</v>
      </c>
      <c r="O206" s="271">
        <v>0</v>
      </c>
      <c r="P206" s="271">
        <v>0</v>
      </c>
      <c r="Q206" s="271">
        <v>0</v>
      </c>
      <c r="R206" s="271">
        <v>0</v>
      </c>
      <c r="S206" s="271">
        <v>0</v>
      </c>
      <c r="T206" s="271">
        <v>0</v>
      </c>
      <c r="U206" s="271">
        <v>0</v>
      </c>
      <c r="V206" s="271">
        <v>0</v>
      </c>
      <c r="W206" s="271">
        <v>0</v>
      </c>
      <c r="X206" s="120">
        <v>0</v>
      </c>
      <c r="Y206" s="120">
        <v>0</v>
      </c>
      <c r="Z206" s="120">
        <v>0</v>
      </c>
      <c r="AA206" s="120">
        <v>0</v>
      </c>
      <c r="AB206" s="120">
        <v>5</v>
      </c>
      <c r="AC206" s="120">
        <v>0</v>
      </c>
      <c r="AD206" s="120">
        <v>5</v>
      </c>
      <c r="AE206" s="120">
        <v>0</v>
      </c>
      <c r="AF206" s="120">
        <v>0</v>
      </c>
      <c r="AG206" s="120">
        <v>0</v>
      </c>
      <c r="AH206" s="494">
        <v>5</v>
      </c>
    </row>
    <row r="207" spans="1:34" s="89" customFormat="1" x14ac:dyDescent="0.2">
      <c r="A207" s="420" t="s">
        <v>2103</v>
      </c>
      <c r="B207" s="420">
        <v>1</v>
      </c>
      <c r="C207" s="419" t="s">
        <v>4724</v>
      </c>
      <c r="D207" s="420" t="s">
        <v>2421</v>
      </c>
      <c r="E207" s="420" t="s">
        <v>3302</v>
      </c>
      <c r="F207" s="420" t="s">
        <v>2586</v>
      </c>
      <c r="G207" s="421">
        <v>41522</v>
      </c>
      <c r="H207" s="421">
        <v>41257</v>
      </c>
      <c r="I207" s="422" t="s">
        <v>4732</v>
      </c>
      <c r="J207" s="269">
        <v>0</v>
      </c>
      <c r="K207" s="271">
        <v>0</v>
      </c>
      <c r="L207" s="271">
        <v>0</v>
      </c>
      <c r="M207" s="271">
        <v>0</v>
      </c>
      <c r="N207" s="271">
        <v>1</v>
      </c>
      <c r="O207" s="271">
        <v>2</v>
      </c>
      <c r="P207" s="271">
        <v>2</v>
      </c>
      <c r="Q207" s="271">
        <v>3</v>
      </c>
      <c r="R207" s="271">
        <v>0</v>
      </c>
      <c r="S207" s="271">
        <v>0</v>
      </c>
      <c r="T207" s="271">
        <v>0</v>
      </c>
      <c r="U207" s="271">
        <v>0</v>
      </c>
      <c r="V207" s="271">
        <v>1</v>
      </c>
      <c r="W207" s="271">
        <v>0</v>
      </c>
      <c r="X207" s="120">
        <v>0</v>
      </c>
      <c r="Y207" s="120">
        <v>1</v>
      </c>
      <c r="Z207" s="120">
        <v>0</v>
      </c>
      <c r="AA207" s="120">
        <v>0</v>
      </c>
      <c r="AB207" s="120">
        <v>0</v>
      </c>
      <c r="AC207" s="120">
        <v>0</v>
      </c>
      <c r="AD207" s="120">
        <v>0</v>
      </c>
      <c r="AE207" s="120">
        <v>0</v>
      </c>
      <c r="AF207" s="120">
        <v>0</v>
      </c>
      <c r="AG207" s="120">
        <v>1</v>
      </c>
      <c r="AH207" s="494">
        <v>3</v>
      </c>
    </row>
    <row r="208" spans="1:34" s="89" customFormat="1" x14ac:dyDescent="0.2">
      <c r="A208" s="420" t="s">
        <v>2103</v>
      </c>
      <c r="B208" s="420">
        <v>1</v>
      </c>
      <c r="C208" s="419" t="s">
        <v>4725</v>
      </c>
      <c r="D208" s="420" t="s">
        <v>2421</v>
      </c>
      <c r="E208" s="420" t="s">
        <v>3302</v>
      </c>
      <c r="F208" s="420" t="s">
        <v>2586</v>
      </c>
      <c r="G208" s="421">
        <v>41617</v>
      </c>
      <c r="H208" s="421">
        <v>41262</v>
      </c>
      <c r="I208" s="422" t="s">
        <v>4733</v>
      </c>
      <c r="J208" s="269">
        <v>0</v>
      </c>
      <c r="K208" s="271">
        <v>1</v>
      </c>
      <c r="L208" s="271">
        <v>8</v>
      </c>
      <c r="M208" s="271">
        <v>2</v>
      </c>
      <c r="N208" s="271">
        <v>0</v>
      </c>
      <c r="O208" s="271">
        <v>0</v>
      </c>
      <c r="P208" s="271">
        <v>0</v>
      </c>
      <c r="Q208" s="271">
        <v>2</v>
      </c>
      <c r="R208" s="271">
        <v>4</v>
      </c>
      <c r="S208" s="271">
        <v>0</v>
      </c>
      <c r="T208" s="271">
        <v>0</v>
      </c>
      <c r="U208" s="271">
        <v>0</v>
      </c>
      <c r="V208" s="271">
        <v>16</v>
      </c>
      <c r="W208" s="271">
        <v>3</v>
      </c>
      <c r="X208" s="120">
        <v>0</v>
      </c>
      <c r="Y208" s="120">
        <v>0</v>
      </c>
      <c r="Z208" s="120">
        <v>1</v>
      </c>
      <c r="AA208" s="120">
        <v>6</v>
      </c>
      <c r="AB208" s="120">
        <v>3</v>
      </c>
      <c r="AC208" s="120">
        <v>3</v>
      </c>
      <c r="AD208" s="120">
        <v>10</v>
      </c>
      <c r="AE208" s="120">
        <v>0</v>
      </c>
      <c r="AF208" s="120">
        <v>0</v>
      </c>
      <c r="AG208" s="120">
        <v>0</v>
      </c>
      <c r="AH208" s="494">
        <v>16</v>
      </c>
    </row>
    <row r="209" spans="1:34" s="89" customFormat="1" x14ac:dyDescent="0.2">
      <c r="A209" s="420" t="s">
        <v>2103</v>
      </c>
      <c r="B209" s="420">
        <v>1</v>
      </c>
      <c r="C209" s="419" t="s">
        <v>4740</v>
      </c>
      <c r="D209" s="420" t="s">
        <v>2421</v>
      </c>
      <c r="E209" s="420" t="s">
        <v>3302</v>
      </c>
      <c r="F209" s="420" t="s">
        <v>1533</v>
      </c>
      <c r="G209" s="421">
        <v>41919</v>
      </c>
      <c r="H209" s="421">
        <v>41269</v>
      </c>
      <c r="I209" s="422" t="s">
        <v>4741</v>
      </c>
      <c r="J209" s="269">
        <v>0</v>
      </c>
      <c r="K209" s="269">
        <v>0</v>
      </c>
      <c r="L209" s="271">
        <v>2</v>
      </c>
      <c r="M209" s="271">
        <v>2</v>
      </c>
      <c r="N209" s="271">
        <v>0</v>
      </c>
      <c r="O209" s="271">
        <v>3</v>
      </c>
      <c r="P209" s="271">
        <v>0</v>
      </c>
      <c r="Q209" s="271">
        <v>0</v>
      </c>
      <c r="R209" s="271">
        <v>0</v>
      </c>
      <c r="S209" s="271">
        <v>0</v>
      </c>
      <c r="T209" s="271">
        <v>0</v>
      </c>
      <c r="U209" s="271">
        <v>0</v>
      </c>
      <c r="V209" s="271">
        <v>1</v>
      </c>
      <c r="W209" s="271">
        <v>0</v>
      </c>
      <c r="X209" s="120">
        <v>0</v>
      </c>
      <c r="Y209" s="120">
        <v>1</v>
      </c>
      <c r="Z209" s="120">
        <v>0</v>
      </c>
      <c r="AA209" s="120">
        <v>0</v>
      </c>
      <c r="AB209" s="120">
        <v>0</v>
      </c>
      <c r="AC209" s="120">
        <v>0</v>
      </c>
      <c r="AD209" s="120">
        <v>0</v>
      </c>
      <c r="AE209" s="120">
        <v>0</v>
      </c>
      <c r="AF209" s="120">
        <v>0</v>
      </c>
      <c r="AG209" s="120">
        <v>0</v>
      </c>
      <c r="AH209" s="494">
        <v>3</v>
      </c>
    </row>
    <row r="210" spans="1:34" s="89" customFormat="1" x14ac:dyDescent="0.2">
      <c r="A210" s="420" t="s">
        <v>2103</v>
      </c>
      <c r="B210" s="420">
        <v>1</v>
      </c>
      <c r="C210" s="419" t="s">
        <v>4742</v>
      </c>
      <c r="D210" s="420" t="s">
        <v>2421</v>
      </c>
      <c r="E210" s="420" t="s">
        <v>3302</v>
      </c>
      <c r="F210" s="420" t="s">
        <v>2126</v>
      </c>
      <c r="G210" s="421"/>
      <c r="H210" s="421">
        <v>41282</v>
      </c>
      <c r="I210" s="422" t="s">
        <v>4743</v>
      </c>
      <c r="J210" s="269">
        <v>4</v>
      </c>
      <c r="K210" s="269">
        <v>0</v>
      </c>
      <c r="L210" s="271">
        <v>0</v>
      </c>
      <c r="M210" s="271">
        <v>0</v>
      </c>
      <c r="N210" s="271">
        <v>5</v>
      </c>
      <c r="O210" s="271">
        <v>8</v>
      </c>
      <c r="P210" s="271">
        <v>4</v>
      </c>
      <c r="Q210" s="271">
        <v>0</v>
      </c>
      <c r="R210" s="208">
        <v>4</v>
      </c>
      <c r="S210" s="271">
        <v>0</v>
      </c>
      <c r="T210" s="271">
        <v>4</v>
      </c>
      <c r="U210" s="271">
        <v>0</v>
      </c>
      <c r="V210" s="271">
        <v>4</v>
      </c>
      <c r="W210" s="271">
        <v>0</v>
      </c>
      <c r="X210" s="120">
        <v>4</v>
      </c>
      <c r="Y210" s="120">
        <v>0</v>
      </c>
      <c r="Z210" s="120">
        <v>0</v>
      </c>
      <c r="AA210" s="120">
        <v>0</v>
      </c>
      <c r="AB210" s="120">
        <v>0</v>
      </c>
      <c r="AC210" s="120">
        <v>0</v>
      </c>
      <c r="AD210" s="120">
        <v>0</v>
      </c>
      <c r="AE210" s="120">
        <v>0</v>
      </c>
      <c r="AF210" s="120">
        <v>4</v>
      </c>
      <c r="AG210" s="120">
        <v>12</v>
      </c>
      <c r="AH210" s="494">
        <v>12</v>
      </c>
    </row>
    <row r="211" spans="1:34" s="89" customFormat="1" x14ac:dyDescent="0.2">
      <c r="A211" s="420" t="s">
        <v>2103</v>
      </c>
      <c r="B211" s="420">
        <v>1</v>
      </c>
      <c r="C211" s="419" t="s">
        <v>4726</v>
      </c>
      <c r="D211" s="420" t="s">
        <v>2421</v>
      </c>
      <c r="E211" s="420" t="s">
        <v>3302</v>
      </c>
      <c r="F211" s="420" t="s">
        <v>2126</v>
      </c>
      <c r="G211" s="421"/>
      <c r="H211" s="421">
        <v>41295</v>
      </c>
      <c r="I211" s="422" t="s">
        <v>4734</v>
      </c>
      <c r="J211" s="269">
        <v>0</v>
      </c>
      <c r="K211" s="271">
        <v>0</v>
      </c>
      <c r="L211" s="271">
        <v>4</v>
      </c>
      <c r="M211" s="271">
        <v>0</v>
      </c>
      <c r="N211" s="271">
        <v>1</v>
      </c>
      <c r="O211" s="271">
        <v>0</v>
      </c>
      <c r="P211" s="271">
        <v>1</v>
      </c>
      <c r="Q211" s="271">
        <v>0</v>
      </c>
      <c r="R211" s="271">
        <v>0</v>
      </c>
      <c r="S211" s="271">
        <v>0</v>
      </c>
      <c r="T211" s="271">
        <v>0</v>
      </c>
      <c r="U211" s="271">
        <v>0</v>
      </c>
      <c r="V211" s="271">
        <v>0</v>
      </c>
      <c r="W211" s="271">
        <v>0</v>
      </c>
      <c r="X211" s="120">
        <v>0</v>
      </c>
      <c r="Y211" s="120">
        <v>0</v>
      </c>
      <c r="Z211" s="120">
        <v>0</v>
      </c>
      <c r="AA211" s="120">
        <v>0</v>
      </c>
      <c r="AB211" s="120">
        <v>0</v>
      </c>
      <c r="AC211" s="120">
        <v>0</v>
      </c>
      <c r="AD211" s="120">
        <v>0</v>
      </c>
      <c r="AE211" s="120">
        <v>0</v>
      </c>
      <c r="AF211" s="120">
        <v>0</v>
      </c>
      <c r="AG211" s="120">
        <v>0</v>
      </c>
      <c r="AH211" s="494">
        <v>4</v>
      </c>
    </row>
    <row r="212" spans="1:34" s="89" customFormat="1" x14ac:dyDescent="0.2">
      <c r="A212" s="420" t="s">
        <v>2103</v>
      </c>
      <c r="B212" s="420">
        <v>1</v>
      </c>
      <c r="C212" s="419" t="s">
        <v>4780</v>
      </c>
      <c r="D212" s="420" t="s">
        <v>2421</v>
      </c>
      <c r="E212" s="420" t="s">
        <v>3302</v>
      </c>
      <c r="F212" s="420" t="s">
        <v>1533</v>
      </c>
      <c r="G212" s="421">
        <v>41682</v>
      </c>
      <c r="H212" s="421">
        <v>41296</v>
      </c>
      <c r="I212" s="422" t="s">
        <v>4781</v>
      </c>
      <c r="J212" s="269">
        <v>1</v>
      </c>
      <c r="K212" s="271">
        <v>0</v>
      </c>
      <c r="L212" s="271">
        <v>0</v>
      </c>
      <c r="M212" s="271">
        <v>0</v>
      </c>
      <c r="N212" s="271">
        <v>1</v>
      </c>
      <c r="O212" s="271">
        <v>0</v>
      </c>
      <c r="P212" s="271">
        <v>0</v>
      </c>
      <c r="Q212" s="271">
        <v>0</v>
      </c>
      <c r="R212" s="271">
        <v>0</v>
      </c>
      <c r="S212" s="271">
        <v>0</v>
      </c>
      <c r="T212" s="271">
        <v>1</v>
      </c>
      <c r="U212" s="271">
        <v>0</v>
      </c>
      <c r="V212" s="271">
        <v>0</v>
      </c>
      <c r="W212" s="271">
        <v>0</v>
      </c>
      <c r="X212" s="120">
        <v>4</v>
      </c>
      <c r="Y212" s="120">
        <v>0</v>
      </c>
      <c r="Z212" s="120">
        <v>3</v>
      </c>
      <c r="AA212" s="120">
        <v>0</v>
      </c>
      <c r="AB212" s="120">
        <v>0</v>
      </c>
      <c r="AC212" s="120">
        <v>0</v>
      </c>
      <c r="AD212" s="120">
        <v>1</v>
      </c>
      <c r="AE212" s="120">
        <v>0</v>
      </c>
      <c r="AF212" s="120">
        <v>0</v>
      </c>
      <c r="AG212" s="120">
        <v>0</v>
      </c>
      <c r="AH212" s="494">
        <v>4</v>
      </c>
    </row>
    <row r="213" spans="1:34" s="89" customFormat="1" x14ac:dyDescent="0.2">
      <c r="A213" s="420" t="s">
        <v>2103</v>
      </c>
      <c r="B213" s="420">
        <v>1</v>
      </c>
      <c r="C213" s="419" t="s">
        <v>4782</v>
      </c>
      <c r="D213" s="420" t="s">
        <v>2421</v>
      </c>
      <c r="E213" s="420" t="s">
        <v>3302</v>
      </c>
      <c r="F213" s="420" t="s">
        <v>2126</v>
      </c>
      <c r="G213" s="421"/>
      <c r="H213" s="421">
        <v>41298</v>
      </c>
      <c r="I213" s="422" t="s">
        <v>4818</v>
      </c>
      <c r="J213" s="269">
        <v>2</v>
      </c>
      <c r="K213" s="271">
        <v>0</v>
      </c>
      <c r="L213" s="271">
        <v>0</v>
      </c>
      <c r="M213" s="271">
        <v>0</v>
      </c>
      <c r="N213" s="271">
        <v>4</v>
      </c>
      <c r="O213" s="271">
        <v>0</v>
      </c>
      <c r="P213" s="271">
        <v>0</v>
      </c>
      <c r="Q213" s="271">
        <v>0</v>
      </c>
      <c r="R213" s="271">
        <v>0</v>
      </c>
      <c r="S213" s="271">
        <v>0</v>
      </c>
      <c r="T213" s="271">
        <v>0</v>
      </c>
      <c r="U213" s="271">
        <v>0</v>
      </c>
      <c r="V213" s="271">
        <v>0</v>
      </c>
      <c r="W213" s="271">
        <v>0</v>
      </c>
      <c r="X213" s="120">
        <v>2</v>
      </c>
      <c r="Y213" s="120">
        <v>0</v>
      </c>
      <c r="Z213" s="120">
        <v>0</v>
      </c>
      <c r="AA213" s="120">
        <v>0</v>
      </c>
      <c r="AB213" s="120">
        <v>1</v>
      </c>
      <c r="AC213" s="120">
        <v>0</v>
      </c>
      <c r="AD213" s="120">
        <v>0</v>
      </c>
      <c r="AE213" s="120">
        <v>0</v>
      </c>
      <c r="AF213" s="120">
        <v>0</v>
      </c>
      <c r="AG213" s="120">
        <v>0</v>
      </c>
      <c r="AH213" s="494">
        <v>4</v>
      </c>
    </row>
    <row r="214" spans="1:34" s="89" customFormat="1" x14ac:dyDescent="0.2">
      <c r="A214" s="420" t="s">
        <v>2103</v>
      </c>
      <c r="B214" s="420">
        <v>1</v>
      </c>
      <c r="C214" s="419" t="s">
        <v>4756</v>
      </c>
      <c r="D214" s="420" t="s">
        <v>2421</v>
      </c>
      <c r="E214" s="420" t="s">
        <v>3302</v>
      </c>
      <c r="F214" s="420" t="s">
        <v>2126</v>
      </c>
      <c r="G214" s="421"/>
      <c r="H214" s="421">
        <v>41299</v>
      </c>
      <c r="I214" s="422" t="s">
        <v>4757</v>
      </c>
      <c r="J214" s="269">
        <v>0</v>
      </c>
      <c r="K214" s="271">
        <v>0</v>
      </c>
      <c r="L214" s="271">
        <v>0</v>
      </c>
      <c r="M214" s="271">
        <v>0</v>
      </c>
      <c r="N214" s="271">
        <v>0</v>
      </c>
      <c r="O214" s="271">
        <v>0</v>
      </c>
      <c r="P214" s="271">
        <v>0</v>
      </c>
      <c r="Q214" s="271">
        <v>0</v>
      </c>
      <c r="R214" s="271">
        <v>0</v>
      </c>
      <c r="S214" s="271">
        <v>1</v>
      </c>
      <c r="T214" s="271">
        <v>1</v>
      </c>
      <c r="U214" s="271">
        <v>1</v>
      </c>
      <c r="V214" s="271">
        <v>0</v>
      </c>
      <c r="W214" s="271">
        <v>0</v>
      </c>
      <c r="X214" s="120">
        <v>0</v>
      </c>
      <c r="Y214" s="120">
        <v>1</v>
      </c>
      <c r="Z214" s="120">
        <v>0</v>
      </c>
      <c r="AA214" s="120">
        <v>1</v>
      </c>
      <c r="AB214" s="120">
        <v>1</v>
      </c>
      <c r="AC214" s="120">
        <v>0</v>
      </c>
      <c r="AD214" s="120">
        <v>1</v>
      </c>
      <c r="AE214" s="120">
        <v>0</v>
      </c>
      <c r="AF214" s="120">
        <v>0</v>
      </c>
      <c r="AG214" s="120">
        <v>0</v>
      </c>
      <c r="AH214" s="494">
        <v>1</v>
      </c>
    </row>
    <row r="215" spans="1:34" s="89" customFormat="1" x14ac:dyDescent="0.2">
      <c r="A215" s="420" t="s">
        <v>2103</v>
      </c>
      <c r="B215" s="420">
        <v>1</v>
      </c>
      <c r="C215" s="419" t="s">
        <v>4783</v>
      </c>
      <c r="D215" s="420" t="s">
        <v>2421</v>
      </c>
      <c r="E215" s="420" t="s">
        <v>3302</v>
      </c>
      <c r="F215" s="420" t="s">
        <v>1533</v>
      </c>
      <c r="G215" s="421">
        <v>41431</v>
      </c>
      <c r="H215" s="421">
        <v>41299</v>
      </c>
      <c r="I215" s="422" t="s">
        <v>4784</v>
      </c>
      <c r="J215" s="269">
        <v>0</v>
      </c>
      <c r="K215" s="271">
        <v>0</v>
      </c>
      <c r="L215" s="271">
        <v>1</v>
      </c>
      <c r="M215" s="271">
        <v>0</v>
      </c>
      <c r="N215" s="271">
        <v>0</v>
      </c>
      <c r="O215" s="271">
        <v>0</v>
      </c>
      <c r="P215" s="271">
        <v>1</v>
      </c>
      <c r="Q215" s="271">
        <v>0</v>
      </c>
      <c r="R215" s="271">
        <v>0</v>
      </c>
      <c r="S215" s="271">
        <v>0</v>
      </c>
      <c r="T215" s="271">
        <v>0</v>
      </c>
      <c r="U215" s="271">
        <v>0</v>
      </c>
      <c r="V215" s="271">
        <v>0</v>
      </c>
      <c r="W215" s="271">
        <v>0</v>
      </c>
      <c r="X215" s="120">
        <v>0</v>
      </c>
      <c r="Y215" s="120">
        <v>0</v>
      </c>
      <c r="Z215" s="120">
        <v>1</v>
      </c>
      <c r="AA215" s="120">
        <v>0</v>
      </c>
      <c r="AB215" s="120">
        <v>0</v>
      </c>
      <c r="AC215" s="120">
        <v>0</v>
      </c>
      <c r="AD215" s="120">
        <v>0</v>
      </c>
      <c r="AE215" s="120">
        <v>0</v>
      </c>
      <c r="AF215" s="120">
        <v>0</v>
      </c>
      <c r="AG215" s="120">
        <v>0</v>
      </c>
      <c r="AH215" s="494">
        <v>1</v>
      </c>
    </row>
    <row r="216" spans="1:34" s="89" customFormat="1" x14ac:dyDescent="0.2">
      <c r="A216" s="420" t="s">
        <v>2103</v>
      </c>
      <c r="B216" s="420">
        <v>1</v>
      </c>
      <c r="C216" s="419" t="s">
        <v>4785</v>
      </c>
      <c r="D216" s="420" t="s">
        <v>2421</v>
      </c>
      <c r="E216" s="420" t="s">
        <v>3302</v>
      </c>
      <c r="F216" s="420" t="s">
        <v>1533</v>
      </c>
      <c r="G216" s="421">
        <v>41705</v>
      </c>
      <c r="H216" s="421">
        <v>41299</v>
      </c>
      <c r="I216" s="422" t="s">
        <v>4786</v>
      </c>
      <c r="J216" s="269">
        <v>4</v>
      </c>
      <c r="K216" s="271">
        <v>4</v>
      </c>
      <c r="L216" s="271">
        <v>4</v>
      </c>
      <c r="M216" s="271">
        <v>4</v>
      </c>
      <c r="N216" s="271">
        <v>4</v>
      </c>
      <c r="O216" s="271">
        <v>0</v>
      </c>
      <c r="P216" s="271">
        <v>0</v>
      </c>
      <c r="Q216" s="271">
        <v>2</v>
      </c>
      <c r="R216" s="271">
        <v>0</v>
      </c>
      <c r="S216" s="271">
        <v>0</v>
      </c>
      <c r="T216" s="271">
        <v>2</v>
      </c>
      <c r="U216" s="271">
        <v>2</v>
      </c>
      <c r="V216" s="271">
        <v>4</v>
      </c>
      <c r="W216" s="271">
        <v>2</v>
      </c>
      <c r="X216" s="120">
        <v>4</v>
      </c>
      <c r="Y216" s="120">
        <v>5</v>
      </c>
      <c r="Z216" s="120">
        <v>4</v>
      </c>
      <c r="AA216" s="120">
        <v>4</v>
      </c>
      <c r="AB216" s="120">
        <v>2</v>
      </c>
      <c r="AC216" s="120">
        <v>0</v>
      </c>
      <c r="AD216" s="120">
        <v>0</v>
      </c>
      <c r="AE216" s="120">
        <v>0</v>
      </c>
      <c r="AF216" s="120">
        <v>0</v>
      </c>
      <c r="AG216" s="120">
        <v>4</v>
      </c>
      <c r="AH216" s="494">
        <v>5</v>
      </c>
    </row>
    <row r="217" spans="1:34" s="89" customFormat="1" x14ac:dyDescent="0.2">
      <c r="A217" s="420" t="s">
        <v>2103</v>
      </c>
      <c r="B217" s="420">
        <v>1</v>
      </c>
      <c r="C217" s="419" t="s">
        <v>4744</v>
      </c>
      <c r="D217" s="420" t="s">
        <v>2421</v>
      </c>
      <c r="E217" s="420" t="s">
        <v>3302</v>
      </c>
      <c r="F217" s="420" t="s">
        <v>2126</v>
      </c>
      <c r="G217" s="421"/>
      <c r="H217" s="421">
        <v>41302</v>
      </c>
      <c r="I217" s="422" t="s">
        <v>4745</v>
      </c>
      <c r="J217" s="269">
        <v>0</v>
      </c>
      <c r="K217" s="271">
        <v>0</v>
      </c>
      <c r="L217" s="271">
        <v>0</v>
      </c>
      <c r="M217" s="271">
        <v>0</v>
      </c>
      <c r="N217" s="271">
        <v>0</v>
      </c>
      <c r="O217" s="271">
        <v>0</v>
      </c>
      <c r="P217" s="271">
        <v>0</v>
      </c>
      <c r="Q217" s="271">
        <v>0</v>
      </c>
      <c r="R217" s="271">
        <v>0</v>
      </c>
      <c r="S217" s="271">
        <v>0</v>
      </c>
      <c r="T217" s="271">
        <v>0</v>
      </c>
      <c r="U217" s="271">
        <v>0</v>
      </c>
      <c r="V217" s="271">
        <v>0</v>
      </c>
      <c r="W217" s="271">
        <v>0</v>
      </c>
      <c r="X217" s="120">
        <v>0</v>
      </c>
      <c r="Y217" s="120">
        <v>0</v>
      </c>
      <c r="Z217" s="120">
        <v>0</v>
      </c>
      <c r="AA217" s="120">
        <v>0</v>
      </c>
      <c r="AB217" s="120">
        <v>0</v>
      </c>
      <c r="AC217" s="120">
        <v>0</v>
      </c>
      <c r="AD217" s="120">
        <v>0</v>
      </c>
      <c r="AE217" s="120">
        <v>0</v>
      </c>
      <c r="AF217" s="120">
        <v>0</v>
      </c>
      <c r="AG217" s="120">
        <v>0</v>
      </c>
      <c r="AH217" s="494">
        <v>1</v>
      </c>
    </row>
    <row r="218" spans="1:34" s="89" customFormat="1" x14ac:dyDescent="0.2">
      <c r="A218" s="420" t="s">
        <v>2103</v>
      </c>
      <c r="B218" s="420">
        <v>1</v>
      </c>
      <c r="C218" s="419" t="s">
        <v>4758</v>
      </c>
      <c r="D218" s="420" t="s">
        <v>2421</v>
      </c>
      <c r="E218" s="420" t="s">
        <v>3302</v>
      </c>
      <c r="F218" s="420" t="s">
        <v>2126</v>
      </c>
      <c r="G218" s="421"/>
      <c r="H218" s="421">
        <v>41310</v>
      </c>
      <c r="I218" s="422" t="s">
        <v>4759</v>
      </c>
      <c r="J218" s="269">
        <v>2</v>
      </c>
      <c r="K218" s="271">
        <v>1</v>
      </c>
      <c r="L218" s="271">
        <v>0</v>
      </c>
      <c r="M218" s="271">
        <v>0</v>
      </c>
      <c r="N218" s="271">
        <v>0</v>
      </c>
      <c r="O218" s="271">
        <v>0</v>
      </c>
      <c r="P218" s="271">
        <v>2</v>
      </c>
      <c r="Q218" s="271">
        <v>1</v>
      </c>
      <c r="R218" s="271">
        <v>0</v>
      </c>
      <c r="S218" s="271">
        <v>1</v>
      </c>
      <c r="T218" s="271">
        <v>1</v>
      </c>
      <c r="U218" s="271">
        <v>0</v>
      </c>
      <c r="V218" s="271">
        <v>2</v>
      </c>
      <c r="W218" s="271">
        <v>6</v>
      </c>
      <c r="X218" s="120">
        <v>2</v>
      </c>
      <c r="Y218" s="120">
        <v>1</v>
      </c>
      <c r="Z218" s="120">
        <v>0</v>
      </c>
      <c r="AA218" s="120">
        <v>1</v>
      </c>
      <c r="AB218" s="120">
        <v>0</v>
      </c>
      <c r="AC218" s="120">
        <v>3</v>
      </c>
      <c r="AD218" s="120">
        <v>2</v>
      </c>
      <c r="AE218" s="120">
        <v>2</v>
      </c>
      <c r="AF218" s="120">
        <v>3</v>
      </c>
      <c r="AG218" s="120">
        <v>4</v>
      </c>
      <c r="AH218" s="494">
        <v>6</v>
      </c>
    </row>
    <row r="219" spans="1:34" s="89" customFormat="1" x14ac:dyDescent="0.2">
      <c r="A219" s="420" t="s">
        <v>2103</v>
      </c>
      <c r="B219" s="420">
        <v>1</v>
      </c>
      <c r="C219" s="419" t="s">
        <v>4874</v>
      </c>
      <c r="D219" s="420" t="s">
        <v>2421</v>
      </c>
      <c r="E219" s="420" t="s">
        <v>3302</v>
      </c>
      <c r="F219" s="420" t="s">
        <v>2126</v>
      </c>
      <c r="G219" s="421"/>
      <c r="H219" s="421">
        <v>41311</v>
      </c>
      <c r="I219" s="429" t="s">
        <v>4875</v>
      </c>
      <c r="J219" s="269">
        <v>4</v>
      </c>
      <c r="K219" s="271">
        <v>0</v>
      </c>
      <c r="L219" s="271">
        <v>4</v>
      </c>
      <c r="M219" s="271">
        <v>0</v>
      </c>
      <c r="N219" s="271">
        <v>0</v>
      </c>
      <c r="O219" s="271">
        <v>0</v>
      </c>
      <c r="P219" s="271">
        <v>0</v>
      </c>
      <c r="Q219" s="271">
        <v>0</v>
      </c>
      <c r="R219" s="271">
        <v>0</v>
      </c>
      <c r="S219" s="271">
        <v>0</v>
      </c>
      <c r="T219" s="271">
        <v>0</v>
      </c>
      <c r="U219" s="271">
        <v>0</v>
      </c>
      <c r="V219" s="271">
        <v>0</v>
      </c>
      <c r="W219" s="271">
        <v>0</v>
      </c>
      <c r="X219" s="120">
        <v>4</v>
      </c>
      <c r="Y219" s="120">
        <v>0</v>
      </c>
      <c r="Z219" s="120">
        <v>0</v>
      </c>
      <c r="AA219" s="120">
        <v>0</v>
      </c>
      <c r="AB219" s="120">
        <v>0</v>
      </c>
      <c r="AC219" s="120">
        <v>0</v>
      </c>
      <c r="AD219" s="120">
        <v>4</v>
      </c>
      <c r="AE219" s="120">
        <v>0</v>
      </c>
      <c r="AF219" s="120">
        <v>0</v>
      </c>
      <c r="AG219" s="120">
        <v>4</v>
      </c>
      <c r="AH219" s="494">
        <v>4</v>
      </c>
    </row>
    <row r="220" spans="1:34" s="89" customFormat="1" x14ac:dyDescent="0.2">
      <c r="A220" s="420" t="s">
        <v>2103</v>
      </c>
      <c r="B220" s="420">
        <v>1</v>
      </c>
      <c r="C220" s="419" t="s">
        <v>4876</v>
      </c>
      <c r="D220" s="420" t="s">
        <v>2421</v>
      </c>
      <c r="E220" s="420" t="s">
        <v>3302</v>
      </c>
      <c r="F220" s="420" t="s">
        <v>2126</v>
      </c>
      <c r="G220" s="421"/>
      <c r="H220" s="421">
        <v>41316</v>
      </c>
      <c r="I220" s="429" t="s">
        <v>4877</v>
      </c>
      <c r="J220" s="269">
        <v>2</v>
      </c>
      <c r="K220" s="271">
        <v>0</v>
      </c>
      <c r="L220" s="271">
        <v>0</v>
      </c>
      <c r="M220" s="271">
        <v>0</v>
      </c>
      <c r="N220" s="271">
        <v>0</v>
      </c>
      <c r="O220" s="271">
        <v>0</v>
      </c>
      <c r="P220" s="271">
        <v>0</v>
      </c>
      <c r="Q220" s="271">
        <v>0</v>
      </c>
      <c r="R220" s="271">
        <v>0</v>
      </c>
      <c r="S220" s="271">
        <v>0</v>
      </c>
      <c r="T220" s="271">
        <v>0</v>
      </c>
      <c r="U220" s="271">
        <v>0</v>
      </c>
      <c r="V220" s="271">
        <v>0</v>
      </c>
      <c r="W220" s="271">
        <v>0</v>
      </c>
      <c r="X220" s="120">
        <v>0</v>
      </c>
      <c r="Y220" s="120">
        <v>0</v>
      </c>
      <c r="Z220" s="120">
        <v>0</v>
      </c>
      <c r="AA220" s="120">
        <v>0</v>
      </c>
      <c r="AB220" s="120">
        <v>0</v>
      </c>
      <c r="AC220" s="120">
        <v>0</v>
      </c>
      <c r="AD220" s="120">
        <v>0</v>
      </c>
      <c r="AE220" s="120">
        <v>0</v>
      </c>
      <c r="AF220" s="120">
        <v>0</v>
      </c>
      <c r="AG220" s="120">
        <v>0</v>
      </c>
      <c r="AH220" s="494">
        <v>2</v>
      </c>
    </row>
    <row r="221" spans="1:34" s="89" customFormat="1" x14ac:dyDescent="0.2">
      <c r="A221" s="420" t="s">
        <v>2103</v>
      </c>
      <c r="B221" s="420">
        <v>1</v>
      </c>
      <c r="C221" s="419" t="s">
        <v>4965</v>
      </c>
      <c r="D221" s="420" t="s">
        <v>2421</v>
      </c>
      <c r="E221" s="420" t="s">
        <v>3302</v>
      </c>
      <c r="F221" s="420" t="s">
        <v>2586</v>
      </c>
      <c r="G221" s="421">
        <v>41400</v>
      </c>
      <c r="H221" s="421">
        <v>41318</v>
      </c>
      <c r="I221" s="422" t="s">
        <v>4966</v>
      </c>
      <c r="J221" s="269">
        <v>0</v>
      </c>
      <c r="K221" s="271">
        <v>0</v>
      </c>
      <c r="L221" s="271">
        <v>5</v>
      </c>
      <c r="M221" s="271">
        <v>0</v>
      </c>
      <c r="N221" s="271">
        <v>0</v>
      </c>
      <c r="O221" s="271">
        <v>0</v>
      </c>
      <c r="P221" s="271">
        <v>0</v>
      </c>
      <c r="Q221" s="271">
        <v>0</v>
      </c>
      <c r="R221" s="271">
        <v>0</v>
      </c>
      <c r="S221" s="271">
        <v>0</v>
      </c>
      <c r="T221" s="271">
        <v>0</v>
      </c>
      <c r="U221" s="271">
        <v>5</v>
      </c>
      <c r="V221" s="271">
        <v>0</v>
      </c>
      <c r="W221" s="271">
        <v>5</v>
      </c>
      <c r="X221" s="120">
        <v>0</v>
      </c>
      <c r="Y221" s="120">
        <v>0</v>
      </c>
      <c r="Z221" s="120">
        <v>0</v>
      </c>
      <c r="AA221" s="120">
        <v>0</v>
      </c>
      <c r="AB221" s="120">
        <v>5</v>
      </c>
      <c r="AC221" s="120">
        <v>5</v>
      </c>
      <c r="AD221" s="120">
        <v>0</v>
      </c>
      <c r="AE221" s="120">
        <v>0</v>
      </c>
      <c r="AF221" s="120">
        <v>0</v>
      </c>
      <c r="AG221" s="120">
        <v>0</v>
      </c>
      <c r="AH221" s="494">
        <v>5</v>
      </c>
    </row>
    <row r="222" spans="1:34" s="89" customFormat="1" x14ac:dyDescent="0.2">
      <c r="A222" s="420" t="s">
        <v>2103</v>
      </c>
      <c r="B222" s="420">
        <v>1</v>
      </c>
      <c r="C222" s="419" t="s">
        <v>4787</v>
      </c>
      <c r="D222" s="420" t="s">
        <v>2421</v>
      </c>
      <c r="E222" s="420" t="s">
        <v>3302</v>
      </c>
      <c r="F222" s="420" t="s">
        <v>2126</v>
      </c>
      <c r="G222" s="421"/>
      <c r="H222" s="421">
        <v>41318</v>
      </c>
      <c r="I222" s="422" t="s">
        <v>4788</v>
      </c>
      <c r="J222" s="269">
        <v>0</v>
      </c>
      <c r="K222" s="271">
        <v>0</v>
      </c>
      <c r="L222" s="271">
        <v>4</v>
      </c>
      <c r="M222" s="271">
        <v>0</v>
      </c>
      <c r="N222" s="271">
        <v>0</v>
      </c>
      <c r="O222" s="271">
        <v>0</v>
      </c>
      <c r="P222" s="271">
        <v>0</v>
      </c>
      <c r="Q222" s="271">
        <v>0</v>
      </c>
      <c r="R222" s="271">
        <v>0</v>
      </c>
      <c r="S222" s="271">
        <v>0</v>
      </c>
      <c r="T222" s="271">
        <v>4</v>
      </c>
      <c r="U222" s="271">
        <v>4</v>
      </c>
      <c r="V222" s="271">
        <v>0</v>
      </c>
      <c r="W222" s="271">
        <v>0</v>
      </c>
      <c r="X222" s="120">
        <v>0</v>
      </c>
      <c r="Y222" s="120">
        <v>0</v>
      </c>
      <c r="Z222" s="120">
        <v>0</v>
      </c>
      <c r="AA222" s="120">
        <v>0</v>
      </c>
      <c r="AB222" s="120">
        <v>0</v>
      </c>
      <c r="AC222" s="120">
        <v>0</v>
      </c>
      <c r="AD222" s="120">
        <v>0</v>
      </c>
      <c r="AE222" s="120">
        <v>0</v>
      </c>
      <c r="AF222" s="120">
        <v>0</v>
      </c>
      <c r="AG222" s="120">
        <v>0</v>
      </c>
      <c r="AH222" s="494">
        <v>4</v>
      </c>
    </row>
    <row r="223" spans="1:34" s="89" customFormat="1" x14ac:dyDescent="0.2">
      <c r="A223" s="420" t="s">
        <v>2103</v>
      </c>
      <c r="B223" s="420">
        <v>1</v>
      </c>
      <c r="C223" s="419" t="s">
        <v>4789</v>
      </c>
      <c r="D223" s="420" t="s">
        <v>2421</v>
      </c>
      <c r="E223" s="420" t="s">
        <v>3302</v>
      </c>
      <c r="F223" s="420" t="s">
        <v>1985</v>
      </c>
      <c r="G223" s="421">
        <v>41715</v>
      </c>
      <c r="H223" s="421">
        <v>41307</v>
      </c>
      <c r="I223" s="422" t="s">
        <v>4817</v>
      </c>
      <c r="J223" s="269">
        <v>0</v>
      </c>
      <c r="K223" s="271">
        <v>0</v>
      </c>
      <c r="L223" s="271">
        <v>0</v>
      </c>
      <c r="M223" s="271">
        <v>0</v>
      </c>
      <c r="N223" s="271">
        <v>0</v>
      </c>
      <c r="O223" s="271">
        <v>0</v>
      </c>
      <c r="P223" s="271">
        <v>0</v>
      </c>
      <c r="Q223" s="271">
        <v>0</v>
      </c>
      <c r="R223" s="271">
        <v>0</v>
      </c>
      <c r="S223" s="271">
        <v>3</v>
      </c>
      <c r="T223" s="271">
        <v>0</v>
      </c>
      <c r="U223" s="271">
        <v>0</v>
      </c>
      <c r="V223" s="271">
        <v>6</v>
      </c>
      <c r="W223" s="271">
        <v>3</v>
      </c>
      <c r="X223" s="120">
        <v>3</v>
      </c>
      <c r="Y223" s="120">
        <v>3</v>
      </c>
      <c r="Z223" s="120">
        <v>0</v>
      </c>
      <c r="AA223" s="120">
        <v>0</v>
      </c>
      <c r="AB223" s="120">
        <v>0</v>
      </c>
      <c r="AC223" s="120">
        <v>0</v>
      </c>
      <c r="AD223" s="120">
        <v>0</v>
      </c>
      <c r="AE223" s="120">
        <v>0</v>
      </c>
      <c r="AF223" s="120">
        <v>0</v>
      </c>
      <c r="AG223" s="120">
        <v>0</v>
      </c>
      <c r="AH223" s="494">
        <v>6</v>
      </c>
    </row>
    <row r="224" spans="1:34" s="89" customFormat="1" x14ac:dyDescent="0.2">
      <c r="A224" s="420" t="s">
        <v>2103</v>
      </c>
      <c r="B224" s="420">
        <v>1</v>
      </c>
      <c r="C224" s="419" t="s">
        <v>4790</v>
      </c>
      <c r="D224" s="420" t="s">
        <v>2421</v>
      </c>
      <c r="E224" s="420" t="s">
        <v>3302</v>
      </c>
      <c r="F224" s="420" t="s">
        <v>2126</v>
      </c>
      <c r="G224" s="421"/>
      <c r="H224" s="421">
        <v>41318</v>
      </c>
      <c r="I224" s="422" t="s">
        <v>4791</v>
      </c>
      <c r="J224" s="269">
        <v>1</v>
      </c>
      <c r="K224" s="271">
        <v>0</v>
      </c>
      <c r="L224" s="271">
        <v>0</v>
      </c>
      <c r="M224" s="271">
        <v>0</v>
      </c>
      <c r="N224" s="271">
        <v>1</v>
      </c>
      <c r="O224" s="271">
        <v>1</v>
      </c>
      <c r="P224" s="271">
        <v>2</v>
      </c>
      <c r="Q224" s="271">
        <v>0</v>
      </c>
      <c r="R224" s="271">
        <v>1</v>
      </c>
      <c r="S224" s="271">
        <v>0</v>
      </c>
      <c r="T224" s="271">
        <v>0</v>
      </c>
      <c r="U224" s="271">
        <v>1</v>
      </c>
      <c r="V224" s="271">
        <v>0</v>
      </c>
      <c r="W224" s="271">
        <v>0</v>
      </c>
      <c r="X224" s="120">
        <v>1</v>
      </c>
      <c r="Y224" s="120">
        <v>0</v>
      </c>
      <c r="Z224" s="120">
        <v>1</v>
      </c>
      <c r="AA224" s="120">
        <v>1</v>
      </c>
      <c r="AB224" s="120">
        <v>1</v>
      </c>
      <c r="AC224" s="120">
        <v>1</v>
      </c>
      <c r="AD224" s="120">
        <v>1</v>
      </c>
      <c r="AE224" s="120">
        <v>1</v>
      </c>
      <c r="AF224" s="120">
        <v>1</v>
      </c>
      <c r="AG224" s="120">
        <v>3</v>
      </c>
      <c r="AH224" s="494">
        <v>3</v>
      </c>
    </row>
    <row r="225" spans="1:34" s="89" customFormat="1" x14ac:dyDescent="0.2">
      <c r="A225" s="420" t="s">
        <v>2103</v>
      </c>
      <c r="B225" s="420">
        <v>1</v>
      </c>
      <c r="C225" s="419" t="s">
        <v>4792</v>
      </c>
      <c r="D225" s="420" t="s">
        <v>2421</v>
      </c>
      <c r="E225" s="420" t="s">
        <v>3302</v>
      </c>
      <c r="F225" s="420" t="s">
        <v>1533</v>
      </c>
      <c r="G225" s="421">
        <v>41386</v>
      </c>
      <c r="H225" s="421">
        <v>41318</v>
      </c>
      <c r="I225" s="422" t="s">
        <v>4793</v>
      </c>
      <c r="J225" s="269">
        <v>0</v>
      </c>
      <c r="K225" s="271">
        <v>6</v>
      </c>
      <c r="L225" s="271">
        <v>9</v>
      </c>
      <c r="M225" s="271">
        <v>6</v>
      </c>
      <c r="N225" s="271">
        <v>0</v>
      </c>
      <c r="O225" s="271">
        <v>0</v>
      </c>
      <c r="P225" s="271">
        <v>9</v>
      </c>
      <c r="Q225" s="271">
        <v>3</v>
      </c>
      <c r="R225" s="271">
        <v>0</v>
      </c>
      <c r="S225" s="271">
        <v>0</v>
      </c>
      <c r="T225" s="271">
        <v>0</v>
      </c>
      <c r="U225" s="271">
        <v>0</v>
      </c>
      <c r="V225" s="271">
        <v>0</v>
      </c>
      <c r="W225" s="271">
        <v>3</v>
      </c>
      <c r="X225" s="120">
        <v>0</v>
      </c>
      <c r="Y225" s="120">
        <v>0</v>
      </c>
      <c r="Z225" s="120">
        <v>3</v>
      </c>
      <c r="AA225" s="120">
        <v>3</v>
      </c>
      <c r="AB225" s="120">
        <v>0</v>
      </c>
      <c r="AC225" s="120">
        <v>0</v>
      </c>
      <c r="AD225" s="120">
        <v>0</v>
      </c>
      <c r="AE225" s="120">
        <v>0</v>
      </c>
      <c r="AF225" s="120">
        <v>0</v>
      </c>
      <c r="AG225" s="120">
        <v>11</v>
      </c>
      <c r="AH225" s="494">
        <v>11</v>
      </c>
    </row>
    <row r="226" spans="1:34" s="89" customFormat="1" x14ac:dyDescent="0.2">
      <c r="A226" s="420" t="s">
        <v>2103</v>
      </c>
      <c r="B226" s="420">
        <v>1</v>
      </c>
      <c r="C226" s="419" t="s">
        <v>4794</v>
      </c>
      <c r="D226" s="420" t="s">
        <v>2421</v>
      </c>
      <c r="E226" s="420" t="s">
        <v>3302</v>
      </c>
      <c r="F226" s="420" t="s">
        <v>1533</v>
      </c>
      <c r="G226" s="421">
        <v>41389</v>
      </c>
      <c r="H226" s="421">
        <v>41318</v>
      </c>
      <c r="I226" s="422" t="s">
        <v>4795</v>
      </c>
      <c r="J226" s="269">
        <v>0</v>
      </c>
      <c r="K226" s="271">
        <v>0</v>
      </c>
      <c r="L226" s="271">
        <v>5</v>
      </c>
      <c r="M226" s="271">
        <v>5</v>
      </c>
      <c r="N226" s="271">
        <v>5</v>
      </c>
      <c r="O226" s="271">
        <v>0</v>
      </c>
      <c r="P226" s="271">
        <v>10</v>
      </c>
      <c r="Q226" s="271">
        <v>10</v>
      </c>
      <c r="R226" s="271">
        <v>0</v>
      </c>
      <c r="S226" s="271">
        <v>0</v>
      </c>
      <c r="T226" s="271">
        <v>0</v>
      </c>
      <c r="U226" s="271">
        <v>0</v>
      </c>
      <c r="V226" s="271">
        <v>0</v>
      </c>
      <c r="W226" s="271">
        <v>0</v>
      </c>
      <c r="X226" s="120">
        <v>0</v>
      </c>
      <c r="Y226" s="120">
        <v>0</v>
      </c>
      <c r="Z226" s="120">
        <v>5</v>
      </c>
      <c r="AA226" s="120">
        <v>0</v>
      </c>
      <c r="AB226" s="120">
        <v>0</v>
      </c>
      <c r="AC226" s="120">
        <v>0</v>
      </c>
      <c r="AD226" s="120">
        <v>5</v>
      </c>
      <c r="AE226" s="120">
        <v>5</v>
      </c>
      <c r="AF226" s="120">
        <v>0</v>
      </c>
      <c r="AG226" s="120">
        <v>0</v>
      </c>
      <c r="AH226" s="494">
        <v>10</v>
      </c>
    </row>
    <row r="227" spans="1:34" s="89" customFormat="1" x14ac:dyDescent="0.2">
      <c r="A227" s="420" t="s">
        <v>2103</v>
      </c>
      <c r="B227" s="420">
        <v>1</v>
      </c>
      <c r="C227" s="419" t="s">
        <v>4796</v>
      </c>
      <c r="D227" s="420" t="s">
        <v>2421</v>
      </c>
      <c r="E227" s="420" t="s">
        <v>3302</v>
      </c>
      <c r="F227" s="420" t="s">
        <v>1533</v>
      </c>
      <c r="G227" s="421">
        <v>41380</v>
      </c>
      <c r="H227" s="421">
        <v>41318</v>
      </c>
      <c r="I227" s="422" t="s">
        <v>4929</v>
      </c>
      <c r="J227" s="269">
        <v>0</v>
      </c>
      <c r="K227" s="271">
        <v>0</v>
      </c>
      <c r="L227" s="271">
        <v>0</v>
      </c>
      <c r="M227" s="271">
        <v>0</v>
      </c>
      <c r="N227" s="271">
        <v>0</v>
      </c>
      <c r="O227" s="271">
        <v>0</v>
      </c>
      <c r="P227" s="271">
        <v>0</v>
      </c>
      <c r="Q227" s="271">
        <v>0</v>
      </c>
      <c r="R227" s="271">
        <v>5</v>
      </c>
      <c r="S227" s="271">
        <v>0</v>
      </c>
      <c r="T227" s="271">
        <v>5</v>
      </c>
      <c r="U227" s="271">
        <v>10</v>
      </c>
      <c r="V227" s="271">
        <v>0</v>
      </c>
      <c r="W227" s="271">
        <v>5</v>
      </c>
      <c r="X227" s="120">
        <v>0</v>
      </c>
      <c r="Y227" s="120">
        <v>0</v>
      </c>
      <c r="Z227" s="120">
        <v>0</v>
      </c>
      <c r="AA227" s="120">
        <v>0</v>
      </c>
      <c r="AB227" s="120">
        <v>0</v>
      </c>
      <c r="AC227" s="120">
        <v>0</v>
      </c>
      <c r="AD227" s="120">
        <v>0</v>
      </c>
      <c r="AE227" s="120">
        <v>0</v>
      </c>
      <c r="AF227" s="120">
        <v>0</v>
      </c>
      <c r="AG227" s="120">
        <v>0</v>
      </c>
      <c r="AH227" s="494">
        <v>10</v>
      </c>
    </row>
    <row r="228" spans="1:34" s="89" customFormat="1" x14ac:dyDescent="0.2">
      <c r="A228" s="420" t="s">
        <v>2103</v>
      </c>
      <c r="B228" s="420">
        <v>1</v>
      </c>
      <c r="C228" s="419" t="s">
        <v>4989</v>
      </c>
      <c r="D228" s="420" t="s">
        <v>2421</v>
      </c>
      <c r="E228" s="420" t="s">
        <v>3302</v>
      </c>
      <c r="F228" s="420" t="s">
        <v>2126</v>
      </c>
      <c r="G228" s="421"/>
      <c r="H228" s="421">
        <v>41320</v>
      </c>
      <c r="I228" s="422" t="s">
        <v>4990</v>
      </c>
      <c r="J228" s="269">
        <v>2</v>
      </c>
      <c r="K228" s="271">
        <v>1</v>
      </c>
      <c r="L228" s="271">
        <v>1</v>
      </c>
      <c r="M228" s="271">
        <v>0</v>
      </c>
      <c r="N228" s="271">
        <v>0</v>
      </c>
      <c r="O228" s="271">
        <v>1</v>
      </c>
      <c r="P228" s="271">
        <v>2</v>
      </c>
      <c r="Q228" s="271">
        <v>1</v>
      </c>
      <c r="R228" s="271">
        <v>0</v>
      </c>
      <c r="S228" s="271">
        <v>0</v>
      </c>
      <c r="T228" s="271">
        <v>0</v>
      </c>
      <c r="U228" s="271">
        <v>1</v>
      </c>
      <c r="V228" s="271">
        <v>1</v>
      </c>
      <c r="W228" s="271">
        <v>1</v>
      </c>
      <c r="X228" s="120">
        <v>1</v>
      </c>
      <c r="Y228" s="120">
        <v>2</v>
      </c>
      <c r="Z228" s="120">
        <v>1</v>
      </c>
      <c r="AA228" s="120">
        <v>0</v>
      </c>
      <c r="AB228" s="120">
        <v>0</v>
      </c>
      <c r="AC228" s="120">
        <v>0</v>
      </c>
      <c r="AD228" s="120">
        <v>0</v>
      </c>
      <c r="AE228" s="120">
        <v>1</v>
      </c>
      <c r="AF228" s="120">
        <v>0</v>
      </c>
      <c r="AG228" s="120">
        <v>0</v>
      </c>
      <c r="AH228" s="494">
        <v>2</v>
      </c>
    </row>
    <row r="229" spans="1:34" s="89" customFormat="1" x14ac:dyDescent="0.2">
      <c r="A229" s="420" t="s">
        <v>2103</v>
      </c>
      <c r="B229" s="420">
        <v>1</v>
      </c>
      <c r="C229" s="419" t="s">
        <v>4825</v>
      </c>
      <c r="D229" s="420" t="s">
        <v>2421</v>
      </c>
      <c r="E229" s="420" t="s">
        <v>3302</v>
      </c>
      <c r="F229" s="420" t="s">
        <v>2586</v>
      </c>
      <c r="G229" s="421">
        <v>41438</v>
      </c>
      <c r="H229" s="421">
        <v>41323</v>
      </c>
      <c r="I229" s="422" t="s">
        <v>4826</v>
      </c>
      <c r="J229" s="269">
        <v>0</v>
      </c>
      <c r="K229" s="271">
        <v>0</v>
      </c>
      <c r="L229" s="271">
        <v>0</v>
      </c>
      <c r="M229" s="271">
        <v>0</v>
      </c>
      <c r="N229" s="271">
        <v>0</v>
      </c>
      <c r="O229" s="271">
        <v>0</v>
      </c>
      <c r="P229" s="271">
        <v>0</v>
      </c>
      <c r="Q229" s="271">
        <v>0</v>
      </c>
      <c r="R229" s="271">
        <v>0</v>
      </c>
      <c r="S229" s="271">
        <v>0</v>
      </c>
      <c r="T229" s="271">
        <v>0</v>
      </c>
      <c r="U229" s="271">
        <v>0</v>
      </c>
      <c r="V229" s="271">
        <v>0</v>
      </c>
      <c r="W229" s="271">
        <v>0</v>
      </c>
      <c r="X229" s="120">
        <v>0</v>
      </c>
      <c r="Y229" s="120">
        <v>0</v>
      </c>
      <c r="Z229" s="120">
        <v>0</v>
      </c>
      <c r="AA229" s="120">
        <v>0</v>
      </c>
      <c r="AB229" s="120">
        <v>0</v>
      </c>
      <c r="AC229" s="120">
        <v>0</v>
      </c>
      <c r="AD229" s="120">
        <v>0</v>
      </c>
      <c r="AE229" s="120">
        <v>0</v>
      </c>
      <c r="AF229" s="120">
        <v>0</v>
      </c>
      <c r="AG229" s="120">
        <v>0</v>
      </c>
      <c r="AH229" s="494">
        <v>1</v>
      </c>
    </row>
    <row r="230" spans="1:34" s="89" customFormat="1" x14ac:dyDescent="0.2">
      <c r="A230" s="420" t="s">
        <v>2103</v>
      </c>
      <c r="B230" s="420">
        <v>1</v>
      </c>
      <c r="C230" s="419" t="s">
        <v>4827</v>
      </c>
      <c r="D230" s="420" t="s">
        <v>2421</v>
      </c>
      <c r="E230" s="420" t="s">
        <v>3302</v>
      </c>
      <c r="F230" s="420" t="s">
        <v>1533</v>
      </c>
      <c r="G230" s="421">
        <v>41388</v>
      </c>
      <c r="H230" s="421">
        <v>41324</v>
      </c>
      <c r="I230" s="422" t="s">
        <v>4828</v>
      </c>
      <c r="J230" s="269">
        <v>0</v>
      </c>
      <c r="K230" s="271">
        <v>0</v>
      </c>
      <c r="L230" s="271">
        <v>0</v>
      </c>
      <c r="M230" s="271">
        <v>5</v>
      </c>
      <c r="N230" s="271">
        <v>0</v>
      </c>
      <c r="O230" s="271">
        <v>0</v>
      </c>
      <c r="P230" s="271">
        <v>0</v>
      </c>
      <c r="Q230" s="271">
        <v>5</v>
      </c>
      <c r="R230" s="271">
        <v>10</v>
      </c>
      <c r="S230" s="271">
        <v>0</v>
      </c>
      <c r="T230" s="271">
        <v>0</v>
      </c>
      <c r="U230" s="271">
        <v>0</v>
      </c>
      <c r="V230" s="271">
        <v>0</v>
      </c>
      <c r="W230" s="271">
        <v>0</v>
      </c>
      <c r="X230" s="120">
        <v>5</v>
      </c>
      <c r="Y230" s="120">
        <v>0</v>
      </c>
      <c r="Z230" s="120">
        <v>0</v>
      </c>
      <c r="AA230" s="120">
        <v>0</v>
      </c>
      <c r="AB230" s="120">
        <v>0</v>
      </c>
      <c r="AC230" s="120">
        <v>0</v>
      </c>
      <c r="AD230" s="120">
        <v>0</v>
      </c>
      <c r="AE230" s="120">
        <v>0</v>
      </c>
      <c r="AF230" s="120">
        <v>0</v>
      </c>
      <c r="AG230" s="120">
        <v>0</v>
      </c>
      <c r="AH230" s="494">
        <v>10</v>
      </c>
    </row>
    <row r="231" spans="1:34" s="89" customFormat="1" x14ac:dyDescent="0.2">
      <c r="A231" s="420" t="s">
        <v>2103</v>
      </c>
      <c r="B231" s="420">
        <v>1</v>
      </c>
      <c r="C231" s="419" t="s">
        <v>4829</v>
      </c>
      <c r="D231" s="420" t="s">
        <v>2421</v>
      </c>
      <c r="E231" s="420" t="s">
        <v>3302</v>
      </c>
      <c r="F231" s="420" t="s">
        <v>1533</v>
      </c>
      <c r="G231" s="421">
        <v>41386</v>
      </c>
      <c r="H231" s="421">
        <v>41325</v>
      </c>
      <c r="I231" s="422" t="s">
        <v>4830</v>
      </c>
      <c r="J231" s="269">
        <v>0</v>
      </c>
      <c r="K231" s="271">
        <v>6</v>
      </c>
      <c r="L231" s="271">
        <v>6</v>
      </c>
      <c r="M231" s="271">
        <v>3</v>
      </c>
      <c r="N231" s="271">
        <v>3</v>
      </c>
      <c r="O231" s="271">
        <v>0</v>
      </c>
      <c r="P231" s="271">
        <v>6</v>
      </c>
      <c r="Q231" s="271">
        <v>0</v>
      </c>
      <c r="R231" s="271">
        <v>0</v>
      </c>
      <c r="S231" s="271">
        <v>0</v>
      </c>
      <c r="T231" s="271">
        <v>0</v>
      </c>
      <c r="U231" s="271">
        <v>3</v>
      </c>
      <c r="V231" s="271">
        <v>0</v>
      </c>
      <c r="W231" s="271">
        <v>0</v>
      </c>
      <c r="X231" s="120">
        <v>0</v>
      </c>
      <c r="Y231" s="120">
        <v>0</v>
      </c>
      <c r="Z231" s="120">
        <v>0</v>
      </c>
      <c r="AA231" s="120">
        <v>0</v>
      </c>
      <c r="AB231" s="120">
        <v>0</v>
      </c>
      <c r="AC231" s="120">
        <v>0</v>
      </c>
      <c r="AD231" s="120">
        <v>0</v>
      </c>
      <c r="AE231" s="120">
        <v>0</v>
      </c>
      <c r="AF231" s="120">
        <v>0</v>
      </c>
      <c r="AG231" s="120">
        <v>0</v>
      </c>
      <c r="AH231" s="494">
        <v>6</v>
      </c>
    </row>
    <row r="232" spans="1:34" s="89" customFormat="1" x14ac:dyDescent="0.2">
      <c r="A232" s="420" t="s">
        <v>2103</v>
      </c>
      <c r="B232" s="420">
        <v>1</v>
      </c>
      <c r="C232" s="419" t="s">
        <v>4831</v>
      </c>
      <c r="D232" s="420" t="s">
        <v>2421</v>
      </c>
      <c r="E232" s="420" t="s">
        <v>3302</v>
      </c>
      <c r="F232" s="420" t="s">
        <v>2586</v>
      </c>
      <c r="G232" s="421">
        <v>41416</v>
      </c>
      <c r="H232" s="421">
        <v>41325</v>
      </c>
      <c r="I232" s="422" t="s">
        <v>4832</v>
      </c>
      <c r="J232" s="269">
        <v>0</v>
      </c>
      <c r="K232" s="271">
        <v>0</v>
      </c>
      <c r="L232" s="271">
        <v>0</v>
      </c>
      <c r="M232" s="271">
        <v>0</v>
      </c>
      <c r="N232" s="271">
        <v>0</v>
      </c>
      <c r="O232" s="271">
        <v>0</v>
      </c>
      <c r="P232" s="271">
        <v>0</v>
      </c>
      <c r="Q232" s="271">
        <v>0</v>
      </c>
      <c r="R232" s="271">
        <v>8</v>
      </c>
      <c r="S232" s="271">
        <v>0</v>
      </c>
      <c r="T232" s="271">
        <v>0</v>
      </c>
      <c r="U232" s="271">
        <v>0</v>
      </c>
      <c r="V232" s="271">
        <v>0</v>
      </c>
      <c r="W232" s="271">
        <v>5</v>
      </c>
      <c r="X232" s="120">
        <v>0</v>
      </c>
      <c r="Y232" s="120">
        <v>0</v>
      </c>
      <c r="Z232" s="120">
        <v>0</v>
      </c>
      <c r="AA232" s="120">
        <v>0</v>
      </c>
      <c r="AB232" s="120">
        <v>0</v>
      </c>
      <c r="AC232" s="120">
        <v>0</v>
      </c>
      <c r="AD232" s="120">
        <v>0</v>
      </c>
      <c r="AE232" s="120">
        <v>0</v>
      </c>
      <c r="AF232" s="120">
        <v>0</v>
      </c>
      <c r="AG232" s="120">
        <v>0</v>
      </c>
      <c r="AH232" s="494">
        <v>8</v>
      </c>
    </row>
    <row r="233" spans="1:34" s="89" customFormat="1" x14ac:dyDescent="0.2">
      <c r="A233" s="420" t="s">
        <v>2103</v>
      </c>
      <c r="B233" s="420">
        <v>1</v>
      </c>
      <c r="C233" s="419" t="s">
        <v>4833</v>
      </c>
      <c r="D233" s="420" t="s">
        <v>2421</v>
      </c>
      <c r="E233" s="420" t="s">
        <v>3302</v>
      </c>
      <c r="F233" s="420" t="s">
        <v>1533</v>
      </c>
      <c r="G233" s="421">
        <v>41386</v>
      </c>
      <c r="H233" s="421">
        <v>41325</v>
      </c>
      <c r="I233" s="422" t="s">
        <v>4834</v>
      </c>
      <c r="J233" s="269">
        <v>0</v>
      </c>
      <c r="K233" s="271">
        <v>0</v>
      </c>
      <c r="L233" s="271">
        <v>0</v>
      </c>
      <c r="M233" s="271">
        <v>0</v>
      </c>
      <c r="N233" s="271">
        <v>0</v>
      </c>
      <c r="O233" s="271">
        <v>0</v>
      </c>
      <c r="P233" s="271">
        <v>0</v>
      </c>
      <c r="Q233" s="271">
        <v>0</v>
      </c>
      <c r="R233" s="271">
        <v>3</v>
      </c>
      <c r="S233" s="271">
        <v>3</v>
      </c>
      <c r="T233" s="271">
        <v>0</v>
      </c>
      <c r="U233" s="271">
        <v>0</v>
      </c>
      <c r="V233" s="271">
        <v>0</v>
      </c>
      <c r="W233" s="271">
        <v>0</v>
      </c>
      <c r="X233" s="120">
        <v>0</v>
      </c>
      <c r="Y233" s="120">
        <v>0</v>
      </c>
      <c r="Z233" s="120">
        <v>0</v>
      </c>
      <c r="AA233" s="120">
        <v>0</v>
      </c>
      <c r="AB233" s="120">
        <v>0</v>
      </c>
      <c r="AC233" s="120">
        <v>0</v>
      </c>
      <c r="AD233" s="120">
        <v>0</v>
      </c>
      <c r="AE233" s="120">
        <v>0</v>
      </c>
      <c r="AF233" s="120">
        <v>0</v>
      </c>
      <c r="AG233" s="120">
        <v>0</v>
      </c>
      <c r="AH233" s="494">
        <v>3</v>
      </c>
    </row>
    <row r="234" spans="1:34" s="89" customFormat="1" x14ac:dyDescent="0.2">
      <c r="A234" s="420" t="s">
        <v>2103</v>
      </c>
      <c r="B234" s="420">
        <v>1</v>
      </c>
      <c r="C234" s="419" t="s">
        <v>4797</v>
      </c>
      <c r="D234" s="420" t="s">
        <v>2421</v>
      </c>
      <c r="E234" s="420" t="s">
        <v>3302</v>
      </c>
      <c r="F234" s="420" t="s">
        <v>2126</v>
      </c>
      <c r="G234" s="421"/>
      <c r="H234" s="421">
        <v>41330</v>
      </c>
      <c r="I234" s="422" t="s">
        <v>4930</v>
      </c>
      <c r="J234" s="269">
        <v>3</v>
      </c>
      <c r="K234" s="271">
        <v>0</v>
      </c>
      <c r="L234" s="271">
        <v>3</v>
      </c>
      <c r="M234" s="271">
        <v>3</v>
      </c>
      <c r="N234" s="271">
        <v>6</v>
      </c>
      <c r="O234" s="271">
        <v>3</v>
      </c>
      <c r="P234" s="271">
        <v>3</v>
      </c>
      <c r="Q234" s="271">
        <v>3</v>
      </c>
      <c r="R234" s="271">
        <v>3</v>
      </c>
      <c r="S234" s="271">
        <v>0</v>
      </c>
      <c r="T234" s="271">
        <v>6</v>
      </c>
      <c r="U234" s="271">
        <v>0</v>
      </c>
      <c r="V234" s="271">
        <v>0</v>
      </c>
      <c r="W234" s="271">
        <v>0</v>
      </c>
      <c r="X234" s="120">
        <v>0</v>
      </c>
      <c r="Y234" s="120">
        <v>3</v>
      </c>
      <c r="Z234" s="120">
        <v>0</v>
      </c>
      <c r="AA234" s="120">
        <v>3</v>
      </c>
      <c r="AB234" s="120">
        <v>3</v>
      </c>
      <c r="AC234" s="120">
        <v>3</v>
      </c>
      <c r="AD234" s="120">
        <v>3</v>
      </c>
      <c r="AE234" s="120">
        <v>3</v>
      </c>
      <c r="AF234" s="120">
        <v>3</v>
      </c>
      <c r="AG234" s="120">
        <v>3</v>
      </c>
      <c r="AH234" s="494">
        <v>6</v>
      </c>
    </row>
    <row r="235" spans="1:34" s="89" customFormat="1" x14ac:dyDescent="0.2">
      <c r="A235" s="420" t="s">
        <v>2103</v>
      </c>
      <c r="B235" s="420">
        <v>1</v>
      </c>
      <c r="C235" s="419" t="s">
        <v>4991</v>
      </c>
      <c r="D235" s="420" t="s">
        <v>2421</v>
      </c>
      <c r="E235" s="420" t="s">
        <v>3302</v>
      </c>
      <c r="F235" s="420" t="s">
        <v>2126</v>
      </c>
      <c r="G235" s="421"/>
      <c r="H235" s="421">
        <v>41330</v>
      </c>
      <c r="I235" s="422" t="s">
        <v>4992</v>
      </c>
      <c r="J235" s="269">
        <v>0</v>
      </c>
      <c r="K235" s="271">
        <v>0</v>
      </c>
      <c r="L235" s="271">
        <v>0</v>
      </c>
      <c r="M235" s="271">
        <v>0</v>
      </c>
      <c r="N235" s="271">
        <v>0</v>
      </c>
      <c r="O235" s="271">
        <v>0</v>
      </c>
      <c r="P235" s="271">
        <v>0</v>
      </c>
      <c r="Q235" s="271">
        <v>0</v>
      </c>
      <c r="R235" s="271">
        <v>0</v>
      </c>
      <c r="S235" s="271">
        <v>0</v>
      </c>
      <c r="T235" s="271">
        <v>0</v>
      </c>
      <c r="U235" s="271">
        <v>0</v>
      </c>
      <c r="V235" s="271">
        <v>0</v>
      </c>
      <c r="W235" s="271">
        <v>0</v>
      </c>
      <c r="X235" s="120">
        <v>0</v>
      </c>
      <c r="Y235" s="120">
        <v>0</v>
      </c>
      <c r="Z235" s="120">
        <v>0</v>
      </c>
      <c r="AA235" s="120">
        <v>0</v>
      </c>
      <c r="AB235" s="120">
        <v>0</v>
      </c>
      <c r="AC235" s="120">
        <v>0</v>
      </c>
      <c r="AD235" s="120">
        <v>0</v>
      </c>
      <c r="AE235" s="120">
        <v>0</v>
      </c>
      <c r="AF235" s="120">
        <v>0</v>
      </c>
      <c r="AG235" s="120">
        <v>0</v>
      </c>
      <c r="AH235" s="494">
        <v>1</v>
      </c>
    </row>
    <row r="236" spans="1:34" s="89" customFormat="1" x14ac:dyDescent="0.2">
      <c r="A236" s="420" t="s">
        <v>2103</v>
      </c>
      <c r="B236" s="420">
        <v>1</v>
      </c>
      <c r="C236" s="419" t="s">
        <v>4878</v>
      </c>
      <c r="D236" s="420" t="s">
        <v>2421</v>
      </c>
      <c r="E236" s="420" t="s">
        <v>3302</v>
      </c>
      <c r="F236" s="420" t="s">
        <v>1533</v>
      </c>
      <c r="G236" s="421">
        <v>41564</v>
      </c>
      <c r="H236" s="421">
        <v>41330</v>
      </c>
      <c r="I236" s="426" t="s">
        <v>4879</v>
      </c>
      <c r="J236" s="269">
        <v>0</v>
      </c>
      <c r="K236" s="271">
        <v>3</v>
      </c>
      <c r="L236" s="271">
        <v>1</v>
      </c>
      <c r="M236" s="271">
        <v>0</v>
      </c>
      <c r="N236" s="271">
        <v>4</v>
      </c>
      <c r="O236" s="271">
        <v>3</v>
      </c>
      <c r="P236" s="271">
        <v>2</v>
      </c>
      <c r="Q236" s="271">
        <v>3</v>
      </c>
      <c r="R236" s="271">
        <v>3</v>
      </c>
      <c r="S236" s="271">
        <v>3</v>
      </c>
      <c r="T236" s="271">
        <v>2</v>
      </c>
      <c r="U236" s="271">
        <v>2</v>
      </c>
      <c r="V236" s="271">
        <v>3</v>
      </c>
      <c r="W236" s="271">
        <v>2</v>
      </c>
      <c r="X236" s="120">
        <v>2</v>
      </c>
      <c r="Y236" s="120">
        <v>3</v>
      </c>
      <c r="Z236" s="120">
        <v>2</v>
      </c>
      <c r="AA236" s="120">
        <v>3</v>
      </c>
      <c r="AB236" s="120">
        <v>2</v>
      </c>
      <c r="AC236" s="120">
        <v>1</v>
      </c>
      <c r="AD236" s="120">
        <v>3</v>
      </c>
      <c r="AE236" s="120">
        <v>6</v>
      </c>
      <c r="AF236" s="120">
        <v>2</v>
      </c>
      <c r="AG236" s="120">
        <v>3</v>
      </c>
      <c r="AH236" s="494">
        <v>6</v>
      </c>
    </row>
    <row r="237" spans="1:34" s="89" customFormat="1" x14ac:dyDescent="0.2">
      <c r="A237" s="420" t="s">
        <v>2103</v>
      </c>
      <c r="B237" s="420">
        <v>1</v>
      </c>
      <c r="C237" s="419" t="s">
        <v>4993</v>
      </c>
      <c r="D237" s="420" t="s">
        <v>2421</v>
      </c>
      <c r="E237" s="420" t="s">
        <v>3302</v>
      </c>
      <c r="F237" s="420" t="s">
        <v>1985</v>
      </c>
      <c r="G237" s="421">
        <v>41647</v>
      </c>
      <c r="H237" s="421">
        <v>41338</v>
      </c>
      <c r="I237" s="422" t="s">
        <v>4994</v>
      </c>
      <c r="J237" s="269">
        <v>2</v>
      </c>
      <c r="K237" s="271">
        <v>0</v>
      </c>
      <c r="L237" s="271">
        <v>3</v>
      </c>
      <c r="M237" s="271">
        <v>0</v>
      </c>
      <c r="N237" s="271">
        <v>0</v>
      </c>
      <c r="O237" s="271">
        <v>0</v>
      </c>
      <c r="P237" s="271">
        <v>0</v>
      </c>
      <c r="Q237" s="271">
        <v>0</v>
      </c>
      <c r="R237" s="271">
        <v>0</v>
      </c>
      <c r="S237" s="271">
        <v>0</v>
      </c>
      <c r="T237" s="271">
        <v>0</v>
      </c>
      <c r="U237" s="271">
        <v>0</v>
      </c>
      <c r="V237" s="271">
        <v>0</v>
      </c>
      <c r="W237" s="271">
        <v>0</v>
      </c>
      <c r="X237" s="120">
        <v>0</v>
      </c>
      <c r="Y237" s="120">
        <v>0</v>
      </c>
      <c r="Z237" s="120">
        <v>0</v>
      </c>
      <c r="AA237" s="120">
        <v>0</v>
      </c>
      <c r="AB237" s="120">
        <v>0</v>
      </c>
      <c r="AC237" s="120">
        <v>0</v>
      </c>
      <c r="AD237" s="120">
        <v>0</v>
      </c>
      <c r="AE237" s="120">
        <v>0</v>
      </c>
      <c r="AF237" s="120">
        <v>0</v>
      </c>
      <c r="AG237" s="120">
        <v>0</v>
      </c>
      <c r="AH237" s="494">
        <v>3</v>
      </c>
    </row>
    <row r="238" spans="1:34" s="89" customFormat="1" x14ac:dyDescent="0.2">
      <c r="A238" s="420" t="s">
        <v>2103</v>
      </c>
      <c r="B238" s="420">
        <v>1</v>
      </c>
      <c r="C238" s="419" t="s">
        <v>4880</v>
      </c>
      <c r="D238" s="420" t="s">
        <v>2421</v>
      </c>
      <c r="E238" s="420" t="s">
        <v>3302</v>
      </c>
      <c r="F238" s="420" t="s">
        <v>1533</v>
      </c>
      <c r="G238" s="421">
        <v>41442</v>
      </c>
      <c r="H238" s="421">
        <v>41347</v>
      </c>
      <c r="I238" s="422" t="s">
        <v>4881</v>
      </c>
      <c r="J238" s="269">
        <v>0</v>
      </c>
      <c r="K238" s="271">
        <v>0</v>
      </c>
      <c r="L238" s="271">
        <v>0</v>
      </c>
      <c r="M238" s="271">
        <v>0</v>
      </c>
      <c r="N238" s="271">
        <v>0</v>
      </c>
      <c r="O238" s="271">
        <v>0</v>
      </c>
      <c r="P238" s="271">
        <v>0</v>
      </c>
      <c r="Q238" s="271">
        <v>0</v>
      </c>
      <c r="R238" s="271">
        <v>0</v>
      </c>
      <c r="S238" s="271">
        <v>0</v>
      </c>
      <c r="T238" s="271">
        <v>0</v>
      </c>
      <c r="U238" s="271">
        <v>0</v>
      </c>
      <c r="V238" s="271">
        <v>0</v>
      </c>
      <c r="W238" s="271">
        <v>0</v>
      </c>
      <c r="X238" s="120">
        <v>0</v>
      </c>
      <c r="Y238" s="120">
        <v>0</v>
      </c>
      <c r="Z238" s="120">
        <v>0</v>
      </c>
      <c r="AA238" s="120">
        <v>0</v>
      </c>
      <c r="AB238" s="120">
        <v>0</v>
      </c>
      <c r="AC238" s="120">
        <v>0</v>
      </c>
      <c r="AD238" s="120">
        <v>0</v>
      </c>
      <c r="AE238" s="120">
        <v>0</v>
      </c>
      <c r="AF238" s="120">
        <v>0</v>
      </c>
      <c r="AG238" s="120">
        <v>2</v>
      </c>
      <c r="AH238" s="494">
        <v>2</v>
      </c>
    </row>
    <row r="239" spans="1:34" s="89" customFormat="1" x14ac:dyDescent="0.2">
      <c r="A239" s="420" t="s">
        <v>2103</v>
      </c>
      <c r="B239" s="420">
        <v>1</v>
      </c>
      <c r="C239" s="419" t="s">
        <v>4835</v>
      </c>
      <c r="D239" s="420" t="s">
        <v>2421</v>
      </c>
      <c r="E239" s="420" t="s">
        <v>3302</v>
      </c>
      <c r="F239" s="420" t="s">
        <v>2126</v>
      </c>
      <c r="G239" s="421"/>
      <c r="H239" s="421">
        <v>41339</v>
      </c>
      <c r="I239" s="422" t="s">
        <v>4836</v>
      </c>
      <c r="J239" s="269">
        <v>0</v>
      </c>
      <c r="K239" s="271">
        <v>0</v>
      </c>
      <c r="L239" s="271">
        <v>1</v>
      </c>
      <c r="M239" s="271">
        <v>0</v>
      </c>
      <c r="N239" s="271">
        <v>0</v>
      </c>
      <c r="O239" s="271">
        <v>0</v>
      </c>
      <c r="P239" s="271">
        <v>0</v>
      </c>
      <c r="Q239" s="271">
        <v>0</v>
      </c>
      <c r="R239" s="271">
        <v>0</v>
      </c>
      <c r="S239" s="271">
        <v>0</v>
      </c>
      <c r="T239" s="271">
        <v>1</v>
      </c>
      <c r="U239" s="271">
        <v>1</v>
      </c>
      <c r="V239" s="271">
        <v>3</v>
      </c>
      <c r="W239" s="271">
        <v>2</v>
      </c>
      <c r="X239" s="120">
        <v>2</v>
      </c>
      <c r="Y239" s="120">
        <v>0</v>
      </c>
      <c r="Z239" s="120">
        <v>2</v>
      </c>
      <c r="AA239" s="120">
        <v>3</v>
      </c>
      <c r="AB239" s="120">
        <v>2</v>
      </c>
      <c r="AC239" s="120">
        <v>5</v>
      </c>
      <c r="AD239" s="120">
        <v>7</v>
      </c>
      <c r="AE239" s="120">
        <v>5</v>
      </c>
      <c r="AF239" s="120">
        <v>6</v>
      </c>
      <c r="AG239" s="120">
        <v>13</v>
      </c>
      <c r="AH239" s="494">
        <v>13</v>
      </c>
    </row>
    <row r="240" spans="1:34" s="89" customFormat="1" x14ac:dyDescent="0.2">
      <c r="A240" s="420" t="s">
        <v>2103</v>
      </c>
      <c r="B240" s="420">
        <v>1</v>
      </c>
      <c r="C240" s="419" t="s">
        <v>4967</v>
      </c>
      <c r="D240" s="420" t="s">
        <v>2421</v>
      </c>
      <c r="E240" s="420" t="s">
        <v>3302</v>
      </c>
      <c r="F240" s="420" t="s">
        <v>1533</v>
      </c>
      <c r="G240" s="421">
        <v>41646</v>
      </c>
      <c r="H240" s="421">
        <v>41372</v>
      </c>
      <c r="I240" s="422" t="s">
        <v>4968</v>
      </c>
      <c r="J240" s="269">
        <v>0</v>
      </c>
      <c r="K240" s="271">
        <v>0</v>
      </c>
      <c r="L240" s="271">
        <v>0</v>
      </c>
      <c r="M240" s="271">
        <v>0</v>
      </c>
      <c r="N240" s="271">
        <v>0</v>
      </c>
      <c r="O240" s="271">
        <v>0</v>
      </c>
      <c r="P240" s="271">
        <v>0</v>
      </c>
      <c r="Q240" s="271">
        <v>0</v>
      </c>
      <c r="R240" s="271">
        <v>0</v>
      </c>
      <c r="S240" s="271">
        <v>0</v>
      </c>
      <c r="T240" s="271">
        <v>0</v>
      </c>
      <c r="U240" s="271">
        <v>0</v>
      </c>
      <c r="V240" s="271">
        <v>0</v>
      </c>
      <c r="W240" s="271">
        <v>0</v>
      </c>
      <c r="X240" s="120">
        <v>0</v>
      </c>
      <c r="Y240" s="120">
        <v>0</v>
      </c>
      <c r="Z240" s="120">
        <v>0</v>
      </c>
      <c r="AA240" s="120">
        <v>0</v>
      </c>
      <c r="AB240" s="120">
        <v>0</v>
      </c>
      <c r="AC240" s="120">
        <v>0</v>
      </c>
      <c r="AD240" s="120">
        <v>0</v>
      </c>
      <c r="AE240" s="120">
        <v>0</v>
      </c>
      <c r="AF240" s="120">
        <v>0</v>
      </c>
      <c r="AG240" s="120">
        <v>0</v>
      </c>
      <c r="AH240" s="494">
        <v>1</v>
      </c>
    </row>
    <row r="241" spans="1:34" s="89" customFormat="1" x14ac:dyDescent="0.2">
      <c r="A241" s="420" t="s">
        <v>2103</v>
      </c>
      <c r="B241" s="420">
        <v>1</v>
      </c>
      <c r="C241" s="419" t="s">
        <v>4969</v>
      </c>
      <c r="D241" s="420" t="s">
        <v>2421</v>
      </c>
      <c r="E241" s="420" t="s">
        <v>3302</v>
      </c>
      <c r="F241" s="420" t="s">
        <v>2126</v>
      </c>
      <c r="G241" s="421"/>
      <c r="H241" s="421">
        <v>41374</v>
      </c>
      <c r="I241" s="422" t="s">
        <v>4970</v>
      </c>
      <c r="J241" s="269">
        <v>12</v>
      </c>
      <c r="K241" s="271">
        <v>16</v>
      </c>
      <c r="L241" s="271">
        <v>40</v>
      </c>
      <c r="M241" s="271">
        <v>20</v>
      </c>
      <c r="N241" s="271">
        <v>8</v>
      </c>
      <c r="O241" s="271">
        <v>16</v>
      </c>
      <c r="P241" s="271">
        <v>12</v>
      </c>
      <c r="Q241" s="271">
        <v>16</v>
      </c>
      <c r="R241" s="271">
        <v>24</v>
      </c>
      <c r="S241" s="271">
        <v>20</v>
      </c>
      <c r="T241" s="271">
        <v>4</v>
      </c>
      <c r="U241" s="271">
        <v>8</v>
      </c>
      <c r="V241" s="271">
        <v>16</v>
      </c>
      <c r="W241" s="271">
        <v>12</v>
      </c>
      <c r="X241" s="120">
        <v>16</v>
      </c>
      <c r="Y241" s="120">
        <v>16</v>
      </c>
      <c r="Z241" s="120">
        <v>4</v>
      </c>
      <c r="AA241" s="120">
        <v>8</v>
      </c>
      <c r="AB241" s="120">
        <v>8</v>
      </c>
      <c r="AC241" s="120">
        <v>12</v>
      </c>
      <c r="AD241" s="120">
        <v>8</v>
      </c>
      <c r="AE241" s="120">
        <v>12</v>
      </c>
      <c r="AF241" s="120">
        <v>6</v>
      </c>
      <c r="AG241" s="120">
        <v>32</v>
      </c>
      <c r="AH241" s="494">
        <v>40</v>
      </c>
    </row>
    <row r="242" spans="1:34" s="89" customFormat="1" x14ac:dyDescent="0.2">
      <c r="A242" s="420" t="s">
        <v>2103</v>
      </c>
      <c r="B242" s="420">
        <v>1</v>
      </c>
      <c r="C242" s="419" t="s">
        <v>4995</v>
      </c>
      <c r="D242" s="420" t="s">
        <v>2421</v>
      </c>
      <c r="E242" s="420" t="s">
        <v>3302</v>
      </c>
      <c r="F242" s="420" t="s">
        <v>2126</v>
      </c>
      <c r="G242" s="421"/>
      <c r="H242" s="421">
        <v>41387</v>
      </c>
      <c r="I242" s="422" t="s">
        <v>4996</v>
      </c>
      <c r="J242" s="269">
        <v>0</v>
      </c>
      <c r="K242" s="271">
        <v>0</v>
      </c>
      <c r="L242" s="271">
        <v>3</v>
      </c>
      <c r="M242" s="271">
        <v>0</v>
      </c>
      <c r="N242" s="271">
        <v>3</v>
      </c>
      <c r="O242" s="271">
        <v>0</v>
      </c>
      <c r="P242" s="271">
        <v>3</v>
      </c>
      <c r="Q242" s="271">
        <v>0</v>
      </c>
      <c r="R242" s="271">
        <v>0</v>
      </c>
      <c r="S242" s="271">
        <v>0</v>
      </c>
      <c r="T242" s="271">
        <v>0</v>
      </c>
      <c r="U242" s="271">
        <v>0</v>
      </c>
      <c r="V242" s="271">
        <v>0</v>
      </c>
      <c r="W242" s="271">
        <v>0</v>
      </c>
      <c r="X242" s="120">
        <v>0</v>
      </c>
      <c r="Y242" s="120">
        <v>0</v>
      </c>
      <c r="Z242" s="120">
        <v>0</v>
      </c>
      <c r="AA242" s="120">
        <v>0</v>
      </c>
      <c r="AB242" s="120">
        <v>0</v>
      </c>
      <c r="AC242" s="120">
        <v>0</v>
      </c>
      <c r="AD242" s="120">
        <v>3</v>
      </c>
      <c r="AE242" s="120">
        <v>0</v>
      </c>
      <c r="AF242" s="120">
        <v>0</v>
      </c>
      <c r="AG242" s="120">
        <v>0</v>
      </c>
      <c r="AH242" s="494">
        <v>3</v>
      </c>
    </row>
    <row r="243" spans="1:34" s="89" customFormat="1" x14ac:dyDescent="0.2">
      <c r="A243" s="420" t="s">
        <v>2103</v>
      </c>
      <c r="B243" s="420">
        <v>1</v>
      </c>
      <c r="C243" s="419" t="s">
        <v>4997</v>
      </c>
      <c r="D243" s="420" t="s">
        <v>2421</v>
      </c>
      <c r="E243" s="420" t="s">
        <v>3302</v>
      </c>
      <c r="F243" s="420" t="s">
        <v>2126</v>
      </c>
      <c r="G243" s="421"/>
      <c r="H243" s="421">
        <v>41387</v>
      </c>
      <c r="I243" s="422" t="s">
        <v>4998</v>
      </c>
      <c r="J243" s="269">
        <v>0</v>
      </c>
      <c r="K243" s="271">
        <v>0</v>
      </c>
      <c r="L243" s="271">
        <v>0</v>
      </c>
      <c r="M243" s="271">
        <v>0</v>
      </c>
      <c r="N243" s="271">
        <v>0</v>
      </c>
      <c r="O243" s="271">
        <v>0</v>
      </c>
      <c r="P243" s="271">
        <v>0</v>
      </c>
      <c r="Q243" s="271">
        <v>0</v>
      </c>
      <c r="R243" s="271">
        <v>0</v>
      </c>
      <c r="S243" s="271">
        <v>0</v>
      </c>
      <c r="T243" s="271">
        <v>1</v>
      </c>
      <c r="U243" s="271">
        <v>3</v>
      </c>
      <c r="V243" s="271">
        <v>0</v>
      </c>
      <c r="W243" s="271">
        <v>3</v>
      </c>
      <c r="X243" s="120">
        <v>0</v>
      </c>
      <c r="Y243" s="120">
        <v>0</v>
      </c>
      <c r="Z243" s="120">
        <v>1</v>
      </c>
      <c r="AA243" s="120">
        <v>2</v>
      </c>
      <c r="AB243" s="120">
        <v>0</v>
      </c>
      <c r="AC243" s="120">
        <v>0</v>
      </c>
      <c r="AD243" s="120">
        <v>0</v>
      </c>
      <c r="AE243" s="120">
        <v>0</v>
      </c>
      <c r="AF243" s="120">
        <v>1</v>
      </c>
      <c r="AG243" s="120">
        <v>2</v>
      </c>
      <c r="AH243" s="494">
        <v>3</v>
      </c>
    </row>
    <row r="244" spans="1:34" s="89" customFormat="1" x14ac:dyDescent="0.2">
      <c r="A244" s="420" t="s">
        <v>2103</v>
      </c>
      <c r="B244" s="420">
        <v>1</v>
      </c>
      <c r="C244" s="419" t="s">
        <v>4999</v>
      </c>
      <c r="D244" s="420" t="s">
        <v>2421</v>
      </c>
      <c r="E244" s="420" t="s">
        <v>3302</v>
      </c>
      <c r="F244" s="420" t="s">
        <v>2126</v>
      </c>
      <c r="G244" s="421"/>
      <c r="H244" s="421">
        <v>41387</v>
      </c>
      <c r="I244" s="422" t="s">
        <v>5000</v>
      </c>
      <c r="J244" s="269">
        <v>0</v>
      </c>
      <c r="K244" s="271">
        <v>0</v>
      </c>
      <c r="L244" s="271">
        <v>0</v>
      </c>
      <c r="M244" s="271">
        <v>0</v>
      </c>
      <c r="N244" s="271">
        <v>0</v>
      </c>
      <c r="O244" s="271">
        <v>0</v>
      </c>
      <c r="P244" s="271">
        <v>2</v>
      </c>
      <c r="Q244" s="271">
        <v>0</v>
      </c>
      <c r="R244" s="271">
        <v>0</v>
      </c>
      <c r="S244" s="271">
        <v>0</v>
      </c>
      <c r="T244" s="271">
        <v>0</v>
      </c>
      <c r="U244" s="271">
        <v>0</v>
      </c>
      <c r="V244" s="271">
        <v>2</v>
      </c>
      <c r="W244" s="271">
        <v>0</v>
      </c>
      <c r="X244" s="120">
        <v>2</v>
      </c>
      <c r="Y244" s="120">
        <v>0</v>
      </c>
      <c r="Z244" s="120">
        <v>0</v>
      </c>
      <c r="AA244" s="120">
        <v>0</v>
      </c>
      <c r="AB244" s="120">
        <v>0</v>
      </c>
      <c r="AC244" s="120">
        <v>0</v>
      </c>
      <c r="AD244" s="120">
        <v>0</v>
      </c>
      <c r="AE244" s="120">
        <v>0</v>
      </c>
      <c r="AF244" s="120">
        <v>0</v>
      </c>
      <c r="AG244" s="120">
        <v>0</v>
      </c>
      <c r="AH244" s="494">
        <v>2</v>
      </c>
    </row>
    <row r="245" spans="1:34" s="89" customFormat="1" x14ac:dyDescent="0.2">
      <c r="A245" s="420" t="s">
        <v>2103</v>
      </c>
      <c r="B245" s="420">
        <v>1</v>
      </c>
      <c r="C245" s="419" t="s">
        <v>5001</v>
      </c>
      <c r="D245" s="420" t="s">
        <v>2421</v>
      </c>
      <c r="E245" s="420" t="s">
        <v>3302</v>
      </c>
      <c r="F245" s="420" t="s">
        <v>2126</v>
      </c>
      <c r="G245" s="421"/>
      <c r="H245" s="421">
        <v>41396</v>
      </c>
      <c r="I245" s="429" t="s">
        <v>5002</v>
      </c>
      <c r="J245" s="269">
        <v>3</v>
      </c>
      <c r="K245" s="271">
        <v>0</v>
      </c>
      <c r="L245" s="271">
        <v>0</v>
      </c>
      <c r="M245" s="271">
        <v>0</v>
      </c>
      <c r="N245" s="271">
        <v>0</v>
      </c>
      <c r="O245" s="271">
        <v>0</v>
      </c>
      <c r="P245" s="271">
        <v>1</v>
      </c>
      <c r="Q245" s="271">
        <v>0</v>
      </c>
      <c r="R245" s="271">
        <v>0</v>
      </c>
      <c r="S245" s="271">
        <v>0</v>
      </c>
      <c r="T245" s="271">
        <v>0</v>
      </c>
      <c r="U245" s="271">
        <v>0</v>
      </c>
      <c r="V245" s="271">
        <v>0</v>
      </c>
      <c r="W245" s="271">
        <v>0</v>
      </c>
      <c r="X245" s="120">
        <v>0</v>
      </c>
      <c r="Y245" s="120">
        <v>0</v>
      </c>
      <c r="Z245" s="120">
        <v>0</v>
      </c>
      <c r="AA245" s="120">
        <v>3</v>
      </c>
      <c r="AB245" s="120">
        <v>0</v>
      </c>
      <c r="AC245" s="120">
        <v>0</v>
      </c>
      <c r="AD245" s="120">
        <v>0</v>
      </c>
      <c r="AE245" s="120">
        <v>0</v>
      </c>
      <c r="AF245" s="120">
        <v>0</v>
      </c>
      <c r="AG245" s="120">
        <v>0</v>
      </c>
      <c r="AH245" s="494">
        <v>3</v>
      </c>
    </row>
    <row r="246" spans="1:34" s="225" customFormat="1" x14ac:dyDescent="0.2">
      <c r="A246" s="420" t="s">
        <v>2103</v>
      </c>
      <c r="B246" s="420">
        <v>1</v>
      </c>
      <c r="C246" s="419" t="s">
        <v>5004</v>
      </c>
      <c r="D246" s="420" t="s">
        <v>2421</v>
      </c>
      <c r="E246" s="420" t="s">
        <v>3302</v>
      </c>
      <c r="F246" s="420" t="s">
        <v>2126</v>
      </c>
      <c r="G246" s="421"/>
      <c r="H246" s="421">
        <v>41400</v>
      </c>
      <c r="I246" s="422" t="s">
        <v>5005</v>
      </c>
      <c r="J246" s="269">
        <v>0</v>
      </c>
      <c r="K246" s="271">
        <v>0</v>
      </c>
      <c r="L246" s="271">
        <v>0</v>
      </c>
      <c r="M246" s="271">
        <v>0</v>
      </c>
      <c r="N246" s="271">
        <v>0</v>
      </c>
      <c r="O246" s="271">
        <v>0</v>
      </c>
      <c r="P246" s="271">
        <v>5</v>
      </c>
      <c r="Q246" s="271">
        <v>0</v>
      </c>
      <c r="R246" s="271">
        <v>0</v>
      </c>
      <c r="S246" s="271">
        <v>0</v>
      </c>
      <c r="T246" s="271">
        <v>5</v>
      </c>
      <c r="U246" s="271">
        <v>0</v>
      </c>
      <c r="V246" s="271">
        <v>5</v>
      </c>
      <c r="W246" s="271">
        <v>0</v>
      </c>
      <c r="X246" s="120">
        <v>0</v>
      </c>
      <c r="Y246" s="120">
        <v>0</v>
      </c>
      <c r="Z246" s="120">
        <v>0</v>
      </c>
      <c r="AA246" s="120">
        <v>0</v>
      </c>
      <c r="AB246" s="120">
        <v>0</v>
      </c>
      <c r="AC246" s="120">
        <v>0</v>
      </c>
      <c r="AD246" s="120">
        <v>0</v>
      </c>
      <c r="AE246" s="120">
        <v>0</v>
      </c>
      <c r="AF246" s="120">
        <v>0</v>
      </c>
      <c r="AG246" s="120">
        <v>0</v>
      </c>
      <c r="AH246" s="494">
        <v>5</v>
      </c>
    </row>
    <row r="247" spans="1:34" s="240" customFormat="1" x14ac:dyDescent="0.2">
      <c r="A247" s="420" t="s">
        <v>2103</v>
      </c>
      <c r="B247" s="420">
        <v>1</v>
      </c>
      <c r="C247" s="419" t="s">
        <v>5026</v>
      </c>
      <c r="D247" s="420" t="s">
        <v>2421</v>
      </c>
      <c r="E247" s="420" t="s">
        <v>3302</v>
      </c>
      <c r="F247" s="420" t="s">
        <v>2126</v>
      </c>
      <c r="G247" s="421"/>
      <c r="H247" s="421">
        <v>41407</v>
      </c>
      <c r="I247" s="422" t="s">
        <v>5027</v>
      </c>
      <c r="J247" s="269">
        <v>3</v>
      </c>
      <c r="K247" s="271">
        <v>3</v>
      </c>
      <c r="L247" s="271">
        <v>3</v>
      </c>
      <c r="M247" s="271">
        <v>0</v>
      </c>
      <c r="N247" s="271">
        <v>0</v>
      </c>
      <c r="O247" s="271">
        <v>9</v>
      </c>
      <c r="P247" s="271">
        <v>0</v>
      </c>
      <c r="Q247" s="271">
        <v>0</v>
      </c>
      <c r="R247" s="271">
        <v>0</v>
      </c>
      <c r="S247" s="271">
        <v>0</v>
      </c>
      <c r="T247" s="271">
        <v>3</v>
      </c>
      <c r="U247" s="271">
        <v>0</v>
      </c>
      <c r="V247" s="271">
        <v>0</v>
      </c>
      <c r="W247" s="271">
        <v>3</v>
      </c>
      <c r="X247" s="120">
        <v>0</v>
      </c>
      <c r="Y247" s="120">
        <v>0</v>
      </c>
      <c r="Z247" s="120">
        <v>3</v>
      </c>
      <c r="AA247" s="120">
        <v>0</v>
      </c>
      <c r="AB247" s="120">
        <v>0</v>
      </c>
      <c r="AC247" s="120">
        <v>0</v>
      </c>
      <c r="AD247" s="120">
        <v>0</v>
      </c>
      <c r="AE247" s="120">
        <v>0</v>
      </c>
      <c r="AF247" s="120">
        <v>3</v>
      </c>
      <c r="AG247" s="120">
        <v>3</v>
      </c>
      <c r="AH247" s="494">
        <v>9</v>
      </c>
    </row>
    <row r="248" spans="1:34" s="240" customFormat="1" x14ac:dyDescent="0.2">
      <c r="A248" s="420" t="s">
        <v>2103</v>
      </c>
      <c r="B248" s="420">
        <v>1</v>
      </c>
      <c r="C248" s="419" t="s">
        <v>5028</v>
      </c>
      <c r="D248" s="420" t="s">
        <v>2421</v>
      </c>
      <c r="E248" s="420" t="s">
        <v>3302</v>
      </c>
      <c r="F248" s="420" t="s">
        <v>1533</v>
      </c>
      <c r="G248" s="421">
        <v>41723</v>
      </c>
      <c r="H248" s="421">
        <v>41414</v>
      </c>
      <c r="I248" s="422" t="s">
        <v>5029</v>
      </c>
      <c r="J248" s="269">
        <v>0</v>
      </c>
      <c r="K248" s="271">
        <v>5</v>
      </c>
      <c r="L248" s="271">
        <v>0</v>
      </c>
      <c r="M248" s="271">
        <v>0</v>
      </c>
      <c r="N248" s="271">
        <v>0</v>
      </c>
      <c r="O248" s="271">
        <v>0</v>
      </c>
      <c r="P248" s="271">
        <v>0</v>
      </c>
      <c r="Q248" s="271">
        <v>15</v>
      </c>
      <c r="R248" s="271">
        <v>5</v>
      </c>
      <c r="S248" s="271">
        <v>5</v>
      </c>
      <c r="T248" s="271">
        <v>5</v>
      </c>
      <c r="U248" s="271">
        <v>0</v>
      </c>
      <c r="V248" s="271">
        <v>10</v>
      </c>
      <c r="W248" s="271">
        <v>0</v>
      </c>
      <c r="X248" s="120">
        <v>5</v>
      </c>
      <c r="Y248" s="120">
        <v>5</v>
      </c>
      <c r="Z248" s="120">
        <v>5</v>
      </c>
      <c r="AA248" s="120">
        <v>0</v>
      </c>
      <c r="AB248" s="120">
        <v>0</v>
      </c>
      <c r="AC248" s="120">
        <v>5</v>
      </c>
      <c r="AD248" s="120">
        <v>5</v>
      </c>
      <c r="AE248" s="120">
        <v>10</v>
      </c>
      <c r="AF248" s="120">
        <v>0</v>
      </c>
      <c r="AG248" s="120">
        <v>5</v>
      </c>
      <c r="AH248" s="494">
        <v>15</v>
      </c>
    </row>
    <row r="249" spans="1:34" s="240" customFormat="1" x14ac:dyDescent="0.2">
      <c r="A249" s="420" t="s">
        <v>2103</v>
      </c>
      <c r="B249" s="420">
        <v>1</v>
      </c>
      <c r="C249" s="419" t="s">
        <v>5030</v>
      </c>
      <c r="D249" s="420" t="s">
        <v>2421</v>
      </c>
      <c r="E249" s="420" t="s">
        <v>3302</v>
      </c>
      <c r="F249" s="420" t="s">
        <v>526</v>
      </c>
      <c r="G249" s="421">
        <v>41709</v>
      </c>
      <c r="H249" s="421">
        <v>41418</v>
      </c>
      <c r="I249" s="422" t="s">
        <v>5031</v>
      </c>
      <c r="J249" s="269">
        <v>0</v>
      </c>
      <c r="K249" s="271">
        <v>0</v>
      </c>
      <c r="L249" s="271">
        <v>4</v>
      </c>
      <c r="M249" s="271">
        <v>4</v>
      </c>
      <c r="N249" s="271">
        <v>8</v>
      </c>
      <c r="O249" s="271">
        <v>0</v>
      </c>
      <c r="P249" s="271">
        <v>4</v>
      </c>
      <c r="Q249" s="271">
        <v>0</v>
      </c>
      <c r="R249" s="271">
        <v>4</v>
      </c>
      <c r="S249" s="271">
        <v>8</v>
      </c>
      <c r="T249" s="271">
        <v>0</v>
      </c>
      <c r="U249" s="271">
        <v>0</v>
      </c>
      <c r="V249" s="271">
        <v>8</v>
      </c>
      <c r="W249" s="271">
        <v>4</v>
      </c>
      <c r="X249" s="120">
        <v>4</v>
      </c>
      <c r="Y249" s="120">
        <v>0</v>
      </c>
      <c r="Z249" s="120">
        <v>8</v>
      </c>
      <c r="AA249" s="120">
        <v>0</v>
      </c>
      <c r="AB249" s="120">
        <v>8</v>
      </c>
      <c r="AC249" s="120">
        <v>8</v>
      </c>
      <c r="AD249" s="120">
        <v>8</v>
      </c>
      <c r="AE249" s="120">
        <v>4</v>
      </c>
      <c r="AF249" s="120">
        <v>4</v>
      </c>
      <c r="AG249" s="120">
        <v>8</v>
      </c>
      <c r="AH249" s="494">
        <v>8</v>
      </c>
    </row>
    <row r="250" spans="1:34" s="258" customFormat="1" x14ac:dyDescent="0.2">
      <c r="A250" s="420" t="s">
        <v>2103</v>
      </c>
      <c r="B250" s="420">
        <v>1</v>
      </c>
      <c r="C250" s="419" t="s">
        <v>5042</v>
      </c>
      <c r="D250" s="420" t="s">
        <v>2421</v>
      </c>
      <c r="E250" s="420" t="s">
        <v>3302</v>
      </c>
      <c r="F250" s="420" t="s">
        <v>2126</v>
      </c>
      <c r="G250" s="421"/>
      <c r="H250" s="421">
        <v>41423</v>
      </c>
      <c r="I250" s="429" t="s">
        <v>5043</v>
      </c>
      <c r="J250" s="269">
        <v>0</v>
      </c>
      <c r="K250" s="271">
        <v>0</v>
      </c>
      <c r="L250" s="271">
        <v>0</v>
      </c>
      <c r="M250" s="271">
        <v>0</v>
      </c>
      <c r="N250" s="271">
        <v>0</v>
      </c>
      <c r="O250" s="271">
        <v>0</v>
      </c>
      <c r="P250" s="271">
        <v>0</v>
      </c>
      <c r="Q250" s="271">
        <v>0</v>
      </c>
      <c r="R250" s="271">
        <v>0</v>
      </c>
      <c r="S250" s="271">
        <v>0</v>
      </c>
      <c r="T250" s="271">
        <v>0</v>
      </c>
      <c r="U250" s="271">
        <v>0</v>
      </c>
      <c r="V250" s="271">
        <v>0</v>
      </c>
      <c r="W250" s="271">
        <v>0</v>
      </c>
      <c r="X250" s="120">
        <v>0</v>
      </c>
      <c r="Y250" s="120">
        <v>0</v>
      </c>
      <c r="Z250" s="120">
        <v>0</v>
      </c>
      <c r="AA250" s="120">
        <v>0</v>
      </c>
      <c r="AB250" s="120">
        <v>0</v>
      </c>
      <c r="AC250" s="120">
        <v>0</v>
      </c>
      <c r="AD250" s="120">
        <v>0</v>
      </c>
      <c r="AE250" s="120">
        <v>0</v>
      </c>
      <c r="AF250" s="120">
        <v>0</v>
      </c>
      <c r="AG250" s="120">
        <v>0</v>
      </c>
      <c r="AH250" s="494">
        <v>1</v>
      </c>
    </row>
    <row r="251" spans="1:34" s="258" customFormat="1" x14ac:dyDescent="0.2">
      <c r="A251" s="420" t="s">
        <v>2103</v>
      </c>
      <c r="B251" s="420">
        <v>1</v>
      </c>
      <c r="C251" s="419" t="s">
        <v>5044</v>
      </c>
      <c r="D251" s="420" t="s">
        <v>2421</v>
      </c>
      <c r="E251" s="420" t="s">
        <v>3302</v>
      </c>
      <c r="F251" s="420" t="s">
        <v>1533</v>
      </c>
      <c r="G251" s="421">
        <v>41682</v>
      </c>
      <c r="H251" s="421">
        <v>41431</v>
      </c>
      <c r="I251" s="429" t="s">
        <v>5045</v>
      </c>
      <c r="J251" s="269">
        <v>0</v>
      </c>
      <c r="K251" s="271">
        <v>0</v>
      </c>
      <c r="L251" s="271">
        <v>2</v>
      </c>
      <c r="M251" s="271">
        <v>0</v>
      </c>
      <c r="N251" s="271">
        <v>0</v>
      </c>
      <c r="O251" s="271">
        <v>0</v>
      </c>
      <c r="P251" s="271">
        <v>0</v>
      </c>
      <c r="Q251" s="271">
        <v>0</v>
      </c>
      <c r="R251" s="271">
        <v>0</v>
      </c>
      <c r="S251" s="271">
        <v>0</v>
      </c>
      <c r="T251" s="271">
        <v>0</v>
      </c>
      <c r="U251" s="271">
        <v>2</v>
      </c>
      <c r="V251" s="271">
        <v>0</v>
      </c>
      <c r="W251" s="271">
        <v>0</v>
      </c>
      <c r="X251" s="120">
        <v>2</v>
      </c>
      <c r="Y251" s="120">
        <v>2</v>
      </c>
      <c r="Z251" s="120">
        <v>0</v>
      </c>
      <c r="AA251" s="120">
        <v>2</v>
      </c>
      <c r="AB251" s="120">
        <v>2</v>
      </c>
      <c r="AC251" s="120">
        <v>2</v>
      </c>
      <c r="AD251" s="120">
        <v>0</v>
      </c>
      <c r="AE251" s="120">
        <v>4</v>
      </c>
      <c r="AF251" s="120">
        <v>2</v>
      </c>
      <c r="AG251" s="120">
        <v>2</v>
      </c>
      <c r="AH251" s="494">
        <v>4</v>
      </c>
    </row>
    <row r="252" spans="1:34" s="258" customFormat="1" x14ac:dyDescent="0.2">
      <c r="A252" s="420" t="s">
        <v>2103</v>
      </c>
      <c r="B252" s="420">
        <v>1</v>
      </c>
      <c r="C252" s="419" t="s">
        <v>5105</v>
      </c>
      <c r="D252" s="420" t="s">
        <v>2421</v>
      </c>
      <c r="E252" s="420" t="s">
        <v>3302</v>
      </c>
      <c r="F252" s="420" t="s">
        <v>2126</v>
      </c>
      <c r="G252" s="421"/>
      <c r="H252" s="421">
        <v>41458</v>
      </c>
      <c r="I252" s="429" t="s">
        <v>5106</v>
      </c>
      <c r="J252" s="269">
        <v>0</v>
      </c>
      <c r="K252" s="271">
        <v>0</v>
      </c>
      <c r="L252" s="271">
        <v>10</v>
      </c>
      <c r="M252" s="271">
        <v>0</v>
      </c>
      <c r="N252" s="271">
        <v>2</v>
      </c>
      <c r="O252" s="271">
        <v>0</v>
      </c>
      <c r="P252" s="271">
        <v>0</v>
      </c>
      <c r="Q252" s="271">
        <v>0</v>
      </c>
      <c r="R252" s="271">
        <v>0</v>
      </c>
      <c r="S252" s="271">
        <v>15</v>
      </c>
      <c r="T252" s="271">
        <v>2</v>
      </c>
      <c r="U252" s="271">
        <v>0</v>
      </c>
      <c r="V252" s="271">
        <v>0</v>
      </c>
      <c r="W252" s="271">
        <v>0</v>
      </c>
      <c r="X252" s="120">
        <v>0</v>
      </c>
      <c r="Y252" s="120">
        <v>0</v>
      </c>
      <c r="Z252" s="120">
        <v>0</v>
      </c>
      <c r="AA252" s="120">
        <v>0</v>
      </c>
      <c r="AB252" s="120">
        <v>0</v>
      </c>
      <c r="AC252" s="120">
        <v>0</v>
      </c>
      <c r="AD252" s="120">
        <v>0</v>
      </c>
      <c r="AE252" s="120">
        <v>0</v>
      </c>
      <c r="AF252" s="120">
        <v>0</v>
      </c>
      <c r="AG252" s="120">
        <v>0</v>
      </c>
      <c r="AH252" s="494">
        <v>15</v>
      </c>
    </row>
    <row r="253" spans="1:34" s="258" customFormat="1" x14ac:dyDescent="0.2">
      <c r="A253" s="420" t="s">
        <v>2103</v>
      </c>
      <c r="B253" s="420">
        <v>1</v>
      </c>
      <c r="C253" s="419" t="s">
        <v>5110</v>
      </c>
      <c r="D253" s="420" t="s">
        <v>2421</v>
      </c>
      <c r="E253" s="420" t="s">
        <v>3302</v>
      </c>
      <c r="F253" s="420" t="s">
        <v>2126</v>
      </c>
      <c r="G253" s="421"/>
      <c r="H253" s="421">
        <v>41527</v>
      </c>
      <c r="I253" s="429" t="s">
        <v>5111</v>
      </c>
      <c r="J253" s="269">
        <v>2</v>
      </c>
      <c r="K253" s="271">
        <v>0</v>
      </c>
      <c r="L253" s="271">
        <v>2</v>
      </c>
      <c r="M253" s="271">
        <v>0</v>
      </c>
      <c r="N253" s="271">
        <v>0</v>
      </c>
      <c r="O253" s="271">
        <v>0</v>
      </c>
      <c r="P253" s="271">
        <v>0</v>
      </c>
      <c r="Q253" s="271">
        <v>0</v>
      </c>
      <c r="R253" s="271">
        <v>2</v>
      </c>
      <c r="S253" s="271">
        <v>6</v>
      </c>
      <c r="T253" s="271">
        <v>2</v>
      </c>
      <c r="U253" s="271">
        <v>0</v>
      </c>
      <c r="V253" s="271">
        <v>0</v>
      </c>
      <c r="W253" s="271">
        <v>0</v>
      </c>
      <c r="X253" s="120">
        <v>0</v>
      </c>
      <c r="Y253" s="120">
        <v>0</v>
      </c>
      <c r="Z253" s="120">
        <v>4</v>
      </c>
      <c r="AA253" s="120">
        <v>0</v>
      </c>
      <c r="AB253" s="120">
        <v>10</v>
      </c>
      <c r="AC253" s="120">
        <v>0</v>
      </c>
      <c r="AD253" s="120">
        <v>0</v>
      </c>
      <c r="AE253" s="120">
        <v>0</v>
      </c>
      <c r="AF253" s="120">
        <v>0</v>
      </c>
      <c r="AG253" s="120">
        <v>0</v>
      </c>
      <c r="AH253" s="494">
        <v>10</v>
      </c>
    </row>
    <row r="254" spans="1:34" s="258" customFormat="1" x14ac:dyDescent="0.2">
      <c r="A254" s="420" t="s">
        <v>2103</v>
      </c>
      <c r="B254" s="420">
        <v>1</v>
      </c>
      <c r="C254" s="419" t="s">
        <v>5112</v>
      </c>
      <c r="D254" s="420" t="s">
        <v>2421</v>
      </c>
      <c r="E254" s="420" t="s">
        <v>3302</v>
      </c>
      <c r="F254" s="420" t="s">
        <v>2126</v>
      </c>
      <c r="G254" s="421"/>
      <c r="H254" s="421">
        <v>41562</v>
      </c>
      <c r="I254" s="429" t="s">
        <v>5113</v>
      </c>
      <c r="J254" s="269">
        <v>2</v>
      </c>
      <c r="K254" s="271">
        <v>0</v>
      </c>
      <c r="L254" s="271">
        <v>2</v>
      </c>
      <c r="M254" s="271">
        <v>0</v>
      </c>
      <c r="N254" s="271">
        <v>2</v>
      </c>
      <c r="O254" s="271">
        <v>4</v>
      </c>
      <c r="P254" s="271">
        <v>0</v>
      </c>
      <c r="Q254" s="271">
        <v>0</v>
      </c>
      <c r="R254" s="271">
        <v>4</v>
      </c>
      <c r="S254" s="271">
        <v>0</v>
      </c>
      <c r="T254" s="271">
        <v>0</v>
      </c>
      <c r="U254" s="271">
        <v>2</v>
      </c>
      <c r="V254" s="271">
        <v>0</v>
      </c>
      <c r="W254" s="271">
        <v>2</v>
      </c>
      <c r="X254" s="120">
        <v>0</v>
      </c>
      <c r="Y254" s="120">
        <v>2</v>
      </c>
      <c r="Z254" s="120">
        <v>0</v>
      </c>
      <c r="AA254" s="120">
        <v>2</v>
      </c>
      <c r="AB254" s="120">
        <v>0</v>
      </c>
      <c r="AC254" s="120">
        <v>0</v>
      </c>
      <c r="AD254" s="120">
        <v>0</v>
      </c>
      <c r="AE254" s="120">
        <v>0</v>
      </c>
      <c r="AF254" s="120">
        <v>0</v>
      </c>
      <c r="AG254" s="120">
        <v>0</v>
      </c>
      <c r="AH254" s="494">
        <v>4</v>
      </c>
    </row>
    <row r="255" spans="1:34" s="258" customFormat="1" x14ac:dyDescent="0.2">
      <c r="A255" s="420" t="s">
        <v>2103</v>
      </c>
      <c r="B255" s="420">
        <v>1</v>
      </c>
      <c r="C255" s="419" t="s">
        <v>5170</v>
      </c>
      <c r="D255" s="420" t="s">
        <v>2421</v>
      </c>
      <c r="E255" s="420" t="s">
        <v>3302</v>
      </c>
      <c r="F255" s="420" t="s">
        <v>2126</v>
      </c>
      <c r="G255" s="421"/>
      <c r="H255" s="421">
        <v>41548</v>
      </c>
      <c r="I255" s="429" t="s">
        <v>5171</v>
      </c>
      <c r="J255" s="269">
        <v>2</v>
      </c>
      <c r="K255" s="271">
        <v>0</v>
      </c>
      <c r="L255" s="271">
        <v>2</v>
      </c>
      <c r="M255" s="271">
        <v>0</v>
      </c>
      <c r="N255" s="271">
        <v>2</v>
      </c>
      <c r="O255" s="271">
        <v>0</v>
      </c>
      <c r="P255" s="271">
        <v>0</v>
      </c>
      <c r="Q255" s="271">
        <v>0</v>
      </c>
      <c r="R255" s="271">
        <v>0</v>
      </c>
      <c r="S255" s="271">
        <v>0</v>
      </c>
      <c r="T255" s="271">
        <v>0</v>
      </c>
      <c r="U255" s="271">
        <v>0</v>
      </c>
      <c r="V255" s="271">
        <v>0</v>
      </c>
      <c r="W255" s="271">
        <v>0</v>
      </c>
      <c r="X255" s="120">
        <v>0</v>
      </c>
      <c r="Y255" s="120">
        <v>0</v>
      </c>
      <c r="Z255" s="120">
        <v>0</v>
      </c>
      <c r="AA255" s="120">
        <v>0</v>
      </c>
      <c r="AB255" s="120">
        <v>0</v>
      </c>
      <c r="AC255" s="120">
        <v>0</v>
      </c>
      <c r="AD255" s="120">
        <v>0</v>
      </c>
      <c r="AE255" s="120">
        <v>0</v>
      </c>
      <c r="AF255" s="120">
        <v>0</v>
      </c>
      <c r="AG255" s="120">
        <v>0</v>
      </c>
      <c r="AH255" s="494">
        <v>2</v>
      </c>
    </row>
    <row r="256" spans="1:34" s="258" customFormat="1" x14ac:dyDescent="0.2">
      <c r="A256" s="420" t="s">
        <v>2103</v>
      </c>
      <c r="B256" s="420">
        <v>1</v>
      </c>
      <c r="C256" s="419" t="s">
        <v>5172</v>
      </c>
      <c r="D256" s="420" t="s">
        <v>2421</v>
      </c>
      <c r="E256" s="420" t="s">
        <v>3302</v>
      </c>
      <c r="F256" s="420" t="s">
        <v>1533</v>
      </c>
      <c r="G256" s="421">
        <v>41725</v>
      </c>
      <c r="H256" s="421">
        <v>41705</v>
      </c>
      <c r="I256" s="429" t="s">
        <v>5173</v>
      </c>
      <c r="J256" s="269">
        <v>0</v>
      </c>
      <c r="K256" s="271">
        <v>0</v>
      </c>
      <c r="L256" s="271">
        <v>0</v>
      </c>
      <c r="M256" s="271">
        <v>0</v>
      </c>
      <c r="N256" s="271">
        <v>0</v>
      </c>
      <c r="O256" s="271">
        <v>2</v>
      </c>
      <c r="P256" s="271">
        <v>0</v>
      </c>
      <c r="Q256" s="271">
        <v>0</v>
      </c>
      <c r="R256" s="271">
        <v>1</v>
      </c>
      <c r="S256" s="271">
        <v>0</v>
      </c>
      <c r="T256" s="271">
        <v>0</v>
      </c>
      <c r="U256" s="271">
        <v>0</v>
      </c>
      <c r="V256" s="271">
        <v>0</v>
      </c>
      <c r="W256" s="271">
        <v>0</v>
      </c>
      <c r="X256" s="120">
        <v>0</v>
      </c>
      <c r="Y256" s="120">
        <v>0</v>
      </c>
      <c r="Z256" s="120">
        <v>0</v>
      </c>
      <c r="AA256" s="120">
        <v>0</v>
      </c>
      <c r="AB256" s="120">
        <v>0</v>
      </c>
      <c r="AC256" s="120">
        <v>0</v>
      </c>
      <c r="AD256" s="120">
        <v>0</v>
      </c>
      <c r="AE256" s="120">
        <v>0</v>
      </c>
      <c r="AF256" s="120">
        <v>0</v>
      </c>
      <c r="AG256" s="120">
        <v>0</v>
      </c>
      <c r="AH256" s="494">
        <v>2</v>
      </c>
    </row>
    <row r="257" spans="1:34" s="258" customFormat="1" x14ac:dyDescent="0.2">
      <c r="A257" s="420" t="s">
        <v>2103</v>
      </c>
      <c r="B257" s="420">
        <v>1</v>
      </c>
      <c r="C257" s="419" t="s">
        <v>5248</v>
      </c>
      <c r="D257" s="420" t="s">
        <v>2421</v>
      </c>
      <c r="E257" s="420" t="s">
        <v>3302</v>
      </c>
      <c r="F257" s="420" t="s">
        <v>2126</v>
      </c>
      <c r="G257" s="421"/>
      <c r="H257" s="421">
        <v>41774</v>
      </c>
      <c r="I257" s="429" t="s">
        <v>5249</v>
      </c>
      <c r="J257" s="269">
        <v>0</v>
      </c>
      <c r="K257" s="271">
        <v>0</v>
      </c>
      <c r="L257" s="271">
        <v>0</v>
      </c>
      <c r="M257" s="271">
        <v>0</v>
      </c>
      <c r="N257" s="271">
        <v>0</v>
      </c>
      <c r="O257" s="271">
        <v>0</v>
      </c>
      <c r="P257" s="271">
        <v>0</v>
      </c>
      <c r="Q257" s="271">
        <v>0</v>
      </c>
      <c r="R257" s="271">
        <v>0</v>
      </c>
      <c r="S257" s="271">
        <v>0</v>
      </c>
      <c r="T257" s="271">
        <v>0</v>
      </c>
      <c r="U257" s="271">
        <v>0</v>
      </c>
      <c r="V257" s="271">
        <v>0</v>
      </c>
      <c r="W257" s="271">
        <v>0</v>
      </c>
      <c r="X257" s="120">
        <v>0</v>
      </c>
      <c r="Y257" s="120">
        <v>0</v>
      </c>
      <c r="Z257" s="120">
        <v>0</v>
      </c>
      <c r="AA257" s="120">
        <v>0</v>
      </c>
      <c r="AB257" s="120">
        <v>0</v>
      </c>
      <c r="AC257" s="120">
        <v>0</v>
      </c>
      <c r="AD257" s="120">
        <v>0</v>
      </c>
      <c r="AE257" s="120">
        <v>0</v>
      </c>
      <c r="AF257" s="120">
        <v>0</v>
      </c>
      <c r="AG257" s="120">
        <v>0</v>
      </c>
      <c r="AH257" s="494">
        <v>1</v>
      </c>
    </row>
    <row r="258" spans="1:34" s="258" customFormat="1" x14ac:dyDescent="0.2">
      <c r="A258" s="420" t="s">
        <v>2103</v>
      </c>
      <c r="B258" s="420">
        <v>1</v>
      </c>
      <c r="C258" s="419" t="s">
        <v>5250</v>
      </c>
      <c r="D258" s="420" t="s">
        <v>2421</v>
      </c>
      <c r="E258" s="420" t="s">
        <v>3302</v>
      </c>
      <c r="F258" s="420" t="s">
        <v>2126</v>
      </c>
      <c r="G258" s="421"/>
      <c r="H258" s="421">
        <v>41780</v>
      </c>
      <c r="I258" s="429" t="s">
        <v>5251</v>
      </c>
      <c r="J258" s="269">
        <v>0</v>
      </c>
      <c r="K258" s="271">
        <v>0</v>
      </c>
      <c r="L258" s="271">
        <v>0</v>
      </c>
      <c r="M258" s="271">
        <v>0</v>
      </c>
      <c r="N258" s="271">
        <v>0</v>
      </c>
      <c r="O258" s="271">
        <v>4</v>
      </c>
      <c r="P258" s="271">
        <v>0</v>
      </c>
      <c r="Q258" s="271">
        <v>0</v>
      </c>
      <c r="R258" s="271">
        <v>4</v>
      </c>
      <c r="S258" s="271">
        <v>0</v>
      </c>
      <c r="T258" s="271">
        <v>2</v>
      </c>
      <c r="U258" s="271">
        <v>0</v>
      </c>
      <c r="V258" s="271">
        <v>0</v>
      </c>
      <c r="W258" s="271">
        <v>6</v>
      </c>
      <c r="X258" s="120">
        <v>0</v>
      </c>
      <c r="Y258" s="120">
        <v>0</v>
      </c>
      <c r="Z258" s="120">
        <v>0</v>
      </c>
      <c r="AA258" s="120">
        <v>4</v>
      </c>
      <c r="AB258" s="120">
        <v>0</v>
      </c>
      <c r="AC258" s="120">
        <v>0</v>
      </c>
      <c r="AD258" s="120">
        <v>0</v>
      </c>
      <c r="AE258" s="120">
        <v>0</v>
      </c>
      <c r="AF258" s="120">
        <v>0</v>
      </c>
      <c r="AG258" s="120">
        <v>6</v>
      </c>
      <c r="AH258" s="494">
        <v>6</v>
      </c>
    </row>
    <row r="259" spans="1:34" s="258" customFormat="1" x14ac:dyDescent="0.2">
      <c r="A259" s="420" t="s">
        <v>2103</v>
      </c>
      <c r="B259" s="420">
        <v>1</v>
      </c>
      <c r="C259" s="419" t="s">
        <v>5252</v>
      </c>
      <c r="D259" s="420" t="s">
        <v>2421</v>
      </c>
      <c r="E259" s="420" t="s">
        <v>3302</v>
      </c>
      <c r="F259" s="420" t="s">
        <v>2126</v>
      </c>
      <c r="G259" s="421"/>
      <c r="H259" s="421">
        <v>41786</v>
      </c>
      <c r="I259" s="429" t="s">
        <v>5253</v>
      </c>
      <c r="J259" s="269">
        <v>1</v>
      </c>
      <c r="K259" s="271">
        <v>1</v>
      </c>
      <c r="L259" s="271">
        <v>0</v>
      </c>
      <c r="M259" s="271">
        <v>0</v>
      </c>
      <c r="N259" s="271">
        <v>0</v>
      </c>
      <c r="O259" s="271">
        <v>0</v>
      </c>
      <c r="P259" s="271">
        <v>1</v>
      </c>
      <c r="Q259" s="271">
        <v>1</v>
      </c>
      <c r="R259" s="271">
        <v>0</v>
      </c>
      <c r="S259" s="271">
        <v>0</v>
      </c>
      <c r="T259" s="271">
        <v>1</v>
      </c>
      <c r="U259" s="271">
        <v>1</v>
      </c>
      <c r="V259" s="271">
        <v>0</v>
      </c>
      <c r="W259" s="271">
        <v>0</v>
      </c>
      <c r="X259" s="120">
        <v>0</v>
      </c>
      <c r="Y259" s="120">
        <v>0</v>
      </c>
      <c r="Z259" s="120">
        <v>0</v>
      </c>
      <c r="AA259" s="120">
        <v>0</v>
      </c>
      <c r="AB259" s="120">
        <v>0</v>
      </c>
      <c r="AC259" s="120">
        <v>0</v>
      </c>
      <c r="AD259" s="120">
        <v>0</v>
      </c>
      <c r="AE259" s="120">
        <v>0</v>
      </c>
      <c r="AF259" s="120">
        <v>0</v>
      </c>
      <c r="AG259" s="120">
        <v>2</v>
      </c>
      <c r="AH259" s="494">
        <v>2</v>
      </c>
    </row>
    <row r="260" spans="1:34" s="258" customFormat="1" x14ac:dyDescent="0.2">
      <c r="A260" s="420" t="s">
        <v>2103</v>
      </c>
      <c r="B260" s="420">
        <v>1</v>
      </c>
      <c r="C260" s="419" t="s">
        <v>5254</v>
      </c>
      <c r="D260" s="420" t="s">
        <v>2421</v>
      </c>
      <c r="E260" s="420" t="s">
        <v>3302</v>
      </c>
      <c r="F260" s="420" t="s">
        <v>2126</v>
      </c>
      <c r="G260" s="421"/>
      <c r="H260" s="421">
        <v>41793</v>
      </c>
      <c r="I260" s="429" t="s">
        <v>5255</v>
      </c>
      <c r="J260" s="269">
        <v>0</v>
      </c>
      <c r="K260" s="271">
        <v>0</v>
      </c>
      <c r="L260" s="271">
        <v>0</v>
      </c>
      <c r="M260" s="271">
        <v>0</v>
      </c>
      <c r="N260" s="271">
        <v>0</v>
      </c>
      <c r="O260" s="271">
        <v>0</v>
      </c>
      <c r="P260" s="271">
        <v>0</v>
      </c>
      <c r="Q260" s="271">
        <v>0</v>
      </c>
      <c r="R260" s="271">
        <v>0</v>
      </c>
      <c r="S260" s="271">
        <v>0</v>
      </c>
      <c r="T260" s="271">
        <v>0</v>
      </c>
      <c r="U260" s="271">
        <v>0</v>
      </c>
      <c r="V260" s="271">
        <v>0</v>
      </c>
      <c r="W260" s="271">
        <v>0</v>
      </c>
      <c r="X260" s="120">
        <v>0</v>
      </c>
      <c r="Y260" s="120">
        <v>0</v>
      </c>
      <c r="Z260" s="120">
        <v>0</v>
      </c>
      <c r="AA260" s="120">
        <v>0</v>
      </c>
      <c r="AB260" s="120">
        <v>0</v>
      </c>
      <c r="AC260" s="120">
        <v>0</v>
      </c>
      <c r="AD260" s="120">
        <v>0</v>
      </c>
      <c r="AE260" s="120">
        <v>0</v>
      </c>
      <c r="AF260" s="120">
        <v>0</v>
      </c>
      <c r="AG260" s="120">
        <v>0</v>
      </c>
      <c r="AH260" s="494">
        <v>1</v>
      </c>
    </row>
    <row r="261" spans="1:34" s="258" customFormat="1" x14ac:dyDescent="0.2">
      <c r="A261" s="420" t="s">
        <v>2103</v>
      </c>
      <c r="B261" s="420">
        <v>1</v>
      </c>
      <c r="C261" s="419" t="s">
        <v>5280</v>
      </c>
      <c r="D261" s="420" t="s">
        <v>2421</v>
      </c>
      <c r="E261" s="420" t="s">
        <v>3302</v>
      </c>
      <c r="F261" s="420" t="s">
        <v>2126</v>
      </c>
      <c r="G261" s="421"/>
      <c r="H261" s="421">
        <v>41799</v>
      </c>
      <c r="I261" s="429" t="s">
        <v>5281</v>
      </c>
      <c r="J261" s="269">
        <v>0</v>
      </c>
      <c r="K261" s="271">
        <v>0</v>
      </c>
      <c r="L261" s="271">
        <v>9</v>
      </c>
      <c r="M261" s="271">
        <v>0</v>
      </c>
      <c r="N261" s="271">
        <v>21</v>
      </c>
      <c r="O261" s="271">
        <v>6</v>
      </c>
      <c r="P261" s="271">
        <v>0</v>
      </c>
      <c r="Q261" s="271">
        <v>0</v>
      </c>
      <c r="R261" s="271">
        <v>2</v>
      </c>
      <c r="S261" s="271">
        <v>0</v>
      </c>
      <c r="T261" s="271">
        <v>10</v>
      </c>
      <c r="U261" s="271">
        <v>2</v>
      </c>
      <c r="V261" s="271">
        <v>8</v>
      </c>
      <c r="W261" s="271">
        <v>0</v>
      </c>
      <c r="X261" s="120">
        <v>0</v>
      </c>
      <c r="Y261" s="120">
        <v>4</v>
      </c>
      <c r="Z261" s="120">
        <v>0</v>
      </c>
      <c r="AA261" s="120">
        <v>0</v>
      </c>
      <c r="AB261" s="120">
        <v>0</v>
      </c>
      <c r="AC261" s="120">
        <v>0</v>
      </c>
      <c r="AD261" s="120">
        <v>0</v>
      </c>
      <c r="AE261" s="120">
        <v>0</v>
      </c>
      <c r="AF261" s="120">
        <v>0</v>
      </c>
      <c r="AG261" s="120">
        <v>0</v>
      </c>
      <c r="AH261" s="494">
        <v>21</v>
      </c>
    </row>
    <row r="262" spans="1:34" s="258" customFormat="1" x14ac:dyDescent="0.2">
      <c r="A262" s="420" t="s">
        <v>2103</v>
      </c>
      <c r="B262" s="420">
        <v>1</v>
      </c>
      <c r="C262" s="419" t="s">
        <v>5317</v>
      </c>
      <c r="D262" s="420" t="s">
        <v>2421</v>
      </c>
      <c r="E262" s="420" t="s">
        <v>3302</v>
      </c>
      <c r="F262" s="420" t="s">
        <v>2126</v>
      </c>
      <c r="G262" s="421"/>
      <c r="H262" s="421">
        <v>41802</v>
      </c>
      <c r="I262" s="429" t="s">
        <v>5318</v>
      </c>
      <c r="J262" s="269">
        <v>0</v>
      </c>
      <c r="K262" s="271">
        <v>0</v>
      </c>
      <c r="L262" s="271">
        <v>0</v>
      </c>
      <c r="M262" s="271">
        <v>0</v>
      </c>
      <c r="N262" s="271">
        <v>0</v>
      </c>
      <c r="O262" s="271">
        <v>0</v>
      </c>
      <c r="P262" s="271">
        <v>0</v>
      </c>
      <c r="Q262" s="271">
        <v>0</v>
      </c>
      <c r="R262" s="271">
        <v>9</v>
      </c>
      <c r="S262" s="271">
        <v>0</v>
      </c>
      <c r="T262" s="271">
        <v>3</v>
      </c>
      <c r="U262" s="271">
        <v>0</v>
      </c>
      <c r="V262" s="271">
        <v>3</v>
      </c>
      <c r="W262" s="271">
        <v>0</v>
      </c>
      <c r="X262" s="120">
        <v>0</v>
      </c>
      <c r="Y262" s="120">
        <v>0</v>
      </c>
      <c r="Z262" s="120">
        <v>3</v>
      </c>
      <c r="AA262" s="120">
        <v>0</v>
      </c>
      <c r="AB262" s="120">
        <v>0</v>
      </c>
      <c r="AC262" s="120">
        <v>0</v>
      </c>
      <c r="AD262" s="120">
        <v>0</v>
      </c>
      <c r="AE262" s="120">
        <v>0</v>
      </c>
      <c r="AF262" s="120">
        <v>0</v>
      </c>
      <c r="AG262" s="120">
        <v>0</v>
      </c>
      <c r="AH262" s="494">
        <v>9</v>
      </c>
    </row>
    <row r="263" spans="1:34" s="258" customFormat="1" x14ac:dyDescent="0.2">
      <c r="A263" s="420" t="s">
        <v>2103</v>
      </c>
      <c r="B263" s="420">
        <v>1</v>
      </c>
      <c r="C263" s="419" t="s">
        <v>5282</v>
      </c>
      <c r="D263" s="420" t="s">
        <v>2421</v>
      </c>
      <c r="E263" s="420" t="s">
        <v>3302</v>
      </c>
      <c r="F263" s="420" t="s">
        <v>2126</v>
      </c>
      <c r="G263" s="421"/>
      <c r="H263" s="421">
        <v>41820</v>
      </c>
      <c r="I263" s="429" t="s">
        <v>5283</v>
      </c>
      <c r="J263" s="269">
        <v>0</v>
      </c>
      <c r="K263" s="271">
        <v>0</v>
      </c>
      <c r="L263" s="271">
        <v>0</v>
      </c>
      <c r="M263" s="271">
        <v>1</v>
      </c>
      <c r="N263" s="271">
        <v>0</v>
      </c>
      <c r="O263" s="271">
        <v>5</v>
      </c>
      <c r="P263" s="271">
        <v>5</v>
      </c>
      <c r="Q263" s="271">
        <v>2</v>
      </c>
      <c r="R263" s="271">
        <v>1</v>
      </c>
      <c r="S263" s="271">
        <v>2</v>
      </c>
      <c r="T263" s="271">
        <v>4</v>
      </c>
      <c r="U263" s="271">
        <v>0</v>
      </c>
      <c r="V263" s="271">
        <v>0</v>
      </c>
      <c r="W263" s="271">
        <v>0</v>
      </c>
      <c r="X263" s="120">
        <v>0</v>
      </c>
      <c r="Y263" s="120">
        <v>0</v>
      </c>
      <c r="Z263" s="120">
        <v>0</v>
      </c>
      <c r="AA263" s="120">
        <v>0</v>
      </c>
      <c r="AB263" s="120">
        <v>1</v>
      </c>
      <c r="AC263" s="120">
        <v>0</v>
      </c>
      <c r="AD263" s="120">
        <v>1</v>
      </c>
      <c r="AE263" s="120">
        <v>6</v>
      </c>
      <c r="AF263" s="120">
        <v>4</v>
      </c>
      <c r="AG263" s="120">
        <v>2</v>
      </c>
      <c r="AH263" s="494">
        <v>6</v>
      </c>
    </row>
    <row r="264" spans="1:34" s="258" customFormat="1" x14ac:dyDescent="0.2">
      <c r="A264" s="420" t="s">
        <v>2103</v>
      </c>
      <c r="B264" s="420">
        <v>1</v>
      </c>
      <c r="C264" s="419" t="s">
        <v>5301</v>
      </c>
      <c r="D264" s="420" t="s">
        <v>2421</v>
      </c>
      <c r="E264" s="420" t="s">
        <v>3302</v>
      </c>
      <c r="F264" s="420" t="s">
        <v>2126</v>
      </c>
      <c r="G264" s="421"/>
      <c r="H264" s="421">
        <v>41827</v>
      </c>
      <c r="I264" s="429" t="s">
        <v>5302</v>
      </c>
      <c r="J264" s="269">
        <v>8</v>
      </c>
      <c r="K264" s="271">
        <v>5</v>
      </c>
      <c r="L264" s="271">
        <v>0</v>
      </c>
      <c r="M264" s="271">
        <v>1</v>
      </c>
      <c r="N264" s="271">
        <v>4</v>
      </c>
      <c r="O264" s="271">
        <v>5</v>
      </c>
      <c r="P264" s="271">
        <v>7</v>
      </c>
      <c r="Q264" s="271">
        <v>0</v>
      </c>
      <c r="R264" s="271">
        <v>8</v>
      </c>
      <c r="S264" s="271">
        <v>8</v>
      </c>
      <c r="T264" s="271">
        <v>6</v>
      </c>
      <c r="U264" s="271">
        <v>4</v>
      </c>
      <c r="V264" s="271">
        <v>7</v>
      </c>
      <c r="W264" s="271">
        <v>4</v>
      </c>
      <c r="X264" s="120">
        <v>4</v>
      </c>
      <c r="Y264" s="120">
        <v>8</v>
      </c>
      <c r="Z264" s="120">
        <v>0</v>
      </c>
      <c r="AA264" s="120">
        <v>4</v>
      </c>
      <c r="AB264" s="120">
        <v>0</v>
      </c>
      <c r="AC264" s="120">
        <v>4</v>
      </c>
      <c r="AD264" s="120">
        <v>8</v>
      </c>
      <c r="AE264" s="120">
        <v>2</v>
      </c>
      <c r="AF264" s="120">
        <v>0</v>
      </c>
      <c r="AG264" s="120">
        <v>1</v>
      </c>
      <c r="AH264" s="494">
        <v>8</v>
      </c>
    </row>
    <row r="265" spans="1:34" s="258" customFormat="1" x14ac:dyDescent="0.2">
      <c r="A265" s="420" t="s">
        <v>2103</v>
      </c>
      <c r="B265" s="420">
        <v>1</v>
      </c>
      <c r="C265" s="419" t="s">
        <v>5303</v>
      </c>
      <c r="D265" s="420" t="s">
        <v>2421</v>
      </c>
      <c r="E265" s="420" t="s">
        <v>3302</v>
      </c>
      <c r="F265" s="420" t="s">
        <v>2126</v>
      </c>
      <c r="G265" s="421"/>
      <c r="H265" s="421">
        <v>41835</v>
      </c>
      <c r="I265" s="429" t="s">
        <v>5304</v>
      </c>
      <c r="J265" s="269">
        <v>0</v>
      </c>
      <c r="K265" s="271">
        <v>5</v>
      </c>
      <c r="L265" s="271">
        <v>0</v>
      </c>
      <c r="M265" s="271">
        <v>0</v>
      </c>
      <c r="N265" s="271">
        <v>1</v>
      </c>
      <c r="O265" s="271">
        <v>0</v>
      </c>
      <c r="P265" s="271">
        <v>1</v>
      </c>
      <c r="Q265" s="271">
        <v>0</v>
      </c>
      <c r="R265" s="271">
        <v>0</v>
      </c>
      <c r="S265" s="271">
        <v>0</v>
      </c>
      <c r="T265" s="271">
        <v>0</v>
      </c>
      <c r="U265" s="271">
        <v>0</v>
      </c>
      <c r="V265" s="271">
        <v>0</v>
      </c>
      <c r="W265" s="271">
        <v>0</v>
      </c>
      <c r="X265" s="120">
        <v>4</v>
      </c>
      <c r="Y265" s="120">
        <v>0</v>
      </c>
      <c r="Z265" s="120">
        <v>2</v>
      </c>
      <c r="AA265" s="120">
        <v>0</v>
      </c>
      <c r="AB265" s="120">
        <v>1</v>
      </c>
      <c r="AC265" s="120">
        <v>0</v>
      </c>
      <c r="AD265" s="120">
        <v>0</v>
      </c>
      <c r="AE265" s="120">
        <v>12</v>
      </c>
      <c r="AF265" s="120">
        <v>0</v>
      </c>
      <c r="AG265" s="120">
        <v>16</v>
      </c>
      <c r="AH265" s="494">
        <v>16</v>
      </c>
    </row>
    <row r="266" spans="1:34" s="258" customFormat="1" x14ac:dyDescent="0.2">
      <c r="A266" s="420" t="s">
        <v>2103</v>
      </c>
      <c r="B266" s="420">
        <v>1</v>
      </c>
      <c r="C266" s="419" t="s">
        <v>5305</v>
      </c>
      <c r="D266" s="420" t="s">
        <v>2421</v>
      </c>
      <c r="E266" s="420" t="s">
        <v>3302</v>
      </c>
      <c r="F266" s="420" t="s">
        <v>2126</v>
      </c>
      <c r="G266" s="421"/>
      <c r="H266" s="421">
        <v>41835</v>
      </c>
      <c r="I266" s="429" t="s">
        <v>5306</v>
      </c>
      <c r="J266" s="269">
        <v>0</v>
      </c>
      <c r="K266" s="271">
        <v>0</v>
      </c>
      <c r="L266" s="271">
        <v>1</v>
      </c>
      <c r="M266" s="271">
        <v>1</v>
      </c>
      <c r="N266" s="271">
        <v>1</v>
      </c>
      <c r="O266" s="271">
        <v>0</v>
      </c>
      <c r="P266" s="271">
        <v>0</v>
      </c>
      <c r="Q266" s="271">
        <v>0</v>
      </c>
      <c r="R266" s="271">
        <v>0</v>
      </c>
      <c r="S266" s="271">
        <v>0</v>
      </c>
      <c r="T266" s="271">
        <v>0</v>
      </c>
      <c r="U266" s="271">
        <v>0</v>
      </c>
      <c r="V266" s="271">
        <v>0</v>
      </c>
      <c r="W266" s="271">
        <v>0</v>
      </c>
      <c r="X266" s="120">
        <v>2</v>
      </c>
      <c r="Y266" s="120">
        <v>0</v>
      </c>
      <c r="Z266" s="120">
        <v>0</v>
      </c>
      <c r="AA266" s="120">
        <v>0</v>
      </c>
      <c r="AB266" s="120">
        <v>0</v>
      </c>
      <c r="AC266" s="120">
        <v>0</v>
      </c>
      <c r="AD266" s="120">
        <v>0</v>
      </c>
      <c r="AE266" s="120">
        <v>0</v>
      </c>
      <c r="AF266" s="120">
        <v>0</v>
      </c>
      <c r="AG266" s="120">
        <v>1</v>
      </c>
      <c r="AH266" s="494">
        <v>2</v>
      </c>
    </row>
    <row r="267" spans="1:34" s="258" customFormat="1" x14ac:dyDescent="0.2">
      <c r="A267" s="420" t="s">
        <v>2103</v>
      </c>
      <c r="B267" s="420">
        <v>1</v>
      </c>
      <c r="C267" s="419" t="s">
        <v>5307</v>
      </c>
      <c r="D267" s="420" t="s">
        <v>2421</v>
      </c>
      <c r="E267" s="420" t="s">
        <v>3302</v>
      </c>
      <c r="F267" s="420" t="s">
        <v>2126</v>
      </c>
      <c r="G267" s="421"/>
      <c r="H267" s="421">
        <v>41837</v>
      </c>
      <c r="I267" s="429" t="s">
        <v>5308</v>
      </c>
      <c r="J267" s="269">
        <v>0</v>
      </c>
      <c r="K267" s="271">
        <v>0</v>
      </c>
      <c r="L267" s="271">
        <v>0</v>
      </c>
      <c r="M267" s="271">
        <v>0</v>
      </c>
      <c r="N267" s="271">
        <v>2</v>
      </c>
      <c r="O267" s="271">
        <v>0</v>
      </c>
      <c r="P267" s="271">
        <v>1</v>
      </c>
      <c r="Q267" s="271">
        <v>0</v>
      </c>
      <c r="R267" s="271">
        <v>0</v>
      </c>
      <c r="S267" s="271">
        <v>0</v>
      </c>
      <c r="T267" s="271">
        <v>0</v>
      </c>
      <c r="U267" s="271">
        <v>0</v>
      </c>
      <c r="V267" s="271">
        <v>0</v>
      </c>
      <c r="W267" s="271">
        <v>0</v>
      </c>
      <c r="X267" s="120">
        <v>0</v>
      </c>
      <c r="Y267" s="120">
        <v>0</v>
      </c>
      <c r="Z267" s="120">
        <v>0</v>
      </c>
      <c r="AA267" s="120">
        <v>0</v>
      </c>
      <c r="AB267" s="120">
        <v>0</v>
      </c>
      <c r="AC267" s="120">
        <v>0</v>
      </c>
      <c r="AD267" s="120">
        <v>0</v>
      </c>
      <c r="AE267" s="120">
        <v>0</v>
      </c>
      <c r="AF267" s="120">
        <v>0</v>
      </c>
      <c r="AG267" s="120">
        <v>6</v>
      </c>
      <c r="AH267" s="494">
        <v>6</v>
      </c>
    </row>
    <row r="268" spans="1:34" s="258" customFormat="1" x14ac:dyDescent="0.2">
      <c r="A268" s="420" t="s">
        <v>2103</v>
      </c>
      <c r="B268" s="420">
        <v>1</v>
      </c>
      <c r="C268" s="419" t="s">
        <v>5309</v>
      </c>
      <c r="D268" s="420" t="s">
        <v>2421</v>
      </c>
      <c r="E268" s="420" t="s">
        <v>3302</v>
      </c>
      <c r="F268" s="420" t="s">
        <v>2126</v>
      </c>
      <c r="G268" s="421"/>
      <c r="H268" s="421">
        <v>41837</v>
      </c>
      <c r="I268" s="429" t="s">
        <v>5310</v>
      </c>
      <c r="J268" s="269">
        <v>0</v>
      </c>
      <c r="K268" s="271">
        <v>1</v>
      </c>
      <c r="L268" s="271">
        <v>1</v>
      </c>
      <c r="M268" s="271">
        <v>1</v>
      </c>
      <c r="N268" s="271">
        <v>0</v>
      </c>
      <c r="O268" s="271">
        <v>0</v>
      </c>
      <c r="P268" s="271">
        <v>0</v>
      </c>
      <c r="Q268" s="271">
        <v>1</v>
      </c>
      <c r="R268" s="271">
        <v>1</v>
      </c>
      <c r="S268" s="271">
        <v>1</v>
      </c>
      <c r="T268" s="271">
        <v>1</v>
      </c>
      <c r="U268" s="271">
        <v>0</v>
      </c>
      <c r="V268" s="271">
        <v>1</v>
      </c>
      <c r="W268" s="271">
        <v>1</v>
      </c>
      <c r="X268" s="120">
        <v>0</v>
      </c>
      <c r="Y268" s="120">
        <v>1</v>
      </c>
      <c r="Z268" s="120">
        <v>1</v>
      </c>
      <c r="AA268" s="120">
        <v>0</v>
      </c>
      <c r="AB268" s="120">
        <v>0</v>
      </c>
      <c r="AC268" s="120">
        <v>1</v>
      </c>
      <c r="AD268" s="120">
        <v>1</v>
      </c>
      <c r="AE268" s="120">
        <v>1</v>
      </c>
      <c r="AF268" s="120">
        <v>1</v>
      </c>
      <c r="AG268" s="120">
        <v>0</v>
      </c>
      <c r="AH268" s="494">
        <v>1</v>
      </c>
    </row>
    <row r="269" spans="1:34" s="258" customFormat="1" x14ac:dyDescent="0.2">
      <c r="A269" s="420" t="s">
        <v>2103</v>
      </c>
      <c r="B269" s="420">
        <v>1</v>
      </c>
      <c r="C269" s="419" t="s">
        <v>5311</v>
      </c>
      <c r="D269" s="420" t="s">
        <v>2421</v>
      </c>
      <c r="E269" s="420" t="s">
        <v>3302</v>
      </c>
      <c r="F269" s="420" t="s">
        <v>2126</v>
      </c>
      <c r="G269" s="421"/>
      <c r="H269" s="421">
        <v>41842</v>
      </c>
      <c r="I269" s="429" t="s">
        <v>5312</v>
      </c>
      <c r="J269" s="269">
        <v>12</v>
      </c>
      <c r="K269" s="271">
        <v>0</v>
      </c>
      <c r="L269" s="271">
        <v>0</v>
      </c>
      <c r="M269" s="271">
        <v>0</v>
      </c>
      <c r="N269" s="271">
        <v>0</v>
      </c>
      <c r="O269" s="271">
        <v>0</v>
      </c>
      <c r="P269" s="271">
        <v>0</v>
      </c>
      <c r="Q269" s="271">
        <v>0</v>
      </c>
      <c r="R269" s="271">
        <v>0</v>
      </c>
      <c r="S269" s="271">
        <v>0</v>
      </c>
      <c r="T269" s="271">
        <v>0</v>
      </c>
      <c r="U269" s="271">
        <v>0</v>
      </c>
      <c r="V269" s="271">
        <v>12</v>
      </c>
      <c r="W269" s="271">
        <v>0</v>
      </c>
      <c r="X269" s="120">
        <v>12</v>
      </c>
      <c r="Y269" s="120">
        <v>0</v>
      </c>
      <c r="Z269" s="120">
        <v>0</v>
      </c>
      <c r="AA269" s="120">
        <v>0</v>
      </c>
      <c r="AB269" s="120">
        <v>0</v>
      </c>
      <c r="AC269" s="120">
        <v>0</v>
      </c>
      <c r="AD269" s="120">
        <v>12</v>
      </c>
      <c r="AE269" s="120">
        <v>0</v>
      </c>
      <c r="AF269" s="120">
        <v>0</v>
      </c>
      <c r="AG269" s="120">
        <v>12</v>
      </c>
      <c r="AH269" s="494">
        <v>12</v>
      </c>
    </row>
    <row r="270" spans="1:34" s="258" customFormat="1" x14ac:dyDescent="0.2">
      <c r="A270" s="420" t="s">
        <v>2103</v>
      </c>
      <c r="B270" s="420">
        <v>1</v>
      </c>
      <c r="C270" s="419" t="s">
        <v>5313</v>
      </c>
      <c r="D270" s="420" t="s">
        <v>2421</v>
      </c>
      <c r="E270" s="420" t="s">
        <v>3302</v>
      </c>
      <c r="F270" s="420" t="s">
        <v>2126</v>
      </c>
      <c r="G270" s="421"/>
      <c r="H270" s="421">
        <v>41843</v>
      </c>
      <c r="I270" s="429" t="s">
        <v>5314</v>
      </c>
      <c r="J270" s="269">
        <v>0</v>
      </c>
      <c r="K270" s="271">
        <v>0</v>
      </c>
      <c r="L270" s="271">
        <v>0</v>
      </c>
      <c r="M270" s="271">
        <v>0</v>
      </c>
      <c r="N270" s="271">
        <v>6</v>
      </c>
      <c r="O270" s="271">
        <v>4</v>
      </c>
      <c r="P270" s="271">
        <v>9</v>
      </c>
      <c r="Q270" s="271">
        <v>7</v>
      </c>
      <c r="R270" s="271">
        <v>1</v>
      </c>
      <c r="S270" s="271">
        <v>3</v>
      </c>
      <c r="T270" s="271">
        <v>10</v>
      </c>
      <c r="U270" s="271">
        <v>7</v>
      </c>
      <c r="V270" s="271">
        <v>3</v>
      </c>
      <c r="W270" s="271">
        <v>10</v>
      </c>
      <c r="X270" s="120">
        <v>0</v>
      </c>
      <c r="Y270" s="120">
        <v>3</v>
      </c>
      <c r="Z270" s="120">
        <v>9</v>
      </c>
      <c r="AA270" s="120">
        <v>5</v>
      </c>
      <c r="AB270" s="120">
        <v>0</v>
      </c>
      <c r="AC270" s="120">
        <v>7</v>
      </c>
      <c r="AD270" s="120">
        <v>10</v>
      </c>
      <c r="AE270" s="120">
        <v>3</v>
      </c>
      <c r="AF270" s="120">
        <v>1</v>
      </c>
      <c r="AG270" s="120">
        <v>5</v>
      </c>
      <c r="AH270" s="494">
        <v>10</v>
      </c>
    </row>
    <row r="271" spans="1:34" s="258" customFormat="1" x14ac:dyDescent="0.2">
      <c r="A271" s="420" t="s">
        <v>2103</v>
      </c>
      <c r="B271" s="420">
        <v>1</v>
      </c>
      <c r="C271" s="419" t="s">
        <v>5315</v>
      </c>
      <c r="D271" s="420" t="s">
        <v>2421</v>
      </c>
      <c r="E271" s="420" t="s">
        <v>3302</v>
      </c>
      <c r="F271" s="420" t="s">
        <v>2126</v>
      </c>
      <c r="G271" s="421"/>
      <c r="H271" s="421">
        <v>41845</v>
      </c>
      <c r="I271" s="429" t="s">
        <v>5316</v>
      </c>
      <c r="J271" s="269">
        <v>0</v>
      </c>
      <c r="K271" s="271">
        <v>0</v>
      </c>
      <c r="L271" s="271">
        <v>0</v>
      </c>
      <c r="M271" s="271">
        <v>0</v>
      </c>
      <c r="N271" s="271">
        <v>0</v>
      </c>
      <c r="O271" s="271">
        <v>0</v>
      </c>
      <c r="P271" s="271">
        <v>0</v>
      </c>
      <c r="Q271" s="271">
        <v>0</v>
      </c>
      <c r="R271" s="271">
        <v>0</v>
      </c>
      <c r="S271" s="271">
        <v>0</v>
      </c>
      <c r="T271" s="271">
        <v>0</v>
      </c>
      <c r="U271" s="271">
        <v>0</v>
      </c>
      <c r="V271" s="271">
        <v>0</v>
      </c>
      <c r="W271" s="271">
        <v>0</v>
      </c>
      <c r="X271" s="120">
        <v>0</v>
      </c>
      <c r="Y271" s="120">
        <v>0</v>
      </c>
      <c r="Z271" s="120">
        <v>0</v>
      </c>
      <c r="AA271" s="120">
        <v>0</v>
      </c>
      <c r="AB271" s="120">
        <v>0</v>
      </c>
      <c r="AC271" s="120">
        <v>0</v>
      </c>
      <c r="AD271" s="120">
        <v>0</v>
      </c>
      <c r="AE271" s="120">
        <v>0</v>
      </c>
      <c r="AF271" s="120">
        <v>0</v>
      </c>
      <c r="AG271" s="120">
        <v>0</v>
      </c>
      <c r="AH271" s="494">
        <v>1</v>
      </c>
    </row>
    <row r="272" spans="1:34" s="258" customFormat="1" x14ac:dyDescent="0.2">
      <c r="A272" s="420" t="s">
        <v>2103</v>
      </c>
      <c r="B272" s="420">
        <v>1</v>
      </c>
      <c r="C272" s="419" t="s">
        <v>5349</v>
      </c>
      <c r="D272" s="420" t="s">
        <v>2421</v>
      </c>
      <c r="E272" s="420" t="s">
        <v>3302</v>
      </c>
      <c r="F272" s="420" t="s">
        <v>2126</v>
      </c>
      <c r="G272" s="421"/>
      <c r="H272" s="421">
        <v>41848</v>
      </c>
      <c r="I272" s="429" t="s">
        <v>5350</v>
      </c>
      <c r="J272" s="269">
        <v>0</v>
      </c>
      <c r="K272" s="271">
        <v>0</v>
      </c>
      <c r="L272" s="271">
        <v>0</v>
      </c>
      <c r="M272" s="271">
        <v>0</v>
      </c>
      <c r="N272" s="271">
        <v>5</v>
      </c>
      <c r="O272" s="271">
        <v>0</v>
      </c>
      <c r="P272" s="271">
        <v>3</v>
      </c>
      <c r="Q272" s="271">
        <v>0</v>
      </c>
      <c r="R272" s="271">
        <v>0</v>
      </c>
      <c r="S272" s="271">
        <v>0</v>
      </c>
      <c r="T272" s="271">
        <v>0</v>
      </c>
      <c r="U272" s="271">
        <v>0</v>
      </c>
      <c r="V272" s="271">
        <v>1</v>
      </c>
      <c r="W272" s="271">
        <v>0</v>
      </c>
      <c r="X272" s="120">
        <v>1</v>
      </c>
      <c r="Y272" s="120">
        <v>0</v>
      </c>
      <c r="Z272" s="120">
        <v>0</v>
      </c>
      <c r="AA272" s="120">
        <v>0</v>
      </c>
      <c r="AB272" s="120">
        <v>0</v>
      </c>
      <c r="AC272" s="120">
        <v>0</v>
      </c>
      <c r="AD272" s="120">
        <v>7</v>
      </c>
      <c r="AE272" s="120">
        <v>0</v>
      </c>
      <c r="AF272" s="120">
        <v>0</v>
      </c>
      <c r="AG272" s="120">
        <v>3</v>
      </c>
      <c r="AH272" s="494">
        <v>7</v>
      </c>
    </row>
    <row r="273" spans="1:34" s="258" customFormat="1" x14ac:dyDescent="0.2">
      <c r="A273" s="420" t="s">
        <v>2103</v>
      </c>
      <c r="B273" s="420">
        <v>1</v>
      </c>
      <c r="C273" s="419" t="s">
        <v>5351</v>
      </c>
      <c r="D273" s="420" t="s">
        <v>2421</v>
      </c>
      <c r="E273" s="420" t="s">
        <v>3302</v>
      </c>
      <c r="F273" s="420" t="s">
        <v>2126</v>
      </c>
      <c r="G273" s="421"/>
      <c r="H273" s="421">
        <v>41849</v>
      </c>
      <c r="I273" s="429" t="s">
        <v>5352</v>
      </c>
      <c r="J273" s="269">
        <v>1</v>
      </c>
      <c r="K273" s="271">
        <v>2</v>
      </c>
      <c r="L273" s="271">
        <v>4</v>
      </c>
      <c r="M273" s="271">
        <v>0</v>
      </c>
      <c r="N273" s="271">
        <v>0</v>
      </c>
      <c r="O273" s="271">
        <v>0</v>
      </c>
      <c r="P273" s="271">
        <v>0</v>
      </c>
      <c r="Q273" s="271">
        <v>0</v>
      </c>
      <c r="R273" s="271">
        <v>0</v>
      </c>
      <c r="S273" s="271">
        <v>0</v>
      </c>
      <c r="T273" s="271">
        <v>0</v>
      </c>
      <c r="U273" s="271">
        <v>0</v>
      </c>
      <c r="V273" s="271">
        <v>1</v>
      </c>
      <c r="W273" s="271">
        <v>0</v>
      </c>
      <c r="X273" s="120">
        <v>1</v>
      </c>
      <c r="Y273" s="120">
        <v>0</v>
      </c>
      <c r="Z273" s="120">
        <v>0</v>
      </c>
      <c r="AA273" s="120">
        <v>0</v>
      </c>
      <c r="AB273" s="120">
        <v>2</v>
      </c>
      <c r="AC273" s="120">
        <v>1</v>
      </c>
      <c r="AD273" s="120">
        <v>1</v>
      </c>
      <c r="AE273" s="120">
        <v>0</v>
      </c>
      <c r="AF273" s="120">
        <v>0</v>
      </c>
      <c r="AG273" s="120">
        <v>4</v>
      </c>
      <c r="AH273" s="494">
        <v>4</v>
      </c>
    </row>
    <row r="274" spans="1:34" s="258" customFormat="1" x14ac:dyDescent="0.2">
      <c r="A274" s="420" t="s">
        <v>2103</v>
      </c>
      <c r="B274" s="420">
        <v>1</v>
      </c>
      <c r="C274" s="419" t="s">
        <v>5353</v>
      </c>
      <c r="D274" s="420" t="s">
        <v>2421</v>
      </c>
      <c r="E274" s="420" t="s">
        <v>3302</v>
      </c>
      <c r="F274" s="420" t="s">
        <v>2126</v>
      </c>
      <c r="G274" s="421"/>
      <c r="H274" s="421">
        <v>41850</v>
      </c>
      <c r="I274" s="429" t="s">
        <v>5354</v>
      </c>
      <c r="J274" s="269">
        <v>0</v>
      </c>
      <c r="K274" s="271">
        <v>2</v>
      </c>
      <c r="L274" s="271">
        <v>1</v>
      </c>
      <c r="M274" s="271">
        <v>0</v>
      </c>
      <c r="N274" s="271">
        <v>1</v>
      </c>
      <c r="O274" s="271">
        <v>0</v>
      </c>
      <c r="P274" s="271">
        <v>0</v>
      </c>
      <c r="Q274" s="271">
        <v>0</v>
      </c>
      <c r="R274" s="271">
        <v>1</v>
      </c>
      <c r="S274" s="271">
        <v>0</v>
      </c>
      <c r="T274" s="271">
        <v>1</v>
      </c>
      <c r="U274" s="271">
        <v>1</v>
      </c>
      <c r="V274" s="271">
        <v>11</v>
      </c>
      <c r="W274" s="271">
        <v>0</v>
      </c>
      <c r="X274" s="120">
        <v>0</v>
      </c>
      <c r="Y274" s="120">
        <v>0</v>
      </c>
      <c r="Z274" s="120">
        <v>2</v>
      </c>
      <c r="AA274" s="120">
        <v>1</v>
      </c>
      <c r="AB274" s="120">
        <v>1</v>
      </c>
      <c r="AC274" s="120">
        <v>0</v>
      </c>
      <c r="AD274" s="120">
        <v>0</v>
      </c>
      <c r="AE274" s="120">
        <v>2</v>
      </c>
      <c r="AF274" s="120">
        <v>1</v>
      </c>
      <c r="AG274" s="120">
        <v>1</v>
      </c>
      <c r="AH274" s="494">
        <v>11</v>
      </c>
    </row>
    <row r="275" spans="1:34" s="258" customFormat="1" x14ac:dyDescent="0.2">
      <c r="A275" s="420" t="s">
        <v>2103</v>
      </c>
      <c r="B275" s="420">
        <v>1</v>
      </c>
      <c r="C275" s="419" t="s">
        <v>5355</v>
      </c>
      <c r="D275" s="420" t="s">
        <v>2421</v>
      </c>
      <c r="E275" s="420" t="s">
        <v>3302</v>
      </c>
      <c r="F275" s="420" t="s">
        <v>2126</v>
      </c>
      <c r="G275" s="421"/>
      <c r="H275" s="421">
        <v>41857</v>
      </c>
      <c r="I275" s="429" t="s">
        <v>5356</v>
      </c>
      <c r="J275" s="269">
        <v>0</v>
      </c>
      <c r="K275" s="271">
        <v>0</v>
      </c>
      <c r="L275" s="271">
        <v>11</v>
      </c>
      <c r="M275" s="271">
        <v>1</v>
      </c>
      <c r="N275" s="271">
        <v>1</v>
      </c>
      <c r="O275" s="271">
        <v>1</v>
      </c>
      <c r="P275" s="271">
        <v>0</v>
      </c>
      <c r="Q275" s="271">
        <v>0</v>
      </c>
      <c r="R275" s="271">
        <v>1</v>
      </c>
      <c r="S275" s="271">
        <v>0</v>
      </c>
      <c r="T275" s="271">
        <v>0</v>
      </c>
      <c r="U275" s="271">
        <v>0</v>
      </c>
      <c r="V275" s="271">
        <v>0</v>
      </c>
      <c r="W275" s="271">
        <v>0</v>
      </c>
      <c r="X275" s="120">
        <v>0</v>
      </c>
      <c r="Y275" s="120">
        <v>0</v>
      </c>
      <c r="Z275" s="120">
        <v>0</v>
      </c>
      <c r="AA275" s="120">
        <v>0</v>
      </c>
      <c r="AB275" s="120">
        <v>0</v>
      </c>
      <c r="AC275" s="120">
        <v>0</v>
      </c>
      <c r="AD275" s="120">
        <v>0</v>
      </c>
      <c r="AE275" s="120">
        <v>2</v>
      </c>
      <c r="AF275" s="120">
        <v>9</v>
      </c>
      <c r="AG275" s="120">
        <v>0</v>
      </c>
      <c r="AH275" s="494">
        <v>11</v>
      </c>
    </row>
    <row r="276" spans="1:34" s="258" customFormat="1" x14ac:dyDescent="0.2">
      <c r="A276" s="420" t="s">
        <v>2103</v>
      </c>
      <c r="B276" s="420">
        <v>1</v>
      </c>
      <c r="C276" s="419" t="s">
        <v>5357</v>
      </c>
      <c r="D276" s="420" t="s">
        <v>2421</v>
      </c>
      <c r="E276" s="420" t="s">
        <v>3302</v>
      </c>
      <c r="F276" s="420" t="s">
        <v>2126</v>
      </c>
      <c r="G276" s="421"/>
      <c r="H276" s="421">
        <v>41858</v>
      </c>
      <c r="I276" s="429" t="s">
        <v>5358</v>
      </c>
      <c r="J276" s="269">
        <v>0</v>
      </c>
      <c r="K276" s="271">
        <v>0</v>
      </c>
      <c r="L276" s="271">
        <v>0</v>
      </c>
      <c r="M276" s="271">
        <v>0</v>
      </c>
      <c r="N276" s="271">
        <v>0</v>
      </c>
      <c r="O276" s="271">
        <v>0</v>
      </c>
      <c r="P276" s="271">
        <v>0</v>
      </c>
      <c r="Q276" s="271">
        <v>0</v>
      </c>
      <c r="R276" s="271">
        <v>0</v>
      </c>
      <c r="S276" s="271">
        <v>0</v>
      </c>
      <c r="T276" s="271">
        <v>1</v>
      </c>
      <c r="U276" s="271">
        <v>0</v>
      </c>
      <c r="V276" s="271">
        <v>0</v>
      </c>
      <c r="W276" s="271">
        <v>0</v>
      </c>
      <c r="X276" s="120">
        <v>0</v>
      </c>
      <c r="Y276" s="120">
        <v>0</v>
      </c>
      <c r="Z276" s="120">
        <v>0</v>
      </c>
      <c r="AA276" s="120">
        <v>0</v>
      </c>
      <c r="AB276" s="120">
        <v>0</v>
      </c>
      <c r="AC276" s="120">
        <v>4</v>
      </c>
      <c r="AD276" s="120">
        <v>2</v>
      </c>
      <c r="AE276" s="120">
        <v>0</v>
      </c>
      <c r="AF276" s="120">
        <v>0</v>
      </c>
      <c r="AG276" s="120">
        <v>0</v>
      </c>
      <c r="AH276" s="494">
        <v>4</v>
      </c>
    </row>
    <row r="277" spans="1:34" s="258" customFormat="1" x14ac:dyDescent="0.2">
      <c r="A277" s="420" t="s">
        <v>2103</v>
      </c>
      <c r="B277" s="420">
        <v>1</v>
      </c>
      <c r="C277" s="419" t="s">
        <v>5359</v>
      </c>
      <c r="D277" s="420" t="s">
        <v>2421</v>
      </c>
      <c r="E277" s="420" t="s">
        <v>3302</v>
      </c>
      <c r="F277" s="420" t="s">
        <v>2126</v>
      </c>
      <c r="G277" s="421"/>
      <c r="H277" s="421">
        <v>41859</v>
      </c>
      <c r="I277" s="429" t="s">
        <v>5360</v>
      </c>
      <c r="J277" s="269">
        <v>3</v>
      </c>
      <c r="K277" s="271">
        <v>0</v>
      </c>
      <c r="L277" s="271">
        <v>3</v>
      </c>
      <c r="M277" s="271">
        <v>0</v>
      </c>
      <c r="N277" s="271">
        <v>0</v>
      </c>
      <c r="O277" s="271">
        <v>0</v>
      </c>
      <c r="P277" s="271">
        <v>3</v>
      </c>
      <c r="Q277" s="271">
        <v>0</v>
      </c>
      <c r="R277" s="271">
        <v>2</v>
      </c>
      <c r="S277" s="271">
        <v>0</v>
      </c>
      <c r="T277" s="271">
        <v>1</v>
      </c>
      <c r="U277" s="271">
        <v>0</v>
      </c>
      <c r="V277" s="271">
        <v>9</v>
      </c>
      <c r="W277" s="271">
        <v>0</v>
      </c>
      <c r="X277" s="120">
        <v>1</v>
      </c>
      <c r="Y277" s="120">
        <v>0</v>
      </c>
      <c r="Z277" s="120">
        <v>3</v>
      </c>
      <c r="AA277" s="120">
        <v>0</v>
      </c>
      <c r="AB277" s="120">
        <v>3</v>
      </c>
      <c r="AC277" s="120">
        <v>0</v>
      </c>
      <c r="AD277" s="120">
        <v>2</v>
      </c>
      <c r="AE277" s="120">
        <v>0</v>
      </c>
      <c r="AF277" s="120">
        <v>0</v>
      </c>
      <c r="AG277" s="120">
        <v>7</v>
      </c>
      <c r="AH277" s="494">
        <v>9</v>
      </c>
    </row>
    <row r="278" spans="1:34" s="258" customFormat="1" x14ac:dyDescent="0.2">
      <c r="A278" s="420" t="s">
        <v>2103</v>
      </c>
      <c r="B278" s="420">
        <v>1</v>
      </c>
      <c r="C278" s="419" t="s">
        <v>5361</v>
      </c>
      <c r="D278" s="420" t="s">
        <v>2421</v>
      </c>
      <c r="E278" s="420" t="s">
        <v>3302</v>
      </c>
      <c r="F278" s="420" t="s">
        <v>2126</v>
      </c>
      <c r="G278" s="421"/>
      <c r="H278" s="421">
        <v>41864</v>
      </c>
      <c r="I278" s="429" t="s">
        <v>5362</v>
      </c>
      <c r="J278" s="269">
        <v>1</v>
      </c>
      <c r="K278" s="271">
        <v>0</v>
      </c>
      <c r="L278" s="271">
        <v>0</v>
      </c>
      <c r="M278" s="271">
        <v>0</v>
      </c>
      <c r="N278" s="271">
        <v>0</v>
      </c>
      <c r="O278" s="271">
        <v>4</v>
      </c>
      <c r="P278" s="271">
        <v>2</v>
      </c>
      <c r="Q278" s="271">
        <v>0</v>
      </c>
      <c r="R278" s="271">
        <v>0</v>
      </c>
      <c r="S278" s="271">
        <v>0</v>
      </c>
      <c r="T278" s="271">
        <v>0</v>
      </c>
      <c r="U278" s="271">
        <v>0</v>
      </c>
      <c r="V278" s="271">
        <v>0</v>
      </c>
      <c r="W278" s="271">
        <v>0</v>
      </c>
      <c r="X278" s="120">
        <v>2</v>
      </c>
      <c r="Y278" s="120">
        <v>0</v>
      </c>
      <c r="Z278" s="120">
        <v>2</v>
      </c>
      <c r="AA278" s="120">
        <v>0</v>
      </c>
      <c r="AB278" s="120">
        <v>2</v>
      </c>
      <c r="AC278" s="120">
        <v>0</v>
      </c>
      <c r="AD278" s="120">
        <v>1</v>
      </c>
      <c r="AE278" s="120">
        <v>0</v>
      </c>
      <c r="AF278" s="120">
        <v>0</v>
      </c>
      <c r="AG278" s="120">
        <v>0</v>
      </c>
      <c r="AH278" s="494">
        <v>4</v>
      </c>
    </row>
    <row r="279" spans="1:34" s="258" customFormat="1" x14ac:dyDescent="0.2">
      <c r="A279" s="420" t="s">
        <v>2103</v>
      </c>
      <c r="B279" s="420">
        <v>1</v>
      </c>
      <c r="C279" s="419" t="s">
        <v>5363</v>
      </c>
      <c r="D279" s="420" t="s">
        <v>2421</v>
      </c>
      <c r="E279" s="420" t="s">
        <v>3302</v>
      </c>
      <c r="F279" s="420" t="s">
        <v>2126</v>
      </c>
      <c r="G279" s="421"/>
      <c r="H279" s="421">
        <v>41864</v>
      </c>
      <c r="I279" s="429" t="s">
        <v>5364</v>
      </c>
      <c r="J279" s="269">
        <v>1</v>
      </c>
      <c r="K279" s="271">
        <v>5</v>
      </c>
      <c r="L279" s="271">
        <v>0</v>
      </c>
      <c r="M279" s="271">
        <v>0</v>
      </c>
      <c r="N279" s="271">
        <v>2</v>
      </c>
      <c r="O279" s="271">
        <v>0</v>
      </c>
      <c r="P279" s="271">
        <v>12</v>
      </c>
      <c r="Q279" s="271">
        <v>0</v>
      </c>
      <c r="R279" s="271">
        <v>2</v>
      </c>
      <c r="S279" s="271">
        <v>0</v>
      </c>
      <c r="T279" s="271">
        <v>7</v>
      </c>
      <c r="U279" s="271">
        <v>0</v>
      </c>
      <c r="V279" s="271">
        <v>7</v>
      </c>
      <c r="W279" s="271">
        <v>0</v>
      </c>
      <c r="X279" s="120">
        <v>1</v>
      </c>
      <c r="Y279" s="120">
        <v>0</v>
      </c>
      <c r="Z279" s="120">
        <v>4</v>
      </c>
      <c r="AA279" s="120">
        <v>10</v>
      </c>
      <c r="AB279" s="120">
        <v>0</v>
      </c>
      <c r="AC279" s="120">
        <v>0</v>
      </c>
      <c r="AD279" s="120">
        <v>1</v>
      </c>
      <c r="AE279" s="120">
        <v>0</v>
      </c>
      <c r="AF279" s="120">
        <v>0</v>
      </c>
      <c r="AG279" s="120">
        <v>0</v>
      </c>
      <c r="AH279" s="494">
        <v>12</v>
      </c>
    </row>
    <row r="280" spans="1:34" s="258" customFormat="1" x14ac:dyDescent="0.2">
      <c r="A280" s="420" t="s">
        <v>2103</v>
      </c>
      <c r="B280" s="420">
        <v>1</v>
      </c>
      <c r="C280" s="419" t="s">
        <v>5365</v>
      </c>
      <c r="D280" s="420" t="s">
        <v>2421</v>
      </c>
      <c r="E280" s="420" t="s">
        <v>3302</v>
      </c>
      <c r="F280" s="420" t="s">
        <v>2126</v>
      </c>
      <c r="G280" s="421"/>
      <c r="H280" s="421">
        <v>41864</v>
      </c>
      <c r="I280" s="429" t="s">
        <v>5366</v>
      </c>
      <c r="J280" s="269">
        <v>0</v>
      </c>
      <c r="K280" s="344">
        <v>0</v>
      </c>
      <c r="L280" s="344">
        <v>0</v>
      </c>
      <c r="M280" s="344">
        <v>0</v>
      </c>
      <c r="N280" s="344">
        <v>0</v>
      </c>
      <c r="O280" s="344">
        <v>0</v>
      </c>
      <c r="P280" s="344">
        <v>0</v>
      </c>
      <c r="Q280" s="344">
        <v>0</v>
      </c>
      <c r="R280" s="344">
        <v>0</v>
      </c>
      <c r="S280" s="344">
        <v>0</v>
      </c>
      <c r="T280" s="344">
        <v>0</v>
      </c>
      <c r="U280" s="344">
        <v>0</v>
      </c>
      <c r="V280" s="344">
        <v>0</v>
      </c>
      <c r="W280" s="344">
        <v>0</v>
      </c>
      <c r="X280" s="344">
        <v>0</v>
      </c>
      <c r="Y280" s="344">
        <v>0</v>
      </c>
      <c r="Z280" s="344">
        <v>0</v>
      </c>
      <c r="AA280" s="344">
        <v>0</v>
      </c>
      <c r="AB280" s="344">
        <v>0</v>
      </c>
      <c r="AC280" s="344">
        <v>0</v>
      </c>
      <c r="AD280" s="344">
        <v>0</v>
      </c>
      <c r="AE280" s="120">
        <v>0</v>
      </c>
      <c r="AF280" s="120">
        <v>0</v>
      </c>
      <c r="AG280" s="120">
        <v>0</v>
      </c>
      <c r="AH280" s="494">
        <v>1</v>
      </c>
    </row>
    <row r="281" spans="1:34" s="258" customFormat="1" x14ac:dyDescent="0.2">
      <c r="A281" s="420" t="s">
        <v>2103</v>
      </c>
      <c r="B281" s="420">
        <v>1</v>
      </c>
      <c r="C281" s="419" t="s">
        <v>5412</v>
      </c>
      <c r="D281" s="420" t="s">
        <v>2421</v>
      </c>
      <c r="E281" s="420" t="s">
        <v>3302</v>
      </c>
      <c r="F281" s="420" t="s">
        <v>2126</v>
      </c>
      <c r="G281" s="421"/>
      <c r="H281" s="421">
        <v>41870</v>
      </c>
      <c r="I281" s="429" t="s">
        <v>5415</v>
      </c>
      <c r="J281" s="269">
        <v>1</v>
      </c>
      <c r="K281" s="344">
        <v>0</v>
      </c>
      <c r="L281" s="344">
        <v>1</v>
      </c>
      <c r="M281" s="344">
        <v>0</v>
      </c>
      <c r="N281" s="344">
        <v>0</v>
      </c>
      <c r="O281" s="344">
        <v>0</v>
      </c>
      <c r="P281" s="344">
        <v>0</v>
      </c>
      <c r="Q281" s="344">
        <v>0</v>
      </c>
      <c r="R281" s="344">
        <v>0</v>
      </c>
      <c r="S281" s="344">
        <v>0</v>
      </c>
      <c r="T281" s="344">
        <v>1</v>
      </c>
      <c r="U281" s="344">
        <v>0</v>
      </c>
      <c r="V281" s="344">
        <v>0</v>
      </c>
      <c r="W281" s="344">
        <v>5</v>
      </c>
      <c r="X281" s="344">
        <v>1</v>
      </c>
      <c r="Y281" s="344">
        <v>0</v>
      </c>
      <c r="Z281" s="344">
        <v>0</v>
      </c>
      <c r="AA281" s="344">
        <v>0</v>
      </c>
      <c r="AB281" s="344">
        <v>1</v>
      </c>
      <c r="AC281" s="344">
        <v>0</v>
      </c>
      <c r="AD281" s="344">
        <v>0</v>
      </c>
      <c r="AE281" s="120">
        <v>0</v>
      </c>
      <c r="AF281" s="120">
        <v>0</v>
      </c>
      <c r="AG281" s="120">
        <v>5</v>
      </c>
      <c r="AH281" s="494">
        <v>5</v>
      </c>
    </row>
    <row r="282" spans="1:34" s="258" customFormat="1" x14ac:dyDescent="0.2">
      <c r="A282" s="420" t="s">
        <v>2103</v>
      </c>
      <c r="B282" s="420">
        <v>1</v>
      </c>
      <c r="C282" s="419" t="s">
        <v>5413</v>
      </c>
      <c r="D282" s="420" t="s">
        <v>2421</v>
      </c>
      <c r="E282" s="420" t="s">
        <v>3302</v>
      </c>
      <c r="F282" s="420" t="s">
        <v>2126</v>
      </c>
      <c r="G282" s="421"/>
      <c r="H282" s="421">
        <v>41871</v>
      </c>
      <c r="I282" s="429" t="s">
        <v>5416</v>
      </c>
      <c r="J282" s="269">
        <v>2</v>
      </c>
      <c r="K282" s="344">
        <v>0</v>
      </c>
      <c r="L282" s="344">
        <v>0</v>
      </c>
      <c r="M282" s="344">
        <v>1</v>
      </c>
      <c r="N282" s="344">
        <v>2</v>
      </c>
      <c r="O282" s="344">
        <v>0</v>
      </c>
      <c r="P282" s="344">
        <v>3</v>
      </c>
      <c r="Q282" s="344">
        <v>0</v>
      </c>
      <c r="R282" s="344">
        <v>2</v>
      </c>
      <c r="S282" s="344">
        <v>0</v>
      </c>
      <c r="T282" s="344">
        <v>2</v>
      </c>
      <c r="U282" s="344">
        <v>0</v>
      </c>
      <c r="V282" s="344">
        <v>1</v>
      </c>
      <c r="W282" s="344">
        <v>0</v>
      </c>
      <c r="X282" s="344">
        <v>2</v>
      </c>
      <c r="Y282" s="344">
        <v>0</v>
      </c>
      <c r="Z282" s="344">
        <v>0</v>
      </c>
      <c r="AA282" s="344">
        <v>0</v>
      </c>
      <c r="AB282" s="344">
        <v>0</v>
      </c>
      <c r="AC282" s="344">
        <v>0</v>
      </c>
      <c r="AD282" s="344">
        <v>0</v>
      </c>
      <c r="AE282" s="120">
        <v>0</v>
      </c>
      <c r="AF282" s="120">
        <v>0</v>
      </c>
      <c r="AG282" s="120">
        <v>0</v>
      </c>
      <c r="AH282" s="494">
        <v>3</v>
      </c>
    </row>
    <row r="283" spans="1:34" s="258" customFormat="1" x14ac:dyDescent="0.2">
      <c r="A283" s="420" t="s">
        <v>2103</v>
      </c>
      <c r="B283" s="420">
        <v>1</v>
      </c>
      <c r="C283" s="419" t="s">
        <v>5414</v>
      </c>
      <c r="D283" s="420" t="s">
        <v>2421</v>
      </c>
      <c r="E283" s="420" t="s">
        <v>3302</v>
      </c>
      <c r="F283" s="420" t="s">
        <v>2126</v>
      </c>
      <c r="G283" s="421"/>
      <c r="H283" s="421">
        <v>41878</v>
      </c>
      <c r="I283" s="429" t="s">
        <v>5417</v>
      </c>
      <c r="J283" s="269">
        <v>12</v>
      </c>
      <c r="K283" s="344">
        <v>8</v>
      </c>
      <c r="L283" s="344">
        <v>16</v>
      </c>
      <c r="M283" s="344">
        <v>6</v>
      </c>
      <c r="N283" s="344">
        <v>16</v>
      </c>
      <c r="O283" s="344">
        <v>12</v>
      </c>
      <c r="P283" s="344">
        <v>4</v>
      </c>
      <c r="Q283" s="344">
        <v>12</v>
      </c>
      <c r="R283" s="344">
        <v>16</v>
      </c>
      <c r="S283" s="344">
        <v>10</v>
      </c>
      <c r="T283" s="344">
        <v>28</v>
      </c>
      <c r="U283" s="344">
        <v>24</v>
      </c>
      <c r="V283" s="344">
        <v>16</v>
      </c>
      <c r="W283" s="344">
        <v>14</v>
      </c>
      <c r="X283" s="344">
        <v>14</v>
      </c>
      <c r="Y283" s="344">
        <v>34</v>
      </c>
      <c r="Z283" s="344">
        <v>6</v>
      </c>
      <c r="AA283" s="344">
        <v>0</v>
      </c>
      <c r="AB283" s="344">
        <v>2</v>
      </c>
      <c r="AC283" s="344">
        <v>4</v>
      </c>
      <c r="AD283" s="344">
        <v>2</v>
      </c>
      <c r="AE283" s="120">
        <v>12</v>
      </c>
      <c r="AF283" s="120">
        <v>2</v>
      </c>
      <c r="AG283" s="120">
        <v>2</v>
      </c>
      <c r="AH283" s="494">
        <v>34</v>
      </c>
    </row>
    <row r="284" spans="1:34" s="258" customFormat="1" x14ac:dyDescent="0.2">
      <c r="A284" s="420" t="s">
        <v>2103</v>
      </c>
      <c r="B284" s="420">
        <v>1</v>
      </c>
      <c r="C284" s="419" t="s">
        <v>5418</v>
      </c>
      <c r="D284" s="420" t="s">
        <v>2421</v>
      </c>
      <c r="E284" s="420" t="s">
        <v>3302</v>
      </c>
      <c r="F284" s="420" t="s">
        <v>2126</v>
      </c>
      <c r="G284" s="421"/>
      <c r="H284" s="421">
        <v>41906</v>
      </c>
      <c r="I284" s="429" t="s">
        <v>5424</v>
      </c>
      <c r="J284" s="269">
        <v>0</v>
      </c>
      <c r="K284" s="344">
        <v>0</v>
      </c>
      <c r="L284" s="344">
        <v>0</v>
      </c>
      <c r="M284" s="344">
        <v>0</v>
      </c>
      <c r="N284" s="344">
        <v>0</v>
      </c>
      <c r="O284" s="344">
        <v>0</v>
      </c>
      <c r="P284" s="344">
        <v>0</v>
      </c>
      <c r="Q284" s="344">
        <v>4</v>
      </c>
      <c r="R284" s="344">
        <v>8</v>
      </c>
      <c r="S284" s="344">
        <v>5</v>
      </c>
      <c r="T284" s="344">
        <v>2</v>
      </c>
      <c r="U284" s="344">
        <v>4</v>
      </c>
      <c r="V284" s="344">
        <v>0</v>
      </c>
      <c r="W284" s="344">
        <v>0</v>
      </c>
      <c r="X284" s="344">
        <v>0</v>
      </c>
      <c r="Y284" s="344">
        <v>0</v>
      </c>
      <c r="Z284" s="344">
        <v>0</v>
      </c>
      <c r="AA284" s="344">
        <v>0</v>
      </c>
      <c r="AB284" s="344">
        <v>3</v>
      </c>
      <c r="AC284" s="344">
        <v>5</v>
      </c>
      <c r="AD284" s="344">
        <v>10</v>
      </c>
      <c r="AE284" s="344">
        <v>6</v>
      </c>
      <c r="AF284" s="344">
        <v>1</v>
      </c>
      <c r="AG284" s="344">
        <v>15</v>
      </c>
      <c r="AH284" s="494">
        <v>15</v>
      </c>
    </row>
    <row r="285" spans="1:34" s="258" customFormat="1" x14ac:dyDescent="0.2">
      <c r="A285" s="420" t="s">
        <v>2103</v>
      </c>
      <c r="B285" s="420">
        <v>1</v>
      </c>
      <c r="C285" s="419" t="s">
        <v>5419</v>
      </c>
      <c r="D285" s="420" t="s">
        <v>2421</v>
      </c>
      <c r="E285" s="420" t="s">
        <v>3302</v>
      </c>
      <c r="F285" s="420" t="s">
        <v>2126</v>
      </c>
      <c r="G285" s="421"/>
      <c r="H285" s="421">
        <v>41906</v>
      </c>
      <c r="I285" s="429" t="s">
        <v>5425</v>
      </c>
      <c r="J285" s="269">
        <v>3</v>
      </c>
      <c r="K285" s="344">
        <v>1</v>
      </c>
      <c r="L285" s="344">
        <v>3</v>
      </c>
      <c r="M285" s="344">
        <v>0</v>
      </c>
      <c r="N285" s="344">
        <v>3</v>
      </c>
      <c r="O285" s="344">
        <v>0</v>
      </c>
      <c r="P285" s="344">
        <v>0</v>
      </c>
      <c r="Q285" s="344">
        <v>0</v>
      </c>
      <c r="R285" s="344">
        <v>3</v>
      </c>
      <c r="S285" s="344">
        <v>0</v>
      </c>
      <c r="T285" s="344">
        <v>3</v>
      </c>
      <c r="U285" s="344">
        <v>0</v>
      </c>
      <c r="V285" s="344">
        <v>3</v>
      </c>
      <c r="W285" s="344">
        <v>0</v>
      </c>
      <c r="X285" s="344">
        <v>3</v>
      </c>
      <c r="Y285" s="344">
        <v>0</v>
      </c>
      <c r="Z285" s="344">
        <v>3</v>
      </c>
      <c r="AA285" s="344">
        <v>0</v>
      </c>
      <c r="AB285" s="344">
        <v>3</v>
      </c>
      <c r="AC285" s="344">
        <v>0</v>
      </c>
      <c r="AD285" s="344">
        <v>3</v>
      </c>
      <c r="AE285" s="344">
        <v>0</v>
      </c>
      <c r="AF285" s="344">
        <v>0</v>
      </c>
      <c r="AG285" s="344">
        <v>0</v>
      </c>
      <c r="AH285" s="494">
        <v>3</v>
      </c>
    </row>
    <row r="286" spans="1:34" s="258" customFormat="1" x14ac:dyDescent="0.2">
      <c r="A286" s="420" t="s">
        <v>2103</v>
      </c>
      <c r="B286" s="420">
        <v>1</v>
      </c>
      <c r="C286" s="419" t="s">
        <v>5420</v>
      </c>
      <c r="D286" s="420" t="s">
        <v>2421</v>
      </c>
      <c r="E286" s="420" t="s">
        <v>3302</v>
      </c>
      <c r="F286" s="420" t="s">
        <v>2126</v>
      </c>
      <c r="G286" s="421"/>
      <c r="H286" s="421">
        <v>41922</v>
      </c>
      <c r="I286" s="429" t="s">
        <v>5426</v>
      </c>
      <c r="J286" s="269">
        <v>2</v>
      </c>
      <c r="K286" s="344">
        <v>0</v>
      </c>
      <c r="L286" s="344">
        <v>0</v>
      </c>
      <c r="M286" s="344">
        <v>0</v>
      </c>
      <c r="N286" s="344">
        <v>0</v>
      </c>
      <c r="O286" s="344">
        <v>0</v>
      </c>
      <c r="P286" s="344">
        <v>0</v>
      </c>
      <c r="Q286" s="344">
        <v>0</v>
      </c>
      <c r="R286" s="344">
        <v>0</v>
      </c>
      <c r="S286" s="344">
        <v>0</v>
      </c>
      <c r="T286" s="344">
        <v>0</v>
      </c>
      <c r="U286" s="344">
        <v>0</v>
      </c>
      <c r="V286" s="344">
        <v>0</v>
      </c>
      <c r="W286" s="344">
        <v>0</v>
      </c>
      <c r="X286" s="344">
        <v>0</v>
      </c>
      <c r="Y286" s="344">
        <v>0</v>
      </c>
      <c r="Z286" s="344">
        <v>0</v>
      </c>
      <c r="AA286" s="344">
        <v>0</v>
      </c>
      <c r="AB286" s="344">
        <v>0</v>
      </c>
      <c r="AC286" s="344">
        <v>0</v>
      </c>
      <c r="AD286" s="344">
        <v>0</v>
      </c>
      <c r="AE286" s="344">
        <v>0</v>
      </c>
      <c r="AF286" s="344">
        <v>0</v>
      </c>
      <c r="AG286" s="344">
        <v>0</v>
      </c>
      <c r="AH286" s="494">
        <v>2</v>
      </c>
    </row>
    <row r="287" spans="1:34" s="258" customFormat="1" x14ac:dyDescent="0.2">
      <c r="A287" s="420" t="s">
        <v>2103</v>
      </c>
      <c r="B287" s="420">
        <v>1</v>
      </c>
      <c r="C287" s="419" t="s">
        <v>5421</v>
      </c>
      <c r="D287" s="420" t="s">
        <v>2421</v>
      </c>
      <c r="E287" s="420" t="s">
        <v>3302</v>
      </c>
      <c r="F287" s="420" t="s">
        <v>2126</v>
      </c>
      <c r="G287" s="421"/>
      <c r="H287" s="421">
        <v>41926</v>
      </c>
      <c r="I287" s="429" t="s">
        <v>5427</v>
      </c>
      <c r="J287" s="269">
        <v>3</v>
      </c>
      <c r="K287" s="344">
        <v>2</v>
      </c>
      <c r="L287" s="344">
        <v>2</v>
      </c>
      <c r="M287" s="344">
        <v>2</v>
      </c>
      <c r="N287" s="344">
        <v>4</v>
      </c>
      <c r="O287" s="344">
        <v>3</v>
      </c>
      <c r="P287" s="344">
        <v>3</v>
      </c>
      <c r="Q287" s="344">
        <v>0</v>
      </c>
      <c r="R287" s="344">
        <v>2</v>
      </c>
      <c r="S287" s="344">
        <v>4</v>
      </c>
      <c r="T287" s="344">
        <v>3</v>
      </c>
      <c r="U287" s="344">
        <v>4</v>
      </c>
      <c r="V287" s="344">
        <v>4</v>
      </c>
      <c r="W287" s="344">
        <v>0</v>
      </c>
      <c r="X287" s="344">
        <v>1</v>
      </c>
      <c r="Y287" s="344">
        <v>2</v>
      </c>
      <c r="Z287" s="344">
        <v>3</v>
      </c>
      <c r="AA287" s="344">
        <v>4</v>
      </c>
      <c r="AB287" s="344">
        <v>4</v>
      </c>
      <c r="AC287" s="344">
        <v>2</v>
      </c>
      <c r="AD287" s="344">
        <v>3</v>
      </c>
      <c r="AE287" s="344">
        <v>3</v>
      </c>
      <c r="AF287" s="344">
        <v>0</v>
      </c>
      <c r="AG287" s="344">
        <v>0</v>
      </c>
      <c r="AH287" s="494">
        <v>4</v>
      </c>
    </row>
    <row r="288" spans="1:34" s="258" customFormat="1" x14ac:dyDescent="0.2">
      <c r="A288" s="420" t="s">
        <v>2103</v>
      </c>
      <c r="B288" s="420">
        <v>1</v>
      </c>
      <c r="C288" s="419" t="s">
        <v>5422</v>
      </c>
      <c r="D288" s="420" t="s">
        <v>2421</v>
      </c>
      <c r="E288" s="420" t="s">
        <v>3302</v>
      </c>
      <c r="F288" s="420" t="s">
        <v>2126</v>
      </c>
      <c r="G288" s="421"/>
      <c r="H288" s="421">
        <v>41926</v>
      </c>
      <c r="I288" s="429" t="s">
        <v>5428</v>
      </c>
      <c r="J288" s="269">
        <v>0</v>
      </c>
      <c r="K288" s="344">
        <v>0</v>
      </c>
      <c r="L288" s="344">
        <v>0</v>
      </c>
      <c r="M288" s="344">
        <v>3</v>
      </c>
      <c r="N288" s="344">
        <v>2</v>
      </c>
      <c r="O288" s="344">
        <v>0</v>
      </c>
      <c r="P288" s="344">
        <v>0</v>
      </c>
      <c r="Q288" s="344">
        <v>0</v>
      </c>
      <c r="R288" s="344">
        <v>0</v>
      </c>
      <c r="S288" s="344">
        <v>2</v>
      </c>
      <c r="T288" s="344">
        <v>2</v>
      </c>
      <c r="U288" s="344">
        <v>4</v>
      </c>
      <c r="V288" s="344">
        <v>2</v>
      </c>
      <c r="W288" s="344">
        <v>0</v>
      </c>
      <c r="X288" s="344">
        <v>0</v>
      </c>
      <c r="Y288" s="344">
        <v>0</v>
      </c>
      <c r="Z288" s="344">
        <v>0</v>
      </c>
      <c r="AA288" s="344">
        <v>2</v>
      </c>
      <c r="AB288" s="344">
        <v>2</v>
      </c>
      <c r="AC288" s="344">
        <v>4</v>
      </c>
      <c r="AD288" s="344">
        <v>0</v>
      </c>
      <c r="AE288" s="344">
        <v>0</v>
      </c>
      <c r="AF288" s="344">
        <v>0</v>
      </c>
      <c r="AG288" s="344">
        <v>0</v>
      </c>
      <c r="AH288" s="494">
        <v>4</v>
      </c>
    </row>
    <row r="289" spans="1:34" s="258" customFormat="1" x14ac:dyDescent="0.2">
      <c r="A289" s="420" t="s">
        <v>2103</v>
      </c>
      <c r="B289" s="420">
        <v>1</v>
      </c>
      <c r="C289" s="419" t="s">
        <v>5423</v>
      </c>
      <c r="D289" s="420" t="s">
        <v>2421</v>
      </c>
      <c r="E289" s="420" t="s">
        <v>3302</v>
      </c>
      <c r="F289" s="420" t="s">
        <v>2126</v>
      </c>
      <c r="G289" s="421"/>
      <c r="H289" s="421">
        <v>41946</v>
      </c>
      <c r="I289" s="429" t="s">
        <v>5429</v>
      </c>
      <c r="J289" s="269">
        <v>0</v>
      </c>
      <c r="K289" s="344">
        <v>0</v>
      </c>
      <c r="L289" s="344">
        <v>0</v>
      </c>
      <c r="M289" s="344">
        <v>0</v>
      </c>
      <c r="N289" s="344">
        <v>0</v>
      </c>
      <c r="O289" s="344">
        <v>0</v>
      </c>
      <c r="P289" s="344">
        <v>0</v>
      </c>
      <c r="Q289" s="344">
        <v>0</v>
      </c>
      <c r="R289" s="344">
        <v>0</v>
      </c>
      <c r="S289" s="344">
        <v>0</v>
      </c>
      <c r="T289" s="344">
        <v>0</v>
      </c>
      <c r="U289" s="344">
        <v>0</v>
      </c>
      <c r="V289" s="344">
        <v>0</v>
      </c>
      <c r="W289" s="344">
        <v>0</v>
      </c>
      <c r="X289" s="344">
        <v>0</v>
      </c>
      <c r="Y289" s="344">
        <v>0</v>
      </c>
      <c r="Z289" s="344">
        <v>0</v>
      </c>
      <c r="AA289" s="344">
        <v>0</v>
      </c>
      <c r="AB289" s="344">
        <v>0</v>
      </c>
      <c r="AC289" s="344">
        <v>0</v>
      </c>
      <c r="AD289" s="344">
        <v>0</v>
      </c>
      <c r="AE289" s="344">
        <v>0</v>
      </c>
      <c r="AF289" s="344">
        <v>0</v>
      </c>
      <c r="AG289" s="344">
        <v>0</v>
      </c>
      <c r="AH289" s="494">
        <v>1</v>
      </c>
    </row>
    <row r="290" spans="1:34" s="258" customFormat="1" x14ac:dyDescent="0.2">
      <c r="A290" s="420" t="s">
        <v>2103</v>
      </c>
      <c r="B290" s="420">
        <v>1</v>
      </c>
      <c r="C290" s="419" t="s">
        <v>5433</v>
      </c>
      <c r="D290" s="420" t="s">
        <v>2421</v>
      </c>
      <c r="E290" s="420" t="s">
        <v>3302</v>
      </c>
      <c r="F290" s="420" t="s">
        <v>2126</v>
      </c>
      <c r="G290" s="421"/>
      <c r="H290" s="421">
        <v>41946</v>
      </c>
      <c r="I290" s="429" t="s">
        <v>5434</v>
      </c>
      <c r="J290" s="269">
        <v>0</v>
      </c>
      <c r="K290" s="344">
        <v>1</v>
      </c>
      <c r="L290" s="344">
        <v>1</v>
      </c>
      <c r="M290" s="344">
        <v>1</v>
      </c>
      <c r="N290" s="344">
        <v>0</v>
      </c>
      <c r="O290" s="344">
        <v>0</v>
      </c>
      <c r="P290" s="344">
        <v>1</v>
      </c>
      <c r="Q290" s="344">
        <v>0</v>
      </c>
      <c r="R290" s="344">
        <v>0</v>
      </c>
      <c r="S290" s="344">
        <v>0</v>
      </c>
      <c r="T290" s="344">
        <v>0</v>
      </c>
      <c r="U290" s="344">
        <v>2</v>
      </c>
      <c r="V290" s="344">
        <v>0</v>
      </c>
      <c r="W290" s="344">
        <v>1</v>
      </c>
      <c r="X290" s="344">
        <v>1</v>
      </c>
      <c r="Y290" s="344">
        <v>0</v>
      </c>
      <c r="Z290" s="344">
        <v>4</v>
      </c>
      <c r="AA290" s="344">
        <v>1</v>
      </c>
      <c r="AB290" s="344">
        <v>0</v>
      </c>
      <c r="AC290" s="344">
        <v>0</v>
      </c>
      <c r="AD290" s="344">
        <v>0</v>
      </c>
      <c r="AE290" s="344">
        <v>0</v>
      </c>
      <c r="AF290" s="344">
        <v>0</v>
      </c>
      <c r="AG290" s="344">
        <v>0</v>
      </c>
      <c r="AH290" s="494">
        <v>4</v>
      </c>
    </row>
    <row r="291" spans="1:34" s="258" customFormat="1" x14ac:dyDescent="0.2">
      <c r="A291" s="420" t="s">
        <v>2103</v>
      </c>
      <c r="B291" s="420">
        <v>1</v>
      </c>
      <c r="C291" s="419" t="s">
        <v>5435</v>
      </c>
      <c r="D291" s="420" t="s">
        <v>2421</v>
      </c>
      <c r="E291" s="420" t="s">
        <v>3302</v>
      </c>
      <c r="F291" s="420" t="s">
        <v>2126</v>
      </c>
      <c r="G291" s="421"/>
      <c r="H291" s="421">
        <v>41946</v>
      </c>
      <c r="I291" s="429" t="s">
        <v>5436</v>
      </c>
      <c r="J291" s="269">
        <v>3</v>
      </c>
      <c r="K291" s="344">
        <v>0</v>
      </c>
      <c r="L291" s="344">
        <v>1</v>
      </c>
      <c r="M291" s="344">
        <v>0</v>
      </c>
      <c r="N291" s="344">
        <v>2</v>
      </c>
      <c r="O291" s="344">
        <v>0</v>
      </c>
      <c r="P291" s="344">
        <v>3</v>
      </c>
      <c r="Q291" s="344">
        <v>0</v>
      </c>
      <c r="R291" s="344">
        <v>3</v>
      </c>
      <c r="S291" s="344">
        <v>0</v>
      </c>
      <c r="T291" s="344">
        <v>3</v>
      </c>
      <c r="U291" s="344">
        <v>0</v>
      </c>
      <c r="V291" s="344">
        <v>3</v>
      </c>
      <c r="W291" s="344">
        <v>0</v>
      </c>
      <c r="X291" s="344">
        <v>3</v>
      </c>
      <c r="Y291" s="344">
        <v>0</v>
      </c>
      <c r="Z291" s="344">
        <v>2</v>
      </c>
      <c r="AA291" s="344">
        <v>0</v>
      </c>
      <c r="AB291" s="344">
        <v>0</v>
      </c>
      <c r="AC291" s="344">
        <v>0</v>
      </c>
      <c r="AD291" s="344">
        <v>0</v>
      </c>
      <c r="AE291" s="344">
        <v>0</v>
      </c>
      <c r="AF291" s="344">
        <v>0</v>
      </c>
      <c r="AG291" s="344">
        <v>0</v>
      </c>
      <c r="AH291" s="494">
        <v>3</v>
      </c>
    </row>
    <row r="292" spans="1:34" s="258" customFormat="1" x14ac:dyDescent="0.2">
      <c r="A292" s="420" t="s">
        <v>2103</v>
      </c>
      <c r="B292" s="420">
        <v>1</v>
      </c>
      <c r="C292" s="419" t="s">
        <v>5437</v>
      </c>
      <c r="D292" s="420" t="s">
        <v>2421</v>
      </c>
      <c r="E292" s="420" t="s">
        <v>3302</v>
      </c>
      <c r="F292" s="420" t="s">
        <v>2126</v>
      </c>
      <c r="G292" s="421"/>
      <c r="H292" s="421">
        <v>41948</v>
      </c>
      <c r="I292" s="429" t="s">
        <v>5438</v>
      </c>
      <c r="J292" s="269">
        <v>8</v>
      </c>
      <c r="K292" s="344">
        <v>6</v>
      </c>
      <c r="L292" s="344">
        <v>4</v>
      </c>
      <c r="M292" s="344">
        <v>7</v>
      </c>
      <c r="N292" s="344">
        <v>8</v>
      </c>
      <c r="O292" s="344">
        <v>7</v>
      </c>
      <c r="P292" s="344">
        <v>11</v>
      </c>
      <c r="Q292" s="344">
        <v>7</v>
      </c>
      <c r="R292" s="344">
        <v>5</v>
      </c>
      <c r="S292" s="344">
        <v>5</v>
      </c>
      <c r="T292" s="344">
        <v>7</v>
      </c>
      <c r="U292" s="344">
        <v>2</v>
      </c>
      <c r="V292" s="344">
        <v>1</v>
      </c>
      <c r="W292" s="344">
        <v>1</v>
      </c>
      <c r="X292" s="344">
        <v>10</v>
      </c>
      <c r="Y292" s="344">
        <v>3</v>
      </c>
      <c r="Z292" s="344">
        <v>6</v>
      </c>
      <c r="AA292" s="344">
        <v>8</v>
      </c>
      <c r="AB292" s="344">
        <v>5</v>
      </c>
      <c r="AC292" s="344">
        <v>7</v>
      </c>
      <c r="AD292" s="344">
        <v>5</v>
      </c>
      <c r="AE292" s="344">
        <v>2</v>
      </c>
      <c r="AF292" s="344">
        <v>2</v>
      </c>
      <c r="AG292" s="344">
        <v>6</v>
      </c>
      <c r="AH292" s="494">
        <v>11</v>
      </c>
    </row>
    <row r="293" spans="1:34" s="258" customFormat="1" x14ac:dyDescent="0.2">
      <c r="A293" s="420" t="s">
        <v>2103</v>
      </c>
      <c r="B293" s="420">
        <v>1</v>
      </c>
      <c r="C293" s="419" t="s">
        <v>5483</v>
      </c>
      <c r="D293" s="420" t="s">
        <v>2421</v>
      </c>
      <c r="E293" s="420" t="s">
        <v>3302</v>
      </c>
      <c r="F293" s="420" t="s">
        <v>2126</v>
      </c>
      <c r="G293" s="421"/>
      <c r="H293" s="421">
        <v>41955</v>
      </c>
      <c r="I293" s="429" t="s">
        <v>5485</v>
      </c>
      <c r="J293" s="269">
        <v>0</v>
      </c>
      <c r="K293" s="344">
        <v>0</v>
      </c>
      <c r="L293" s="344">
        <v>2</v>
      </c>
      <c r="M293" s="344">
        <v>0</v>
      </c>
      <c r="N293" s="344">
        <v>2</v>
      </c>
      <c r="O293" s="344">
        <v>0</v>
      </c>
      <c r="P293" s="344">
        <v>0</v>
      </c>
      <c r="Q293" s="344">
        <v>0</v>
      </c>
      <c r="R293" s="344">
        <v>0</v>
      </c>
      <c r="S293" s="344">
        <v>0</v>
      </c>
      <c r="T293" s="344">
        <v>0</v>
      </c>
      <c r="U293" s="344">
        <v>0</v>
      </c>
      <c r="V293" s="344">
        <v>0</v>
      </c>
      <c r="W293" s="344">
        <v>0</v>
      </c>
      <c r="X293" s="344">
        <v>0</v>
      </c>
      <c r="Y293" s="344">
        <v>0</v>
      </c>
      <c r="Z293" s="344">
        <v>0</v>
      </c>
      <c r="AA293" s="344">
        <v>0</v>
      </c>
      <c r="AB293" s="344">
        <v>0</v>
      </c>
      <c r="AC293" s="344">
        <v>0</v>
      </c>
      <c r="AD293" s="344">
        <v>0</v>
      </c>
      <c r="AE293" s="344">
        <v>0</v>
      </c>
      <c r="AF293" s="344">
        <v>0</v>
      </c>
      <c r="AG293" s="344">
        <v>0</v>
      </c>
      <c r="AH293" s="494">
        <v>2</v>
      </c>
    </row>
    <row r="294" spans="1:34" s="258" customFormat="1" x14ac:dyDescent="0.2">
      <c r="A294" s="420" t="s">
        <v>2103</v>
      </c>
      <c r="B294" s="420">
        <v>1</v>
      </c>
      <c r="C294" s="419" t="s">
        <v>5484</v>
      </c>
      <c r="D294" s="420" t="s">
        <v>2421</v>
      </c>
      <c r="E294" s="420" t="s">
        <v>3302</v>
      </c>
      <c r="F294" s="420" t="s">
        <v>2126</v>
      </c>
      <c r="G294" s="421"/>
      <c r="H294" s="421">
        <v>41969</v>
      </c>
      <c r="I294" s="429" t="s">
        <v>5486</v>
      </c>
      <c r="J294" s="269">
        <v>3</v>
      </c>
      <c r="K294" s="344">
        <v>0</v>
      </c>
      <c r="L294" s="344">
        <v>3</v>
      </c>
      <c r="M294" s="344">
        <v>0</v>
      </c>
      <c r="N294" s="344">
        <v>1</v>
      </c>
      <c r="O294" s="344">
        <v>0</v>
      </c>
      <c r="P294" s="344">
        <v>2</v>
      </c>
      <c r="Q294" s="344">
        <v>0</v>
      </c>
      <c r="R294" s="344">
        <v>0</v>
      </c>
      <c r="S294" s="344">
        <v>0</v>
      </c>
      <c r="T294" s="344">
        <v>1</v>
      </c>
      <c r="U294" s="344">
        <v>0</v>
      </c>
      <c r="V294" s="344">
        <v>1</v>
      </c>
      <c r="W294" s="344">
        <v>0</v>
      </c>
      <c r="X294" s="344">
        <v>1</v>
      </c>
      <c r="Y294" s="344">
        <v>0</v>
      </c>
      <c r="Z294" s="344">
        <v>3</v>
      </c>
      <c r="AA294" s="344">
        <v>0</v>
      </c>
      <c r="AB294" s="344">
        <v>1</v>
      </c>
      <c r="AC294" s="344">
        <v>0</v>
      </c>
      <c r="AD294" s="344">
        <v>3</v>
      </c>
      <c r="AE294" s="344">
        <v>0</v>
      </c>
      <c r="AF294" s="344">
        <v>0</v>
      </c>
      <c r="AG294" s="344">
        <v>0</v>
      </c>
      <c r="AH294" s="494">
        <v>3</v>
      </c>
    </row>
    <row r="295" spans="1:34" s="258" customFormat="1" x14ac:dyDescent="0.2">
      <c r="A295" s="420" t="s">
        <v>2103</v>
      </c>
      <c r="B295" s="420">
        <v>1</v>
      </c>
      <c r="C295" s="419" t="s">
        <v>5581</v>
      </c>
      <c r="D295" s="420" t="s">
        <v>2421</v>
      </c>
      <c r="E295" s="420" t="s">
        <v>3302</v>
      </c>
      <c r="F295" s="420" t="s">
        <v>2126</v>
      </c>
      <c r="G295" s="421"/>
      <c r="H295" s="421">
        <v>41977</v>
      </c>
      <c r="I295" s="429" t="s">
        <v>5582</v>
      </c>
      <c r="J295" s="269"/>
      <c r="K295" s="344"/>
      <c r="L295" s="344"/>
      <c r="M295" s="344"/>
      <c r="N295" s="344">
        <v>3</v>
      </c>
      <c r="O295" s="344">
        <v>3</v>
      </c>
      <c r="P295" s="344">
        <v>0</v>
      </c>
      <c r="Q295" s="344">
        <v>0</v>
      </c>
      <c r="R295" s="344">
        <v>0</v>
      </c>
      <c r="S295" s="344">
        <v>0</v>
      </c>
      <c r="T295" s="344">
        <v>0</v>
      </c>
      <c r="U295" s="344">
        <v>0</v>
      </c>
      <c r="V295" s="344">
        <v>1</v>
      </c>
      <c r="W295" s="344">
        <v>0</v>
      </c>
      <c r="X295" s="344">
        <v>0</v>
      </c>
      <c r="Y295" s="344">
        <v>0</v>
      </c>
      <c r="Z295" s="344">
        <v>0</v>
      </c>
      <c r="AA295" s="344">
        <v>0</v>
      </c>
      <c r="AB295" s="344">
        <v>1</v>
      </c>
      <c r="AC295" s="344">
        <v>0</v>
      </c>
      <c r="AD295" s="344">
        <v>2</v>
      </c>
      <c r="AE295" s="344">
        <v>0</v>
      </c>
      <c r="AF295" s="344">
        <v>0</v>
      </c>
      <c r="AG295" s="344">
        <v>0</v>
      </c>
      <c r="AH295" s="494">
        <v>3</v>
      </c>
    </row>
    <row r="296" spans="1:34" s="258" customFormat="1" x14ac:dyDescent="0.2">
      <c r="A296" s="420" t="s">
        <v>2103</v>
      </c>
      <c r="B296" s="420">
        <v>1</v>
      </c>
      <c r="C296" s="419" t="s">
        <v>5583</v>
      </c>
      <c r="D296" s="420" t="s">
        <v>2421</v>
      </c>
      <c r="E296" s="420" t="s">
        <v>3302</v>
      </c>
      <c r="F296" s="420" t="s">
        <v>2126</v>
      </c>
      <c r="G296" s="421"/>
      <c r="H296" s="421">
        <v>42012</v>
      </c>
      <c r="I296" s="429" t="s">
        <v>5584</v>
      </c>
      <c r="J296" s="269"/>
      <c r="K296" s="344"/>
      <c r="L296" s="344"/>
      <c r="M296" s="344"/>
      <c r="N296" s="344">
        <v>3</v>
      </c>
      <c r="O296" s="344">
        <v>0</v>
      </c>
      <c r="P296" s="344">
        <v>0</v>
      </c>
      <c r="Q296" s="344">
        <v>0</v>
      </c>
      <c r="R296" s="344">
        <v>5</v>
      </c>
      <c r="S296" s="344">
        <v>0</v>
      </c>
      <c r="T296" s="344">
        <v>0</v>
      </c>
      <c r="U296" s="344">
        <v>0</v>
      </c>
      <c r="V296" s="344">
        <v>0</v>
      </c>
      <c r="W296" s="344">
        <v>0</v>
      </c>
      <c r="X296" s="344">
        <v>0</v>
      </c>
      <c r="Y296" s="344">
        <v>0</v>
      </c>
      <c r="Z296" s="344">
        <v>0</v>
      </c>
      <c r="AA296" s="344">
        <v>0</v>
      </c>
      <c r="AB296" s="344">
        <v>0</v>
      </c>
      <c r="AC296" s="344">
        <v>0</v>
      </c>
      <c r="AD296" s="344">
        <v>0</v>
      </c>
      <c r="AE296" s="344">
        <v>0</v>
      </c>
      <c r="AF296" s="344">
        <v>0</v>
      </c>
      <c r="AG296" s="344">
        <v>0</v>
      </c>
      <c r="AH296" s="494">
        <v>5</v>
      </c>
    </row>
    <row r="297" spans="1:34" s="258" customFormat="1" x14ac:dyDescent="0.2">
      <c r="A297" s="420" t="s">
        <v>2103</v>
      </c>
      <c r="B297" s="420">
        <v>1</v>
      </c>
      <c r="C297" s="419" t="s">
        <v>5585</v>
      </c>
      <c r="D297" s="420" t="s">
        <v>2421</v>
      </c>
      <c r="E297" s="420" t="s">
        <v>3302</v>
      </c>
      <c r="F297" s="420" t="s">
        <v>2126</v>
      </c>
      <c r="G297" s="421"/>
      <c r="H297" s="421">
        <v>42013</v>
      </c>
      <c r="I297" s="429" t="s">
        <v>5586</v>
      </c>
      <c r="J297" s="269"/>
      <c r="K297" s="344"/>
      <c r="L297" s="344"/>
      <c r="M297" s="344"/>
      <c r="N297" s="344">
        <v>2</v>
      </c>
      <c r="O297" s="344">
        <v>2</v>
      </c>
      <c r="P297" s="344">
        <v>0</v>
      </c>
      <c r="Q297" s="344">
        <v>0</v>
      </c>
      <c r="R297" s="344">
        <v>0</v>
      </c>
      <c r="S297" s="344">
        <v>0</v>
      </c>
      <c r="T297" s="344">
        <v>0</v>
      </c>
      <c r="U297" s="344">
        <v>0</v>
      </c>
      <c r="V297" s="344">
        <v>2</v>
      </c>
      <c r="W297" s="344">
        <v>0</v>
      </c>
      <c r="X297" s="344">
        <v>0</v>
      </c>
      <c r="Y297" s="344">
        <v>0</v>
      </c>
      <c r="Z297" s="344">
        <v>0</v>
      </c>
      <c r="AA297" s="344">
        <v>1</v>
      </c>
      <c r="AB297" s="344">
        <v>4</v>
      </c>
      <c r="AC297" s="344">
        <v>2</v>
      </c>
      <c r="AD297" s="344">
        <v>1</v>
      </c>
      <c r="AE297" s="344">
        <v>1</v>
      </c>
      <c r="AF297" s="344">
        <v>1</v>
      </c>
      <c r="AG297" s="344">
        <v>5</v>
      </c>
      <c r="AH297" s="494">
        <v>5</v>
      </c>
    </row>
    <row r="298" spans="1:34" s="258" customFormat="1" x14ac:dyDescent="0.2">
      <c r="A298" s="420" t="s">
        <v>2103</v>
      </c>
      <c r="B298" s="420">
        <v>1</v>
      </c>
      <c r="C298" s="419" t="s">
        <v>5587</v>
      </c>
      <c r="D298" s="420" t="s">
        <v>2421</v>
      </c>
      <c r="E298" s="420" t="s">
        <v>3302</v>
      </c>
      <c r="F298" s="420" t="s">
        <v>2126</v>
      </c>
      <c r="G298" s="421"/>
      <c r="H298" s="421">
        <v>42030</v>
      </c>
      <c r="I298" s="429" t="s">
        <v>5588</v>
      </c>
      <c r="J298" s="269"/>
      <c r="K298" s="344"/>
      <c r="L298" s="344"/>
      <c r="M298" s="344"/>
      <c r="N298" s="344">
        <v>0</v>
      </c>
      <c r="O298" s="344">
        <v>0</v>
      </c>
      <c r="P298" s="344">
        <v>1</v>
      </c>
      <c r="Q298" s="344">
        <v>0</v>
      </c>
      <c r="R298" s="344">
        <v>1</v>
      </c>
      <c r="S298" s="344">
        <v>0</v>
      </c>
      <c r="T298" s="344">
        <v>0</v>
      </c>
      <c r="U298" s="344">
        <v>0</v>
      </c>
      <c r="V298" s="344">
        <v>0</v>
      </c>
      <c r="W298" s="344">
        <v>0</v>
      </c>
      <c r="X298" s="344">
        <v>0</v>
      </c>
      <c r="Y298" s="344">
        <v>0</v>
      </c>
      <c r="Z298" s="344">
        <v>0</v>
      </c>
      <c r="AA298" s="344">
        <v>0</v>
      </c>
      <c r="AB298" s="344">
        <v>0</v>
      </c>
      <c r="AC298" s="344">
        <v>0</v>
      </c>
      <c r="AD298" s="344">
        <v>0</v>
      </c>
      <c r="AE298" s="344">
        <v>0</v>
      </c>
      <c r="AF298" s="344">
        <v>0</v>
      </c>
      <c r="AG298" s="344">
        <v>0</v>
      </c>
      <c r="AH298" s="494">
        <v>1</v>
      </c>
    </row>
    <row r="299" spans="1:34" s="258" customFormat="1" x14ac:dyDescent="0.2">
      <c r="A299" s="420" t="s">
        <v>2103</v>
      </c>
      <c r="B299" s="420">
        <v>1</v>
      </c>
      <c r="C299" s="419" t="s">
        <v>5589</v>
      </c>
      <c r="D299" s="420" t="s">
        <v>2421</v>
      </c>
      <c r="E299" s="420" t="s">
        <v>3302</v>
      </c>
      <c r="F299" s="420" t="s">
        <v>2126</v>
      </c>
      <c r="G299" s="421"/>
      <c r="H299" s="421">
        <v>42073</v>
      </c>
      <c r="I299" s="429" t="s">
        <v>5590</v>
      </c>
      <c r="J299" s="269"/>
      <c r="K299" s="344"/>
      <c r="L299" s="344"/>
      <c r="M299" s="344"/>
      <c r="N299" s="344">
        <v>0</v>
      </c>
      <c r="O299" s="344">
        <v>1</v>
      </c>
      <c r="P299" s="344">
        <v>2</v>
      </c>
      <c r="Q299" s="344">
        <v>0</v>
      </c>
      <c r="R299" s="344">
        <v>0</v>
      </c>
      <c r="S299" s="344">
        <v>0</v>
      </c>
      <c r="T299" s="344">
        <v>0</v>
      </c>
      <c r="U299" s="344">
        <v>0</v>
      </c>
      <c r="V299" s="344">
        <v>0</v>
      </c>
      <c r="W299" s="344">
        <v>0</v>
      </c>
      <c r="X299" s="344">
        <v>0</v>
      </c>
      <c r="Y299" s="344">
        <v>0</v>
      </c>
      <c r="Z299" s="344">
        <v>0</v>
      </c>
      <c r="AA299" s="344">
        <v>0</v>
      </c>
      <c r="AB299" s="344">
        <v>0</v>
      </c>
      <c r="AC299" s="344">
        <v>1</v>
      </c>
      <c r="AD299" s="344">
        <v>0</v>
      </c>
      <c r="AE299" s="344">
        <v>0</v>
      </c>
      <c r="AF299" s="344">
        <v>0</v>
      </c>
      <c r="AG299" s="344">
        <v>0</v>
      </c>
      <c r="AH299" s="494">
        <v>2</v>
      </c>
    </row>
    <row r="300" spans="1:34" s="258" customFormat="1" x14ac:dyDescent="0.2">
      <c r="A300" s="420" t="s">
        <v>2103</v>
      </c>
      <c r="B300" s="420">
        <v>1</v>
      </c>
      <c r="C300" s="419" t="s">
        <v>5615</v>
      </c>
      <c r="D300" s="420" t="s">
        <v>2421</v>
      </c>
      <c r="E300" s="420" t="s">
        <v>3302</v>
      </c>
      <c r="F300" s="420" t="s">
        <v>2126</v>
      </c>
      <c r="G300" s="421"/>
      <c r="H300" s="421">
        <v>42086</v>
      </c>
      <c r="I300" s="429" t="s">
        <v>5616</v>
      </c>
      <c r="J300" s="269"/>
      <c r="K300" s="344"/>
      <c r="L300" s="344"/>
      <c r="M300" s="344"/>
      <c r="N300" s="344"/>
      <c r="O300" s="344"/>
      <c r="P300" s="344"/>
      <c r="Q300" s="344"/>
      <c r="R300" s="344"/>
      <c r="S300" s="344">
        <v>2</v>
      </c>
      <c r="T300" s="344">
        <v>4</v>
      </c>
      <c r="U300" s="344">
        <v>2</v>
      </c>
      <c r="V300" s="344">
        <v>2</v>
      </c>
      <c r="W300" s="344">
        <v>4</v>
      </c>
      <c r="X300" s="344">
        <v>0</v>
      </c>
      <c r="Y300" s="344">
        <v>2</v>
      </c>
      <c r="Z300" s="344">
        <v>2</v>
      </c>
      <c r="AA300" s="344">
        <v>2</v>
      </c>
      <c r="AB300" s="344">
        <v>2</v>
      </c>
      <c r="AC300" s="344">
        <v>2</v>
      </c>
      <c r="AD300" s="344">
        <v>2</v>
      </c>
      <c r="AE300" s="344">
        <v>2</v>
      </c>
      <c r="AF300" s="344">
        <v>1</v>
      </c>
      <c r="AG300" s="344">
        <v>2</v>
      </c>
      <c r="AH300" s="494">
        <v>4</v>
      </c>
    </row>
    <row r="301" spans="1:34" s="258" customFormat="1" x14ac:dyDescent="0.2">
      <c r="A301" s="251" t="s">
        <v>2103</v>
      </c>
      <c r="B301" s="251">
        <v>1</v>
      </c>
      <c r="C301" s="419" t="s">
        <v>5730</v>
      </c>
      <c r="D301" s="251" t="s">
        <v>2421</v>
      </c>
      <c r="E301" s="251" t="s">
        <v>3302</v>
      </c>
      <c r="F301" s="251" t="s">
        <v>2126</v>
      </c>
      <c r="G301" s="256"/>
      <c r="H301" s="256">
        <v>42114</v>
      </c>
      <c r="I301" s="188" t="s">
        <v>5731</v>
      </c>
      <c r="J301" s="269"/>
      <c r="K301" s="344"/>
      <c r="L301" s="344"/>
      <c r="M301" s="344"/>
      <c r="N301" s="344"/>
      <c r="O301" s="344"/>
      <c r="P301" s="344"/>
      <c r="Q301" s="344"/>
      <c r="R301" s="344"/>
      <c r="S301" s="344"/>
      <c r="T301" s="344"/>
      <c r="U301" s="344"/>
      <c r="V301" s="344">
        <v>0</v>
      </c>
      <c r="W301" s="344">
        <v>0</v>
      </c>
      <c r="X301" s="344">
        <v>7</v>
      </c>
      <c r="Y301" s="344">
        <v>12</v>
      </c>
      <c r="Z301" s="344">
        <v>0</v>
      </c>
      <c r="AA301" s="344">
        <v>3</v>
      </c>
      <c r="AB301" s="344">
        <v>0</v>
      </c>
      <c r="AC301" s="344">
        <v>0</v>
      </c>
      <c r="AD301" s="344">
        <v>6</v>
      </c>
      <c r="AE301" s="344">
        <v>6</v>
      </c>
      <c r="AF301" s="344">
        <v>6</v>
      </c>
      <c r="AG301" s="344">
        <v>0</v>
      </c>
      <c r="AH301" s="494">
        <v>12</v>
      </c>
    </row>
    <row r="302" spans="1:34" s="258" customFormat="1" x14ac:dyDescent="0.2">
      <c r="A302" s="251" t="s">
        <v>2103</v>
      </c>
      <c r="B302" s="251">
        <v>1</v>
      </c>
      <c r="C302" s="419" t="s">
        <v>5732</v>
      </c>
      <c r="D302" s="251" t="s">
        <v>2421</v>
      </c>
      <c r="E302" s="251" t="s">
        <v>3302</v>
      </c>
      <c r="F302" s="251" t="s">
        <v>2126</v>
      </c>
      <c r="G302" s="256"/>
      <c r="H302" s="256">
        <v>42116</v>
      </c>
      <c r="I302" s="188" t="s">
        <v>5733</v>
      </c>
      <c r="J302" s="269"/>
      <c r="K302" s="344"/>
      <c r="L302" s="344"/>
      <c r="M302" s="344"/>
      <c r="N302" s="344"/>
      <c r="O302" s="344"/>
      <c r="P302" s="344"/>
      <c r="Q302" s="344"/>
      <c r="R302" s="344"/>
      <c r="S302" s="344"/>
      <c r="T302" s="344"/>
      <c r="U302" s="344"/>
      <c r="V302" s="344"/>
      <c r="W302" s="344"/>
      <c r="X302" s="344"/>
      <c r="Y302" s="344">
        <v>0</v>
      </c>
      <c r="Z302" s="344">
        <v>3</v>
      </c>
      <c r="AA302" s="344">
        <v>0</v>
      </c>
      <c r="AB302" s="344">
        <v>3</v>
      </c>
      <c r="AC302" s="344">
        <v>0</v>
      </c>
      <c r="AD302" s="344">
        <v>3</v>
      </c>
      <c r="AE302" s="344">
        <v>9</v>
      </c>
      <c r="AF302" s="344">
        <v>0</v>
      </c>
      <c r="AG302" s="344">
        <v>3</v>
      </c>
      <c r="AH302" s="494">
        <v>9</v>
      </c>
    </row>
    <row r="303" spans="1:34" s="258" customFormat="1" x14ac:dyDescent="0.2">
      <c r="A303" s="251" t="s">
        <v>2103</v>
      </c>
      <c r="B303" s="251">
        <v>1</v>
      </c>
      <c r="C303" s="419" t="s">
        <v>5734</v>
      </c>
      <c r="D303" s="251" t="s">
        <v>2421</v>
      </c>
      <c r="E303" s="251" t="s">
        <v>3302</v>
      </c>
      <c r="F303" s="251" t="s">
        <v>2126</v>
      </c>
      <c r="G303" s="256"/>
      <c r="H303" s="256">
        <v>42152</v>
      </c>
      <c r="I303" s="188" t="s">
        <v>5735</v>
      </c>
      <c r="J303" s="269"/>
      <c r="K303" s="344"/>
      <c r="L303" s="344"/>
      <c r="M303" s="344"/>
      <c r="N303" s="344"/>
      <c r="O303" s="344"/>
      <c r="P303" s="344"/>
      <c r="Q303" s="344"/>
      <c r="R303" s="344"/>
      <c r="S303" s="344"/>
      <c r="T303" s="344"/>
      <c r="U303" s="344"/>
      <c r="V303" s="344"/>
      <c r="W303" s="344"/>
      <c r="X303" s="344"/>
      <c r="Y303" s="344">
        <v>1</v>
      </c>
      <c r="Z303" s="344">
        <v>1</v>
      </c>
      <c r="AA303" s="344">
        <v>1</v>
      </c>
      <c r="AB303" s="344">
        <v>1</v>
      </c>
      <c r="AC303" s="344">
        <v>1</v>
      </c>
      <c r="AD303" s="344">
        <v>2</v>
      </c>
      <c r="AE303" s="344">
        <v>1</v>
      </c>
      <c r="AF303" s="344">
        <v>1</v>
      </c>
      <c r="AG303" s="344">
        <v>2</v>
      </c>
      <c r="AH303" s="494">
        <v>2</v>
      </c>
    </row>
    <row r="304" spans="1:34" s="258" customFormat="1" x14ac:dyDescent="0.2">
      <c r="A304" s="251" t="s">
        <v>2103</v>
      </c>
      <c r="B304" s="251">
        <v>1</v>
      </c>
      <c r="C304" s="419" t="s">
        <v>5736</v>
      </c>
      <c r="D304" s="251" t="s">
        <v>2421</v>
      </c>
      <c r="E304" s="251" t="s">
        <v>3302</v>
      </c>
      <c r="F304" s="251" t="s">
        <v>2126</v>
      </c>
      <c r="G304" s="256"/>
      <c r="H304" s="256">
        <v>42195</v>
      </c>
      <c r="I304" s="188" t="s">
        <v>5737</v>
      </c>
      <c r="J304" s="269"/>
      <c r="K304" s="344"/>
      <c r="L304" s="344"/>
      <c r="M304" s="344"/>
      <c r="N304" s="344"/>
      <c r="O304" s="344"/>
      <c r="P304" s="344"/>
      <c r="Q304" s="344"/>
      <c r="R304" s="344"/>
      <c r="S304" s="344"/>
      <c r="T304" s="344"/>
      <c r="U304" s="344"/>
      <c r="V304" s="344"/>
      <c r="W304" s="344"/>
      <c r="X304" s="344"/>
      <c r="Y304" s="344">
        <v>6</v>
      </c>
      <c r="Z304" s="344">
        <v>1</v>
      </c>
      <c r="AA304" s="344">
        <v>0</v>
      </c>
      <c r="AB304" s="344">
        <v>0</v>
      </c>
      <c r="AC304" s="344">
        <v>0</v>
      </c>
      <c r="AD304" s="344">
        <v>0</v>
      </c>
      <c r="AE304" s="344">
        <v>0</v>
      </c>
      <c r="AF304" s="344">
        <v>0</v>
      </c>
      <c r="AG304" s="344">
        <v>0</v>
      </c>
      <c r="AH304" s="494">
        <v>6</v>
      </c>
    </row>
    <row r="305" spans="1:34" s="258" customFormat="1" x14ac:dyDescent="0.2">
      <c r="A305" s="251" t="s">
        <v>2103</v>
      </c>
      <c r="B305" s="251">
        <v>1</v>
      </c>
      <c r="C305" s="419" t="s">
        <v>5738</v>
      </c>
      <c r="D305" s="251" t="s">
        <v>2421</v>
      </c>
      <c r="E305" s="251" t="s">
        <v>3302</v>
      </c>
      <c r="F305" s="251" t="s">
        <v>2126</v>
      </c>
      <c r="G305" s="256"/>
      <c r="H305" s="256">
        <v>42199</v>
      </c>
      <c r="I305" s="188" t="s">
        <v>5739</v>
      </c>
      <c r="J305" s="269"/>
      <c r="K305" s="344"/>
      <c r="L305" s="344"/>
      <c r="M305" s="344"/>
      <c r="N305" s="344"/>
      <c r="O305" s="344"/>
      <c r="P305" s="344"/>
      <c r="Q305" s="344"/>
      <c r="R305" s="344"/>
      <c r="S305" s="344"/>
      <c r="T305" s="344"/>
      <c r="U305" s="344"/>
      <c r="V305" s="344"/>
      <c r="W305" s="344"/>
      <c r="X305" s="344"/>
      <c r="Y305" s="344">
        <v>0</v>
      </c>
      <c r="Z305" s="344">
        <v>3</v>
      </c>
      <c r="AA305" s="344">
        <v>0</v>
      </c>
      <c r="AB305" s="344">
        <v>3</v>
      </c>
      <c r="AC305" s="344">
        <v>4</v>
      </c>
      <c r="AD305" s="344">
        <v>4</v>
      </c>
      <c r="AE305" s="344">
        <v>6</v>
      </c>
      <c r="AF305" s="344">
        <v>4</v>
      </c>
      <c r="AG305" s="344">
        <v>6</v>
      </c>
      <c r="AH305" s="494">
        <v>6</v>
      </c>
    </row>
    <row r="306" spans="1:34" s="89" customFormat="1" x14ac:dyDescent="0.2">
      <c r="A306" s="14" t="s">
        <v>2103</v>
      </c>
      <c r="B306" s="14">
        <v>1</v>
      </c>
      <c r="C306" s="11" t="s">
        <v>5740</v>
      </c>
      <c r="D306" s="12" t="s">
        <v>2421</v>
      </c>
      <c r="E306" s="12" t="s">
        <v>3302</v>
      </c>
      <c r="F306" s="12" t="s">
        <v>2126</v>
      </c>
      <c r="G306" s="33"/>
      <c r="H306" s="33">
        <v>42205</v>
      </c>
      <c r="I306" s="188" t="s">
        <v>5741</v>
      </c>
      <c r="J306" s="271">
        <v>18</v>
      </c>
      <c r="K306" s="271">
        <v>15</v>
      </c>
      <c r="L306" s="271">
        <v>18</v>
      </c>
      <c r="M306" s="271">
        <v>15</v>
      </c>
      <c r="N306" s="271">
        <v>18</v>
      </c>
      <c r="O306" s="271">
        <v>21</v>
      </c>
      <c r="P306" s="271">
        <v>2</v>
      </c>
      <c r="Q306" s="271">
        <v>2</v>
      </c>
      <c r="R306" s="271">
        <v>2</v>
      </c>
      <c r="S306" s="271">
        <v>21</v>
      </c>
      <c r="T306" s="271">
        <v>6</v>
      </c>
      <c r="U306" s="271">
        <v>3</v>
      </c>
      <c r="V306" s="271">
        <v>15</v>
      </c>
      <c r="W306" s="271">
        <v>21</v>
      </c>
      <c r="X306" s="120">
        <v>18</v>
      </c>
      <c r="Y306" s="120">
        <v>3</v>
      </c>
      <c r="Z306" s="120">
        <v>6</v>
      </c>
      <c r="AA306" s="120">
        <v>6</v>
      </c>
      <c r="AB306" s="120">
        <v>6</v>
      </c>
      <c r="AC306" s="120">
        <v>6</v>
      </c>
      <c r="AD306" s="120">
        <v>6</v>
      </c>
      <c r="AE306" s="120">
        <v>9</v>
      </c>
      <c r="AF306" s="120">
        <v>3</v>
      </c>
      <c r="AG306" s="120">
        <v>6</v>
      </c>
      <c r="AH306" s="494">
        <v>21</v>
      </c>
    </row>
    <row r="307" spans="1:34" s="258" customFormat="1" x14ac:dyDescent="0.2">
      <c r="A307" s="14" t="s">
        <v>2103</v>
      </c>
      <c r="B307" s="14">
        <v>1</v>
      </c>
      <c r="C307" s="11" t="s">
        <v>5890</v>
      </c>
      <c r="D307" s="251" t="s">
        <v>2421</v>
      </c>
      <c r="E307" s="251" t="s">
        <v>3302</v>
      </c>
      <c r="F307" s="251" t="s">
        <v>2126</v>
      </c>
      <c r="G307" s="256"/>
      <c r="H307" s="256">
        <v>42272</v>
      </c>
      <c r="I307" s="188" t="s">
        <v>5891</v>
      </c>
      <c r="J307" s="344"/>
      <c r="K307" s="344"/>
      <c r="L307" s="344"/>
      <c r="M307" s="344"/>
      <c r="N307" s="344"/>
      <c r="O307" s="344"/>
      <c r="P307" s="344"/>
      <c r="Q307" s="344"/>
      <c r="R307" s="344"/>
      <c r="S307" s="344"/>
      <c r="T307" s="344"/>
      <c r="U307" s="344"/>
      <c r="V307" s="344"/>
      <c r="W307" s="344"/>
      <c r="X307" s="120"/>
      <c r="Y307" s="120"/>
      <c r="Z307" s="120"/>
      <c r="AA307" s="120"/>
      <c r="AB307" s="120"/>
      <c r="AC307" s="120"/>
      <c r="AD307" s="120"/>
      <c r="AE307" s="120"/>
      <c r="AF307" s="120">
        <v>2</v>
      </c>
      <c r="AG307" s="120">
        <v>2</v>
      </c>
      <c r="AH307" s="494">
        <v>2</v>
      </c>
    </row>
    <row r="308" spans="1:34" s="258" customFormat="1" x14ac:dyDescent="0.2">
      <c r="A308" s="14" t="s">
        <v>2103</v>
      </c>
      <c r="B308" s="14">
        <v>1</v>
      </c>
      <c r="C308" s="11" t="s">
        <v>5892</v>
      </c>
      <c r="D308" s="251" t="s">
        <v>2421</v>
      </c>
      <c r="E308" s="251" t="s">
        <v>3302</v>
      </c>
      <c r="F308" s="251" t="s">
        <v>2126</v>
      </c>
      <c r="G308" s="256"/>
      <c r="H308" s="256">
        <v>42306</v>
      </c>
      <c r="I308" s="188" t="s">
        <v>5893</v>
      </c>
      <c r="J308" s="344"/>
      <c r="K308" s="344"/>
      <c r="L308" s="344"/>
      <c r="M308" s="344"/>
      <c r="N308" s="344"/>
      <c r="O308" s="344"/>
      <c r="P308" s="344"/>
      <c r="Q308" s="344"/>
      <c r="R308" s="344"/>
      <c r="S308" s="344"/>
      <c r="T308" s="344"/>
      <c r="U308" s="344"/>
      <c r="V308" s="344"/>
      <c r="W308" s="344"/>
      <c r="X308" s="120"/>
      <c r="Y308" s="120"/>
      <c r="Z308" s="120"/>
      <c r="AA308" s="120"/>
      <c r="AB308" s="120"/>
      <c r="AC308" s="120"/>
      <c r="AD308" s="120"/>
      <c r="AE308" s="120"/>
      <c r="AF308" s="120">
        <v>8</v>
      </c>
      <c r="AG308" s="120">
        <v>2</v>
      </c>
      <c r="AH308" s="494">
        <v>8</v>
      </c>
    </row>
    <row r="309" spans="1:34" s="258" customFormat="1" x14ac:dyDescent="0.2">
      <c r="A309" s="14" t="s">
        <v>2103</v>
      </c>
      <c r="B309" s="14">
        <v>1</v>
      </c>
      <c r="C309" s="11" t="s">
        <v>3301</v>
      </c>
      <c r="D309" s="251" t="s">
        <v>2421</v>
      </c>
      <c r="E309" s="251" t="s">
        <v>3302</v>
      </c>
      <c r="F309" s="251" t="s">
        <v>1533</v>
      </c>
      <c r="G309" s="256">
        <v>40345</v>
      </c>
      <c r="H309" s="256">
        <v>38278</v>
      </c>
      <c r="I309" s="188" t="s">
        <v>3303</v>
      </c>
      <c r="J309" s="344"/>
      <c r="K309" s="344"/>
      <c r="L309" s="344"/>
      <c r="M309" s="344"/>
      <c r="N309" s="344"/>
      <c r="O309" s="344"/>
      <c r="P309" s="344"/>
      <c r="Q309" s="344"/>
      <c r="R309" s="344"/>
      <c r="S309" s="344"/>
      <c r="T309" s="344"/>
      <c r="U309" s="344"/>
      <c r="V309" s="344"/>
      <c r="W309" s="344"/>
      <c r="X309" s="120"/>
      <c r="Y309" s="120">
        <v>21</v>
      </c>
      <c r="Z309" s="120">
        <v>15</v>
      </c>
      <c r="AA309" s="120">
        <v>21</v>
      </c>
      <c r="AB309" s="120">
        <v>15</v>
      </c>
      <c r="AC309" s="120">
        <v>4</v>
      </c>
      <c r="AD309" s="120">
        <v>12</v>
      </c>
      <c r="AE309" s="120">
        <v>2</v>
      </c>
      <c r="AF309" s="120">
        <v>18</v>
      </c>
      <c r="AG309" s="120">
        <v>15</v>
      </c>
      <c r="AH309" s="494">
        <v>21</v>
      </c>
    </row>
    <row r="310" spans="1:34" s="89" customFormat="1" x14ac:dyDescent="0.2">
      <c r="A310" s="12" t="s">
        <v>2103</v>
      </c>
      <c r="B310" s="12">
        <v>1</v>
      </c>
      <c r="C310" s="11" t="s">
        <v>3304</v>
      </c>
      <c r="D310" s="12" t="s">
        <v>2421</v>
      </c>
      <c r="E310" s="12" t="s">
        <v>3302</v>
      </c>
      <c r="F310" s="12" t="s">
        <v>2586</v>
      </c>
      <c r="G310" s="33">
        <v>41367</v>
      </c>
      <c r="H310" s="33">
        <v>39063</v>
      </c>
      <c r="I310" s="44" t="s">
        <v>3305</v>
      </c>
      <c r="J310" s="271">
        <v>18</v>
      </c>
      <c r="K310" s="271">
        <v>15</v>
      </c>
      <c r="L310" s="271">
        <v>18</v>
      </c>
      <c r="M310" s="271">
        <v>15</v>
      </c>
      <c r="N310" s="271">
        <v>18</v>
      </c>
      <c r="O310" s="271">
        <v>21</v>
      </c>
      <c r="P310" s="271">
        <v>18</v>
      </c>
      <c r="Q310" s="271">
        <v>18</v>
      </c>
      <c r="R310" s="271">
        <v>18</v>
      </c>
      <c r="S310" s="271">
        <v>21</v>
      </c>
      <c r="T310" s="271">
        <v>21</v>
      </c>
      <c r="U310" s="271">
        <v>18</v>
      </c>
      <c r="V310" s="271">
        <v>15</v>
      </c>
      <c r="W310" s="271">
        <v>21</v>
      </c>
      <c r="X310" s="120">
        <v>18</v>
      </c>
      <c r="Y310" s="120">
        <v>21</v>
      </c>
      <c r="Z310" s="120">
        <v>15</v>
      </c>
      <c r="AA310" s="120">
        <v>21</v>
      </c>
      <c r="AB310" s="120">
        <v>15</v>
      </c>
      <c r="AC310" s="120">
        <v>18</v>
      </c>
      <c r="AD310" s="120">
        <v>15</v>
      </c>
      <c r="AE310" s="120">
        <v>18</v>
      </c>
      <c r="AF310" s="120">
        <v>18</v>
      </c>
      <c r="AG310" s="120">
        <v>15</v>
      </c>
      <c r="AH310" s="494">
        <v>21</v>
      </c>
    </row>
    <row r="311" spans="1:34" s="89" customFormat="1" x14ac:dyDescent="0.2">
      <c r="A311" s="12" t="s">
        <v>2103</v>
      </c>
      <c r="B311" s="12">
        <v>1</v>
      </c>
      <c r="C311" s="11" t="s">
        <v>2025</v>
      </c>
      <c r="D311" s="12" t="s">
        <v>2421</v>
      </c>
      <c r="E311" s="12" t="s">
        <v>3302</v>
      </c>
      <c r="F311" s="12" t="s">
        <v>1533</v>
      </c>
      <c r="G311" s="33">
        <v>40344</v>
      </c>
      <c r="H311" s="33">
        <v>38413</v>
      </c>
      <c r="I311" s="44" t="s">
        <v>2026</v>
      </c>
      <c r="J311" s="271">
        <v>18</v>
      </c>
      <c r="K311" s="271">
        <v>15</v>
      </c>
      <c r="L311" s="271">
        <v>18</v>
      </c>
      <c r="M311" s="271">
        <v>15</v>
      </c>
      <c r="N311" s="271">
        <v>18</v>
      </c>
      <c r="O311" s="271">
        <v>21</v>
      </c>
      <c r="P311" s="271">
        <v>18</v>
      </c>
      <c r="Q311" s="271">
        <v>18</v>
      </c>
      <c r="R311" s="271">
        <v>18</v>
      </c>
      <c r="S311" s="271">
        <v>21</v>
      </c>
      <c r="T311" s="271">
        <v>21</v>
      </c>
      <c r="U311" s="271">
        <v>18</v>
      </c>
      <c r="V311" s="271">
        <v>15</v>
      </c>
      <c r="W311" s="271">
        <v>21</v>
      </c>
      <c r="X311" s="120">
        <v>18</v>
      </c>
      <c r="Y311" s="120">
        <v>21</v>
      </c>
      <c r="Z311" s="120">
        <v>15</v>
      </c>
      <c r="AA311" s="120">
        <v>21</v>
      </c>
      <c r="AB311" s="120">
        <v>15</v>
      </c>
      <c r="AC311" s="120">
        <v>18</v>
      </c>
      <c r="AD311" s="120">
        <v>15</v>
      </c>
      <c r="AE311" s="79">
        <v>18</v>
      </c>
      <c r="AF311" s="79">
        <v>18</v>
      </c>
      <c r="AG311" s="79">
        <v>15</v>
      </c>
      <c r="AH311" s="494">
        <v>21</v>
      </c>
    </row>
    <row r="312" spans="1:34" x14ac:dyDescent="0.2">
      <c r="A312" s="14" t="s">
        <v>2103</v>
      </c>
      <c r="B312" s="14">
        <v>1</v>
      </c>
      <c r="C312" s="11" t="s">
        <v>3259</v>
      </c>
      <c r="D312" s="12" t="s">
        <v>2421</v>
      </c>
      <c r="E312" s="12" t="s">
        <v>3302</v>
      </c>
      <c r="F312" s="12" t="s">
        <v>526</v>
      </c>
      <c r="G312" s="33">
        <v>41534</v>
      </c>
      <c r="H312" s="33">
        <v>39123</v>
      </c>
      <c r="I312" s="44" t="s">
        <v>4612</v>
      </c>
      <c r="J312" s="271">
        <v>4</v>
      </c>
      <c r="K312" s="271">
        <v>4</v>
      </c>
      <c r="L312" s="271">
        <v>0</v>
      </c>
      <c r="M312" s="271">
        <v>2</v>
      </c>
      <c r="N312" s="271">
        <v>6</v>
      </c>
      <c r="O312" s="271">
        <v>2</v>
      </c>
      <c r="P312" s="271">
        <v>18</v>
      </c>
      <c r="Q312" s="271">
        <v>18</v>
      </c>
      <c r="R312" s="271">
        <v>18</v>
      </c>
      <c r="S312" s="271">
        <v>4</v>
      </c>
      <c r="T312" s="271">
        <v>21</v>
      </c>
      <c r="U312" s="271">
        <v>18</v>
      </c>
      <c r="V312" s="271">
        <v>0</v>
      </c>
      <c r="W312" s="271">
        <v>5</v>
      </c>
      <c r="X312" s="120">
        <v>0</v>
      </c>
      <c r="Y312" s="120">
        <v>0</v>
      </c>
      <c r="Z312" s="120">
        <v>6</v>
      </c>
      <c r="AA312" s="120">
        <v>0</v>
      </c>
      <c r="AB312" s="120">
        <v>4</v>
      </c>
      <c r="AC312" s="120">
        <v>18</v>
      </c>
      <c r="AD312" s="120">
        <v>15</v>
      </c>
      <c r="AE312" s="79">
        <v>18</v>
      </c>
      <c r="AF312" s="79">
        <v>0</v>
      </c>
      <c r="AG312" s="79">
        <v>2</v>
      </c>
      <c r="AH312" s="494">
        <v>21</v>
      </c>
    </row>
    <row r="313" spans="1:34" x14ac:dyDescent="0.2">
      <c r="A313" s="14" t="s">
        <v>2103</v>
      </c>
      <c r="B313" s="14">
        <v>1</v>
      </c>
      <c r="C313" s="11" t="s">
        <v>3260</v>
      </c>
      <c r="D313" s="12" t="s">
        <v>2421</v>
      </c>
      <c r="E313" s="12" t="s">
        <v>3302</v>
      </c>
      <c r="F313" s="12" t="s">
        <v>2126</v>
      </c>
      <c r="G313" s="12"/>
      <c r="H313" s="33">
        <v>39187</v>
      </c>
      <c r="I313" s="45" t="s">
        <v>3261</v>
      </c>
      <c r="J313" s="269">
        <v>0</v>
      </c>
      <c r="K313" s="271">
        <v>0</v>
      </c>
      <c r="L313" s="271">
        <v>0</v>
      </c>
      <c r="M313" s="271">
        <v>0</v>
      </c>
      <c r="N313" s="271">
        <v>0</v>
      </c>
      <c r="O313" s="271">
        <v>0</v>
      </c>
      <c r="P313" s="271">
        <v>4</v>
      </c>
      <c r="Q313" s="271">
        <v>4</v>
      </c>
      <c r="R313" s="271">
        <v>2</v>
      </c>
      <c r="S313" s="271">
        <v>0</v>
      </c>
      <c r="T313" s="271">
        <v>0</v>
      </c>
      <c r="U313" s="271">
        <v>0</v>
      </c>
      <c r="V313" s="271">
        <v>0</v>
      </c>
      <c r="W313" s="271">
        <v>0</v>
      </c>
      <c r="X313" s="120">
        <v>0</v>
      </c>
      <c r="Y313" s="120">
        <v>0</v>
      </c>
      <c r="Z313" s="120">
        <v>0</v>
      </c>
      <c r="AA313" s="120">
        <v>0</v>
      </c>
      <c r="AB313" s="120">
        <v>0</v>
      </c>
      <c r="AC313" s="120">
        <v>0</v>
      </c>
      <c r="AD313" s="120">
        <v>2</v>
      </c>
      <c r="AE313" s="97">
        <v>2</v>
      </c>
      <c r="AF313" s="193">
        <v>0</v>
      </c>
      <c r="AG313" s="344">
        <v>0</v>
      </c>
      <c r="AH313" s="494">
        <v>4</v>
      </c>
    </row>
    <row r="314" spans="1:34" s="93" customFormat="1" x14ac:dyDescent="0.2">
      <c r="A314" s="42"/>
      <c r="B314" s="42"/>
      <c r="C314" s="42"/>
      <c r="D314" s="42"/>
      <c r="E314" s="42"/>
      <c r="F314" s="42"/>
      <c r="G314" s="42"/>
      <c r="H314" s="156"/>
      <c r="I314" s="46"/>
      <c r="J314" s="88">
        <f t="shared" ref="J314:S314" si="0">SUM(J3:J313)</f>
        <v>512</v>
      </c>
      <c r="K314" s="88">
        <f t="shared" si="0"/>
        <v>420</v>
      </c>
      <c r="L314" s="88">
        <f t="shared" si="0"/>
        <v>741</v>
      </c>
      <c r="M314" s="88">
        <f t="shared" si="0"/>
        <v>417</v>
      </c>
      <c r="N314" s="88">
        <f t="shared" si="0"/>
        <v>714</v>
      </c>
      <c r="O314" s="88">
        <f t="shared" si="0"/>
        <v>692</v>
      </c>
      <c r="P314" s="88">
        <f t="shared" si="0"/>
        <v>735</v>
      </c>
      <c r="Q314" s="88">
        <f t="shared" si="0"/>
        <v>468</v>
      </c>
      <c r="R314" s="88">
        <f t="shared" si="0"/>
        <v>597</v>
      </c>
      <c r="S314" s="88">
        <f t="shared" si="0"/>
        <v>454</v>
      </c>
      <c r="T314" s="88">
        <f t="shared" ref="T314:AB314" si="1">SUM(T3:T313)</f>
        <v>661</v>
      </c>
      <c r="U314" s="88">
        <f t="shared" si="1"/>
        <v>463</v>
      </c>
      <c r="V314" s="88">
        <f t="shared" si="1"/>
        <v>630</v>
      </c>
      <c r="W314" s="88">
        <f t="shared" si="1"/>
        <v>548</v>
      </c>
      <c r="X314" s="88">
        <f t="shared" si="1"/>
        <v>580</v>
      </c>
      <c r="Y314" s="88">
        <f t="shared" si="1"/>
        <v>561</v>
      </c>
      <c r="Z314" s="88">
        <f t="shared" si="1"/>
        <v>547</v>
      </c>
      <c r="AA314" s="88">
        <f t="shared" si="1"/>
        <v>471</v>
      </c>
      <c r="AB314" s="88">
        <f t="shared" si="1"/>
        <v>586</v>
      </c>
      <c r="AC314" s="88">
        <f t="shared" ref="AC314:AD314" si="2">SUM(AC3:AC313)</f>
        <v>575</v>
      </c>
      <c r="AD314" s="88">
        <f t="shared" si="2"/>
        <v>690</v>
      </c>
      <c r="AE314" s="369">
        <f>SUM(AE3:AE313)</f>
        <v>634</v>
      </c>
      <c r="AF314" s="242">
        <f t="shared" ref="AF314:AG314" si="3">SUM(AF3:AF313)</f>
        <v>579</v>
      </c>
      <c r="AG314" s="370">
        <f t="shared" si="3"/>
        <v>925</v>
      </c>
      <c r="AH314" s="273"/>
    </row>
    <row r="315" spans="1:34" s="86" customFormat="1" x14ac:dyDescent="0.25">
      <c r="A315" s="93"/>
      <c r="B315" s="186"/>
      <c r="C315" s="56"/>
      <c r="D315" s="93"/>
      <c r="E315" s="186"/>
      <c r="F315" s="93"/>
      <c r="G315" s="186" t="s">
        <v>543</v>
      </c>
      <c r="H315" s="93"/>
      <c r="I315" s="93"/>
      <c r="AE315" s="186"/>
      <c r="AF315" s="365"/>
      <c r="AG315" s="365"/>
      <c r="AH315" s="273"/>
    </row>
    <row r="316" spans="1:34" s="89" customFormat="1" x14ac:dyDescent="0.25">
      <c r="A316" s="230" t="s">
        <v>2103</v>
      </c>
      <c r="B316" s="230">
        <v>1</v>
      </c>
      <c r="C316" s="231" t="s">
        <v>854</v>
      </c>
      <c r="D316" s="222" t="s">
        <v>855</v>
      </c>
      <c r="E316" s="230" t="s">
        <v>1533</v>
      </c>
      <c r="F316" s="232" t="s">
        <v>2126</v>
      </c>
      <c r="G316" s="230"/>
      <c r="H316" s="232">
        <v>39220</v>
      </c>
      <c r="I316" s="230" t="s">
        <v>856</v>
      </c>
      <c r="J316" s="343">
        <v>120</v>
      </c>
      <c r="K316" s="344">
        <v>60</v>
      </c>
      <c r="L316" s="344">
        <v>120</v>
      </c>
      <c r="M316" s="344">
        <v>60</v>
      </c>
      <c r="N316" s="344">
        <v>0</v>
      </c>
      <c r="O316" s="344">
        <v>0</v>
      </c>
      <c r="P316" s="344">
        <v>0</v>
      </c>
      <c r="Q316" s="344">
        <v>0</v>
      </c>
      <c r="R316" s="344">
        <v>0</v>
      </c>
      <c r="S316" s="344">
        <v>0</v>
      </c>
      <c r="T316" s="344">
        <v>0</v>
      </c>
      <c r="U316" s="344">
        <v>0</v>
      </c>
      <c r="V316" s="344">
        <v>0</v>
      </c>
      <c r="W316" s="344">
        <v>60</v>
      </c>
      <c r="X316" s="344">
        <v>72</v>
      </c>
      <c r="Y316" s="344">
        <v>24</v>
      </c>
      <c r="Z316" s="344">
        <v>0</v>
      </c>
      <c r="AA316" s="344">
        <v>0</v>
      </c>
      <c r="AB316" s="344">
        <v>0</v>
      </c>
      <c r="AC316" s="344">
        <v>0</v>
      </c>
      <c r="AD316" s="344">
        <v>0</v>
      </c>
      <c r="AE316" s="343">
        <v>0</v>
      </c>
      <c r="AF316" s="344">
        <v>0</v>
      </c>
      <c r="AG316" s="344">
        <v>0</v>
      </c>
      <c r="AH316" s="494">
        <v>120</v>
      </c>
    </row>
    <row r="317" spans="1:34" s="89" customFormat="1" x14ac:dyDescent="0.25">
      <c r="A317" s="16" t="s">
        <v>2103</v>
      </c>
      <c r="B317" s="366">
        <v>1</v>
      </c>
      <c r="C317" s="231" t="s">
        <v>2478</v>
      </c>
      <c r="D317" s="230" t="s">
        <v>855</v>
      </c>
      <c r="E317" s="230" t="s">
        <v>1533</v>
      </c>
      <c r="F317" s="230" t="s">
        <v>2586</v>
      </c>
      <c r="G317" s="256">
        <v>41241</v>
      </c>
      <c r="H317" s="232">
        <v>39608</v>
      </c>
      <c r="I317" s="53" t="s">
        <v>2528</v>
      </c>
      <c r="J317" s="343">
        <v>0</v>
      </c>
      <c r="K317" s="344">
        <v>0</v>
      </c>
      <c r="L317" s="344">
        <v>0</v>
      </c>
      <c r="M317" s="344">
        <v>0</v>
      </c>
      <c r="N317" s="344">
        <v>0</v>
      </c>
      <c r="O317" s="344">
        <v>2</v>
      </c>
      <c r="P317" s="344">
        <v>2</v>
      </c>
      <c r="Q317" s="344">
        <v>0</v>
      </c>
      <c r="R317" s="344">
        <v>0</v>
      </c>
      <c r="S317" s="344">
        <v>0</v>
      </c>
      <c r="T317" s="344">
        <v>3</v>
      </c>
      <c r="U317" s="344">
        <v>6</v>
      </c>
      <c r="V317" s="344">
        <v>4</v>
      </c>
      <c r="W317" s="344">
        <v>0</v>
      </c>
      <c r="X317" s="344">
        <v>0</v>
      </c>
      <c r="Y317" s="344">
        <v>1</v>
      </c>
      <c r="Z317" s="344">
        <v>0</v>
      </c>
      <c r="AA317" s="344">
        <v>0</v>
      </c>
      <c r="AB317" s="344">
        <v>0</v>
      </c>
      <c r="AC317" s="344">
        <v>0</v>
      </c>
      <c r="AD317" s="344">
        <v>0</v>
      </c>
      <c r="AE317" s="343">
        <v>0</v>
      </c>
      <c r="AF317" s="344">
        <v>0</v>
      </c>
      <c r="AG317" s="344">
        <v>2</v>
      </c>
      <c r="AH317" s="494">
        <v>6</v>
      </c>
    </row>
    <row r="318" spans="1:34" s="89" customFormat="1" x14ac:dyDescent="0.25">
      <c r="A318" s="16" t="s">
        <v>2103</v>
      </c>
      <c r="B318" s="366">
        <v>1</v>
      </c>
      <c r="C318" s="231" t="s">
        <v>2479</v>
      </c>
      <c r="D318" s="230" t="s">
        <v>855</v>
      </c>
      <c r="E318" s="230" t="s">
        <v>1533</v>
      </c>
      <c r="F318" s="230" t="s">
        <v>2586</v>
      </c>
      <c r="G318" s="256">
        <v>41241</v>
      </c>
      <c r="H318" s="232">
        <v>39608</v>
      </c>
      <c r="I318" s="53" t="s">
        <v>2529</v>
      </c>
      <c r="J318" s="343">
        <v>6</v>
      </c>
      <c r="K318" s="344">
        <v>3</v>
      </c>
      <c r="L318" s="344">
        <v>6</v>
      </c>
      <c r="M318" s="344">
        <v>5</v>
      </c>
      <c r="N318" s="344">
        <v>1</v>
      </c>
      <c r="O318" s="344">
        <v>1</v>
      </c>
      <c r="P318" s="344">
        <v>0</v>
      </c>
      <c r="Q318" s="344">
        <v>2</v>
      </c>
      <c r="R318" s="344">
        <v>0</v>
      </c>
      <c r="S318" s="344">
        <v>0</v>
      </c>
      <c r="T318" s="344">
        <v>1</v>
      </c>
      <c r="U318" s="344">
        <v>0</v>
      </c>
      <c r="V318" s="344">
        <v>0</v>
      </c>
      <c r="W318" s="344">
        <v>0</v>
      </c>
      <c r="X318" s="344">
        <v>0</v>
      </c>
      <c r="Y318" s="344">
        <v>0</v>
      </c>
      <c r="Z318" s="344">
        <v>0</v>
      </c>
      <c r="AA318" s="344">
        <v>0</v>
      </c>
      <c r="AB318" s="344">
        <v>0</v>
      </c>
      <c r="AC318" s="344">
        <v>0</v>
      </c>
      <c r="AD318" s="344">
        <v>0</v>
      </c>
      <c r="AE318" s="343">
        <v>0</v>
      </c>
      <c r="AF318" s="344">
        <v>3</v>
      </c>
      <c r="AG318" s="344">
        <v>3</v>
      </c>
      <c r="AH318" s="494">
        <v>6</v>
      </c>
    </row>
    <row r="319" spans="1:34" s="89" customFormat="1" x14ac:dyDescent="0.25">
      <c r="A319" s="16" t="s">
        <v>2103</v>
      </c>
      <c r="B319" s="366">
        <v>1</v>
      </c>
      <c r="C319" s="231" t="s">
        <v>2480</v>
      </c>
      <c r="D319" s="230" t="s">
        <v>855</v>
      </c>
      <c r="E319" s="230" t="s">
        <v>1533</v>
      </c>
      <c r="F319" s="230" t="s">
        <v>2471</v>
      </c>
      <c r="G319" s="256">
        <v>41241</v>
      </c>
      <c r="H319" s="232">
        <v>39608</v>
      </c>
      <c r="I319" s="53" t="s">
        <v>2530</v>
      </c>
      <c r="J319" s="343">
        <v>0</v>
      </c>
      <c r="K319" s="344">
        <v>2</v>
      </c>
      <c r="L319" s="344">
        <v>0</v>
      </c>
      <c r="M319" s="344">
        <v>3</v>
      </c>
      <c r="N319" s="344">
        <v>0</v>
      </c>
      <c r="O319" s="344">
        <v>0</v>
      </c>
      <c r="P319" s="344">
        <v>0</v>
      </c>
      <c r="Q319" s="344">
        <v>4</v>
      </c>
      <c r="R319" s="344">
        <v>0</v>
      </c>
      <c r="S319" s="344">
        <v>0</v>
      </c>
      <c r="T319" s="344">
        <v>0</v>
      </c>
      <c r="U319" s="344">
        <v>0</v>
      </c>
      <c r="V319" s="344">
        <v>0</v>
      </c>
      <c r="W319" s="344">
        <v>0</v>
      </c>
      <c r="X319" s="344">
        <v>0</v>
      </c>
      <c r="Y319" s="344">
        <v>0</v>
      </c>
      <c r="Z319" s="344">
        <v>0</v>
      </c>
      <c r="AA319" s="344">
        <v>0</v>
      </c>
      <c r="AB319" s="344">
        <v>0</v>
      </c>
      <c r="AC319" s="344">
        <v>0</v>
      </c>
      <c r="AD319" s="344">
        <v>0</v>
      </c>
      <c r="AE319" s="343">
        <v>0</v>
      </c>
      <c r="AF319" s="344">
        <v>0</v>
      </c>
      <c r="AG319" s="344">
        <v>0</v>
      </c>
      <c r="AH319" s="494">
        <v>4</v>
      </c>
    </row>
    <row r="320" spans="1:34" s="89" customFormat="1" x14ac:dyDescent="0.25">
      <c r="A320" s="16" t="s">
        <v>2103</v>
      </c>
      <c r="B320" s="366">
        <v>1</v>
      </c>
      <c r="C320" s="231" t="s">
        <v>2685</v>
      </c>
      <c r="D320" s="230" t="s">
        <v>855</v>
      </c>
      <c r="E320" s="230" t="s">
        <v>1533</v>
      </c>
      <c r="F320" s="230" t="s">
        <v>1533</v>
      </c>
      <c r="G320" s="256">
        <v>40778</v>
      </c>
      <c r="H320" s="232">
        <v>39768</v>
      </c>
      <c r="I320" s="53" t="s">
        <v>2531</v>
      </c>
      <c r="J320" s="343">
        <v>4</v>
      </c>
      <c r="K320" s="344">
        <v>4</v>
      </c>
      <c r="L320" s="344">
        <v>0</v>
      </c>
      <c r="M320" s="344">
        <v>0</v>
      </c>
      <c r="N320" s="344">
        <v>0</v>
      </c>
      <c r="O320" s="344">
        <v>0</v>
      </c>
      <c r="P320" s="344">
        <v>0</v>
      </c>
      <c r="Q320" s="344">
        <v>4</v>
      </c>
      <c r="R320" s="344">
        <v>0</v>
      </c>
      <c r="S320" s="344">
        <v>4</v>
      </c>
      <c r="T320" s="344">
        <v>0</v>
      </c>
      <c r="U320" s="344">
        <v>0</v>
      </c>
      <c r="V320" s="344">
        <v>4</v>
      </c>
      <c r="W320" s="344">
        <v>4</v>
      </c>
      <c r="X320" s="344">
        <v>0</v>
      </c>
      <c r="Y320" s="344">
        <v>0</v>
      </c>
      <c r="Z320" s="344">
        <v>4</v>
      </c>
      <c r="AA320" s="344">
        <v>0</v>
      </c>
      <c r="AB320" s="344">
        <v>0</v>
      </c>
      <c r="AC320" s="344">
        <v>0</v>
      </c>
      <c r="AD320" s="344">
        <v>0</v>
      </c>
      <c r="AE320" s="343">
        <v>4</v>
      </c>
      <c r="AF320" s="344">
        <v>8</v>
      </c>
      <c r="AG320" s="344">
        <v>8</v>
      </c>
      <c r="AH320" s="494">
        <v>8</v>
      </c>
    </row>
    <row r="321" spans="1:34" x14ac:dyDescent="0.25">
      <c r="A321" s="16" t="s">
        <v>2103</v>
      </c>
      <c r="B321" s="366">
        <v>1</v>
      </c>
      <c r="C321" s="231" t="s">
        <v>2686</v>
      </c>
      <c r="D321" s="230" t="s">
        <v>855</v>
      </c>
      <c r="E321" s="230" t="s">
        <v>1533</v>
      </c>
      <c r="F321" s="230" t="s">
        <v>1533</v>
      </c>
      <c r="G321" s="232">
        <v>39986</v>
      </c>
      <c r="H321" s="232">
        <v>39768</v>
      </c>
      <c r="I321" s="53" t="s">
        <v>2532</v>
      </c>
      <c r="J321" s="343">
        <v>0</v>
      </c>
      <c r="K321" s="344">
        <v>0</v>
      </c>
      <c r="L321" s="344">
        <v>0</v>
      </c>
      <c r="M321" s="344">
        <v>0</v>
      </c>
      <c r="N321" s="344">
        <v>0</v>
      </c>
      <c r="O321" s="344">
        <v>0</v>
      </c>
      <c r="P321" s="344">
        <v>0</v>
      </c>
      <c r="Q321" s="344">
        <v>0</v>
      </c>
      <c r="R321" s="344">
        <v>0</v>
      </c>
      <c r="S321" s="344">
        <v>0</v>
      </c>
      <c r="T321" s="344">
        <v>0</v>
      </c>
      <c r="U321" s="344">
        <v>0</v>
      </c>
      <c r="V321" s="344">
        <v>0</v>
      </c>
      <c r="W321" s="344">
        <v>0</v>
      </c>
      <c r="X321" s="344">
        <v>0</v>
      </c>
      <c r="Y321" s="344">
        <v>0</v>
      </c>
      <c r="Z321" s="344">
        <v>0</v>
      </c>
      <c r="AA321" s="344">
        <v>0</v>
      </c>
      <c r="AB321" s="344">
        <v>0</v>
      </c>
      <c r="AC321" s="344">
        <v>0</v>
      </c>
      <c r="AD321" s="344">
        <v>0</v>
      </c>
      <c r="AE321" s="342">
        <v>0</v>
      </c>
      <c r="AF321" s="342">
        <v>0</v>
      </c>
      <c r="AG321" s="79">
        <v>0</v>
      </c>
      <c r="AH321" s="494">
        <v>1</v>
      </c>
    </row>
    <row r="322" spans="1:34" x14ac:dyDescent="0.25">
      <c r="A322" s="16" t="s">
        <v>2103</v>
      </c>
      <c r="B322" s="366">
        <v>1</v>
      </c>
      <c r="C322" s="231" t="s">
        <v>2687</v>
      </c>
      <c r="D322" s="230" t="s">
        <v>855</v>
      </c>
      <c r="E322" s="230" t="s">
        <v>1533</v>
      </c>
      <c r="F322" s="230" t="s">
        <v>2586</v>
      </c>
      <c r="G322" s="232">
        <v>40078</v>
      </c>
      <c r="H322" s="232">
        <v>39768</v>
      </c>
      <c r="I322" s="53" t="s">
        <v>2533</v>
      </c>
      <c r="J322" s="343">
        <v>0</v>
      </c>
      <c r="K322" s="344">
        <v>0</v>
      </c>
      <c r="L322" s="344">
        <v>1</v>
      </c>
      <c r="M322" s="344">
        <v>0</v>
      </c>
      <c r="N322" s="344">
        <v>0</v>
      </c>
      <c r="O322" s="344">
        <v>0</v>
      </c>
      <c r="P322" s="344">
        <v>0</v>
      </c>
      <c r="Q322" s="344">
        <v>0</v>
      </c>
      <c r="R322" s="344">
        <v>0</v>
      </c>
      <c r="S322" s="344">
        <v>0</v>
      </c>
      <c r="T322" s="344">
        <v>0</v>
      </c>
      <c r="U322" s="344">
        <v>0</v>
      </c>
      <c r="V322" s="344">
        <v>0</v>
      </c>
      <c r="W322" s="344">
        <v>0</v>
      </c>
      <c r="X322" s="344">
        <v>0</v>
      </c>
      <c r="Y322" s="344">
        <v>5</v>
      </c>
      <c r="Z322" s="344">
        <v>0</v>
      </c>
      <c r="AA322" s="344">
        <v>0</v>
      </c>
      <c r="AB322" s="344">
        <v>0</v>
      </c>
      <c r="AC322" s="344">
        <v>10</v>
      </c>
      <c r="AD322" s="344">
        <v>0</v>
      </c>
      <c r="AE322" s="79">
        <v>0</v>
      </c>
      <c r="AF322" s="79">
        <v>0</v>
      </c>
      <c r="AG322" s="79">
        <v>0</v>
      </c>
      <c r="AH322" s="494">
        <v>10</v>
      </c>
    </row>
    <row r="323" spans="1:34" x14ac:dyDescent="0.25">
      <c r="A323" s="16" t="s">
        <v>2103</v>
      </c>
      <c r="B323" s="366">
        <v>1</v>
      </c>
      <c r="C323" s="231" t="s">
        <v>2688</v>
      </c>
      <c r="D323" s="230" t="s">
        <v>855</v>
      </c>
      <c r="E323" s="230" t="s">
        <v>1533</v>
      </c>
      <c r="F323" s="230" t="s">
        <v>2126</v>
      </c>
      <c r="G323" s="230"/>
      <c r="H323" s="232">
        <v>39768</v>
      </c>
      <c r="I323" s="53" t="s">
        <v>2689</v>
      </c>
      <c r="J323" s="343">
        <v>0</v>
      </c>
      <c r="K323" s="344">
        <v>0</v>
      </c>
      <c r="L323" s="344">
        <v>0</v>
      </c>
      <c r="M323" s="344">
        <v>0</v>
      </c>
      <c r="N323" s="344">
        <v>0</v>
      </c>
      <c r="O323" s="344">
        <v>0</v>
      </c>
      <c r="P323" s="344">
        <v>0</v>
      </c>
      <c r="Q323" s="344">
        <v>0</v>
      </c>
      <c r="R323" s="344">
        <v>0</v>
      </c>
      <c r="S323" s="344">
        <v>0</v>
      </c>
      <c r="T323" s="344">
        <v>0</v>
      </c>
      <c r="U323" s="344">
        <v>0</v>
      </c>
      <c r="V323" s="344">
        <v>0</v>
      </c>
      <c r="W323" s="344">
        <v>0</v>
      </c>
      <c r="X323" s="344">
        <v>0</v>
      </c>
      <c r="Y323" s="344">
        <v>0</v>
      </c>
      <c r="Z323" s="344">
        <v>0</v>
      </c>
      <c r="AA323" s="344">
        <v>0</v>
      </c>
      <c r="AB323" s="344">
        <v>0</v>
      </c>
      <c r="AC323" s="344">
        <v>0</v>
      </c>
      <c r="AD323" s="344">
        <v>0</v>
      </c>
      <c r="AE323" s="342">
        <v>0</v>
      </c>
      <c r="AF323" s="342">
        <v>0</v>
      </c>
      <c r="AG323" s="79">
        <v>0</v>
      </c>
      <c r="AH323" s="494">
        <v>1</v>
      </c>
    </row>
    <row r="324" spans="1:34" x14ac:dyDescent="0.25">
      <c r="A324" s="16" t="s">
        <v>2103</v>
      </c>
      <c r="B324" s="366">
        <v>1</v>
      </c>
      <c r="C324" s="231" t="s">
        <v>4008</v>
      </c>
      <c r="D324" s="230" t="s">
        <v>855</v>
      </c>
      <c r="E324" s="230" t="s">
        <v>1533</v>
      </c>
      <c r="F324" s="230" t="s">
        <v>2126</v>
      </c>
      <c r="G324" s="230"/>
      <c r="H324" s="232">
        <v>40371</v>
      </c>
      <c r="I324" s="53" t="s">
        <v>4009</v>
      </c>
      <c r="J324" s="343">
        <v>0</v>
      </c>
      <c r="K324" s="344">
        <v>0</v>
      </c>
      <c r="L324" s="344">
        <v>0</v>
      </c>
      <c r="M324" s="344">
        <v>0</v>
      </c>
      <c r="N324" s="344">
        <v>0</v>
      </c>
      <c r="O324" s="344">
        <v>0</v>
      </c>
      <c r="P324" s="344">
        <v>0</v>
      </c>
      <c r="Q324" s="344">
        <v>0</v>
      </c>
      <c r="R324" s="344">
        <v>0</v>
      </c>
      <c r="S324" s="344">
        <v>0</v>
      </c>
      <c r="T324" s="344">
        <v>0</v>
      </c>
      <c r="U324" s="344">
        <v>0</v>
      </c>
      <c r="V324" s="344">
        <v>0</v>
      </c>
      <c r="W324" s="344">
        <v>0</v>
      </c>
      <c r="X324" s="344">
        <v>0</v>
      </c>
      <c r="Y324" s="344">
        <v>0</v>
      </c>
      <c r="Z324" s="344">
        <v>0</v>
      </c>
      <c r="AA324" s="344">
        <v>0</v>
      </c>
      <c r="AB324" s="344">
        <v>0</v>
      </c>
      <c r="AC324" s="344">
        <v>0</v>
      </c>
      <c r="AD324" s="344">
        <v>0</v>
      </c>
      <c r="AE324" s="342">
        <v>0</v>
      </c>
      <c r="AF324" s="342">
        <v>0</v>
      </c>
      <c r="AG324" s="79">
        <v>0</v>
      </c>
      <c r="AH324" s="494">
        <v>1</v>
      </c>
    </row>
    <row r="325" spans="1:34" ht="14.25" x14ac:dyDescent="0.2">
      <c r="A325" s="90"/>
      <c r="B325" s="90"/>
      <c r="C325" s="123"/>
      <c r="D325" s="90"/>
      <c r="E325" s="90"/>
      <c r="F325" s="90"/>
      <c r="G325" s="90"/>
      <c r="H325" s="90"/>
      <c r="I325" s="91"/>
      <c r="J325" s="5">
        <f t="shared" ref="J325:T325" si="4">SUM(J316:J324)</f>
        <v>130</v>
      </c>
      <c r="K325" s="5">
        <f t="shared" si="4"/>
        <v>69</v>
      </c>
      <c r="L325" s="268">
        <f t="shared" si="4"/>
        <v>127</v>
      </c>
      <c r="M325" s="5">
        <f t="shared" si="4"/>
        <v>68</v>
      </c>
      <c r="N325" s="5">
        <f t="shared" si="4"/>
        <v>1</v>
      </c>
      <c r="O325" s="5">
        <f t="shared" si="4"/>
        <v>3</v>
      </c>
      <c r="P325" s="5">
        <f t="shared" si="4"/>
        <v>2</v>
      </c>
      <c r="Q325" s="5">
        <f t="shared" si="4"/>
        <v>10</v>
      </c>
      <c r="R325" s="5">
        <f t="shared" si="4"/>
        <v>0</v>
      </c>
      <c r="S325" s="5">
        <f t="shared" si="4"/>
        <v>4</v>
      </c>
      <c r="T325" s="223">
        <f t="shared" si="4"/>
        <v>4</v>
      </c>
      <c r="U325" s="223">
        <f t="shared" ref="U325:AE325" si="5">SUM(U316:U324)</f>
        <v>6</v>
      </c>
      <c r="V325" s="223">
        <f t="shared" si="5"/>
        <v>8</v>
      </c>
      <c r="W325" s="289">
        <f t="shared" si="5"/>
        <v>64</v>
      </c>
      <c r="X325" s="223">
        <f t="shared" si="5"/>
        <v>72</v>
      </c>
      <c r="Y325" s="223">
        <f t="shared" si="5"/>
        <v>30</v>
      </c>
      <c r="Z325" s="223">
        <f t="shared" si="5"/>
        <v>4</v>
      </c>
      <c r="AA325" s="223">
        <f t="shared" si="5"/>
        <v>0</v>
      </c>
      <c r="AB325" s="223">
        <f t="shared" si="5"/>
        <v>0</v>
      </c>
      <c r="AC325" s="223">
        <f t="shared" si="5"/>
        <v>10</v>
      </c>
      <c r="AD325" s="223">
        <f t="shared" si="5"/>
        <v>0</v>
      </c>
      <c r="AE325" s="367">
        <f t="shared" si="5"/>
        <v>4</v>
      </c>
      <c r="AF325" s="223">
        <f t="shared" ref="AF325:AG325" si="6">SUM(AF316:AF324)</f>
        <v>11</v>
      </c>
      <c r="AG325" s="88">
        <f t="shared" si="6"/>
        <v>13</v>
      </c>
    </row>
    <row r="326" spans="1:34" ht="14.25" x14ac:dyDescent="0.2">
      <c r="B326" s="157">
        <f>SUM(B316:B324,B3:B313)</f>
        <v>320</v>
      </c>
      <c r="C326" s="98" t="s">
        <v>1687</v>
      </c>
      <c r="J326" s="89"/>
      <c r="K326" s="89"/>
      <c r="L326" s="89"/>
      <c r="M326" s="89"/>
      <c r="N326" s="89"/>
      <c r="O326" s="89"/>
      <c r="P326" s="89"/>
      <c r="Q326" s="89"/>
      <c r="R326" s="89"/>
      <c r="S326" s="89"/>
      <c r="T326" s="89"/>
      <c r="U326" s="89"/>
      <c r="V326" s="89"/>
      <c r="W326" s="89"/>
      <c r="X326" s="89"/>
      <c r="Y326" s="89"/>
      <c r="Z326" s="89"/>
      <c r="AA326" s="89"/>
      <c r="AB326" s="89"/>
      <c r="AC326" s="89"/>
      <c r="AD326" s="89"/>
    </row>
    <row r="327" spans="1:34" x14ac:dyDescent="0.25">
      <c r="AG327" s="371">
        <f>SUM(AG314,AG325)</f>
        <v>938</v>
      </c>
    </row>
    <row r="328" spans="1:34" x14ac:dyDescent="0.25">
      <c r="I328" s="85"/>
      <c r="J328" s="127">
        <f t="shared" ref="J328:T328" si="7">SUM(J314+J325)</f>
        <v>642</v>
      </c>
      <c r="K328" s="127">
        <f t="shared" si="7"/>
        <v>489</v>
      </c>
      <c r="L328" s="127">
        <f t="shared" si="7"/>
        <v>868</v>
      </c>
      <c r="M328" s="127">
        <f t="shared" si="7"/>
        <v>485</v>
      </c>
      <c r="N328" s="127">
        <f t="shared" si="7"/>
        <v>715</v>
      </c>
      <c r="O328" s="127">
        <f t="shared" si="7"/>
        <v>695</v>
      </c>
      <c r="P328" s="127">
        <f t="shared" si="7"/>
        <v>737</v>
      </c>
      <c r="Q328" s="127">
        <f t="shared" si="7"/>
        <v>478</v>
      </c>
      <c r="R328" s="127">
        <f t="shared" si="7"/>
        <v>597</v>
      </c>
      <c r="S328" s="127">
        <f t="shared" si="7"/>
        <v>458</v>
      </c>
      <c r="T328" s="127">
        <f t="shared" si="7"/>
        <v>665</v>
      </c>
      <c r="U328" s="127">
        <f t="shared" ref="U328:AD328" si="8">SUM(U314+U325)</f>
        <v>469</v>
      </c>
      <c r="V328" s="127">
        <f t="shared" si="8"/>
        <v>638</v>
      </c>
      <c r="W328" s="127">
        <f t="shared" si="8"/>
        <v>612</v>
      </c>
      <c r="X328" s="127">
        <f t="shared" si="8"/>
        <v>652</v>
      </c>
      <c r="Y328" s="127">
        <f t="shared" si="8"/>
        <v>591</v>
      </c>
      <c r="Z328" s="127">
        <f t="shared" si="8"/>
        <v>551</v>
      </c>
      <c r="AA328" s="127">
        <f t="shared" si="8"/>
        <v>471</v>
      </c>
      <c r="AB328" s="127">
        <f t="shared" si="8"/>
        <v>586</v>
      </c>
      <c r="AC328" s="127">
        <f t="shared" si="8"/>
        <v>585</v>
      </c>
      <c r="AD328" s="127">
        <f t="shared" si="8"/>
        <v>690</v>
      </c>
      <c r="AE328" s="368">
        <f>SUM(AE325,AE314)</f>
        <v>638</v>
      </c>
      <c r="AF328" s="127">
        <f>SUM(AF325,AF314)</f>
        <v>590</v>
      </c>
    </row>
    <row r="329" spans="1:34" x14ac:dyDescent="0.25">
      <c r="J329" s="89"/>
      <c r="K329" s="89"/>
      <c r="L329" s="89"/>
      <c r="M329" s="89"/>
      <c r="N329" s="89"/>
      <c r="O329" s="89"/>
      <c r="P329" s="89"/>
      <c r="Q329" s="89"/>
      <c r="R329" s="89"/>
      <c r="S329" s="89"/>
      <c r="T329" s="89"/>
      <c r="U329" s="89"/>
      <c r="V329" s="89"/>
      <c r="W329" s="89"/>
      <c r="X329" s="89"/>
      <c r="Y329" s="89"/>
      <c r="Z329" s="89"/>
      <c r="AA329" s="89"/>
      <c r="AB329" s="89"/>
      <c r="AC329" s="89"/>
      <c r="AD329" s="89"/>
    </row>
    <row r="333" spans="1:34" x14ac:dyDescent="0.25">
      <c r="I333" t="s">
        <v>543</v>
      </c>
    </row>
  </sheetData>
  <autoFilter ref="A2:AK328"/>
  <sortState ref="A153:CC162">
    <sortCondition ref="C153:C162"/>
  </sortState>
  <mergeCells count="1">
    <mergeCell ref="A1:I1"/>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G157"/>
  <sheetViews>
    <sheetView zoomScale="80" zoomScaleNormal="80" workbookViewId="0">
      <selection activeCell="AG2" sqref="AG2"/>
    </sheetView>
  </sheetViews>
  <sheetFormatPr defaultRowHeight="12.75" x14ac:dyDescent="0.2"/>
  <cols>
    <col min="1" max="1" width="5.28515625" bestFit="1" customWidth="1"/>
    <col min="2" max="2" width="4.42578125" bestFit="1" customWidth="1"/>
    <col min="3" max="3" width="18.140625" bestFit="1" customWidth="1"/>
    <col min="4" max="4" width="6.5703125" bestFit="1" customWidth="1"/>
    <col min="5" max="5" width="10" bestFit="1" customWidth="1"/>
    <col min="6" max="6" width="10.7109375" bestFit="1" customWidth="1"/>
    <col min="7" max="7" width="16" bestFit="1" customWidth="1"/>
    <col min="8" max="8" width="54.5703125" bestFit="1" customWidth="1"/>
    <col min="9" max="32" width="10.5703125" hidden="1" customWidth="1"/>
  </cols>
  <sheetData>
    <row r="1" spans="1:33" ht="15" customHeight="1" x14ac:dyDescent="0.2">
      <c r="A1" s="509"/>
      <c r="B1" s="509"/>
      <c r="C1" s="509"/>
      <c r="D1" s="509"/>
      <c r="E1" s="509"/>
      <c r="F1" s="509"/>
      <c r="G1" s="509"/>
      <c r="H1" s="510"/>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99" t="s">
        <v>5934</v>
      </c>
    </row>
    <row r="2" spans="1:33" x14ac:dyDescent="0.2">
      <c r="A2" s="8" t="s">
        <v>2101</v>
      </c>
      <c r="B2" s="8"/>
      <c r="C2" s="8" t="s">
        <v>1742</v>
      </c>
      <c r="D2" s="8" t="s">
        <v>1743</v>
      </c>
      <c r="E2" s="8" t="s">
        <v>1744</v>
      </c>
      <c r="F2" s="8" t="s">
        <v>59</v>
      </c>
      <c r="G2" s="1"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494"/>
    </row>
    <row r="3" spans="1:33" ht="15" x14ac:dyDescent="0.2">
      <c r="A3" s="9" t="s">
        <v>2103</v>
      </c>
      <c r="B3" s="10">
        <v>1</v>
      </c>
      <c r="C3" s="11" t="s">
        <v>857</v>
      </c>
      <c r="D3" s="12" t="s">
        <v>1532</v>
      </c>
      <c r="E3" s="12" t="s">
        <v>2126</v>
      </c>
      <c r="F3" s="12"/>
      <c r="G3" s="33">
        <v>39021</v>
      </c>
      <c r="H3" s="14" t="s">
        <v>858</v>
      </c>
      <c r="I3" s="269">
        <v>0</v>
      </c>
      <c r="J3" s="269">
        <v>6</v>
      </c>
      <c r="K3" s="269">
        <v>2</v>
      </c>
      <c r="L3" s="269">
        <v>2</v>
      </c>
      <c r="M3" s="269">
        <v>2</v>
      </c>
      <c r="N3" s="269">
        <v>5</v>
      </c>
      <c r="O3" s="269">
        <v>2</v>
      </c>
      <c r="P3" s="269">
        <v>2</v>
      </c>
      <c r="Q3" s="269">
        <v>0</v>
      </c>
      <c r="R3" s="269">
        <v>2</v>
      </c>
      <c r="S3" s="269">
        <v>2</v>
      </c>
      <c r="T3" s="269">
        <v>7</v>
      </c>
      <c r="U3" s="269">
        <v>0</v>
      </c>
      <c r="V3" s="269">
        <v>0</v>
      </c>
      <c r="W3" s="269">
        <v>10</v>
      </c>
      <c r="X3" s="269">
        <v>0</v>
      </c>
      <c r="Y3" s="269">
        <v>8</v>
      </c>
      <c r="Z3" s="269">
        <v>0</v>
      </c>
      <c r="AA3" s="269">
        <v>2</v>
      </c>
      <c r="AB3" s="269">
        <v>4</v>
      </c>
      <c r="AC3" s="269">
        <v>4</v>
      </c>
      <c r="AD3" s="269">
        <v>4</v>
      </c>
      <c r="AE3" s="269">
        <v>4</v>
      </c>
      <c r="AF3" s="269">
        <v>0</v>
      </c>
      <c r="AG3" s="494">
        <v>10</v>
      </c>
    </row>
    <row r="4" spans="1:33" ht="15" x14ac:dyDescent="0.2">
      <c r="A4" s="9" t="s">
        <v>2103</v>
      </c>
      <c r="B4" s="10">
        <v>1</v>
      </c>
      <c r="C4" s="11" t="s">
        <v>859</v>
      </c>
      <c r="D4" s="12" t="s">
        <v>1532</v>
      </c>
      <c r="E4" s="12" t="s">
        <v>2126</v>
      </c>
      <c r="F4" s="12"/>
      <c r="G4" s="33">
        <v>39120</v>
      </c>
      <c r="H4" s="14" t="s">
        <v>1000</v>
      </c>
      <c r="I4" s="269">
        <v>0</v>
      </c>
      <c r="J4" s="269">
        <v>3</v>
      </c>
      <c r="K4" s="269">
        <v>4</v>
      </c>
      <c r="L4" s="269">
        <v>3</v>
      </c>
      <c r="M4" s="269">
        <v>4</v>
      </c>
      <c r="N4" s="269">
        <v>7</v>
      </c>
      <c r="O4" s="269">
        <v>3</v>
      </c>
      <c r="P4" s="269">
        <v>0</v>
      </c>
      <c r="Q4" s="269">
        <v>4</v>
      </c>
      <c r="R4" s="269">
        <v>0</v>
      </c>
      <c r="S4" s="269">
        <v>3</v>
      </c>
      <c r="T4" s="269">
        <v>9</v>
      </c>
      <c r="U4" s="269">
        <v>0</v>
      </c>
      <c r="V4" s="269">
        <v>0</v>
      </c>
      <c r="W4" s="269">
        <v>7</v>
      </c>
      <c r="X4" s="269">
        <v>0</v>
      </c>
      <c r="Y4" s="269">
        <v>8</v>
      </c>
      <c r="Z4" s="269">
        <v>0</v>
      </c>
      <c r="AA4" s="269">
        <v>4</v>
      </c>
      <c r="AB4" s="269">
        <v>5</v>
      </c>
      <c r="AC4" s="269">
        <v>1</v>
      </c>
      <c r="AD4" s="269">
        <v>8</v>
      </c>
      <c r="AE4" s="269">
        <v>2</v>
      </c>
      <c r="AF4" s="269">
        <v>0</v>
      </c>
      <c r="AG4" s="494">
        <v>9</v>
      </c>
    </row>
    <row r="5" spans="1:33" ht="15" x14ac:dyDescent="0.2">
      <c r="A5" s="9" t="s">
        <v>2103</v>
      </c>
      <c r="B5" s="10">
        <v>1</v>
      </c>
      <c r="C5" s="11" t="s">
        <v>239</v>
      </c>
      <c r="D5" s="12" t="s">
        <v>1532</v>
      </c>
      <c r="E5" s="12" t="s">
        <v>2126</v>
      </c>
      <c r="F5" s="12"/>
      <c r="G5" s="33">
        <v>39120</v>
      </c>
      <c r="H5" s="14" t="s">
        <v>2871</v>
      </c>
      <c r="I5" s="269">
        <v>0</v>
      </c>
      <c r="J5" s="269">
        <v>1</v>
      </c>
      <c r="K5" s="269">
        <v>1</v>
      </c>
      <c r="L5" s="269">
        <v>1</v>
      </c>
      <c r="M5" s="269">
        <v>1</v>
      </c>
      <c r="N5" s="269">
        <v>4</v>
      </c>
      <c r="O5" s="269">
        <v>1</v>
      </c>
      <c r="P5" s="269">
        <v>1</v>
      </c>
      <c r="Q5" s="269">
        <v>0</v>
      </c>
      <c r="R5" s="269">
        <v>1</v>
      </c>
      <c r="S5" s="269">
        <v>1</v>
      </c>
      <c r="T5" s="269">
        <v>4</v>
      </c>
      <c r="U5" s="269">
        <v>0</v>
      </c>
      <c r="V5" s="269">
        <v>0</v>
      </c>
      <c r="W5" s="269">
        <v>2</v>
      </c>
      <c r="X5" s="269">
        <v>0</v>
      </c>
      <c r="Y5" s="269">
        <v>3</v>
      </c>
      <c r="Z5" s="269">
        <v>0</v>
      </c>
      <c r="AA5" s="269">
        <v>0</v>
      </c>
      <c r="AB5" s="269">
        <v>0</v>
      </c>
      <c r="AC5" s="269">
        <v>2</v>
      </c>
      <c r="AD5" s="269">
        <v>1</v>
      </c>
      <c r="AE5" s="269">
        <v>2</v>
      </c>
      <c r="AF5" s="269">
        <v>0</v>
      </c>
      <c r="AG5" s="494">
        <v>4</v>
      </c>
    </row>
    <row r="6" spans="1:33" ht="15" x14ac:dyDescent="0.2">
      <c r="A6" s="9" t="s">
        <v>2103</v>
      </c>
      <c r="B6" s="10">
        <v>1</v>
      </c>
      <c r="C6" s="11" t="s">
        <v>2748</v>
      </c>
      <c r="D6" s="12" t="s">
        <v>1532</v>
      </c>
      <c r="E6" s="12" t="s">
        <v>2126</v>
      </c>
      <c r="F6" s="12"/>
      <c r="G6" s="33">
        <v>39120</v>
      </c>
      <c r="H6" s="14" t="s">
        <v>2499</v>
      </c>
      <c r="I6" s="269">
        <v>0</v>
      </c>
      <c r="J6" s="269">
        <v>1</v>
      </c>
      <c r="K6" s="269">
        <v>1</v>
      </c>
      <c r="L6" s="269">
        <v>1</v>
      </c>
      <c r="M6" s="269">
        <v>1</v>
      </c>
      <c r="N6" s="269">
        <v>4</v>
      </c>
      <c r="O6" s="269">
        <v>1</v>
      </c>
      <c r="P6" s="269">
        <v>1</v>
      </c>
      <c r="Q6" s="269">
        <v>0</v>
      </c>
      <c r="R6" s="269">
        <v>1</v>
      </c>
      <c r="S6" s="269">
        <v>1</v>
      </c>
      <c r="T6" s="269">
        <v>4</v>
      </c>
      <c r="U6" s="269">
        <v>0</v>
      </c>
      <c r="V6" s="269">
        <v>0</v>
      </c>
      <c r="W6" s="269">
        <v>2</v>
      </c>
      <c r="X6" s="269">
        <v>0</v>
      </c>
      <c r="Y6" s="269">
        <v>3</v>
      </c>
      <c r="Z6" s="269">
        <v>0</v>
      </c>
      <c r="AA6" s="269">
        <v>0</v>
      </c>
      <c r="AB6" s="269">
        <v>0</v>
      </c>
      <c r="AC6" s="269">
        <v>2</v>
      </c>
      <c r="AD6" s="269">
        <v>1</v>
      </c>
      <c r="AE6" s="269">
        <v>1</v>
      </c>
      <c r="AF6" s="269">
        <v>0</v>
      </c>
      <c r="AG6" s="494">
        <v>4</v>
      </c>
    </row>
    <row r="7" spans="1:33" ht="15" x14ac:dyDescent="0.2">
      <c r="A7" s="9" t="s">
        <v>2103</v>
      </c>
      <c r="B7" s="10">
        <v>1</v>
      </c>
      <c r="C7" s="11" t="s">
        <v>2500</v>
      </c>
      <c r="D7" s="12" t="s">
        <v>1532</v>
      </c>
      <c r="E7" s="12" t="s">
        <v>2126</v>
      </c>
      <c r="F7" s="12"/>
      <c r="G7" s="33">
        <v>39120</v>
      </c>
      <c r="H7" s="14" t="s">
        <v>2501</v>
      </c>
      <c r="I7" s="269">
        <v>0</v>
      </c>
      <c r="J7" s="269">
        <v>0</v>
      </c>
      <c r="K7" s="269">
        <v>1</v>
      </c>
      <c r="L7" s="269">
        <v>1</v>
      </c>
      <c r="M7" s="269">
        <v>1</v>
      </c>
      <c r="N7" s="269">
        <v>4</v>
      </c>
      <c r="O7" s="269">
        <v>1</v>
      </c>
      <c r="P7" s="269">
        <v>0</v>
      </c>
      <c r="Q7" s="269">
        <v>0</v>
      </c>
      <c r="R7" s="269">
        <v>1</v>
      </c>
      <c r="S7" s="269">
        <v>1</v>
      </c>
      <c r="T7" s="269">
        <v>4</v>
      </c>
      <c r="U7" s="269">
        <v>0</v>
      </c>
      <c r="V7" s="269">
        <v>0</v>
      </c>
      <c r="W7" s="269">
        <v>2</v>
      </c>
      <c r="X7" s="269">
        <v>0</v>
      </c>
      <c r="Y7" s="269">
        <v>2</v>
      </c>
      <c r="Z7" s="269">
        <v>0</v>
      </c>
      <c r="AA7" s="269">
        <v>0</v>
      </c>
      <c r="AB7" s="269">
        <v>2</v>
      </c>
      <c r="AC7" s="269">
        <v>2</v>
      </c>
      <c r="AD7" s="269">
        <v>1</v>
      </c>
      <c r="AE7" s="269">
        <v>1</v>
      </c>
      <c r="AF7" s="269">
        <v>0</v>
      </c>
      <c r="AG7" s="494">
        <v>4</v>
      </c>
    </row>
    <row r="8" spans="1:33" ht="15" x14ac:dyDescent="0.2">
      <c r="A8" s="9" t="s">
        <v>2103</v>
      </c>
      <c r="B8" s="10">
        <v>1</v>
      </c>
      <c r="C8" s="11" t="s">
        <v>2502</v>
      </c>
      <c r="D8" s="12" t="s">
        <v>1532</v>
      </c>
      <c r="E8" s="12" t="s">
        <v>2126</v>
      </c>
      <c r="F8" s="12"/>
      <c r="G8" s="33">
        <v>39120</v>
      </c>
      <c r="H8" s="14" t="s">
        <v>2503</v>
      </c>
      <c r="I8" s="269">
        <v>0</v>
      </c>
      <c r="J8" s="269">
        <v>0</v>
      </c>
      <c r="K8" s="269">
        <v>2</v>
      </c>
      <c r="L8" s="269">
        <v>0</v>
      </c>
      <c r="M8" s="269">
        <v>1</v>
      </c>
      <c r="N8" s="269">
        <v>5</v>
      </c>
      <c r="O8" s="269">
        <v>2</v>
      </c>
      <c r="P8" s="269">
        <v>1</v>
      </c>
      <c r="Q8" s="269">
        <v>0</v>
      </c>
      <c r="R8" s="269">
        <v>0</v>
      </c>
      <c r="S8" s="269">
        <v>2</v>
      </c>
      <c r="T8" s="269">
        <v>3</v>
      </c>
      <c r="U8" s="269">
        <v>0</v>
      </c>
      <c r="V8" s="269">
        <v>0</v>
      </c>
      <c r="W8" s="269">
        <v>2</v>
      </c>
      <c r="X8" s="269">
        <v>0</v>
      </c>
      <c r="Y8" s="269">
        <v>0</v>
      </c>
      <c r="Z8" s="269">
        <v>0</v>
      </c>
      <c r="AA8" s="269">
        <v>0</v>
      </c>
      <c r="AB8" s="269">
        <v>4</v>
      </c>
      <c r="AC8" s="269">
        <v>2</v>
      </c>
      <c r="AD8" s="269">
        <v>3</v>
      </c>
      <c r="AE8" s="269">
        <v>2</v>
      </c>
      <c r="AF8" s="269">
        <v>0</v>
      </c>
      <c r="AG8" s="494">
        <v>5</v>
      </c>
    </row>
    <row r="9" spans="1:33" ht="15" x14ac:dyDescent="0.2">
      <c r="A9" s="9" t="s">
        <v>2103</v>
      </c>
      <c r="B9" s="10">
        <v>1</v>
      </c>
      <c r="C9" s="11" t="s">
        <v>2504</v>
      </c>
      <c r="D9" s="12" t="s">
        <v>1532</v>
      </c>
      <c r="E9" s="12" t="s">
        <v>2126</v>
      </c>
      <c r="F9" s="12"/>
      <c r="G9" s="33">
        <v>39120</v>
      </c>
      <c r="H9" s="14" t="s">
        <v>2505</v>
      </c>
      <c r="I9" s="269">
        <v>0</v>
      </c>
      <c r="J9" s="269">
        <v>2</v>
      </c>
      <c r="K9" s="269">
        <v>2</v>
      </c>
      <c r="L9" s="269">
        <v>1</v>
      </c>
      <c r="M9" s="269">
        <v>0</v>
      </c>
      <c r="N9" s="269">
        <v>6</v>
      </c>
      <c r="O9" s="269">
        <v>2</v>
      </c>
      <c r="P9" s="269">
        <v>2</v>
      </c>
      <c r="Q9" s="269">
        <v>0</v>
      </c>
      <c r="R9" s="269">
        <v>2</v>
      </c>
      <c r="S9" s="269">
        <v>2</v>
      </c>
      <c r="T9" s="269">
        <v>6</v>
      </c>
      <c r="U9" s="269">
        <v>0</v>
      </c>
      <c r="V9" s="269">
        <v>0</v>
      </c>
      <c r="W9" s="269">
        <v>4</v>
      </c>
      <c r="X9" s="269">
        <v>0</v>
      </c>
      <c r="Y9" s="269">
        <v>4</v>
      </c>
      <c r="Z9" s="269">
        <v>0</v>
      </c>
      <c r="AA9" s="269">
        <v>1</v>
      </c>
      <c r="AB9" s="269">
        <v>0</v>
      </c>
      <c r="AC9" s="269">
        <v>1</v>
      </c>
      <c r="AD9" s="269">
        <v>5</v>
      </c>
      <c r="AE9" s="269">
        <v>1</v>
      </c>
      <c r="AF9" s="269">
        <v>0</v>
      </c>
      <c r="AG9" s="494">
        <v>6</v>
      </c>
    </row>
    <row r="10" spans="1:33" ht="15" x14ac:dyDescent="0.2">
      <c r="A10" s="9" t="s">
        <v>2103</v>
      </c>
      <c r="B10" s="10">
        <v>1</v>
      </c>
      <c r="C10" s="11" t="s">
        <v>1192</v>
      </c>
      <c r="D10" s="12" t="s">
        <v>1532</v>
      </c>
      <c r="E10" s="12" t="s">
        <v>2126</v>
      </c>
      <c r="F10" s="12"/>
      <c r="G10" s="33">
        <v>39120</v>
      </c>
      <c r="H10" s="14" t="s">
        <v>1193</v>
      </c>
      <c r="I10" s="269">
        <v>0</v>
      </c>
      <c r="J10" s="269">
        <v>0</v>
      </c>
      <c r="K10" s="269">
        <v>1</v>
      </c>
      <c r="L10" s="269">
        <v>2</v>
      </c>
      <c r="M10" s="269">
        <v>2</v>
      </c>
      <c r="N10" s="269">
        <v>1</v>
      </c>
      <c r="O10" s="269">
        <v>2</v>
      </c>
      <c r="P10" s="269">
        <v>1</v>
      </c>
      <c r="Q10" s="269">
        <v>1</v>
      </c>
      <c r="R10" s="269">
        <v>2</v>
      </c>
      <c r="S10" s="269">
        <v>2</v>
      </c>
      <c r="T10" s="269">
        <v>7</v>
      </c>
      <c r="U10" s="269">
        <v>0</v>
      </c>
      <c r="V10" s="269">
        <v>0</v>
      </c>
      <c r="W10" s="269">
        <v>4</v>
      </c>
      <c r="X10" s="269">
        <v>0</v>
      </c>
      <c r="Y10" s="269">
        <v>5</v>
      </c>
      <c r="Z10" s="269">
        <v>0</v>
      </c>
      <c r="AA10" s="269">
        <v>0</v>
      </c>
      <c r="AB10" s="269">
        <v>0</v>
      </c>
      <c r="AC10" s="269">
        <v>2</v>
      </c>
      <c r="AD10" s="269">
        <v>2</v>
      </c>
      <c r="AE10" s="269">
        <v>2</v>
      </c>
      <c r="AF10" s="269">
        <v>0</v>
      </c>
      <c r="AG10" s="494">
        <v>7</v>
      </c>
    </row>
    <row r="11" spans="1:33" ht="15" x14ac:dyDescent="0.2">
      <c r="A11" s="9" t="s">
        <v>2103</v>
      </c>
      <c r="B11" s="10">
        <v>1</v>
      </c>
      <c r="C11" s="11" t="s">
        <v>1194</v>
      </c>
      <c r="D11" s="12" t="s">
        <v>1532</v>
      </c>
      <c r="E11" s="12" t="s">
        <v>2126</v>
      </c>
      <c r="F11" s="12"/>
      <c r="G11" s="33">
        <v>39120</v>
      </c>
      <c r="H11" s="14" t="s">
        <v>2110</v>
      </c>
      <c r="I11" s="269">
        <v>0</v>
      </c>
      <c r="J11" s="269">
        <v>2</v>
      </c>
      <c r="K11" s="269">
        <v>0</v>
      </c>
      <c r="L11" s="269">
        <v>0</v>
      </c>
      <c r="M11" s="269">
        <v>0</v>
      </c>
      <c r="N11" s="269">
        <v>0</v>
      </c>
      <c r="O11" s="269">
        <v>2</v>
      </c>
      <c r="P11" s="269">
        <v>2</v>
      </c>
      <c r="Q11" s="269">
        <v>0</v>
      </c>
      <c r="R11" s="269">
        <v>2</v>
      </c>
      <c r="S11" s="269">
        <v>0</v>
      </c>
      <c r="T11" s="269">
        <v>2</v>
      </c>
      <c r="U11" s="269">
        <v>0</v>
      </c>
      <c r="V11" s="269">
        <v>2</v>
      </c>
      <c r="W11" s="269">
        <v>0</v>
      </c>
      <c r="X11" s="269">
        <v>0</v>
      </c>
      <c r="Y11" s="269">
        <v>2</v>
      </c>
      <c r="Z11" s="269">
        <v>2</v>
      </c>
      <c r="AA11" s="269">
        <v>2</v>
      </c>
      <c r="AB11" s="269">
        <v>0</v>
      </c>
      <c r="AC11" s="269">
        <v>0</v>
      </c>
      <c r="AD11" s="269">
        <v>0</v>
      </c>
      <c r="AE11" s="269">
        <v>0</v>
      </c>
      <c r="AF11" s="269">
        <v>2</v>
      </c>
      <c r="AG11" s="494">
        <v>2</v>
      </c>
    </row>
    <row r="12" spans="1:33" ht="15" x14ac:dyDescent="0.2">
      <c r="A12" s="9" t="s">
        <v>2103</v>
      </c>
      <c r="B12" s="10">
        <v>1</v>
      </c>
      <c r="C12" s="11" t="s">
        <v>2111</v>
      </c>
      <c r="D12" s="12" t="s">
        <v>1532</v>
      </c>
      <c r="E12" s="12" t="s">
        <v>2126</v>
      </c>
      <c r="F12" s="12"/>
      <c r="G12" s="33">
        <v>39120</v>
      </c>
      <c r="H12" s="14" t="s">
        <v>565</v>
      </c>
      <c r="I12" s="269">
        <v>0</v>
      </c>
      <c r="J12" s="269">
        <v>2</v>
      </c>
      <c r="K12" s="269">
        <v>0</v>
      </c>
      <c r="L12" s="269">
        <v>0</v>
      </c>
      <c r="M12" s="269">
        <v>0</v>
      </c>
      <c r="N12" s="269">
        <v>0</v>
      </c>
      <c r="O12" s="269">
        <v>2</v>
      </c>
      <c r="P12" s="269">
        <v>2</v>
      </c>
      <c r="Q12" s="269">
        <v>0</v>
      </c>
      <c r="R12" s="269">
        <v>2</v>
      </c>
      <c r="S12" s="269">
        <v>0</v>
      </c>
      <c r="T12" s="269">
        <v>2</v>
      </c>
      <c r="U12" s="269">
        <v>0</v>
      </c>
      <c r="V12" s="269">
        <v>2</v>
      </c>
      <c r="W12" s="269">
        <v>0</v>
      </c>
      <c r="X12" s="269">
        <v>0</v>
      </c>
      <c r="Y12" s="269">
        <v>2</v>
      </c>
      <c r="Z12" s="269">
        <v>2</v>
      </c>
      <c r="AA12" s="269">
        <v>2</v>
      </c>
      <c r="AB12" s="269">
        <v>0</v>
      </c>
      <c r="AC12" s="269">
        <v>0</v>
      </c>
      <c r="AD12" s="269">
        <v>0</v>
      </c>
      <c r="AE12" s="269">
        <v>0</v>
      </c>
      <c r="AF12" s="269">
        <v>2</v>
      </c>
      <c r="AG12" s="494">
        <v>2</v>
      </c>
    </row>
    <row r="13" spans="1:33" ht="15" x14ac:dyDescent="0.2">
      <c r="A13" s="9" t="s">
        <v>2103</v>
      </c>
      <c r="B13" s="10">
        <v>1</v>
      </c>
      <c r="C13" s="11" t="s">
        <v>566</v>
      </c>
      <c r="D13" s="12" t="s">
        <v>1532</v>
      </c>
      <c r="E13" s="12" t="s">
        <v>2126</v>
      </c>
      <c r="F13" s="12" t="s">
        <v>543</v>
      </c>
      <c r="G13" s="33">
        <v>39120</v>
      </c>
      <c r="H13" s="14" t="s">
        <v>567</v>
      </c>
      <c r="I13" s="269">
        <v>0</v>
      </c>
      <c r="J13" s="269">
        <v>2</v>
      </c>
      <c r="K13" s="269">
        <v>0</v>
      </c>
      <c r="L13" s="269">
        <v>0</v>
      </c>
      <c r="M13" s="269">
        <v>0</v>
      </c>
      <c r="N13" s="269">
        <v>0</v>
      </c>
      <c r="O13" s="269">
        <v>2</v>
      </c>
      <c r="P13" s="269">
        <v>2</v>
      </c>
      <c r="Q13" s="269">
        <v>0</v>
      </c>
      <c r="R13" s="269">
        <v>2</v>
      </c>
      <c r="S13" s="269">
        <v>0</v>
      </c>
      <c r="T13" s="269">
        <v>2</v>
      </c>
      <c r="U13" s="269">
        <v>0</v>
      </c>
      <c r="V13" s="269">
        <v>2</v>
      </c>
      <c r="W13" s="269">
        <v>0</v>
      </c>
      <c r="X13" s="269">
        <v>0</v>
      </c>
      <c r="Y13" s="269">
        <v>2</v>
      </c>
      <c r="Z13" s="269">
        <v>2</v>
      </c>
      <c r="AA13" s="269">
        <v>2</v>
      </c>
      <c r="AB13" s="269">
        <v>0</v>
      </c>
      <c r="AC13" s="269">
        <v>0</v>
      </c>
      <c r="AD13" s="269">
        <v>0</v>
      </c>
      <c r="AE13" s="269">
        <v>0</v>
      </c>
      <c r="AF13" s="269">
        <v>2</v>
      </c>
      <c r="AG13" s="494">
        <v>2</v>
      </c>
    </row>
    <row r="14" spans="1:33" ht="15" x14ac:dyDescent="0.2">
      <c r="A14" s="9" t="s">
        <v>2103</v>
      </c>
      <c r="B14" s="10">
        <v>1</v>
      </c>
      <c r="C14" s="11" t="s">
        <v>568</v>
      </c>
      <c r="D14" s="12" t="s">
        <v>1532</v>
      </c>
      <c r="E14" s="12" t="s">
        <v>2126</v>
      </c>
      <c r="F14" s="12"/>
      <c r="G14" s="33">
        <v>39120</v>
      </c>
      <c r="H14" s="14" t="s">
        <v>1432</v>
      </c>
      <c r="I14" s="269">
        <v>0</v>
      </c>
      <c r="J14" s="269">
        <v>2</v>
      </c>
      <c r="K14" s="269">
        <v>0</v>
      </c>
      <c r="L14" s="269">
        <v>0</v>
      </c>
      <c r="M14" s="269">
        <v>0</v>
      </c>
      <c r="N14" s="269">
        <v>0</v>
      </c>
      <c r="O14" s="269">
        <v>4</v>
      </c>
      <c r="P14" s="269">
        <v>4</v>
      </c>
      <c r="Q14" s="269">
        <v>0</v>
      </c>
      <c r="R14" s="269">
        <v>4</v>
      </c>
      <c r="S14" s="269">
        <v>0</v>
      </c>
      <c r="T14" s="269">
        <v>4</v>
      </c>
      <c r="U14" s="269">
        <v>0</v>
      </c>
      <c r="V14" s="269">
        <v>4</v>
      </c>
      <c r="W14" s="269">
        <v>0</v>
      </c>
      <c r="X14" s="269">
        <v>0</v>
      </c>
      <c r="Y14" s="269">
        <v>4</v>
      </c>
      <c r="Z14" s="269">
        <v>4</v>
      </c>
      <c r="AA14" s="269">
        <v>4</v>
      </c>
      <c r="AB14" s="269">
        <v>0</v>
      </c>
      <c r="AC14" s="269">
        <v>0</v>
      </c>
      <c r="AD14" s="269">
        <v>0</v>
      </c>
      <c r="AE14" s="269">
        <v>0</v>
      </c>
      <c r="AF14" s="269">
        <v>4</v>
      </c>
      <c r="AG14" s="494">
        <v>4</v>
      </c>
    </row>
    <row r="15" spans="1:33" ht="15" x14ac:dyDescent="0.2">
      <c r="A15" s="9" t="s">
        <v>2103</v>
      </c>
      <c r="B15" s="10">
        <v>1</v>
      </c>
      <c r="C15" s="11" t="s">
        <v>1433</v>
      </c>
      <c r="D15" s="12" t="s">
        <v>1532</v>
      </c>
      <c r="E15" s="12" t="s">
        <v>2126</v>
      </c>
      <c r="F15" s="12"/>
      <c r="G15" s="33">
        <v>39120</v>
      </c>
      <c r="H15" s="14" t="s">
        <v>1010</v>
      </c>
      <c r="I15" s="269">
        <v>0</v>
      </c>
      <c r="J15" s="269">
        <v>0</v>
      </c>
      <c r="K15" s="269">
        <v>5</v>
      </c>
      <c r="L15" s="269">
        <v>5</v>
      </c>
      <c r="M15" s="269">
        <v>5</v>
      </c>
      <c r="N15" s="269">
        <v>20</v>
      </c>
      <c r="O15" s="269">
        <v>5</v>
      </c>
      <c r="P15" s="269">
        <v>5</v>
      </c>
      <c r="Q15" s="269">
        <v>5</v>
      </c>
      <c r="R15" s="269">
        <v>5</v>
      </c>
      <c r="S15" s="269">
        <v>5</v>
      </c>
      <c r="T15" s="269">
        <v>16</v>
      </c>
      <c r="U15" s="269">
        <v>0</v>
      </c>
      <c r="V15" s="269">
        <v>0</v>
      </c>
      <c r="W15" s="269">
        <v>30</v>
      </c>
      <c r="X15" s="269">
        <v>0</v>
      </c>
      <c r="Y15" s="269">
        <v>30</v>
      </c>
      <c r="Z15" s="269">
        <v>0</v>
      </c>
      <c r="AA15" s="269">
        <v>2</v>
      </c>
      <c r="AB15" s="269">
        <v>5</v>
      </c>
      <c r="AC15" s="269">
        <v>10</v>
      </c>
      <c r="AD15" s="269">
        <v>10</v>
      </c>
      <c r="AE15" s="269">
        <v>13</v>
      </c>
      <c r="AF15" s="269">
        <v>0</v>
      </c>
      <c r="AG15" s="494">
        <v>30</v>
      </c>
    </row>
    <row r="16" spans="1:33" ht="15" x14ac:dyDescent="0.2">
      <c r="A16" s="9" t="s">
        <v>2103</v>
      </c>
      <c r="B16" s="10">
        <v>1</v>
      </c>
      <c r="C16" s="11" t="s">
        <v>1011</v>
      </c>
      <c r="D16" s="12" t="s">
        <v>1532</v>
      </c>
      <c r="E16" s="12" t="s">
        <v>1533</v>
      </c>
      <c r="F16" s="256">
        <v>41535</v>
      </c>
      <c r="G16" s="33">
        <v>39120</v>
      </c>
      <c r="H16" s="14" t="s">
        <v>1012</v>
      </c>
      <c r="I16" s="269">
        <v>0</v>
      </c>
      <c r="J16" s="269">
        <v>2</v>
      </c>
      <c r="K16" s="269">
        <v>2</v>
      </c>
      <c r="L16" s="269">
        <v>2</v>
      </c>
      <c r="M16" s="269">
        <v>2</v>
      </c>
      <c r="N16" s="269">
        <v>6</v>
      </c>
      <c r="O16" s="269">
        <v>2</v>
      </c>
      <c r="P16" s="269">
        <v>2</v>
      </c>
      <c r="Q16" s="269">
        <v>2</v>
      </c>
      <c r="R16" s="269">
        <v>0</v>
      </c>
      <c r="S16" s="269">
        <v>2</v>
      </c>
      <c r="T16" s="269">
        <v>5</v>
      </c>
      <c r="U16" s="269">
        <v>0</v>
      </c>
      <c r="V16" s="269">
        <v>0</v>
      </c>
      <c r="W16" s="269">
        <v>12</v>
      </c>
      <c r="X16" s="269">
        <v>0</v>
      </c>
      <c r="Y16" s="269">
        <v>8</v>
      </c>
      <c r="Z16" s="269">
        <v>0</v>
      </c>
      <c r="AA16" s="269">
        <v>2</v>
      </c>
      <c r="AB16" s="269">
        <v>4</v>
      </c>
      <c r="AC16" s="269">
        <v>4</v>
      </c>
      <c r="AD16" s="269">
        <v>2</v>
      </c>
      <c r="AE16" s="269">
        <v>5</v>
      </c>
      <c r="AF16" s="269">
        <v>0</v>
      </c>
      <c r="AG16" s="494">
        <v>12</v>
      </c>
    </row>
    <row r="17" spans="1:33" ht="15" x14ac:dyDescent="0.2">
      <c r="A17" s="9" t="s">
        <v>2103</v>
      </c>
      <c r="B17" s="10">
        <v>1</v>
      </c>
      <c r="C17" s="11" t="s">
        <v>1013</v>
      </c>
      <c r="D17" s="12" t="s">
        <v>1532</v>
      </c>
      <c r="E17" s="12" t="s">
        <v>2126</v>
      </c>
      <c r="F17" s="12"/>
      <c r="G17" s="33">
        <v>39120</v>
      </c>
      <c r="H17" s="14" t="s">
        <v>1623</v>
      </c>
      <c r="I17" s="269">
        <v>0</v>
      </c>
      <c r="J17" s="269">
        <v>0</v>
      </c>
      <c r="K17" s="269">
        <v>4</v>
      </c>
      <c r="L17" s="269">
        <v>4</v>
      </c>
      <c r="M17" s="269">
        <v>2</v>
      </c>
      <c r="N17" s="269">
        <v>8</v>
      </c>
      <c r="O17" s="269">
        <v>4</v>
      </c>
      <c r="P17" s="269">
        <v>3</v>
      </c>
      <c r="Q17" s="269">
        <v>2</v>
      </c>
      <c r="R17" s="269">
        <v>4</v>
      </c>
      <c r="S17" s="269">
        <v>2</v>
      </c>
      <c r="T17" s="269">
        <v>16</v>
      </c>
      <c r="U17" s="269">
        <v>0</v>
      </c>
      <c r="V17" s="269">
        <v>0</v>
      </c>
      <c r="W17" s="269">
        <v>20</v>
      </c>
      <c r="X17" s="269">
        <v>0</v>
      </c>
      <c r="Y17" s="269">
        <v>17</v>
      </c>
      <c r="Z17" s="269">
        <v>0</v>
      </c>
      <c r="AA17" s="269">
        <v>4</v>
      </c>
      <c r="AB17" s="269">
        <v>5</v>
      </c>
      <c r="AC17" s="269">
        <v>5</v>
      </c>
      <c r="AD17" s="269">
        <v>4</v>
      </c>
      <c r="AE17" s="269">
        <v>2</v>
      </c>
      <c r="AF17" s="269">
        <v>0</v>
      </c>
      <c r="AG17" s="494">
        <v>20</v>
      </c>
    </row>
    <row r="18" spans="1:33" ht="15" x14ac:dyDescent="0.2">
      <c r="A18" s="9" t="s">
        <v>2103</v>
      </c>
      <c r="B18" s="10">
        <v>1</v>
      </c>
      <c r="C18" s="11" t="s">
        <v>1624</v>
      </c>
      <c r="D18" s="12" t="s">
        <v>1532</v>
      </c>
      <c r="E18" s="12" t="s">
        <v>1533</v>
      </c>
      <c r="F18" s="33">
        <v>39136</v>
      </c>
      <c r="G18" s="33">
        <v>39021</v>
      </c>
      <c r="H18" s="14" t="s">
        <v>1625</v>
      </c>
      <c r="I18" s="269">
        <v>0</v>
      </c>
      <c r="J18" s="269">
        <v>1</v>
      </c>
      <c r="K18" s="269">
        <v>1</v>
      </c>
      <c r="L18" s="269">
        <v>0</v>
      </c>
      <c r="M18" s="269">
        <v>1</v>
      </c>
      <c r="N18" s="269">
        <v>4</v>
      </c>
      <c r="O18" s="269">
        <v>1</v>
      </c>
      <c r="P18" s="269">
        <v>1</v>
      </c>
      <c r="Q18" s="269">
        <v>0</v>
      </c>
      <c r="R18" s="269">
        <v>1</v>
      </c>
      <c r="S18" s="269">
        <v>1</v>
      </c>
      <c r="T18" s="269">
        <v>4</v>
      </c>
      <c r="U18" s="269">
        <v>0</v>
      </c>
      <c r="V18" s="269">
        <v>0</v>
      </c>
      <c r="W18" s="269">
        <v>6</v>
      </c>
      <c r="X18" s="269">
        <v>0</v>
      </c>
      <c r="Y18" s="269">
        <v>3</v>
      </c>
      <c r="Z18" s="269">
        <v>0</v>
      </c>
      <c r="AA18" s="269">
        <v>1</v>
      </c>
      <c r="AB18" s="269">
        <v>1</v>
      </c>
      <c r="AC18" s="269">
        <v>2</v>
      </c>
      <c r="AD18" s="269">
        <v>2</v>
      </c>
      <c r="AE18" s="269">
        <v>2</v>
      </c>
      <c r="AF18" s="269">
        <v>0</v>
      </c>
      <c r="AG18" s="494">
        <v>6</v>
      </c>
    </row>
    <row r="19" spans="1:33" ht="15" x14ac:dyDescent="0.2">
      <c r="A19" s="9" t="s">
        <v>2103</v>
      </c>
      <c r="B19" s="10">
        <v>1</v>
      </c>
      <c r="C19" s="11" t="s">
        <v>2368</v>
      </c>
      <c r="D19" s="12" t="s">
        <v>1532</v>
      </c>
      <c r="E19" s="12" t="s">
        <v>2126</v>
      </c>
      <c r="F19" s="12"/>
      <c r="G19" s="33">
        <v>39120</v>
      </c>
      <c r="H19" s="14" t="s">
        <v>2369</v>
      </c>
      <c r="I19" s="269">
        <v>0</v>
      </c>
      <c r="J19" s="269">
        <v>0</v>
      </c>
      <c r="K19" s="269">
        <v>1</v>
      </c>
      <c r="L19" s="269">
        <v>0</v>
      </c>
      <c r="M19" s="269">
        <v>1</v>
      </c>
      <c r="N19" s="269">
        <v>2</v>
      </c>
      <c r="O19" s="269">
        <v>1</v>
      </c>
      <c r="P19" s="269">
        <v>1</v>
      </c>
      <c r="Q19" s="269">
        <v>0</v>
      </c>
      <c r="R19" s="269">
        <v>1</v>
      </c>
      <c r="S19" s="269">
        <v>1</v>
      </c>
      <c r="T19" s="269">
        <v>4</v>
      </c>
      <c r="U19" s="269">
        <v>0</v>
      </c>
      <c r="V19" s="269">
        <v>0</v>
      </c>
      <c r="W19" s="269">
        <v>1</v>
      </c>
      <c r="X19" s="269">
        <v>0</v>
      </c>
      <c r="Y19" s="269">
        <v>1</v>
      </c>
      <c r="Z19" s="269">
        <v>0</v>
      </c>
      <c r="AA19" s="269">
        <v>0</v>
      </c>
      <c r="AB19" s="269">
        <v>1</v>
      </c>
      <c r="AC19" s="269">
        <v>2</v>
      </c>
      <c r="AD19" s="269">
        <v>2</v>
      </c>
      <c r="AE19" s="269">
        <v>2</v>
      </c>
      <c r="AF19" s="269">
        <v>0</v>
      </c>
      <c r="AG19" s="494">
        <v>4</v>
      </c>
    </row>
    <row r="20" spans="1:33" ht="15" x14ac:dyDescent="0.2">
      <c r="A20" s="9" t="s">
        <v>2103</v>
      </c>
      <c r="B20" s="10">
        <v>1</v>
      </c>
      <c r="C20" s="11" t="s">
        <v>2370</v>
      </c>
      <c r="D20" s="12" t="s">
        <v>1532</v>
      </c>
      <c r="E20" s="12" t="s">
        <v>2126</v>
      </c>
      <c r="F20" s="12"/>
      <c r="G20" s="33">
        <v>39120</v>
      </c>
      <c r="H20" s="14" t="s">
        <v>3047</v>
      </c>
      <c r="I20" s="269">
        <v>0</v>
      </c>
      <c r="J20" s="269">
        <v>2</v>
      </c>
      <c r="K20" s="269">
        <v>2</v>
      </c>
      <c r="L20" s="269">
        <v>0</v>
      </c>
      <c r="M20" s="269">
        <v>2</v>
      </c>
      <c r="N20" s="269">
        <v>4</v>
      </c>
      <c r="O20" s="269">
        <v>2</v>
      </c>
      <c r="P20" s="269">
        <v>2</v>
      </c>
      <c r="Q20" s="269">
        <v>1</v>
      </c>
      <c r="R20" s="269">
        <v>2</v>
      </c>
      <c r="S20" s="269">
        <v>2</v>
      </c>
      <c r="T20" s="269">
        <v>7</v>
      </c>
      <c r="U20" s="269">
        <v>0</v>
      </c>
      <c r="V20" s="269">
        <v>0</v>
      </c>
      <c r="W20" s="269">
        <v>2</v>
      </c>
      <c r="X20" s="269">
        <v>0</v>
      </c>
      <c r="Y20" s="269">
        <v>7</v>
      </c>
      <c r="Z20" s="269">
        <v>0</v>
      </c>
      <c r="AA20" s="269">
        <v>0</v>
      </c>
      <c r="AB20" s="269">
        <v>2</v>
      </c>
      <c r="AC20" s="269">
        <v>2</v>
      </c>
      <c r="AD20" s="269">
        <v>3</v>
      </c>
      <c r="AE20" s="269">
        <v>0</v>
      </c>
      <c r="AF20" s="269">
        <v>0</v>
      </c>
      <c r="AG20" s="494">
        <v>7</v>
      </c>
    </row>
    <row r="21" spans="1:33" ht="15" x14ac:dyDescent="0.2">
      <c r="A21" s="9" t="s">
        <v>2103</v>
      </c>
      <c r="B21" s="10">
        <v>1</v>
      </c>
      <c r="C21" s="11" t="s">
        <v>3048</v>
      </c>
      <c r="D21" s="12" t="s">
        <v>1532</v>
      </c>
      <c r="E21" s="12" t="s">
        <v>2126</v>
      </c>
      <c r="F21" s="12"/>
      <c r="G21" s="33">
        <v>39120</v>
      </c>
      <c r="H21" s="14" t="s">
        <v>3049</v>
      </c>
      <c r="I21" s="269">
        <v>0</v>
      </c>
      <c r="J21" s="269">
        <v>2</v>
      </c>
      <c r="K21" s="269">
        <v>1</v>
      </c>
      <c r="L21" s="269">
        <v>0</v>
      </c>
      <c r="M21" s="269">
        <v>1</v>
      </c>
      <c r="N21" s="269">
        <v>4</v>
      </c>
      <c r="O21" s="269">
        <v>2</v>
      </c>
      <c r="P21" s="269">
        <v>2</v>
      </c>
      <c r="Q21" s="269">
        <v>0</v>
      </c>
      <c r="R21" s="269">
        <v>2</v>
      </c>
      <c r="S21" s="269">
        <v>0</v>
      </c>
      <c r="T21" s="269">
        <v>6</v>
      </c>
      <c r="U21" s="269">
        <v>0</v>
      </c>
      <c r="V21" s="269">
        <v>0</v>
      </c>
      <c r="W21" s="269">
        <v>6</v>
      </c>
      <c r="X21" s="269">
        <v>1</v>
      </c>
      <c r="Y21" s="269">
        <v>2</v>
      </c>
      <c r="Z21" s="269">
        <v>0</v>
      </c>
      <c r="AA21" s="269">
        <v>0</v>
      </c>
      <c r="AB21" s="269">
        <v>1</v>
      </c>
      <c r="AC21" s="269">
        <v>2</v>
      </c>
      <c r="AD21" s="269">
        <v>1</v>
      </c>
      <c r="AE21" s="269">
        <v>4</v>
      </c>
      <c r="AF21" s="269">
        <v>0</v>
      </c>
      <c r="AG21" s="494">
        <v>6</v>
      </c>
    </row>
    <row r="22" spans="1:33" ht="15" x14ac:dyDescent="0.2">
      <c r="A22" s="9" t="s">
        <v>2103</v>
      </c>
      <c r="B22" s="10">
        <v>1</v>
      </c>
      <c r="C22" s="11" t="s">
        <v>3050</v>
      </c>
      <c r="D22" s="12" t="s">
        <v>1532</v>
      </c>
      <c r="E22" s="12" t="s">
        <v>2126</v>
      </c>
      <c r="F22" s="12"/>
      <c r="G22" s="33">
        <v>39021</v>
      </c>
      <c r="H22" s="14" t="s">
        <v>3051</v>
      </c>
      <c r="I22" s="269">
        <v>0</v>
      </c>
      <c r="J22" s="269">
        <v>0</v>
      </c>
      <c r="K22" s="269">
        <v>2</v>
      </c>
      <c r="L22" s="269">
        <v>0</v>
      </c>
      <c r="M22" s="269">
        <v>1</v>
      </c>
      <c r="N22" s="269">
        <v>2</v>
      </c>
      <c r="O22" s="269">
        <v>1</v>
      </c>
      <c r="P22" s="269">
        <v>0</v>
      </c>
      <c r="Q22" s="269">
        <v>1</v>
      </c>
      <c r="R22" s="269">
        <v>1</v>
      </c>
      <c r="S22" s="269">
        <v>2</v>
      </c>
      <c r="T22" s="269">
        <v>7</v>
      </c>
      <c r="U22" s="269">
        <v>0</v>
      </c>
      <c r="V22" s="269">
        <v>0</v>
      </c>
      <c r="W22" s="269">
        <v>8</v>
      </c>
      <c r="X22" s="269">
        <v>0</v>
      </c>
      <c r="Y22" s="269">
        <v>7</v>
      </c>
      <c r="Z22" s="269">
        <v>0</v>
      </c>
      <c r="AA22" s="269">
        <v>0</v>
      </c>
      <c r="AB22" s="269">
        <v>1</v>
      </c>
      <c r="AC22" s="269">
        <v>1</v>
      </c>
      <c r="AD22" s="269">
        <v>1</v>
      </c>
      <c r="AE22" s="269">
        <v>1</v>
      </c>
      <c r="AF22" s="269">
        <v>0</v>
      </c>
      <c r="AG22" s="494">
        <v>8</v>
      </c>
    </row>
    <row r="23" spans="1:33" ht="15" x14ac:dyDescent="0.2">
      <c r="A23" s="9" t="s">
        <v>2103</v>
      </c>
      <c r="B23" s="10">
        <v>1</v>
      </c>
      <c r="C23" s="11" t="s">
        <v>259</v>
      </c>
      <c r="D23" s="12" t="s">
        <v>1532</v>
      </c>
      <c r="E23" s="12" t="s">
        <v>1533</v>
      </c>
      <c r="F23" s="33">
        <v>39973</v>
      </c>
      <c r="G23" s="33">
        <v>39120</v>
      </c>
      <c r="H23" s="14" t="s">
        <v>2501</v>
      </c>
      <c r="I23" s="269">
        <v>0</v>
      </c>
      <c r="J23" s="269">
        <v>2</v>
      </c>
      <c r="K23" s="269">
        <v>1</v>
      </c>
      <c r="L23" s="269">
        <v>0</v>
      </c>
      <c r="M23" s="269">
        <v>1</v>
      </c>
      <c r="N23" s="269">
        <v>3</v>
      </c>
      <c r="O23" s="269">
        <v>1</v>
      </c>
      <c r="P23" s="269">
        <v>1</v>
      </c>
      <c r="Q23" s="269">
        <v>0</v>
      </c>
      <c r="R23" s="269">
        <v>1</v>
      </c>
      <c r="S23" s="269">
        <v>0</v>
      </c>
      <c r="T23" s="269">
        <v>4</v>
      </c>
      <c r="U23" s="269">
        <v>0</v>
      </c>
      <c r="V23" s="269">
        <v>0</v>
      </c>
      <c r="W23" s="269">
        <v>4</v>
      </c>
      <c r="X23" s="269">
        <v>0</v>
      </c>
      <c r="Y23" s="269">
        <v>4</v>
      </c>
      <c r="Z23" s="269">
        <v>0</v>
      </c>
      <c r="AA23" s="269">
        <v>1</v>
      </c>
      <c r="AB23" s="269">
        <v>1</v>
      </c>
      <c r="AC23" s="269">
        <v>0</v>
      </c>
      <c r="AD23" s="269">
        <v>2</v>
      </c>
      <c r="AE23" s="269">
        <v>0</v>
      </c>
      <c r="AF23" s="269">
        <v>0</v>
      </c>
      <c r="AG23" s="494">
        <v>4</v>
      </c>
    </row>
    <row r="24" spans="1:33" ht="15" x14ac:dyDescent="0.2">
      <c r="A24" s="9" t="s">
        <v>2103</v>
      </c>
      <c r="B24" s="10">
        <v>1</v>
      </c>
      <c r="C24" s="11" t="s">
        <v>260</v>
      </c>
      <c r="D24" s="12" t="s">
        <v>1532</v>
      </c>
      <c r="E24" s="12" t="s">
        <v>2126</v>
      </c>
      <c r="F24" s="12"/>
      <c r="G24" s="33">
        <v>39120</v>
      </c>
      <c r="H24" s="14" t="s">
        <v>261</v>
      </c>
      <c r="I24" s="269">
        <v>0</v>
      </c>
      <c r="J24" s="269">
        <v>2</v>
      </c>
      <c r="K24" s="269">
        <v>0</v>
      </c>
      <c r="L24" s="269">
        <v>1</v>
      </c>
      <c r="M24" s="269">
        <v>1</v>
      </c>
      <c r="N24" s="269">
        <v>1</v>
      </c>
      <c r="O24" s="269">
        <v>0</v>
      </c>
      <c r="P24" s="269">
        <v>1</v>
      </c>
      <c r="Q24" s="269">
        <v>0</v>
      </c>
      <c r="R24" s="269">
        <v>1</v>
      </c>
      <c r="S24" s="269">
        <v>0</v>
      </c>
      <c r="T24" s="269">
        <v>2</v>
      </c>
      <c r="U24" s="269">
        <v>0</v>
      </c>
      <c r="V24" s="269">
        <v>0</v>
      </c>
      <c r="W24" s="269">
        <v>4</v>
      </c>
      <c r="X24" s="269">
        <v>0</v>
      </c>
      <c r="Y24" s="269">
        <v>6</v>
      </c>
      <c r="Z24" s="269">
        <v>0</v>
      </c>
      <c r="AA24" s="269">
        <v>1</v>
      </c>
      <c r="AB24" s="269">
        <v>1</v>
      </c>
      <c r="AC24" s="269">
        <v>0</v>
      </c>
      <c r="AD24" s="269">
        <v>3</v>
      </c>
      <c r="AE24" s="269">
        <v>1</v>
      </c>
      <c r="AF24" s="269">
        <v>0</v>
      </c>
      <c r="AG24" s="494">
        <v>6</v>
      </c>
    </row>
    <row r="25" spans="1:33" ht="15" x14ac:dyDescent="0.2">
      <c r="A25" s="9" t="s">
        <v>2103</v>
      </c>
      <c r="B25" s="10">
        <v>1</v>
      </c>
      <c r="C25" s="11" t="s">
        <v>874</v>
      </c>
      <c r="D25" s="12" t="s">
        <v>1532</v>
      </c>
      <c r="E25" s="12" t="s">
        <v>2126</v>
      </c>
      <c r="F25" s="12"/>
      <c r="G25" s="33">
        <v>38831</v>
      </c>
      <c r="H25" s="14" t="s">
        <v>4695</v>
      </c>
      <c r="I25" s="269">
        <v>0</v>
      </c>
      <c r="J25" s="269">
        <v>0</v>
      </c>
      <c r="K25" s="269">
        <v>1</v>
      </c>
      <c r="L25" s="269">
        <v>0</v>
      </c>
      <c r="M25" s="269">
        <v>0</v>
      </c>
      <c r="N25" s="269">
        <v>0</v>
      </c>
      <c r="O25" s="269">
        <v>0</v>
      </c>
      <c r="P25" s="269">
        <v>0</v>
      </c>
      <c r="Q25" s="269">
        <v>0</v>
      </c>
      <c r="R25" s="269">
        <v>0</v>
      </c>
      <c r="S25" s="269">
        <v>0</v>
      </c>
      <c r="T25" s="269">
        <v>3</v>
      </c>
      <c r="U25" s="269">
        <v>0</v>
      </c>
      <c r="V25" s="269">
        <v>0</v>
      </c>
      <c r="W25" s="269">
        <v>0</v>
      </c>
      <c r="X25" s="269">
        <v>0</v>
      </c>
      <c r="Y25" s="269">
        <v>0</v>
      </c>
      <c r="Z25" s="269">
        <v>0</v>
      </c>
      <c r="AA25" s="269">
        <v>1</v>
      </c>
      <c r="AB25" s="269">
        <v>0</v>
      </c>
      <c r="AC25" s="269">
        <v>2</v>
      </c>
      <c r="AD25" s="269">
        <v>0</v>
      </c>
      <c r="AE25" s="269">
        <v>0</v>
      </c>
      <c r="AF25" s="269">
        <v>0</v>
      </c>
      <c r="AG25" s="494">
        <v>3</v>
      </c>
    </row>
    <row r="26" spans="1:33" s="273" customFormat="1" ht="15" x14ac:dyDescent="0.2">
      <c r="A26" s="9" t="s">
        <v>2103</v>
      </c>
      <c r="B26" s="10">
        <v>1</v>
      </c>
      <c r="C26" s="11" t="s">
        <v>5894</v>
      </c>
      <c r="D26" s="251" t="s">
        <v>1532</v>
      </c>
      <c r="E26" s="251" t="s">
        <v>2126</v>
      </c>
      <c r="F26" s="251"/>
      <c r="G26" s="256">
        <v>42226</v>
      </c>
      <c r="H26" s="251" t="s">
        <v>5895</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v>2</v>
      </c>
      <c r="AF26" s="269">
        <v>0</v>
      </c>
      <c r="AG26" s="494">
        <v>2</v>
      </c>
    </row>
    <row r="27" spans="1:33" ht="15" x14ac:dyDescent="0.2">
      <c r="A27" s="9" t="s">
        <v>2103</v>
      </c>
      <c r="B27" s="10">
        <v>1</v>
      </c>
      <c r="C27" s="11" t="s">
        <v>3280</v>
      </c>
      <c r="D27" s="12" t="s">
        <v>1532</v>
      </c>
      <c r="E27" s="12" t="s">
        <v>2126</v>
      </c>
      <c r="F27" s="12"/>
      <c r="G27" s="33">
        <v>38831</v>
      </c>
      <c r="H27" s="14" t="s">
        <v>4696</v>
      </c>
      <c r="I27" s="269">
        <v>1</v>
      </c>
      <c r="J27" s="269">
        <v>1</v>
      </c>
      <c r="K27" s="269">
        <v>1</v>
      </c>
      <c r="L27" s="269">
        <v>0</v>
      </c>
      <c r="M27" s="269">
        <v>0</v>
      </c>
      <c r="N27" s="269">
        <v>1</v>
      </c>
      <c r="O27" s="269">
        <v>0</v>
      </c>
      <c r="P27" s="269">
        <v>2</v>
      </c>
      <c r="Q27" s="269">
        <v>0</v>
      </c>
      <c r="R27" s="269">
        <v>1</v>
      </c>
      <c r="S27" s="269">
        <v>0</v>
      </c>
      <c r="T27" s="269">
        <v>3</v>
      </c>
      <c r="U27" s="269">
        <v>0</v>
      </c>
      <c r="V27" s="269">
        <v>0</v>
      </c>
      <c r="W27" s="269">
        <v>0</v>
      </c>
      <c r="X27" s="269">
        <v>3</v>
      </c>
      <c r="Y27" s="269"/>
      <c r="Z27" s="269">
        <v>8</v>
      </c>
      <c r="AA27" s="269">
        <v>0</v>
      </c>
      <c r="AB27" s="269">
        <v>0</v>
      </c>
      <c r="AC27" s="269">
        <v>1</v>
      </c>
      <c r="AD27" s="269">
        <v>1</v>
      </c>
      <c r="AE27" s="269">
        <v>0</v>
      </c>
      <c r="AF27" s="269">
        <v>0</v>
      </c>
      <c r="AG27" s="494">
        <v>8</v>
      </c>
    </row>
    <row r="28" spans="1:33" ht="15" x14ac:dyDescent="0.2">
      <c r="A28" s="9" t="s">
        <v>2103</v>
      </c>
      <c r="B28" s="10">
        <v>1</v>
      </c>
      <c r="C28" s="11" t="s">
        <v>3281</v>
      </c>
      <c r="D28" s="12" t="s">
        <v>1532</v>
      </c>
      <c r="E28" s="12" t="s">
        <v>2126</v>
      </c>
      <c r="F28" s="12"/>
      <c r="G28" s="33">
        <v>39120</v>
      </c>
      <c r="H28" s="14" t="s">
        <v>3282</v>
      </c>
      <c r="I28" s="269">
        <v>0</v>
      </c>
      <c r="J28" s="269">
        <v>0</v>
      </c>
      <c r="K28" s="269">
        <v>0</v>
      </c>
      <c r="L28" s="269">
        <v>0</v>
      </c>
      <c r="M28" s="269">
        <v>0</v>
      </c>
      <c r="N28" s="269">
        <v>0</v>
      </c>
      <c r="O28" s="269">
        <v>0</v>
      </c>
      <c r="P28" s="269">
        <v>0</v>
      </c>
      <c r="Q28" s="269">
        <v>0</v>
      </c>
      <c r="R28" s="269">
        <v>1</v>
      </c>
      <c r="S28" s="269">
        <v>0</v>
      </c>
      <c r="T28" s="269">
        <v>0</v>
      </c>
      <c r="U28" s="269">
        <v>0</v>
      </c>
      <c r="V28" s="269">
        <v>0</v>
      </c>
      <c r="W28" s="269">
        <v>0</v>
      </c>
      <c r="X28" s="269">
        <v>0</v>
      </c>
      <c r="Y28" s="269">
        <v>3</v>
      </c>
      <c r="Z28" s="269">
        <v>1</v>
      </c>
      <c r="AA28" s="269">
        <v>1</v>
      </c>
      <c r="AB28" s="269">
        <v>0</v>
      </c>
      <c r="AC28" s="269">
        <v>0</v>
      </c>
      <c r="AD28" s="269">
        <v>0</v>
      </c>
      <c r="AE28" s="269">
        <v>0</v>
      </c>
      <c r="AF28" s="269">
        <v>0</v>
      </c>
      <c r="AG28" s="494">
        <v>3</v>
      </c>
    </row>
    <row r="29" spans="1:33" ht="15" x14ac:dyDescent="0.2">
      <c r="A29" s="9" t="s">
        <v>2103</v>
      </c>
      <c r="B29" s="10">
        <v>1</v>
      </c>
      <c r="C29" s="11" t="s">
        <v>3283</v>
      </c>
      <c r="D29" s="12" t="s">
        <v>1532</v>
      </c>
      <c r="E29" s="12" t="s">
        <v>2126</v>
      </c>
      <c r="F29" s="12"/>
      <c r="G29" s="33">
        <v>39120</v>
      </c>
      <c r="H29" s="14" t="s">
        <v>3284</v>
      </c>
      <c r="I29" s="269">
        <v>0</v>
      </c>
      <c r="J29" s="269">
        <v>0</v>
      </c>
      <c r="K29" s="269">
        <v>0</v>
      </c>
      <c r="L29" s="269">
        <v>0</v>
      </c>
      <c r="M29" s="269">
        <v>1</v>
      </c>
      <c r="N29" s="269">
        <v>2</v>
      </c>
      <c r="O29" s="269">
        <v>0</v>
      </c>
      <c r="P29" s="269">
        <v>0</v>
      </c>
      <c r="Q29" s="269">
        <v>0</v>
      </c>
      <c r="R29" s="269">
        <v>0</v>
      </c>
      <c r="S29" s="269">
        <v>0</v>
      </c>
      <c r="T29" s="269">
        <v>1</v>
      </c>
      <c r="U29" s="269">
        <v>0</v>
      </c>
      <c r="V29" s="269">
        <v>0</v>
      </c>
      <c r="W29" s="269">
        <v>0</v>
      </c>
      <c r="X29" s="269">
        <v>0</v>
      </c>
      <c r="Y29" s="269">
        <v>0</v>
      </c>
      <c r="Z29" s="269">
        <v>0</v>
      </c>
      <c r="AA29" s="269">
        <v>0</v>
      </c>
      <c r="AB29" s="269">
        <v>0</v>
      </c>
      <c r="AC29" s="269">
        <v>0</v>
      </c>
      <c r="AD29" s="269">
        <v>0</v>
      </c>
      <c r="AE29" s="269">
        <v>1</v>
      </c>
      <c r="AF29" s="269">
        <v>0</v>
      </c>
      <c r="AG29" s="494">
        <v>2</v>
      </c>
    </row>
    <row r="30" spans="1:33" ht="15" x14ac:dyDescent="0.2">
      <c r="A30" s="9" t="s">
        <v>2103</v>
      </c>
      <c r="B30" s="10">
        <v>1</v>
      </c>
      <c r="C30" s="11" t="s">
        <v>3285</v>
      </c>
      <c r="D30" s="12" t="s">
        <v>1532</v>
      </c>
      <c r="E30" s="12" t="s">
        <v>2126</v>
      </c>
      <c r="F30" s="12"/>
      <c r="G30" s="33">
        <v>39120</v>
      </c>
      <c r="H30" s="14" t="s">
        <v>1505</v>
      </c>
      <c r="I30" s="269">
        <v>0</v>
      </c>
      <c r="J30" s="269">
        <v>3</v>
      </c>
      <c r="K30" s="269">
        <v>2</v>
      </c>
      <c r="L30" s="269">
        <v>3</v>
      </c>
      <c r="M30" s="269">
        <v>0</v>
      </c>
      <c r="N30" s="269">
        <v>6</v>
      </c>
      <c r="O30" s="269">
        <v>3</v>
      </c>
      <c r="P30" s="269">
        <v>3</v>
      </c>
      <c r="Q30" s="269">
        <v>0</v>
      </c>
      <c r="R30" s="269">
        <v>3</v>
      </c>
      <c r="S30" s="269">
        <v>3</v>
      </c>
      <c r="T30" s="269">
        <v>10</v>
      </c>
      <c r="U30" s="269">
        <v>0</v>
      </c>
      <c r="V30" s="269">
        <v>0</v>
      </c>
      <c r="W30" s="269">
        <v>12</v>
      </c>
      <c r="X30" s="269">
        <v>0</v>
      </c>
      <c r="Y30" s="269">
        <v>3</v>
      </c>
      <c r="Z30" s="269">
        <v>0</v>
      </c>
      <c r="AA30" s="269">
        <v>0</v>
      </c>
      <c r="AB30" s="269">
        <v>1</v>
      </c>
      <c r="AC30" s="269">
        <v>1</v>
      </c>
      <c r="AD30" s="269">
        <v>2</v>
      </c>
      <c r="AE30" s="269">
        <v>5</v>
      </c>
      <c r="AF30" s="269">
        <v>2</v>
      </c>
      <c r="AG30" s="494">
        <v>12</v>
      </c>
    </row>
    <row r="31" spans="1:33" ht="15" x14ac:dyDescent="0.2">
      <c r="A31" s="9" t="s">
        <v>2103</v>
      </c>
      <c r="B31" s="10">
        <v>1</v>
      </c>
      <c r="C31" s="11" t="s">
        <v>1506</v>
      </c>
      <c r="D31" s="12" t="s">
        <v>1532</v>
      </c>
      <c r="E31" s="12" t="s">
        <v>2126</v>
      </c>
      <c r="F31" s="12"/>
      <c r="G31" s="33">
        <v>39120</v>
      </c>
      <c r="H31" s="14" t="s">
        <v>1473</v>
      </c>
      <c r="I31" s="269">
        <v>0</v>
      </c>
      <c r="J31" s="269">
        <v>3</v>
      </c>
      <c r="K31" s="269">
        <v>0</v>
      </c>
      <c r="L31" s="269">
        <v>3</v>
      </c>
      <c r="M31" s="269">
        <v>0</v>
      </c>
      <c r="N31" s="269">
        <v>4</v>
      </c>
      <c r="O31" s="269">
        <v>3</v>
      </c>
      <c r="P31" s="269">
        <v>3</v>
      </c>
      <c r="Q31" s="269">
        <v>0</v>
      </c>
      <c r="R31" s="269">
        <v>3</v>
      </c>
      <c r="S31" s="269">
        <v>3</v>
      </c>
      <c r="T31" s="269">
        <v>10</v>
      </c>
      <c r="U31" s="269">
        <v>0</v>
      </c>
      <c r="V31" s="269">
        <v>0</v>
      </c>
      <c r="W31" s="269">
        <v>10</v>
      </c>
      <c r="X31" s="269">
        <v>0</v>
      </c>
      <c r="Y31" s="269">
        <v>8</v>
      </c>
      <c r="Z31" s="269">
        <v>0</v>
      </c>
      <c r="AA31" s="269">
        <v>3</v>
      </c>
      <c r="AB31" s="269">
        <v>6</v>
      </c>
      <c r="AC31" s="269">
        <v>6</v>
      </c>
      <c r="AD31" s="269">
        <v>5</v>
      </c>
      <c r="AE31" s="269">
        <v>7</v>
      </c>
      <c r="AF31" s="269">
        <v>2</v>
      </c>
      <c r="AG31" s="494">
        <v>10</v>
      </c>
    </row>
    <row r="32" spans="1:33" ht="15" x14ac:dyDescent="0.2">
      <c r="A32" s="9" t="s">
        <v>2103</v>
      </c>
      <c r="B32" s="10">
        <v>1</v>
      </c>
      <c r="C32" s="11" t="s">
        <v>1474</v>
      </c>
      <c r="D32" s="12" t="s">
        <v>1532</v>
      </c>
      <c r="E32" s="12" t="s">
        <v>2126</v>
      </c>
      <c r="F32" s="12"/>
      <c r="G32" s="33">
        <v>39120</v>
      </c>
      <c r="H32" s="14" t="s">
        <v>1475</v>
      </c>
      <c r="I32" s="269">
        <v>0</v>
      </c>
      <c r="J32" s="269">
        <v>3</v>
      </c>
      <c r="K32" s="269">
        <v>0</v>
      </c>
      <c r="L32" s="269">
        <v>3</v>
      </c>
      <c r="M32" s="269">
        <v>0</v>
      </c>
      <c r="N32" s="269">
        <v>5</v>
      </c>
      <c r="O32" s="269">
        <v>3</v>
      </c>
      <c r="P32" s="269">
        <v>4</v>
      </c>
      <c r="Q32" s="269">
        <v>0</v>
      </c>
      <c r="R32" s="269">
        <v>3</v>
      </c>
      <c r="S32" s="269">
        <v>3</v>
      </c>
      <c r="T32" s="269">
        <v>9</v>
      </c>
      <c r="U32" s="269">
        <v>0</v>
      </c>
      <c r="V32" s="269">
        <v>0</v>
      </c>
      <c r="W32" s="269">
        <v>10</v>
      </c>
      <c r="X32" s="269">
        <v>0</v>
      </c>
      <c r="Y32" s="269">
        <v>6</v>
      </c>
      <c r="Z32" s="269">
        <v>0</v>
      </c>
      <c r="AA32" s="269">
        <v>3</v>
      </c>
      <c r="AB32" s="269">
        <v>6</v>
      </c>
      <c r="AC32" s="269">
        <v>6</v>
      </c>
      <c r="AD32" s="269">
        <v>9</v>
      </c>
      <c r="AE32" s="269">
        <v>5</v>
      </c>
      <c r="AF32" s="269">
        <v>2</v>
      </c>
      <c r="AG32" s="494">
        <v>10</v>
      </c>
    </row>
    <row r="33" spans="1:33" ht="15" x14ac:dyDescent="0.2">
      <c r="A33" s="9" t="s">
        <v>2103</v>
      </c>
      <c r="B33" s="10">
        <v>1</v>
      </c>
      <c r="C33" s="11" t="s">
        <v>1476</v>
      </c>
      <c r="D33" s="12" t="s">
        <v>1532</v>
      </c>
      <c r="E33" s="12" t="s">
        <v>2126</v>
      </c>
      <c r="F33" s="12"/>
      <c r="G33" s="33">
        <v>39120</v>
      </c>
      <c r="H33" s="14" t="s">
        <v>2171</v>
      </c>
      <c r="I33" s="269">
        <v>0</v>
      </c>
      <c r="J33" s="269">
        <v>3</v>
      </c>
      <c r="K33" s="269">
        <v>0</v>
      </c>
      <c r="L33" s="269">
        <v>3</v>
      </c>
      <c r="M33" s="269">
        <v>0</v>
      </c>
      <c r="N33" s="269">
        <v>4</v>
      </c>
      <c r="O33" s="269">
        <v>3</v>
      </c>
      <c r="P33" s="269">
        <v>3</v>
      </c>
      <c r="Q33" s="269">
        <v>0</v>
      </c>
      <c r="R33" s="269">
        <v>3</v>
      </c>
      <c r="S33" s="269">
        <v>3</v>
      </c>
      <c r="T33" s="269">
        <v>9</v>
      </c>
      <c r="U33" s="269">
        <v>0</v>
      </c>
      <c r="V33" s="269">
        <v>0</v>
      </c>
      <c r="W33" s="269">
        <v>10</v>
      </c>
      <c r="X33" s="269">
        <v>0</v>
      </c>
      <c r="Y33" s="269">
        <v>6</v>
      </c>
      <c r="Z33" s="269">
        <v>0</v>
      </c>
      <c r="AA33" s="269">
        <v>3</v>
      </c>
      <c r="AB33" s="269">
        <v>4</v>
      </c>
      <c r="AC33" s="269">
        <v>5</v>
      </c>
      <c r="AD33" s="269">
        <v>6</v>
      </c>
      <c r="AE33" s="269">
        <v>5</v>
      </c>
      <c r="AF33" s="269">
        <v>2</v>
      </c>
      <c r="AG33" s="494">
        <v>10</v>
      </c>
    </row>
    <row r="34" spans="1:33" ht="15" x14ac:dyDescent="0.2">
      <c r="A34" s="9" t="s">
        <v>2103</v>
      </c>
      <c r="B34" s="10">
        <v>1</v>
      </c>
      <c r="C34" s="11" t="s">
        <v>2172</v>
      </c>
      <c r="D34" s="12" t="s">
        <v>1532</v>
      </c>
      <c r="E34" s="12" t="s">
        <v>2126</v>
      </c>
      <c r="F34" s="12"/>
      <c r="G34" s="33">
        <v>39120</v>
      </c>
      <c r="H34" s="14" t="s">
        <v>2173</v>
      </c>
      <c r="I34" s="269">
        <v>0</v>
      </c>
      <c r="J34" s="269">
        <v>1</v>
      </c>
      <c r="K34" s="269">
        <v>1</v>
      </c>
      <c r="L34" s="269">
        <v>0</v>
      </c>
      <c r="M34" s="269">
        <v>1</v>
      </c>
      <c r="N34" s="269">
        <v>2</v>
      </c>
      <c r="O34" s="269">
        <v>0</v>
      </c>
      <c r="P34" s="269">
        <v>1</v>
      </c>
      <c r="Q34" s="269">
        <v>0</v>
      </c>
      <c r="R34" s="269">
        <v>0</v>
      </c>
      <c r="S34" s="269">
        <v>0</v>
      </c>
      <c r="T34" s="269">
        <v>2</v>
      </c>
      <c r="U34" s="269">
        <v>0</v>
      </c>
      <c r="V34" s="269">
        <v>0</v>
      </c>
      <c r="W34" s="269">
        <v>2</v>
      </c>
      <c r="X34" s="269">
        <v>0</v>
      </c>
      <c r="Y34" s="269">
        <v>8</v>
      </c>
      <c r="Z34" s="269">
        <v>0</v>
      </c>
      <c r="AA34" s="269">
        <v>2</v>
      </c>
      <c r="AB34" s="269">
        <v>4</v>
      </c>
      <c r="AC34" s="269">
        <v>5</v>
      </c>
      <c r="AD34" s="269">
        <v>6</v>
      </c>
      <c r="AE34" s="269">
        <v>0</v>
      </c>
      <c r="AF34" s="269">
        <v>0</v>
      </c>
      <c r="AG34" s="494">
        <v>8</v>
      </c>
    </row>
    <row r="35" spans="1:33" ht="15" x14ac:dyDescent="0.2">
      <c r="A35" s="9" t="s">
        <v>2103</v>
      </c>
      <c r="B35" s="10">
        <v>1</v>
      </c>
      <c r="C35" s="11" t="s">
        <v>2174</v>
      </c>
      <c r="D35" s="12" t="s">
        <v>1532</v>
      </c>
      <c r="E35" s="12" t="s">
        <v>1533</v>
      </c>
      <c r="F35" s="33">
        <v>39056</v>
      </c>
      <c r="G35" s="33">
        <v>39021</v>
      </c>
      <c r="H35" s="14" t="s">
        <v>1576</v>
      </c>
      <c r="I35" s="269">
        <v>0</v>
      </c>
      <c r="J35" s="269">
        <v>2</v>
      </c>
      <c r="K35" s="269">
        <v>1</v>
      </c>
      <c r="L35" s="269">
        <v>1</v>
      </c>
      <c r="M35" s="269">
        <v>2</v>
      </c>
      <c r="N35" s="269">
        <v>0</v>
      </c>
      <c r="O35" s="269">
        <v>1</v>
      </c>
      <c r="P35" s="269">
        <v>2</v>
      </c>
      <c r="Q35" s="269">
        <v>2</v>
      </c>
      <c r="R35" s="269">
        <v>1</v>
      </c>
      <c r="S35" s="269">
        <v>1</v>
      </c>
      <c r="T35" s="269">
        <v>3</v>
      </c>
      <c r="U35" s="269">
        <v>0</v>
      </c>
      <c r="V35" s="269">
        <v>0</v>
      </c>
      <c r="W35" s="269">
        <v>3</v>
      </c>
      <c r="X35" s="269">
        <v>0</v>
      </c>
      <c r="Y35" s="269">
        <v>2</v>
      </c>
      <c r="Z35" s="269">
        <v>0</v>
      </c>
      <c r="AA35" s="269">
        <v>0</v>
      </c>
      <c r="AB35" s="269">
        <v>1</v>
      </c>
      <c r="AC35" s="269">
        <v>1</v>
      </c>
      <c r="AD35" s="269">
        <v>2</v>
      </c>
      <c r="AE35" s="269">
        <v>0</v>
      </c>
      <c r="AF35" s="269">
        <v>0</v>
      </c>
      <c r="AG35" s="494">
        <v>3</v>
      </c>
    </row>
    <row r="36" spans="1:33" ht="15" x14ac:dyDescent="0.2">
      <c r="A36" s="9" t="s">
        <v>2103</v>
      </c>
      <c r="B36" s="10">
        <v>1</v>
      </c>
      <c r="C36" s="11" t="s">
        <v>1577</v>
      </c>
      <c r="D36" s="12" t="s">
        <v>1532</v>
      </c>
      <c r="E36" s="12" t="s">
        <v>2126</v>
      </c>
      <c r="F36" s="12"/>
      <c r="G36" s="33">
        <v>39021</v>
      </c>
      <c r="H36" s="14" t="s">
        <v>1578</v>
      </c>
      <c r="I36" s="269">
        <v>0</v>
      </c>
      <c r="J36" s="269">
        <v>1</v>
      </c>
      <c r="K36" s="269">
        <v>0</v>
      </c>
      <c r="L36" s="269">
        <v>1</v>
      </c>
      <c r="M36" s="269">
        <v>1</v>
      </c>
      <c r="N36" s="269">
        <v>1</v>
      </c>
      <c r="O36" s="269">
        <v>0</v>
      </c>
      <c r="P36" s="269">
        <v>0</v>
      </c>
      <c r="Q36" s="269">
        <v>0</v>
      </c>
      <c r="R36" s="269">
        <v>1</v>
      </c>
      <c r="S36" s="269">
        <v>1</v>
      </c>
      <c r="T36" s="269">
        <v>3</v>
      </c>
      <c r="U36" s="269">
        <v>0</v>
      </c>
      <c r="V36" s="269">
        <v>0</v>
      </c>
      <c r="W36" s="269">
        <v>3</v>
      </c>
      <c r="X36" s="269">
        <v>0</v>
      </c>
      <c r="Y36" s="269">
        <v>4</v>
      </c>
      <c r="Z36" s="269">
        <v>0</v>
      </c>
      <c r="AA36" s="269">
        <v>1</v>
      </c>
      <c r="AB36" s="269">
        <v>1</v>
      </c>
      <c r="AC36" s="269">
        <v>1</v>
      </c>
      <c r="AD36" s="269">
        <v>3</v>
      </c>
      <c r="AE36" s="269">
        <v>0</v>
      </c>
      <c r="AF36" s="269">
        <v>0</v>
      </c>
      <c r="AG36" s="494">
        <v>4</v>
      </c>
    </row>
    <row r="37" spans="1:33" ht="15" x14ac:dyDescent="0.2">
      <c r="A37" s="9" t="s">
        <v>2103</v>
      </c>
      <c r="B37" s="10">
        <v>1</v>
      </c>
      <c r="C37" s="11" t="s">
        <v>1579</v>
      </c>
      <c r="D37" s="12" t="s">
        <v>1532</v>
      </c>
      <c r="E37" s="12" t="s">
        <v>2126</v>
      </c>
      <c r="F37" s="12"/>
      <c r="G37" s="33">
        <v>39120</v>
      </c>
      <c r="H37" s="14" t="s">
        <v>2582</v>
      </c>
      <c r="I37" s="269">
        <v>0</v>
      </c>
      <c r="J37" s="269">
        <v>0</v>
      </c>
      <c r="K37" s="269">
        <v>0</v>
      </c>
      <c r="L37" s="269">
        <v>1</v>
      </c>
      <c r="M37" s="269">
        <v>2</v>
      </c>
      <c r="N37" s="269">
        <v>0</v>
      </c>
      <c r="O37" s="269">
        <v>0</v>
      </c>
      <c r="P37" s="269">
        <v>0</v>
      </c>
      <c r="Q37" s="269">
        <v>0</v>
      </c>
      <c r="R37" s="269">
        <v>2</v>
      </c>
      <c r="S37" s="269">
        <v>2</v>
      </c>
      <c r="T37" s="269">
        <v>1</v>
      </c>
      <c r="U37" s="269">
        <v>0</v>
      </c>
      <c r="V37" s="269">
        <v>0</v>
      </c>
      <c r="W37" s="269">
        <v>1</v>
      </c>
      <c r="X37" s="269">
        <v>0</v>
      </c>
      <c r="Y37" s="269">
        <v>2</v>
      </c>
      <c r="Z37" s="269">
        <v>0</v>
      </c>
      <c r="AA37" s="269">
        <v>1</v>
      </c>
      <c r="AB37" s="269">
        <v>1</v>
      </c>
      <c r="AC37" s="269">
        <v>0</v>
      </c>
      <c r="AD37" s="269">
        <v>0</v>
      </c>
      <c r="AE37" s="269">
        <v>1</v>
      </c>
      <c r="AF37" s="269">
        <v>0</v>
      </c>
      <c r="AG37" s="494">
        <v>2</v>
      </c>
    </row>
    <row r="38" spans="1:33" ht="15" x14ac:dyDescent="0.2">
      <c r="A38" s="9" t="s">
        <v>2103</v>
      </c>
      <c r="B38" s="10">
        <v>1</v>
      </c>
      <c r="C38" s="11" t="s">
        <v>37</v>
      </c>
      <c r="D38" s="12" t="s">
        <v>1532</v>
      </c>
      <c r="E38" s="12" t="s">
        <v>2126</v>
      </c>
      <c r="F38" s="12"/>
      <c r="G38" s="33">
        <v>39021</v>
      </c>
      <c r="H38" s="14" t="s">
        <v>38</v>
      </c>
      <c r="I38" s="269">
        <v>0</v>
      </c>
      <c r="J38" s="269">
        <v>2</v>
      </c>
      <c r="K38" s="269">
        <v>0</v>
      </c>
      <c r="L38" s="269">
        <v>2</v>
      </c>
      <c r="M38" s="269">
        <v>2</v>
      </c>
      <c r="N38" s="269">
        <v>2</v>
      </c>
      <c r="O38" s="269">
        <v>0</v>
      </c>
      <c r="P38" s="269">
        <v>1</v>
      </c>
      <c r="Q38" s="269">
        <v>0</v>
      </c>
      <c r="R38" s="269">
        <v>1</v>
      </c>
      <c r="S38" s="269">
        <v>2</v>
      </c>
      <c r="T38" s="269">
        <v>1</v>
      </c>
      <c r="U38" s="269">
        <v>0</v>
      </c>
      <c r="V38" s="269">
        <v>0</v>
      </c>
      <c r="W38" s="269">
        <v>2</v>
      </c>
      <c r="X38" s="269">
        <v>0</v>
      </c>
      <c r="Y38" s="269">
        <v>2</v>
      </c>
      <c r="Z38" s="269">
        <v>0</v>
      </c>
      <c r="AA38" s="269">
        <v>1</v>
      </c>
      <c r="AB38" s="269">
        <v>0</v>
      </c>
      <c r="AC38" s="269">
        <v>0</v>
      </c>
      <c r="AD38" s="269">
        <v>2</v>
      </c>
      <c r="AE38" s="269">
        <v>2</v>
      </c>
      <c r="AF38" s="269">
        <v>0</v>
      </c>
      <c r="AG38" s="494">
        <v>2</v>
      </c>
    </row>
    <row r="39" spans="1:33" ht="15" x14ac:dyDescent="0.2">
      <c r="A39" s="9" t="s">
        <v>2103</v>
      </c>
      <c r="B39" s="10">
        <v>1</v>
      </c>
      <c r="C39" s="11" t="s">
        <v>39</v>
      </c>
      <c r="D39" s="12" t="s">
        <v>1532</v>
      </c>
      <c r="E39" s="12" t="s">
        <v>1533</v>
      </c>
      <c r="F39" s="33">
        <v>39356</v>
      </c>
      <c r="G39" s="33">
        <v>39021</v>
      </c>
      <c r="H39" s="14" t="s">
        <v>40</v>
      </c>
      <c r="I39" s="269">
        <v>0</v>
      </c>
      <c r="J39" s="269">
        <v>2</v>
      </c>
      <c r="K39" s="269">
        <v>2</v>
      </c>
      <c r="L39" s="269">
        <v>2</v>
      </c>
      <c r="M39" s="269">
        <v>2</v>
      </c>
      <c r="N39" s="269">
        <v>4</v>
      </c>
      <c r="O39" s="269">
        <v>0</v>
      </c>
      <c r="P39" s="269">
        <v>3</v>
      </c>
      <c r="Q39" s="269">
        <v>2</v>
      </c>
      <c r="R39" s="269">
        <v>2</v>
      </c>
      <c r="S39" s="269">
        <v>2</v>
      </c>
      <c r="T39" s="269">
        <v>6</v>
      </c>
      <c r="U39" s="269">
        <v>0</v>
      </c>
      <c r="V39" s="269">
        <v>0</v>
      </c>
      <c r="W39" s="269">
        <v>7</v>
      </c>
      <c r="X39" s="269">
        <v>1</v>
      </c>
      <c r="Y39" s="269">
        <v>4</v>
      </c>
      <c r="Z39" s="269">
        <v>0</v>
      </c>
      <c r="AA39" s="269">
        <v>2</v>
      </c>
      <c r="AB39" s="269">
        <v>0</v>
      </c>
      <c r="AC39" s="269">
        <v>0</v>
      </c>
      <c r="AD39" s="269">
        <v>2</v>
      </c>
      <c r="AE39" s="269">
        <v>2</v>
      </c>
      <c r="AF39" s="269">
        <v>0</v>
      </c>
      <c r="AG39" s="494">
        <v>7</v>
      </c>
    </row>
    <row r="40" spans="1:33" ht="15" x14ac:dyDescent="0.2">
      <c r="A40" s="9" t="s">
        <v>2103</v>
      </c>
      <c r="B40" s="10">
        <v>1</v>
      </c>
      <c r="C40" s="11" t="s">
        <v>41</v>
      </c>
      <c r="D40" s="12" t="s">
        <v>1532</v>
      </c>
      <c r="E40" s="12" t="s">
        <v>2126</v>
      </c>
      <c r="F40" s="12"/>
      <c r="G40" s="33">
        <v>38831</v>
      </c>
      <c r="H40" s="14" t="s">
        <v>42</v>
      </c>
      <c r="I40" s="269">
        <v>0</v>
      </c>
      <c r="J40" s="269">
        <v>0</v>
      </c>
      <c r="K40" s="269">
        <v>0</v>
      </c>
      <c r="L40" s="269">
        <v>0</v>
      </c>
      <c r="M40" s="269">
        <v>0</v>
      </c>
      <c r="N40" s="269">
        <v>3</v>
      </c>
      <c r="O40" s="269">
        <v>2</v>
      </c>
      <c r="P40" s="269">
        <v>0</v>
      </c>
      <c r="Q40" s="269">
        <v>0</v>
      </c>
      <c r="R40" s="269">
        <v>1</v>
      </c>
      <c r="S40" s="269">
        <v>1</v>
      </c>
      <c r="T40" s="269">
        <v>2</v>
      </c>
      <c r="U40" s="269">
        <v>0</v>
      </c>
      <c r="V40" s="269">
        <v>0</v>
      </c>
      <c r="W40" s="269">
        <v>2</v>
      </c>
      <c r="X40" s="269">
        <v>0</v>
      </c>
      <c r="Y40" s="269">
        <v>4</v>
      </c>
      <c r="Z40" s="269">
        <v>0</v>
      </c>
      <c r="AA40" s="269">
        <v>1</v>
      </c>
      <c r="AB40" s="269">
        <v>2</v>
      </c>
      <c r="AC40" s="269">
        <v>4</v>
      </c>
      <c r="AD40" s="269">
        <v>2</v>
      </c>
      <c r="AE40" s="269">
        <v>0</v>
      </c>
      <c r="AF40" s="269">
        <v>0</v>
      </c>
      <c r="AG40" s="494">
        <v>4</v>
      </c>
    </row>
    <row r="41" spans="1:33" ht="15" x14ac:dyDescent="0.2">
      <c r="A41" s="9" t="s">
        <v>2103</v>
      </c>
      <c r="B41" s="10">
        <v>1</v>
      </c>
      <c r="C41" s="11" t="s">
        <v>43</v>
      </c>
      <c r="D41" s="12" t="s">
        <v>1532</v>
      </c>
      <c r="E41" s="12" t="s">
        <v>2126</v>
      </c>
      <c r="F41" s="12"/>
      <c r="G41" s="33">
        <v>39021</v>
      </c>
      <c r="H41" s="14" t="s">
        <v>2430</v>
      </c>
      <c r="I41" s="269">
        <v>0</v>
      </c>
      <c r="J41" s="269">
        <v>2</v>
      </c>
      <c r="K41" s="269">
        <v>0</v>
      </c>
      <c r="L41" s="269">
        <v>1</v>
      </c>
      <c r="M41" s="269">
        <v>1</v>
      </c>
      <c r="N41" s="269">
        <v>3</v>
      </c>
      <c r="O41" s="269">
        <v>1</v>
      </c>
      <c r="P41" s="269">
        <v>0</v>
      </c>
      <c r="Q41" s="269">
        <v>0</v>
      </c>
      <c r="R41" s="269">
        <v>2</v>
      </c>
      <c r="S41" s="269">
        <v>0</v>
      </c>
      <c r="T41" s="269">
        <v>0</v>
      </c>
      <c r="U41" s="269">
        <v>0</v>
      </c>
      <c r="V41" s="269">
        <v>0</v>
      </c>
      <c r="W41" s="269">
        <v>3</v>
      </c>
      <c r="X41" s="269">
        <v>0</v>
      </c>
      <c r="Y41" s="269">
        <v>2</v>
      </c>
      <c r="Z41" s="269">
        <v>0</v>
      </c>
      <c r="AA41" s="269">
        <v>1</v>
      </c>
      <c r="AB41" s="269">
        <v>0</v>
      </c>
      <c r="AC41" s="269">
        <v>0</v>
      </c>
      <c r="AD41" s="269">
        <v>0</v>
      </c>
      <c r="AE41" s="269">
        <v>0</v>
      </c>
      <c r="AF41" s="269">
        <v>0</v>
      </c>
      <c r="AG41" s="494">
        <v>3</v>
      </c>
    </row>
    <row r="42" spans="1:33" ht="15" x14ac:dyDescent="0.2">
      <c r="A42" s="9" t="s">
        <v>2103</v>
      </c>
      <c r="B42" s="10">
        <v>1</v>
      </c>
      <c r="C42" s="11" t="s">
        <v>2431</v>
      </c>
      <c r="D42" s="12" t="s">
        <v>1532</v>
      </c>
      <c r="E42" s="12" t="s">
        <v>2126</v>
      </c>
      <c r="F42" s="12"/>
      <c r="G42" s="33">
        <v>38831</v>
      </c>
      <c r="H42" s="14" t="s">
        <v>2432</v>
      </c>
      <c r="I42" s="269">
        <v>0</v>
      </c>
      <c r="J42" s="269">
        <v>1</v>
      </c>
      <c r="K42" s="269">
        <v>2</v>
      </c>
      <c r="L42" s="269">
        <v>2</v>
      </c>
      <c r="M42" s="269">
        <v>0</v>
      </c>
      <c r="N42" s="269">
        <v>4</v>
      </c>
      <c r="O42" s="269">
        <v>0</v>
      </c>
      <c r="P42" s="269">
        <v>0</v>
      </c>
      <c r="Q42" s="269">
        <v>0</v>
      </c>
      <c r="R42" s="269">
        <v>0</v>
      </c>
      <c r="S42" s="269">
        <v>2</v>
      </c>
      <c r="T42" s="269">
        <v>8</v>
      </c>
      <c r="U42" s="269">
        <v>0</v>
      </c>
      <c r="V42" s="269">
        <v>0</v>
      </c>
      <c r="W42" s="269">
        <v>4</v>
      </c>
      <c r="X42" s="269">
        <v>0</v>
      </c>
      <c r="Y42" s="269">
        <v>2</v>
      </c>
      <c r="Z42" s="269">
        <v>0</v>
      </c>
      <c r="AA42" s="269">
        <v>0</v>
      </c>
      <c r="AB42" s="269">
        <v>2</v>
      </c>
      <c r="AC42" s="269">
        <v>2</v>
      </c>
      <c r="AD42" s="269">
        <v>0</v>
      </c>
      <c r="AE42" s="269">
        <v>2</v>
      </c>
      <c r="AF42" s="269">
        <v>0</v>
      </c>
      <c r="AG42" s="494">
        <v>8</v>
      </c>
    </row>
    <row r="43" spans="1:33" ht="15" x14ac:dyDescent="0.2">
      <c r="A43" s="9" t="s">
        <v>2103</v>
      </c>
      <c r="B43" s="10">
        <v>1</v>
      </c>
      <c r="C43" s="11" t="s">
        <v>2433</v>
      </c>
      <c r="D43" s="12" t="s">
        <v>1532</v>
      </c>
      <c r="E43" s="12" t="s">
        <v>2126</v>
      </c>
      <c r="F43" s="12"/>
      <c r="G43" s="33">
        <v>38831</v>
      </c>
      <c r="H43" s="14" t="s">
        <v>2434</v>
      </c>
      <c r="I43" s="269">
        <v>0</v>
      </c>
      <c r="J43" s="269">
        <v>2</v>
      </c>
      <c r="K43" s="269">
        <v>2</v>
      </c>
      <c r="L43" s="269">
        <v>2</v>
      </c>
      <c r="M43" s="269">
        <v>1</v>
      </c>
      <c r="N43" s="269">
        <v>3</v>
      </c>
      <c r="O43" s="269">
        <v>2</v>
      </c>
      <c r="P43" s="269">
        <v>2</v>
      </c>
      <c r="Q43" s="269">
        <v>2</v>
      </c>
      <c r="R43" s="269">
        <v>2</v>
      </c>
      <c r="S43" s="269">
        <v>1</v>
      </c>
      <c r="T43" s="269">
        <v>6</v>
      </c>
      <c r="U43" s="269">
        <v>0</v>
      </c>
      <c r="V43" s="269">
        <v>0</v>
      </c>
      <c r="W43" s="269">
        <v>6</v>
      </c>
      <c r="X43" s="269">
        <v>0</v>
      </c>
      <c r="Y43" s="269">
        <v>6</v>
      </c>
      <c r="Z43" s="269">
        <v>0</v>
      </c>
      <c r="AA43" s="269">
        <v>1</v>
      </c>
      <c r="AB43" s="269">
        <v>1</v>
      </c>
      <c r="AC43" s="269">
        <v>4</v>
      </c>
      <c r="AD43" s="269">
        <v>1</v>
      </c>
      <c r="AE43" s="269">
        <v>0</v>
      </c>
      <c r="AF43" s="269">
        <v>0</v>
      </c>
      <c r="AG43" s="494">
        <v>6</v>
      </c>
    </row>
    <row r="44" spans="1:33" ht="15" x14ac:dyDescent="0.2">
      <c r="A44" s="9" t="s">
        <v>2103</v>
      </c>
      <c r="B44" s="10">
        <v>1</v>
      </c>
      <c r="C44" s="11" t="s">
        <v>2435</v>
      </c>
      <c r="D44" s="12" t="s">
        <v>1532</v>
      </c>
      <c r="E44" s="12" t="s">
        <v>2126</v>
      </c>
      <c r="F44" s="12"/>
      <c r="G44" s="33">
        <v>39021</v>
      </c>
      <c r="H44" s="14" t="s">
        <v>2436</v>
      </c>
      <c r="I44" s="269">
        <v>0</v>
      </c>
      <c r="J44" s="269">
        <v>2</v>
      </c>
      <c r="K44" s="269">
        <v>2</v>
      </c>
      <c r="L44" s="269">
        <v>0</v>
      </c>
      <c r="M44" s="269">
        <v>2</v>
      </c>
      <c r="N44" s="269">
        <v>4</v>
      </c>
      <c r="O44" s="269">
        <v>2</v>
      </c>
      <c r="P44" s="269">
        <v>2</v>
      </c>
      <c r="Q44" s="269">
        <v>2</v>
      </c>
      <c r="R44" s="269">
        <v>1</v>
      </c>
      <c r="S44" s="269">
        <v>0</v>
      </c>
      <c r="T44" s="269">
        <v>4</v>
      </c>
      <c r="U44" s="269">
        <v>0</v>
      </c>
      <c r="V44" s="269">
        <v>0</v>
      </c>
      <c r="W44" s="269">
        <v>6</v>
      </c>
      <c r="X44" s="269">
        <v>0</v>
      </c>
      <c r="Y44" s="269">
        <v>3</v>
      </c>
      <c r="Z44" s="269">
        <v>0</v>
      </c>
      <c r="AA44" s="269">
        <v>2</v>
      </c>
      <c r="AB44" s="269">
        <v>1</v>
      </c>
      <c r="AC44" s="269">
        <v>4</v>
      </c>
      <c r="AD44" s="269">
        <v>2</v>
      </c>
      <c r="AE44" s="269">
        <v>0</v>
      </c>
      <c r="AF44" s="269">
        <v>0</v>
      </c>
      <c r="AG44" s="494">
        <v>6</v>
      </c>
    </row>
    <row r="45" spans="1:33" ht="15" x14ac:dyDescent="0.2">
      <c r="A45" s="9" t="s">
        <v>2103</v>
      </c>
      <c r="B45" s="10">
        <v>1</v>
      </c>
      <c r="C45" s="11" t="s">
        <v>2437</v>
      </c>
      <c r="D45" s="12" t="s">
        <v>1532</v>
      </c>
      <c r="E45" s="12" t="s">
        <v>2126</v>
      </c>
      <c r="F45" s="12"/>
      <c r="G45" s="33">
        <v>38831</v>
      </c>
      <c r="H45" s="14" t="s">
        <v>2438</v>
      </c>
      <c r="I45" s="269">
        <v>0</v>
      </c>
      <c r="J45" s="269">
        <v>1</v>
      </c>
      <c r="K45" s="269">
        <v>2</v>
      </c>
      <c r="L45" s="269">
        <v>1</v>
      </c>
      <c r="M45" s="269">
        <v>2</v>
      </c>
      <c r="N45" s="269">
        <v>5</v>
      </c>
      <c r="O45" s="269">
        <v>2</v>
      </c>
      <c r="P45" s="269">
        <v>2</v>
      </c>
      <c r="Q45" s="269">
        <v>2</v>
      </c>
      <c r="R45" s="269">
        <v>1</v>
      </c>
      <c r="S45" s="269">
        <v>0</v>
      </c>
      <c r="T45" s="269">
        <v>7</v>
      </c>
      <c r="U45" s="269">
        <v>0</v>
      </c>
      <c r="V45" s="269">
        <v>0</v>
      </c>
      <c r="W45" s="269">
        <v>6</v>
      </c>
      <c r="X45" s="269">
        <v>0</v>
      </c>
      <c r="Y45" s="269">
        <v>7</v>
      </c>
      <c r="Z45" s="269">
        <v>0</v>
      </c>
      <c r="AA45" s="269">
        <v>2</v>
      </c>
      <c r="AB45" s="269">
        <v>2</v>
      </c>
      <c r="AC45" s="269">
        <v>3</v>
      </c>
      <c r="AD45" s="269">
        <v>4</v>
      </c>
      <c r="AE45" s="269">
        <v>0</v>
      </c>
      <c r="AF45" s="269">
        <v>0</v>
      </c>
      <c r="AG45" s="494">
        <v>7</v>
      </c>
    </row>
    <row r="46" spans="1:33" ht="15" x14ac:dyDescent="0.2">
      <c r="A46" s="9" t="s">
        <v>2103</v>
      </c>
      <c r="B46" s="10">
        <v>1</v>
      </c>
      <c r="C46" s="11" t="s">
        <v>2439</v>
      </c>
      <c r="D46" s="12" t="s">
        <v>1532</v>
      </c>
      <c r="E46" s="12" t="s">
        <v>2126</v>
      </c>
      <c r="F46" s="12"/>
      <c r="G46" s="33">
        <v>38831</v>
      </c>
      <c r="H46" s="14" t="s">
        <v>2440</v>
      </c>
      <c r="I46" s="269">
        <v>0</v>
      </c>
      <c r="J46" s="269">
        <v>2</v>
      </c>
      <c r="K46" s="269">
        <v>2</v>
      </c>
      <c r="L46" s="269">
        <v>2</v>
      </c>
      <c r="M46" s="269">
        <v>0</v>
      </c>
      <c r="N46" s="269">
        <v>5</v>
      </c>
      <c r="O46" s="269">
        <v>0</v>
      </c>
      <c r="P46" s="269">
        <v>1</v>
      </c>
      <c r="Q46" s="269">
        <v>1</v>
      </c>
      <c r="R46" s="269">
        <v>1</v>
      </c>
      <c r="S46" s="269">
        <v>2</v>
      </c>
      <c r="T46" s="269">
        <v>7</v>
      </c>
      <c r="U46" s="269">
        <v>0</v>
      </c>
      <c r="V46" s="269">
        <v>0</v>
      </c>
      <c r="W46" s="269">
        <v>6</v>
      </c>
      <c r="X46" s="269">
        <v>0</v>
      </c>
      <c r="Y46" s="269">
        <v>3</v>
      </c>
      <c r="Z46" s="269">
        <v>0</v>
      </c>
      <c r="AA46" s="269">
        <v>1</v>
      </c>
      <c r="AB46" s="269">
        <v>2</v>
      </c>
      <c r="AC46" s="269">
        <v>3</v>
      </c>
      <c r="AD46" s="269">
        <v>3</v>
      </c>
      <c r="AE46" s="269">
        <v>0</v>
      </c>
      <c r="AF46" s="269">
        <v>0</v>
      </c>
      <c r="AG46" s="494">
        <v>7</v>
      </c>
    </row>
    <row r="47" spans="1:33" ht="15" x14ac:dyDescent="0.2">
      <c r="A47" s="9" t="s">
        <v>2103</v>
      </c>
      <c r="B47" s="10">
        <v>1</v>
      </c>
      <c r="C47" s="11" t="s">
        <v>2441</v>
      </c>
      <c r="D47" s="12" t="s">
        <v>1532</v>
      </c>
      <c r="E47" s="12" t="s">
        <v>2126</v>
      </c>
      <c r="F47" s="12"/>
      <c r="G47" s="33">
        <v>39120</v>
      </c>
      <c r="H47" s="14" t="s">
        <v>2442</v>
      </c>
      <c r="I47" s="269">
        <v>0</v>
      </c>
      <c r="J47" s="269">
        <v>0</v>
      </c>
      <c r="K47" s="269">
        <v>0</v>
      </c>
      <c r="L47" s="269">
        <v>1</v>
      </c>
      <c r="M47" s="269">
        <v>0</v>
      </c>
      <c r="N47" s="269">
        <v>1</v>
      </c>
      <c r="O47" s="269">
        <v>0</v>
      </c>
      <c r="P47" s="269">
        <v>1</v>
      </c>
      <c r="Q47" s="269">
        <v>0</v>
      </c>
      <c r="R47" s="269">
        <v>0</v>
      </c>
      <c r="S47" s="269">
        <v>0</v>
      </c>
      <c r="T47" s="269">
        <v>0</v>
      </c>
      <c r="U47" s="269">
        <v>0</v>
      </c>
      <c r="V47" s="269">
        <v>0</v>
      </c>
      <c r="W47" s="269">
        <v>0</v>
      </c>
      <c r="X47" s="269">
        <v>0</v>
      </c>
      <c r="Y47" s="269">
        <v>1</v>
      </c>
      <c r="Z47" s="269">
        <v>0</v>
      </c>
      <c r="AA47" s="269">
        <v>0</v>
      </c>
      <c r="AB47" s="269">
        <v>1</v>
      </c>
      <c r="AC47" s="269">
        <v>3</v>
      </c>
      <c r="AD47" s="269">
        <v>2</v>
      </c>
      <c r="AE47" s="269">
        <v>0</v>
      </c>
      <c r="AF47" s="269">
        <v>0</v>
      </c>
      <c r="AG47" s="494">
        <v>3</v>
      </c>
    </row>
    <row r="48" spans="1:33" ht="15" x14ac:dyDescent="0.2">
      <c r="A48" s="9" t="s">
        <v>2103</v>
      </c>
      <c r="B48" s="10">
        <v>1</v>
      </c>
      <c r="C48" s="11" t="s">
        <v>1781</v>
      </c>
      <c r="D48" s="12" t="s">
        <v>1532</v>
      </c>
      <c r="E48" s="12" t="s">
        <v>2126</v>
      </c>
      <c r="F48" s="12"/>
      <c r="G48" s="33">
        <v>39120</v>
      </c>
      <c r="H48" s="14" t="s">
        <v>1782</v>
      </c>
      <c r="I48" s="269">
        <v>0</v>
      </c>
      <c r="J48" s="269">
        <v>0</v>
      </c>
      <c r="K48" s="269">
        <v>0</v>
      </c>
      <c r="L48" s="269">
        <v>1</v>
      </c>
      <c r="M48" s="269">
        <v>1</v>
      </c>
      <c r="N48" s="269">
        <v>1</v>
      </c>
      <c r="O48" s="269">
        <v>0</v>
      </c>
      <c r="P48" s="269">
        <v>1</v>
      </c>
      <c r="Q48" s="269">
        <v>0</v>
      </c>
      <c r="R48" s="269">
        <v>0</v>
      </c>
      <c r="S48" s="269">
        <v>0</v>
      </c>
      <c r="T48" s="269">
        <v>3</v>
      </c>
      <c r="U48" s="269">
        <v>0</v>
      </c>
      <c r="V48" s="269">
        <v>0</v>
      </c>
      <c r="W48" s="269">
        <v>6</v>
      </c>
      <c r="X48" s="269">
        <v>0</v>
      </c>
      <c r="Y48" s="269">
        <v>0</v>
      </c>
      <c r="Z48" s="269">
        <v>0</v>
      </c>
      <c r="AA48" s="269">
        <v>1</v>
      </c>
      <c r="AB48" s="269">
        <v>0</v>
      </c>
      <c r="AC48" s="269">
        <v>1</v>
      </c>
      <c r="AD48" s="269">
        <v>0</v>
      </c>
      <c r="AE48" s="269">
        <v>0</v>
      </c>
      <c r="AF48" s="269">
        <v>0</v>
      </c>
      <c r="AG48" s="494">
        <v>6</v>
      </c>
    </row>
    <row r="49" spans="1:33" ht="15" x14ac:dyDescent="0.2">
      <c r="A49" s="9" t="s">
        <v>2103</v>
      </c>
      <c r="B49" s="10">
        <v>1</v>
      </c>
      <c r="C49" s="11" t="s">
        <v>1783</v>
      </c>
      <c r="D49" s="12" t="s">
        <v>1532</v>
      </c>
      <c r="E49" s="12" t="s">
        <v>2126</v>
      </c>
      <c r="F49" s="12"/>
      <c r="G49" s="33">
        <v>39120</v>
      </c>
      <c r="H49" s="14" t="s">
        <v>1393</v>
      </c>
      <c r="I49" s="269">
        <v>0</v>
      </c>
      <c r="J49" s="269">
        <v>1</v>
      </c>
      <c r="K49" s="269">
        <v>0</v>
      </c>
      <c r="L49" s="269">
        <v>0</v>
      </c>
      <c r="M49" s="269">
        <v>0</v>
      </c>
      <c r="N49" s="269">
        <v>1</v>
      </c>
      <c r="O49" s="269">
        <v>0</v>
      </c>
      <c r="P49" s="269">
        <v>2</v>
      </c>
      <c r="Q49" s="269">
        <v>1</v>
      </c>
      <c r="R49" s="269">
        <v>0</v>
      </c>
      <c r="S49" s="269">
        <v>1</v>
      </c>
      <c r="T49" s="269">
        <v>2</v>
      </c>
      <c r="U49" s="269">
        <v>0</v>
      </c>
      <c r="V49" s="269">
        <v>0</v>
      </c>
      <c r="W49" s="269">
        <v>2</v>
      </c>
      <c r="X49" s="269">
        <v>0</v>
      </c>
      <c r="Y49" s="269">
        <v>1</v>
      </c>
      <c r="Z49" s="269">
        <v>0</v>
      </c>
      <c r="AA49" s="269">
        <v>1</v>
      </c>
      <c r="AB49" s="269">
        <v>1</v>
      </c>
      <c r="AC49" s="269">
        <v>1</v>
      </c>
      <c r="AD49" s="269">
        <v>1</v>
      </c>
      <c r="AE49" s="269">
        <v>0</v>
      </c>
      <c r="AF49" s="269">
        <v>0</v>
      </c>
      <c r="AG49" s="494">
        <v>2</v>
      </c>
    </row>
    <row r="50" spans="1:33" ht="15" x14ac:dyDescent="0.2">
      <c r="A50" s="9" t="s">
        <v>2103</v>
      </c>
      <c r="B50" s="10">
        <v>1</v>
      </c>
      <c r="C50" s="11" t="s">
        <v>2157</v>
      </c>
      <c r="D50" s="12" t="s">
        <v>1532</v>
      </c>
      <c r="E50" s="12" t="s">
        <v>2126</v>
      </c>
      <c r="F50" s="12"/>
      <c r="G50" s="33">
        <v>39120</v>
      </c>
      <c r="H50" s="14" t="s">
        <v>2158</v>
      </c>
      <c r="I50" s="269">
        <v>0</v>
      </c>
      <c r="J50" s="269">
        <v>1</v>
      </c>
      <c r="K50" s="269">
        <v>1</v>
      </c>
      <c r="L50" s="269">
        <v>0</v>
      </c>
      <c r="M50" s="269">
        <v>0</v>
      </c>
      <c r="N50" s="269">
        <v>1</v>
      </c>
      <c r="O50" s="269">
        <v>1</v>
      </c>
      <c r="P50" s="269">
        <v>0</v>
      </c>
      <c r="Q50" s="269">
        <v>1</v>
      </c>
      <c r="R50" s="269">
        <v>1</v>
      </c>
      <c r="S50" s="269">
        <v>0</v>
      </c>
      <c r="T50" s="269">
        <v>2</v>
      </c>
      <c r="U50" s="269">
        <v>0</v>
      </c>
      <c r="V50" s="269">
        <v>0</v>
      </c>
      <c r="W50" s="269">
        <v>2</v>
      </c>
      <c r="X50" s="269">
        <v>0</v>
      </c>
      <c r="Y50" s="269">
        <v>2</v>
      </c>
      <c r="Z50" s="269">
        <v>0</v>
      </c>
      <c r="AA50" s="269">
        <v>1</v>
      </c>
      <c r="AB50" s="269">
        <v>0</v>
      </c>
      <c r="AC50" s="269">
        <v>1</v>
      </c>
      <c r="AD50" s="269">
        <v>2</v>
      </c>
      <c r="AE50" s="269">
        <v>0</v>
      </c>
      <c r="AF50" s="269">
        <v>0</v>
      </c>
      <c r="AG50" s="494">
        <v>2</v>
      </c>
    </row>
    <row r="51" spans="1:33" ht="15" x14ac:dyDescent="0.2">
      <c r="A51" s="9" t="s">
        <v>2103</v>
      </c>
      <c r="B51" s="10">
        <v>1</v>
      </c>
      <c r="C51" s="11" t="s">
        <v>819</v>
      </c>
      <c r="D51" s="12" t="s">
        <v>1532</v>
      </c>
      <c r="E51" s="12" t="s">
        <v>2126</v>
      </c>
      <c r="F51" s="12"/>
      <c r="G51" s="33">
        <v>39120</v>
      </c>
      <c r="H51" s="14" t="s">
        <v>1915</v>
      </c>
      <c r="I51" s="269">
        <v>0</v>
      </c>
      <c r="J51" s="269">
        <v>0</v>
      </c>
      <c r="K51" s="269">
        <v>0</v>
      </c>
      <c r="L51" s="269">
        <v>0</v>
      </c>
      <c r="M51" s="269">
        <v>0</v>
      </c>
      <c r="N51" s="269">
        <v>1</v>
      </c>
      <c r="O51" s="269">
        <v>1</v>
      </c>
      <c r="P51" s="269">
        <v>0</v>
      </c>
      <c r="Q51" s="269">
        <v>0</v>
      </c>
      <c r="R51" s="269">
        <v>0</v>
      </c>
      <c r="S51" s="269">
        <v>1</v>
      </c>
      <c r="T51" s="269">
        <v>3</v>
      </c>
      <c r="U51" s="269">
        <v>0</v>
      </c>
      <c r="V51" s="269">
        <v>0</v>
      </c>
      <c r="W51" s="269">
        <v>1</v>
      </c>
      <c r="X51" s="269">
        <v>0</v>
      </c>
      <c r="Y51" s="269">
        <v>3</v>
      </c>
      <c r="Z51" s="269">
        <v>0</v>
      </c>
      <c r="AA51" s="269">
        <v>1</v>
      </c>
      <c r="AB51" s="269">
        <v>1</v>
      </c>
      <c r="AC51" s="269">
        <v>0</v>
      </c>
      <c r="AD51" s="269">
        <v>2</v>
      </c>
      <c r="AE51" s="269">
        <v>0</v>
      </c>
      <c r="AF51" s="269">
        <v>0</v>
      </c>
      <c r="AG51" s="494">
        <v>3</v>
      </c>
    </row>
    <row r="52" spans="1:33" ht="15" x14ac:dyDescent="0.2">
      <c r="A52" s="9" t="s">
        <v>2103</v>
      </c>
      <c r="B52" s="10">
        <v>1</v>
      </c>
      <c r="C52" s="11" t="s">
        <v>1916</v>
      </c>
      <c r="D52" s="12" t="s">
        <v>1532</v>
      </c>
      <c r="E52" s="12" t="s">
        <v>2126</v>
      </c>
      <c r="F52" s="12"/>
      <c r="G52" s="33">
        <v>39120</v>
      </c>
      <c r="H52" s="14" t="s">
        <v>3103</v>
      </c>
      <c r="I52" s="269">
        <v>0</v>
      </c>
      <c r="J52" s="269">
        <v>1</v>
      </c>
      <c r="K52" s="269">
        <v>0</v>
      </c>
      <c r="L52" s="269">
        <v>0</v>
      </c>
      <c r="M52" s="269">
        <v>0</v>
      </c>
      <c r="N52" s="269">
        <v>2</v>
      </c>
      <c r="O52" s="269">
        <v>1</v>
      </c>
      <c r="P52" s="269">
        <v>1</v>
      </c>
      <c r="Q52" s="269">
        <v>1</v>
      </c>
      <c r="R52" s="269">
        <v>1</v>
      </c>
      <c r="S52" s="269">
        <v>0</v>
      </c>
      <c r="T52" s="269">
        <v>1</v>
      </c>
      <c r="U52" s="269">
        <v>0</v>
      </c>
      <c r="V52" s="269">
        <v>0</v>
      </c>
      <c r="W52" s="269">
        <v>0</v>
      </c>
      <c r="X52" s="269">
        <v>0</v>
      </c>
      <c r="Y52" s="269">
        <v>0</v>
      </c>
      <c r="Z52" s="269">
        <v>0</v>
      </c>
      <c r="AA52" s="269">
        <v>1</v>
      </c>
      <c r="AB52" s="269">
        <v>0</v>
      </c>
      <c r="AC52" s="269">
        <v>2</v>
      </c>
      <c r="AD52" s="269">
        <v>1</v>
      </c>
      <c r="AE52" s="269">
        <v>0</v>
      </c>
      <c r="AF52" s="269">
        <v>0</v>
      </c>
      <c r="AG52" s="494">
        <v>2</v>
      </c>
    </row>
    <row r="53" spans="1:33" ht="15" x14ac:dyDescent="0.2">
      <c r="A53" s="9" t="s">
        <v>2103</v>
      </c>
      <c r="B53" s="10">
        <v>1</v>
      </c>
      <c r="C53" s="11" t="s">
        <v>3104</v>
      </c>
      <c r="D53" s="12" t="s">
        <v>1532</v>
      </c>
      <c r="E53" s="12" t="s">
        <v>2126</v>
      </c>
      <c r="F53" s="12"/>
      <c r="G53" s="33">
        <v>39120</v>
      </c>
      <c r="H53" s="14" t="s">
        <v>3105</v>
      </c>
      <c r="I53" s="269">
        <v>0</v>
      </c>
      <c r="J53" s="269">
        <v>1</v>
      </c>
      <c r="K53" s="269">
        <v>0</v>
      </c>
      <c r="L53" s="269">
        <v>1</v>
      </c>
      <c r="M53" s="269">
        <v>0</v>
      </c>
      <c r="N53" s="269">
        <v>2</v>
      </c>
      <c r="O53" s="269">
        <v>0</v>
      </c>
      <c r="P53" s="269">
        <v>1</v>
      </c>
      <c r="Q53" s="269">
        <v>0</v>
      </c>
      <c r="R53" s="269">
        <v>1</v>
      </c>
      <c r="S53" s="269">
        <v>1</v>
      </c>
      <c r="T53" s="269">
        <v>0</v>
      </c>
      <c r="U53" s="269">
        <v>0</v>
      </c>
      <c r="V53" s="269">
        <v>0</v>
      </c>
      <c r="W53" s="269">
        <v>2</v>
      </c>
      <c r="X53" s="269">
        <v>0</v>
      </c>
      <c r="Y53" s="269">
        <v>1</v>
      </c>
      <c r="Z53" s="269">
        <v>0</v>
      </c>
      <c r="AA53" s="269">
        <v>1</v>
      </c>
      <c r="AB53" s="269">
        <v>0</v>
      </c>
      <c r="AC53" s="269">
        <v>2</v>
      </c>
      <c r="AD53" s="269">
        <v>0</v>
      </c>
      <c r="AE53" s="269">
        <v>0</v>
      </c>
      <c r="AF53" s="269">
        <v>0</v>
      </c>
      <c r="AG53" s="494">
        <v>2</v>
      </c>
    </row>
    <row r="54" spans="1:33" ht="15" x14ac:dyDescent="0.2">
      <c r="A54" s="9" t="s">
        <v>2103</v>
      </c>
      <c r="B54" s="10">
        <v>1</v>
      </c>
      <c r="C54" s="11" t="s">
        <v>3106</v>
      </c>
      <c r="D54" s="12" t="s">
        <v>1532</v>
      </c>
      <c r="E54" s="12" t="s">
        <v>2126</v>
      </c>
      <c r="F54" s="12"/>
      <c r="G54" s="33">
        <v>39120</v>
      </c>
      <c r="H54" s="14" t="s">
        <v>3107</v>
      </c>
      <c r="I54" s="269">
        <v>0</v>
      </c>
      <c r="J54" s="269">
        <v>0</v>
      </c>
      <c r="K54" s="269">
        <v>1</v>
      </c>
      <c r="L54" s="269">
        <v>0</v>
      </c>
      <c r="M54" s="269">
        <v>0</v>
      </c>
      <c r="N54" s="269">
        <v>1</v>
      </c>
      <c r="O54" s="269">
        <v>0</v>
      </c>
      <c r="P54" s="269">
        <v>0</v>
      </c>
      <c r="Q54" s="269">
        <v>0</v>
      </c>
      <c r="R54" s="269">
        <v>1</v>
      </c>
      <c r="S54" s="269">
        <v>1</v>
      </c>
      <c r="T54" s="269">
        <v>0</v>
      </c>
      <c r="U54" s="269">
        <v>0</v>
      </c>
      <c r="V54" s="269">
        <v>0</v>
      </c>
      <c r="W54" s="269">
        <v>1</v>
      </c>
      <c r="X54" s="269">
        <v>0</v>
      </c>
      <c r="Y54" s="269">
        <v>1</v>
      </c>
      <c r="Z54" s="269">
        <v>0</v>
      </c>
      <c r="AA54" s="269">
        <v>0</v>
      </c>
      <c r="AB54" s="269">
        <v>1</v>
      </c>
      <c r="AC54" s="269">
        <v>2</v>
      </c>
      <c r="AD54" s="269">
        <v>0</v>
      </c>
      <c r="AE54" s="269">
        <v>0</v>
      </c>
      <c r="AF54" s="269">
        <v>0</v>
      </c>
      <c r="AG54" s="494">
        <v>2</v>
      </c>
    </row>
    <row r="55" spans="1:33" ht="15" x14ac:dyDescent="0.2">
      <c r="A55" s="9" t="s">
        <v>2103</v>
      </c>
      <c r="B55" s="10">
        <v>1</v>
      </c>
      <c r="C55" s="11" t="s">
        <v>3108</v>
      </c>
      <c r="D55" s="12" t="s">
        <v>1532</v>
      </c>
      <c r="E55" s="12" t="s">
        <v>2126</v>
      </c>
      <c r="F55" s="12"/>
      <c r="G55" s="33">
        <v>38831</v>
      </c>
      <c r="H55" s="14" t="s">
        <v>3109</v>
      </c>
      <c r="I55" s="269">
        <v>0</v>
      </c>
      <c r="J55" s="269">
        <v>0</v>
      </c>
      <c r="K55" s="269">
        <v>1</v>
      </c>
      <c r="L55" s="269">
        <v>0</v>
      </c>
      <c r="M55" s="269">
        <v>0</v>
      </c>
      <c r="N55" s="269">
        <v>0</v>
      </c>
      <c r="O55" s="269">
        <v>0</v>
      </c>
      <c r="P55" s="269">
        <v>1</v>
      </c>
      <c r="Q55" s="269">
        <v>0</v>
      </c>
      <c r="R55" s="269">
        <v>0</v>
      </c>
      <c r="S55" s="269">
        <v>1</v>
      </c>
      <c r="T55" s="269">
        <v>0</v>
      </c>
      <c r="U55" s="269">
        <v>0</v>
      </c>
      <c r="V55" s="269">
        <v>0</v>
      </c>
      <c r="W55" s="269">
        <v>2</v>
      </c>
      <c r="X55" s="269">
        <v>0</v>
      </c>
      <c r="Y55" s="269">
        <v>0</v>
      </c>
      <c r="Z55" s="269">
        <v>0</v>
      </c>
      <c r="AA55" s="269">
        <v>1</v>
      </c>
      <c r="AB55" s="269">
        <v>0</v>
      </c>
      <c r="AC55" s="269">
        <v>1</v>
      </c>
      <c r="AD55" s="269">
        <v>0</v>
      </c>
      <c r="AE55" s="269">
        <v>0</v>
      </c>
      <c r="AF55" s="269">
        <v>0</v>
      </c>
      <c r="AG55" s="494">
        <v>2</v>
      </c>
    </row>
    <row r="56" spans="1:33" ht="15" x14ac:dyDescent="0.2">
      <c r="A56" s="9" t="s">
        <v>2103</v>
      </c>
      <c r="B56" s="10">
        <v>1</v>
      </c>
      <c r="C56" s="11" t="s">
        <v>3110</v>
      </c>
      <c r="D56" s="12" t="s">
        <v>1532</v>
      </c>
      <c r="E56" s="12" t="s">
        <v>2126</v>
      </c>
      <c r="F56" s="12"/>
      <c r="G56" s="33">
        <v>39021</v>
      </c>
      <c r="H56" s="14" t="s">
        <v>1376</v>
      </c>
      <c r="I56" s="269">
        <v>0</v>
      </c>
      <c r="J56" s="269">
        <v>0</v>
      </c>
      <c r="K56" s="269">
        <v>2</v>
      </c>
      <c r="L56" s="269">
        <v>1</v>
      </c>
      <c r="M56" s="269">
        <v>0</v>
      </c>
      <c r="N56" s="269">
        <v>3</v>
      </c>
      <c r="O56" s="269">
        <v>0</v>
      </c>
      <c r="P56" s="269">
        <v>1</v>
      </c>
      <c r="Q56" s="269">
        <v>0</v>
      </c>
      <c r="R56" s="269">
        <v>0</v>
      </c>
      <c r="S56" s="269">
        <v>1</v>
      </c>
      <c r="T56" s="269">
        <v>2</v>
      </c>
      <c r="U56" s="269">
        <v>0</v>
      </c>
      <c r="V56" s="269">
        <v>0</v>
      </c>
      <c r="W56" s="269">
        <v>2</v>
      </c>
      <c r="X56" s="269">
        <v>0</v>
      </c>
      <c r="Y56" s="269">
        <v>0</v>
      </c>
      <c r="Z56" s="269">
        <v>0</v>
      </c>
      <c r="AA56" s="269">
        <v>0</v>
      </c>
      <c r="AB56" s="269">
        <v>0</v>
      </c>
      <c r="AC56" s="269">
        <v>0</v>
      </c>
      <c r="AD56" s="269">
        <v>0</v>
      </c>
      <c r="AE56" s="269">
        <v>0</v>
      </c>
      <c r="AF56" s="269">
        <v>0</v>
      </c>
      <c r="AG56" s="494">
        <v>3</v>
      </c>
    </row>
    <row r="57" spans="1:33" ht="15" x14ac:dyDescent="0.2">
      <c r="A57" s="9" t="s">
        <v>2103</v>
      </c>
      <c r="B57" s="10">
        <v>1</v>
      </c>
      <c r="C57" s="11" t="s">
        <v>1377</v>
      </c>
      <c r="D57" s="12" t="s">
        <v>1532</v>
      </c>
      <c r="E57" s="12" t="s">
        <v>2126</v>
      </c>
      <c r="F57" s="12"/>
      <c r="G57" s="33">
        <v>39021</v>
      </c>
      <c r="H57" s="14" t="s">
        <v>1378</v>
      </c>
      <c r="I57" s="269">
        <v>0</v>
      </c>
      <c r="J57" s="269">
        <v>0</v>
      </c>
      <c r="K57" s="269">
        <v>2</v>
      </c>
      <c r="L57" s="269">
        <v>1</v>
      </c>
      <c r="M57" s="269">
        <v>0</v>
      </c>
      <c r="N57" s="269">
        <v>2</v>
      </c>
      <c r="O57" s="269">
        <v>0</v>
      </c>
      <c r="P57" s="269">
        <v>0</v>
      </c>
      <c r="Q57" s="269">
        <v>0</v>
      </c>
      <c r="R57" s="269">
        <v>0</v>
      </c>
      <c r="S57" s="269">
        <v>2</v>
      </c>
      <c r="T57" s="269">
        <v>0</v>
      </c>
      <c r="U57" s="269">
        <v>0</v>
      </c>
      <c r="V57" s="269">
        <v>0</v>
      </c>
      <c r="W57" s="269">
        <v>0</v>
      </c>
      <c r="X57" s="269">
        <v>0</v>
      </c>
      <c r="Y57" s="269">
        <v>2</v>
      </c>
      <c r="Z57" s="269">
        <v>0</v>
      </c>
      <c r="AA57" s="269">
        <v>0</v>
      </c>
      <c r="AB57" s="269">
        <v>0</v>
      </c>
      <c r="AC57" s="269">
        <v>1</v>
      </c>
      <c r="AD57" s="269">
        <v>0</v>
      </c>
      <c r="AE57" s="269">
        <v>0</v>
      </c>
      <c r="AF57" s="269">
        <v>0</v>
      </c>
      <c r="AG57" s="494">
        <v>2</v>
      </c>
    </row>
    <row r="58" spans="1:33" ht="15" x14ac:dyDescent="0.2">
      <c r="A58" s="9" t="s">
        <v>2103</v>
      </c>
      <c r="B58" s="10">
        <v>1</v>
      </c>
      <c r="C58" s="11" t="s">
        <v>30</v>
      </c>
      <c r="D58" s="12" t="s">
        <v>1532</v>
      </c>
      <c r="E58" s="12" t="s">
        <v>2126</v>
      </c>
      <c r="F58" s="12"/>
      <c r="G58" s="33">
        <v>39120</v>
      </c>
      <c r="H58" s="14" t="s">
        <v>31</v>
      </c>
      <c r="I58" s="269">
        <v>0</v>
      </c>
      <c r="J58" s="269">
        <v>1</v>
      </c>
      <c r="K58" s="269">
        <v>0</v>
      </c>
      <c r="L58" s="269">
        <v>0</v>
      </c>
      <c r="M58" s="269">
        <v>0</v>
      </c>
      <c r="N58" s="269">
        <v>0</v>
      </c>
      <c r="O58" s="269">
        <v>0</v>
      </c>
      <c r="P58" s="269">
        <v>0</v>
      </c>
      <c r="Q58" s="269">
        <v>0</v>
      </c>
      <c r="R58" s="269">
        <v>0</v>
      </c>
      <c r="S58" s="269">
        <v>0</v>
      </c>
      <c r="T58" s="269">
        <v>1</v>
      </c>
      <c r="U58" s="269">
        <v>0</v>
      </c>
      <c r="V58" s="269">
        <v>0</v>
      </c>
      <c r="W58" s="269">
        <v>0</v>
      </c>
      <c r="X58" s="269">
        <v>0</v>
      </c>
      <c r="Y58" s="269">
        <v>0</v>
      </c>
      <c r="Z58" s="269">
        <v>0</v>
      </c>
      <c r="AA58" s="269">
        <v>2</v>
      </c>
      <c r="AB58" s="269">
        <v>0</v>
      </c>
      <c r="AC58" s="269">
        <v>1</v>
      </c>
      <c r="AD58" s="269">
        <v>0</v>
      </c>
      <c r="AE58" s="269">
        <v>0</v>
      </c>
      <c r="AF58" s="269">
        <v>0</v>
      </c>
      <c r="AG58" s="494">
        <v>2</v>
      </c>
    </row>
    <row r="59" spans="1:33" ht="15" x14ac:dyDescent="0.2">
      <c r="A59" s="9" t="s">
        <v>2103</v>
      </c>
      <c r="B59" s="10">
        <v>1</v>
      </c>
      <c r="C59" s="11" t="s">
        <v>3111</v>
      </c>
      <c r="D59" s="12" t="s">
        <v>1532</v>
      </c>
      <c r="E59" s="12" t="s">
        <v>2126</v>
      </c>
      <c r="F59" s="12"/>
      <c r="G59" s="33">
        <v>39120</v>
      </c>
      <c r="H59" s="14" t="s">
        <v>3112</v>
      </c>
      <c r="I59" s="269">
        <v>0</v>
      </c>
      <c r="J59" s="269">
        <v>1</v>
      </c>
      <c r="K59" s="269">
        <v>0</v>
      </c>
      <c r="L59" s="269">
        <v>0</v>
      </c>
      <c r="M59" s="269">
        <v>0</v>
      </c>
      <c r="N59" s="269">
        <v>1</v>
      </c>
      <c r="O59" s="269">
        <v>0</v>
      </c>
      <c r="P59" s="269">
        <v>0</v>
      </c>
      <c r="Q59" s="269">
        <v>0</v>
      </c>
      <c r="R59" s="269">
        <v>0</v>
      </c>
      <c r="S59" s="269">
        <v>0</v>
      </c>
      <c r="T59" s="269">
        <v>1</v>
      </c>
      <c r="U59" s="269">
        <v>0</v>
      </c>
      <c r="V59" s="269">
        <v>0</v>
      </c>
      <c r="W59" s="269">
        <v>0</v>
      </c>
      <c r="X59" s="269">
        <v>0</v>
      </c>
      <c r="Y59" s="269">
        <v>1</v>
      </c>
      <c r="Z59" s="269">
        <v>0</v>
      </c>
      <c r="AA59" s="269">
        <v>0</v>
      </c>
      <c r="AB59" s="269">
        <v>0</v>
      </c>
      <c r="AC59" s="269">
        <v>0</v>
      </c>
      <c r="AD59" s="269">
        <v>0</v>
      </c>
      <c r="AE59" s="269">
        <v>0</v>
      </c>
      <c r="AF59" s="269">
        <v>0</v>
      </c>
      <c r="AG59" s="494">
        <v>1</v>
      </c>
    </row>
    <row r="60" spans="1:33" ht="15" x14ac:dyDescent="0.2">
      <c r="A60" s="9" t="s">
        <v>2103</v>
      </c>
      <c r="B60" s="10">
        <v>1</v>
      </c>
      <c r="C60" s="11" t="s">
        <v>3113</v>
      </c>
      <c r="D60" s="12" t="s">
        <v>1532</v>
      </c>
      <c r="E60" s="12" t="s">
        <v>2126</v>
      </c>
      <c r="F60" s="12"/>
      <c r="G60" s="33">
        <v>39120</v>
      </c>
      <c r="H60" s="14" t="s">
        <v>3114</v>
      </c>
      <c r="I60" s="269">
        <v>0</v>
      </c>
      <c r="J60" s="269">
        <v>0</v>
      </c>
      <c r="K60" s="269">
        <v>1</v>
      </c>
      <c r="L60" s="269">
        <v>1</v>
      </c>
      <c r="M60" s="269">
        <v>0</v>
      </c>
      <c r="N60" s="269">
        <v>0</v>
      </c>
      <c r="O60" s="269">
        <v>0</v>
      </c>
      <c r="P60" s="269">
        <v>0</v>
      </c>
      <c r="Q60" s="269">
        <v>0</v>
      </c>
      <c r="R60" s="269">
        <v>0</v>
      </c>
      <c r="S60" s="269">
        <v>0</v>
      </c>
      <c r="T60" s="269">
        <v>2</v>
      </c>
      <c r="U60" s="269">
        <v>0</v>
      </c>
      <c r="V60" s="269">
        <v>0</v>
      </c>
      <c r="W60" s="269">
        <v>0</v>
      </c>
      <c r="X60" s="269">
        <v>0</v>
      </c>
      <c r="Y60" s="269">
        <v>0</v>
      </c>
      <c r="Z60" s="269">
        <v>0</v>
      </c>
      <c r="AA60" s="269">
        <v>0</v>
      </c>
      <c r="AB60" s="269">
        <v>0</v>
      </c>
      <c r="AC60" s="269">
        <v>0</v>
      </c>
      <c r="AD60" s="269">
        <v>0</v>
      </c>
      <c r="AE60" s="269">
        <v>0</v>
      </c>
      <c r="AF60" s="269">
        <v>0</v>
      </c>
      <c r="AG60" s="494">
        <v>2</v>
      </c>
    </row>
    <row r="61" spans="1:33" ht="15" x14ac:dyDescent="0.2">
      <c r="A61" s="9" t="s">
        <v>2103</v>
      </c>
      <c r="B61" s="10">
        <v>1</v>
      </c>
      <c r="C61" s="11" t="s">
        <v>3115</v>
      </c>
      <c r="D61" s="12" t="s">
        <v>1532</v>
      </c>
      <c r="E61" s="12" t="s">
        <v>2126</v>
      </c>
      <c r="F61" s="12"/>
      <c r="G61" s="33">
        <v>39021</v>
      </c>
      <c r="H61" s="14" t="s">
        <v>3116</v>
      </c>
      <c r="I61" s="269">
        <v>0</v>
      </c>
      <c r="J61" s="269">
        <v>0</v>
      </c>
      <c r="K61" s="269">
        <v>1</v>
      </c>
      <c r="L61" s="269">
        <v>0</v>
      </c>
      <c r="M61" s="269">
        <v>1</v>
      </c>
      <c r="N61" s="269">
        <v>2</v>
      </c>
      <c r="O61" s="269">
        <v>1</v>
      </c>
      <c r="P61" s="269">
        <v>0</v>
      </c>
      <c r="Q61" s="269">
        <v>0</v>
      </c>
      <c r="R61" s="269">
        <v>0</v>
      </c>
      <c r="S61" s="269">
        <v>0</v>
      </c>
      <c r="T61" s="269">
        <v>4</v>
      </c>
      <c r="U61" s="269">
        <v>0</v>
      </c>
      <c r="V61" s="269">
        <v>0</v>
      </c>
      <c r="W61" s="269">
        <v>2</v>
      </c>
      <c r="X61" s="269">
        <v>0</v>
      </c>
      <c r="Y61" s="269">
        <v>0</v>
      </c>
      <c r="Z61" s="269">
        <v>0</v>
      </c>
      <c r="AA61" s="269">
        <v>0</v>
      </c>
      <c r="AB61" s="269">
        <v>0</v>
      </c>
      <c r="AC61" s="269">
        <v>0</v>
      </c>
      <c r="AD61" s="269">
        <v>0</v>
      </c>
      <c r="AE61" s="269">
        <v>0</v>
      </c>
      <c r="AF61" s="269">
        <v>0</v>
      </c>
      <c r="AG61" s="494">
        <v>4</v>
      </c>
    </row>
    <row r="62" spans="1:33" ht="15" x14ac:dyDescent="0.2">
      <c r="A62" s="9" t="s">
        <v>2103</v>
      </c>
      <c r="B62" s="10">
        <v>1</v>
      </c>
      <c r="C62" s="11" t="s">
        <v>3117</v>
      </c>
      <c r="D62" s="12" t="s">
        <v>1532</v>
      </c>
      <c r="E62" s="12" t="s">
        <v>2126</v>
      </c>
      <c r="F62" s="12"/>
      <c r="G62" s="33">
        <v>39120</v>
      </c>
      <c r="H62" s="14" t="s">
        <v>3118</v>
      </c>
      <c r="I62" s="269">
        <v>0</v>
      </c>
      <c r="J62" s="269">
        <v>0</v>
      </c>
      <c r="K62" s="269">
        <v>2</v>
      </c>
      <c r="L62" s="269">
        <v>2</v>
      </c>
      <c r="M62" s="269">
        <v>0</v>
      </c>
      <c r="N62" s="269">
        <v>4</v>
      </c>
      <c r="O62" s="269">
        <v>0</v>
      </c>
      <c r="P62" s="269">
        <v>2</v>
      </c>
      <c r="Q62" s="269">
        <v>0</v>
      </c>
      <c r="R62" s="269">
        <v>2</v>
      </c>
      <c r="S62" s="269">
        <v>2</v>
      </c>
      <c r="T62" s="269">
        <v>6</v>
      </c>
      <c r="U62" s="269">
        <v>0</v>
      </c>
      <c r="V62" s="269">
        <v>0</v>
      </c>
      <c r="W62" s="269">
        <v>4</v>
      </c>
      <c r="X62" s="269">
        <v>0</v>
      </c>
      <c r="Y62" s="269">
        <v>3</v>
      </c>
      <c r="Z62" s="269">
        <v>0</v>
      </c>
      <c r="AA62" s="269">
        <v>0</v>
      </c>
      <c r="AB62" s="269">
        <v>0</v>
      </c>
      <c r="AC62" s="269">
        <v>1</v>
      </c>
      <c r="AD62" s="269">
        <v>2</v>
      </c>
      <c r="AE62" s="269">
        <v>0</v>
      </c>
      <c r="AF62" s="269">
        <v>0</v>
      </c>
      <c r="AG62" s="494">
        <v>6</v>
      </c>
    </row>
    <row r="63" spans="1:33" ht="15" x14ac:dyDescent="0.2">
      <c r="A63" s="9" t="s">
        <v>2103</v>
      </c>
      <c r="B63" s="10">
        <v>1</v>
      </c>
      <c r="C63" s="11" t="s">
        <v>356</v>
      </c>
      <c r="D63" s="12" t="s">
        <v>1532</v>
      </c>
      <c r="E63" s="12" t="s">
        <v>2126</v>
      </c>
      <c r="F63" s="12"/>
      <c r="G63" s="33">
        <v>39120</v>
      </c>
      <c r="H63" s="14" t="s">
        <v>357</v>
      </c>
      <c r="I63" s="269">
        <v>0</v>
      </c>
      <c r="J63" s="269">
        <v>0</v>
      </c>
      <c r="K63" s="269">
        <v>1</v>
      </c>
      <c r="L63" s="269">
        <v>1</v>
      </c>
      <c r="M63" s="269">
        <v>0</v>
      </c>
      <c r="N63" s="269">
        <v>0</v>
      </c>
      <c r="O63" s="269">
        <v>2</v>
      </c>
      <c r="P63" s="269">
        <v>3</v>
      </c>
      <c r="Q63" s="269">
        <v>0</v>
      </c>
      <c r="R63" s="269">
        <v>0</v>
      </c>
      <c r="S63" s="269">
        <v>0</v>
      </c>
      <c r="T63" s="269">
        <v>1</v>
      </c>
      <c r="U63" s="269">
        <v>0</v>
      </c>
      <c r="V63" s="269">
        <v>0</v>
      </c>
      <c r="W63" s="269">
        <v>2</v>
      </c>
      <c r="X63" s="269">
        <v>0</v>
      </c>
      <c r="Y63" s="269">
        <v>6</v>
      </c>
      <c r="Z63" s="269">
        <v>0</v>
      </c>
      <c r="AA63" s="269">
        <v>0</v>
      </c>
      <c r="AB63" s="269">
        <v>0</v>
      </c>
      <c r="AC63" s="269">
        <v>2</v>
      </c>
      <c r="AD63" s="269">
        <v>4</v>
      </c>
      <c r="AE63" s="269">
        <v>1</v>
      </c>
      <c r="AF63" s="269">
        <v>0</v>
      </c>
      <c r="AG63" s="494">
        <v>6</v>
      </c>
    </row>
    <row r="64" spans="1:33" ht="15" x14ac:dyDescent="0.2">
      <c r="A64" s="9" t="s">
        <v>2103</v>
      </c>
      <c r="B64" s="10">
        <v>1</v>
      </c>
      <c r="C64" s="11" t="s">
        <v>358</v>
      </c>
      <c r="D64" s="12" t="s">
        <v>1532</v>
      </c>
      <c r="E64" s="12" t="s">
        <v>2126</v>
      </c>
      <c r="F64" s="12"/>
      <c r="G64" s="33">
        <v>39120</v>
      </c>
      <c r="H64" s="14" t="s">
        <v>1715</v>
      </c>
      <c r="I64" s="269">
        <v>0</v>
      </c>
      <c r="J64" s="269">
        <v>0</v>
      </c>
      <c r="K64" s="269">
        <v>0</v>
      </c>
      <c r="L64" s="269">
        <v>0</v>
      </c>
      <c r="M64" s="269">
        <v>0</v>
      </c>
      <c r="N64" s="269">
        <v>5</v>
      </c>
      <c r="O64" s="269">
        <v>0</v>
      </c>
      <c r="P64" s="269">
        <v>2</v>
      </c>
      <c r="Q64" s="269">
        <v>0</v>
      </c>
      <c r="R64" s="269">
        <v>0</v>
      </c>
      <c r="S64" s="269">
        <v>0</v>
      </c>
      <c r="T64" s="269">
        <v>0</v>
      </c>
      <c r="U64" s="269">
        <v>0</v>
      </c>
      <c r="V64" s="269">
        <v>0</v>
      </c>
      <c r="W64" s="269">
        <v>0</v>
      </c>
      <c r="X64" s="269">
        <v>0</v>
      </c>
      <c r="Y64" s="269">
        <v>3</v>
      </c>
      <c r="Z64" s="269">
        <v>0</v>
      </c>
      <c r="AA64" s="269">
        <v>0</v>
      </c>
      <c r="AB64" s="269">
        <v>1</v>
      </c>
      <c r="AC64" s="269">
        <v>1</v>
      </c>
      <c r="AD64" s="269">
        <v>2</v>
      </c>
      <c r="AE64" s="269">
        <v>0</v>
      </c>
      <c r="AF64" s="269">
        <v>0</v>
      </c>
      <c r="AG64" s="494">
        <v>5</v>
      </c>
    </row>
    <row r="65" spans="1:33" ht="15" x14ac:dyDescent="0.2">
      <c r="A65" s="9" t="s">
        <v>2103</v>
      </c>
      <c r="B65" s="10">
        <v>1</v>
      </c>
      <c r="C65" s="11" t="s">
        <v>1292</v>
      </c>
      <c r="D65" s="12" t="s">
        <v>1532</v>
      </c>
      <c r="E65" s="12" t="s">
        <v>1533</v>
      </c>
      <c r="F65" s="33">
        <v>40210</v>
      </c>
      <c r="G65" s="33">
        <v>39120</v>
      </c>
      <c r="H65" s="14" t="s">
        <v>1293</v>
      </c>
      <c r="I65" s="269">
        <v>0</v>
      </c>
      <c r="J65" s="269">
        <v>0</v>
      </c>
      <c r="K65" s="269">
        <v>2</v>
      </c>
      <c r="L65" s="269">
        <v>2</v>
      </c>
      <c r="M65" s="269">
        <v>0</v>
      </c>
      <c r="N65" s="269">
        <v>0</v>
      </c>
      <c r="O65" s="269">
        <v>0</v>
      </c>
      <c r="P65" s="269">
        <v>4</v>
      </c>
      <c r="Q65" s="269">
        <v>0</v>
      </c>
      <c r="R65" s="269">
        <v>0</v>
      </c>
      <c r="S65" s="269">
        <v>2</v>
      </c>
      <c r="T65" s="269">
        <v>7</v>
      </c>
      <c r="U65" s="269">
        <v>0</v>
      </c>
      <c r="V65" s="269">
        <v>0</v>
      </c>
      <c r="W65" s="269">
        <v>4</v>
      </c>
      <c r="X65" s="269">
        <v>0</v>
      </c>
      <c r="Y65" s="269">
        <v>2</v>
      </c>
      <c r="Z65" s="269">
        <v>0</v>
      </c>
      <c r="AA65" s="269">
        <v>0</v>
      </c>
      <c r="AB65" s="269">
        <v>0</v>
      </c>
      <c r="AC65" s="269">
        <v>0</v>
      </c>
      <c r="AD65" s="269">
        <v>0</v>
      </c>
      <c r="AE65" s="269">
        <v>0</v>
      </c>
      <c r="AF65" s="269">
        <v>0</v>
      </c>
      <c r="AG65" s="494">
        <v>7</v>
      </c>
    </row>
    <row r="66" spans="1:33" ht="15" x14ac:dyDescent="0.2">
      <c r="A66" s="9" t="s">
        <v>2103</v>
      </c>
      <c r="B66" s="10">
        <v>1</v>
      </c>
      <c r="C66" s="11" t="s">
        <v>1898</v>
      </c>
      <c r="D66" s="12" t="s">
        <v>1532</v>
      </c>
      <c r="E66" s="12" t="s">
        <v>2586</v>
      </c>
      <c r="F66" s="33">
        <v>40962</v>
      </c>
      <c r="G66" s="33">
        <v>39021</v>
      </c>
      <c r="H66" s="14" t="s">
        <v>1899</v>
      </c>
      <c r="I66" s="269">
        <v>0</v>
      </c>
      <c r="J66" s="269">
        <v>2</v>
      </c>
      <c r="K66" s="269">
        <v>1</v>
      </c>
      <c r="L66" s="269">
        <v>0</v>
      </c>
      <c r="M66" s="269">
        <v>2</v>
      </c>
      <c r="N66" s="269">
        <v>8</v>
      </c>
      <c r="O66" s="269">
        <v>2</v>
      </c>
      <c r="P66" s="269">
        <v>2</v>
      </c>
      <c r="Q66" s="269">
        <v>0</v>
      </c>
      <c r="R66" s="269">
        <v>2</v>
      </c>
      <c r="S66" s="269">
        <v>2</v>
      </c>
      <c r="T66" s="269">
        <v>7</v>
      </c>
      <c r="U66" s="269">
        <v>0</v>
      </c>
      <c r="V66" s="269">
        <v>0</v>
      </c>
      <c r="W66" s="269">
        <v>8</v>
      </c>
      <c r="X66" s="269">
        <v>0</v>
      </c>
      <c r="Y66" s="269">
        <v>7</v>
      </c>
      <c r="Z66" s="269">
        <v>0</v>
      </c>
      <c r="AA66" s="269">
        <v>0</v>
      </c>
      <c r="AB66" s="269">
        <v>4</v>
      </c>
      <c r="AC66" s="269">
        <v>0</v>
      </c>
      <c r="AD66" s="269">
        <v>4</v>
      </c>
      <c r="AE66" s="269">
        <v>0</v>
      </c>
      <c r="AF66" s="269">
        <v>0</v>
      </c>
      <c r="AG66" s="494">
        <v>8</v>
      </c>
    </row>
    <row r="67" spans="1:33" ht="15" x14ac:dyDescent="0.2">
      <c r="A67" s="9" t="s">
        <v>2103</v>
      </c>
      <c r="B67" s="10">
        <v>1</v>
      </c>
      <c r="C67" s="11" t="s">
        <v>1900</v>
      </c>
      <c r="D67" s="12" t="s">
        <v>1532</v>
      </c>
      <c r="E67" s="12" t="s">
        <v>2126</v>
      </c>
      <c r="F67" s="12"/>
      <c r="G67" s="33">
        <v>39120</v>
      </c>
      <c r="H67" s="14" t="s">
        <v>1901</v>
      </c>
      <c r="I67" s="269">
        <v>0</v>
      </c>
      <c r="J67" s="269">
        <v>0</v>
      </c>
      <c r="K67" s="269">
        <v>1</v>
      </c>
      <c r="L67" s="269">
        <v>0</v>
      </c>
      <c r="M67" s="269">
        <v>0</v>
      </c>
      <c r="N67" s="269">
        <v>3</v>
      </c>
      <c r="O67" s="269">
        <v>0</v>
      </c>
      <c r="P67" s="269">
        <v>2</v>
      </c>
      <c r="Q67" s="269">
        <v>0</v>
      </c>
      <c r="R67" s="269">
        <v>0</v>
      </c>
      <c r="S67" s="269">
        <v>0</v>
      </c>
      <c r="T67" s="269">
        <v>1</v>
      </c>
      <c r="U67" s="269">
        <v>0</v>
      </c>
      <c r="V67" s="269">
        <v>0</v>
      </c>
      <c r="W67" s="269">
        <v>2</v>
      </c>
      <c r="X67" s="269">
        <v>0</v>
      </c>
      <c r="Y67" s="269">
        <v>8</v>
      </c>
      <c r="Z67" s="269">
        <v>0</v>
      </c>
      <c r="AA67" s="269">
        <v>2</v>
      </c>
      <c r="AB67" s="269">
        <v>1</v>
      </c>
      <c r="AC67" s="269">
        <v>2</v>
      </c>
      <c r="AD67" s="269">
        <v>3</v>
      </c>
      <c r="AE67" s="269">
        <v>0</v>
      </c>
      <c r="AF67" s="269">
        <v>0</v>
      </c>
      <c r="AG67" s="494">
        <v>8</v>
      </c>
    </row>
    <row r="68" spans="1:33" ht="15" x14ac:dyDescent="0.2">
      <c r="A68" s="9" t="s">
        <v>2103</v>
      </c>
      <c r="B68" s="10">
        <v>1</v>
      </c>
      <c r="C68" s="11" t="s">
        <v>1902</v>
      </c>
      <c r="D68" s="12" t="s">
        <v>1532</v>
      </c>
      <c r="E68" s="12" t="s">
        <v>2126</v>
      </c>
      <c r="F68" s="12"/>
      <c r="G68" s="33">
        <v>39021</v>
      </c>
      <c r="H68" s="14" t="s">
        <v>2886</v>
      </c>
      <c r="I68" s="269">
        <v>0</v>
      </c>
      <c r="J68" s="269">
        <v>3</v>
      </c>
      <c r="K68" s="269">
        <v>2</v>
      </c>
      <c r="L68" s="269">
        <v>1</v>
      </c>
      <c r="M68" s="269">
        <v>2</v>
      </c>
      <c r="N68" s="269">
        <v>6</v>
      </c>
      <c r="O68" s="269">
        <v>3</v>
      </c>
      <c r="P68" s="269">
        <v>2</v>
      </c>
      <c r="Q68" s="269">
        <v>1</v>
      </c>
      <c r="R68" s="269">
        <v>2</v>
      </c>
      <c r="S68" s="269">
        <v>2</v>
      </c>
      <c r="T68" s="269">
        <v>7</v>
      </c>
      <c r="U68" s="269">
        <v>0</v>
      </c>
      <c r="V68" s="269">
        <v>0</v>
      </c>
      <c r="W68" s="269">
        <v>6</v>
      </c>
      <c r="X68" s="269">
        <v>0</v>
      </c>
      <c r="Y68" s="269">
        <v>0</v>
      </c>
      <c r="Z68" s="269">
        <v>0</v>
      </c>
      <c r="AA68" s="269">
        <v>0</v>
      </c>
      <c r="AB68" s="269">
        <v>2</v>
      </c>
      <c r="AC68" s="269">
        <v>0</v>
      </c>
      <c r="AD68" s="269">
        <v>0</v>
      </c>
      <c r="AE68" s="269">
        <v>1</v>
      </c>
      <c r="AF68" s="269">
        <v>0</v>
      </c>
      <c r="AG68" s="494">
        <v>7</v>
      </c>
    </row>
    <row r="69" spans="1:33" ht="15" x14ac:dyDescent="0.2">
      <c r="A69" s="9" t="s">
        <v>2103</v>
      </c>
      <c r="B69" s="10">
        <v>1</v>
      </c>
      <c r="C69" s="11" t="s">
        <v>2887</v>
      </c>
      <c r="D69" s="12" t="s">
        <v>1532</v>
      </c>
      <c r="E69" s="12" t="s">
        <v>2126</v>
      </c>
      <c r="F69" s="12"/>
      <c r="G69" s="33">
        <v>39120</v>
      </c>
      <c r="H69" s="14" t="s">
        <v>3279</v>
      </c>
      <c r="I69" s="269">
        <v>0</v>
      </c>
      <c r="J69" s="269">
        <v>0</v>
      </c>
      <c r="K69" s="269">
        <v>0</v>
      </c>
      <c r="L69" s="269">
        <v>0</v>
      </c>
      <c r="M69" s="269">
        <v>0</v>
      </c>
      <c r="N69" s="269">
        <v>0</v>
      </c>
      <c r="O69" s="269">
        <v>0</v>
      </c>
      <c r="P69" s="269">
        <v>0</v>
      </c>
      <c r="Q69" s="269">
        <v>0</v>
      </c>
      <c r="R69" s="269">
        <v>1</v>
      </c>
      <c r="S69" s="269">
        <v>0</v>
      </c>
      <c r="T69" s="269">
        <v>0</v>
      </c>
      <c r="U69" s="269">
        <v>0</v>
      </c>
      <c r="V69" s="269">
        <v>0</v>
      </c>
      <c r="W69" s="269">
        <v>1</v>
      </c>
      <c r="X69" s="269">
        <v>0</v>
      </c>
      <c r="Y69" s="269">
        <v>10</v>
      </c>
      <c r="Z69" s="269">
        <v>0</v>
      </c>
      <c r="AA69" s="269">
        <v>2</v>
      </c>
      <c r="AB69" s="269">
        <v>2</v>
      </c>
      <c r="AC69" s="269">
        <v>0</v>
      </c>
      <c r="AD69" s="269">
        <v>4</v>
      </c>
      <c r="AE69" s="269">
        <v>1</v>
      </c>
      <c r="AF69" s="269">
        <v>0</v>
      </c>
      <c r="AG69" s="494">
        <v>10</v>
      </c>
    </row>
    <row r="70" spans="1:33" ht="15" x14ac:dyDescent="0.2">
      <c r="A70" s="9" t="s">
        <v>2103</v>
      </c>
      <c r="B70" s="10">
        <v>1</v>
      </c>
      <c r="C70" s="11" t="s">
        <v>2027</v>
      </c>
      <c r="D70" s="12" t="s">
        <v>1532</v>
      </c>
      <c r="E70" s="12" t="s">
        <v>2126</v>
      </c>
      <c r="F70" s="12"/>
      <c r="G70" s="33">
        <v>39120</v>
      </c>
      <c r="H70" s="14" t="s">
        <v>2028</v>
      </c>
      <c r="I70" s="269">
        <v>0</v>
      </c>
      <c r="J70" s="269">
        <v>0</v>
      </c>
      <c r="K70" s="269">
        <v>2</v>
      </c>
      <c r="L70" s="269">
        <v>0</v>
      </c>
      <c r="M70" s="269">
        <v>0</v>
      </c>
      <c r="N70" s="269">
        <v>0</v>
      </c>
      <c r="O70" s="269">
        <v>0</v>
      </c>
      <c r="P70" s="269">
        <v>0</v>
      </c>
      <c r="Q70" s="269">
        <v>0</v>
      </c>
      <c r="R70" s="269">
        <v>0</v>
      </c>
      <c r="S70" s="269">
        <v>2</v>
      </c>
      <c r="T70" s="269">
        <v>1</v>
      </c>
      <c r="U70" s="269">
        <v>0</v>
      </c>
      <c r="V70" s="269">
        <v>0</v>
      </c>
      <c r="W70" s="269">
        <v>2</v>
      </c>
      <c r="X70" s="269">
        <v>0</v>
      </c>
      <c r="Y70" s="269">
        <v>0</v>
      </c>
      <c r="Z70" s="269">
        <v>0</v>
      </c>
      <c r="AA70" s="269">
        <v>0</v>
      </c>
      <c r="AB70" s="269">
        <v>0</v>
      </c>
      <c r="AC70" s="269">
        <v>0</v>
      </c>
      <c r="AD70" s="269">
        <v>0</v>
      </c>
      <c r="AE70" s="269">
        <v>0</v>
      </c>
      <c r="AF70" s="269">
        <v>0</v>
      </c>
      <c r="AG70" s="494">
        <v>2</v>
      </c>
    </row>
    <row r="71" spans="1:33" ht="15" x14ac:dyDescent="0.2">
      <c r="A71" s="9" t="s">
        <v>2103</v>
      </c>
      <c r="B71" s="10">
        <v>1</v>
      </c>
      <c r="C71" s="11" t="s">
        <v>2029</v>
      </c>
      <c r="D71" s="12" t="s">
        <v>1532</v>
      </c>
      <c r="E71" s="12" t="s">
        <v>2126</v>
      </c>
      <c r="F71" s="12"/>
      <c r="G71" s="33">
        <v>39120</v>
      </c>
      <c r="H71" s="14" t="s">
        <v>2030</v>
      </c>
      <c r="I71" s="269">
        <v>0</v>
      </c>
      <c r="J71" s="269">
        <v>0</v>
      </c>
      <c r="K71" s="269">
        <v>2</v>
      </c>
      <c r="L71" s="269">
        <v>0</v>
      </c>
      <c r="M71" s="269">
        <v>0</v>
      </c>
      <c r="N71" s="269">
        <v>0</v>
      </c>
      <c r="O71" s="269">
        <v>0</v>
      </c>
      <c r="P71" s="269">
        <v>0</v>
      </c>
      <c r="Q71" s="269">
        <v>0</v>
      </c>
      <c r="R71" s="269">
        <v>0</v>
      </c>
      <c r="S71" s="269">
        <v>2</v>
      </c>
      <c r="T71" s="269">
        <v>1</v>
      </c>
      <c r="U71" s="269">
        <v>0</v>
      </c>
      <c r="V71" s="269">
        <v>0</v>
      </c>
      <c r="W71" s="269">
        <v>3</v>
      </c>
      <c r="X71" s="269">
        <v>0</v>
      </c>
      <c r="Y71" s="269">
        <v>0</v>
      </c>
      <c r="Z71" s="269">
        <v>0</v>
      </c>
      <c r="AA71" s="269">
        <v>2</v>
      </c>
      <c r="AB71" s="269">
        <v>0</v>
      </c>
      <c r="AC71" s="269">
        <v>0</v>
      </c>
      <c r="AD71" s="269">
        <v>0</v>
      </c>
      <c r="AE71" s="269">
        <v>0</v>
      </c>
      <c r="AF71" s="269">
        <v>0</v>
      </c>
      <c r="AG71" s="494">
        <v>3</v>
      </c>
    </row>
    <row r="72" spans="1:33" ht="15" x14ac:dyDescent="0.2">
      <c r="A72" s="9" t="s">
        <v>2103</v>
      </c>
      <c r="B72" s="10">
        <v>1</v>
      </c>
      <c r="C72" s="11" t="s">
        <v>2031</v>
      </c>
      <c r="D72" s="12" t="s">
        <v>1532</v>
      </c>
      <c r="E72" s="12" t="s">
        <v>2126</v>
      </c>
      <c r="F72" s="12"/>
      <c r="G72" s="33">
        <v>39120</v>
      </c>
      <c r="H72" s="14" t="s">
        <v>2032</v>
      </c>
      <c r="I72" s="269">
        <v>0</v>
      </c>
      <c r="J72" s="269">
        <v>1</v>
      </c>
      <c r="K72" s="269">
        <v>1</v>
      </c>
      <c r="L72" s="269">
        <v>1</v>
      </c>
      <c r="M72" s="269">
        <v>0</v>
      </c>
      <c r="N72" s="269">
        <v>0</v>
      </c>
      <c r="O72" s="269">
        <v>1</v>
      </c>
      <c r="P72" s="269">
        <v>1</v>
      </c>
      <c r="Q72" s="269">
        <v>0</v>
      </c>
      <c r="R72" s="269">
        <v>0</v>
      </c>
      <c r="S72" s="269">
        <v>0</v>
      </c>
      <c r="T72" s="269">
        <v>0</v>
      </c>
      <c r="U72" s="269">
        <v>0</v>
      </c>
      <c r="V72" s="269">
        <v>0</v>
      </c>
      <c r="W72" s="269">
        <v>3</v>
      </c>
      <c r="X72" s="269">
        <v>0</v>
      </c>
      <c r="Y72" s="269">
        <v>2</v>
      </c>
      <c r="Z72" s="269">
        <v>0</v>
      </c>
      <c r="AA72" s="269">
        <v>0</v>
      </c>
      <c r="AB72" s="269">
        <v>0</v>
      </c>
      <c r="AC72" s="269">
        <v>0</v>
      </c>
      <c r="AD72" s="269">
        <v>0</v>
      </c>
      <c r="AE72" s="269">
        <v>0</v>
      </c>
      <c r="AF72" s="269">
        <v>0</v>
      </c>
      <c r="AG72" s="494">
        <v>3</v>
      </c>
    </row>
    <row r="73" spans="1:33" ht="15" x14ac:dyDescent="0.2">
      <c r="A73" s="9" t="s">
        <v>2103</v>
      </c>
      <c r="B73" s="10">
        <v>1</v>
      </c>
      <c r="C73" s="11" t="s">
        <v>3211</v>
      </c>
      <c r="D73" s="12" t="s">
        <v>1532</v>
      </c>
      <c r="E73" s="12" t="s">
        <v>2126</v>
      </c>
      <c r="F73" s="12"/>
      <c r="G73" s="33">
        <v>39120</v>
      </c>
      <c r="H73" s="14" t="s">
        <v>3212</v>
      </c>
      <c r="I73" s="269">
        <v>0</v>
      </c>
      <c r="J73" s="269">
        <v>0</v>
      </c>
      <c r="K73" s="269">
        <v>1</v>
      </c>
      <c r="L73" s="269">
        <v>0</v>
      </c>
      <c r="M73" s="269">
        <v>0</v>
      </c>
      <c r="N73" s="269">
        <v>1</v>
      </c>
      <c r="O73" s="269">
        <v>0</v>
      </c>
      <c r="P73" s="269">
        <v>0</v>
      </c>
      <c r="Q73" s="269">
        <v>0</v>
      </c>
      <c r="R73" s="269">
        <v>0</v>
      </c>
      <c r="S73" s="269">
        <v>1</v>
      </c>
      <c r="T73" s="269">
        <v>0</v>
      </c>
      <c r="U73" s="269">
        <v>0</v>
      </c>
      <c r="V73" s="269">
        <v>0</v>
      </c>
      <c r="W73" s="269">
        <v>1</v>
      </c>
      <c r="X73" s="269">
        <v>0</v>
      </c>
      <c r="Y73" s="269">
        <v>1</v>
      </c>
      <c r="Z73" s="269">
        <v>0</v>
      </c>
      <c r="AA73" s="269">
        <v>0</v>
      </c>
      <c r="AB73" s="269">
        <v>1</v>
      </c>
      <c r="AC73" s="269">
        <v>0</v>
      </c>
      <c r="AD73" s="269">
        <v>0</v>
      </c>
      <c r="AE73" s="269">
        <v>0</v>
      </c>
      <c r="AF73" s="269">
        <v>0</v>
      </c>
      <c r="AG73" s="494">
        <v>1</v>
      </c>
    </row>
    <row r="74" spans="1:33" ht="15" x14ac:dyDescent="0.2">
      <c r="A74" s="9" t="s">
        <v>2103</v>
      </c>
      <c r="B74" s="10">
        <v>1</v>
      </c>
      <c r="C74" s="11" t="s">
        <v>3213</v>
      </c>
      <c r="D74" s="12" t="s">
        <v>1532</v>
      </c>
      <c r="E74" s="12" t="s">
        <v>2126</v>
      </c>
      <c r="F74" s="12"/>
      <c r="G74" s="33">
        <v>39021</v>
      </c>
      <c r="H74" s="14" t="s">
        <v>3214</v>
      </c>
      <c r="I74" s="269">
        <v>0</v>
      </c>
      <c r="J74" s="269">
        <v>1</v>
      </c>
      <c r="K74" s="269">
        <v>0</v>
      </c>
      <c r="L74" s="269">
        <v>0</v>
      </c>
      <c r="M74" s="269">
        <v>0</v>
      </c>
      <c r="N74" s="269">
        <v>3</v>
      </c>
      <c r="O74" s="269">
        <v>0</v>
      </c>
      <c r="P74" s="269">
        <v>0</v>
      </c>
      <c r="Q74" s="269">
        <v>0</v>
      </c>
      <c r="R74" s="269">
        <v>1</v>
      </c>
      <c r="S74" s="269">
        <v>1</v>
      </c>
      <c r="T74" s="269">
        <v>1</v>
      </c>
      <c r="U74" s="269">
        <v>0</v>
      </c>
      <c r="V74" s="269">
        <v>0</v>
      </c>
      <c r="W74" s="269">
        <v>2</v>
      </c>
      <c r="X74" s="269">
        <v>0</v>
      </c>
      <c r="Y74" s="269">
        <v>1</v>
      </c>
      <c r="Z74" s="269">
        <v>0</v>
      </c>
      <c r="AA74" s="269">
        <v>0</v>
      </c>
      <c r="AB74" s="269">
        <v>0</v>
      </c>
      <c r="AC74" s="269">
        <v>0</v>
      </c>
      <c r="AD74" s="269">
        <v>0</v>
      </c>
      <c r="AE74" s="269">
        <v>0</v>
      </c>
      <c r="AF74" s="269">
        <v>0</v>
      </c>
      <c r="AG74" s="494">
        <v>3</v>
      </c>
    </row>
    <row r="75" spans="1:33" ht="15" x14ac:dyDescent="0.2">
      <c r="A75" s="9" t="s">
        <v>2103</v>
      </c>
      <c r="B75" s="10">
        <v>1</v>
      </c>
      <c r="C75" s="11" t="s">
        <v>3215</v>
      </c>
      <c r="D75" s="12" t="s">
        <v>1532</v>
      </c>
      <c r="E75" s="12" t="s">
        <v>2126</v>
      </c>
      <c r="F75" s="12"/>
      <c r="G75" s="33">
        <v>39120</v>
      </c>
      <c r="H75" s="14" t="s">
        <v>3216</v>
      </c>
      <c r="I75" s="269">
        <v>0</v>
      </c>
      <c r="J75" s="269">
        <v>1</v>
      </c>
      <c r="K75" s="269">
        <v>1</v>
      </c>
      <c r="L75" s="269">
        <v>0</v>
      </c>
      <c r="M75" s="269">
        <v>0</v>
      </c>
      <c r="N75" s="269">
        <v>2</v>
      </c>
      <c r="O75" s="269">
        <v>0</v>
      </c>
      <c r="P75" s="269">
        <v>0</v>
      </c>
      <c r="Q75" s="269">
        <v>0</v>
      </c>
      <c r="R75" s="269">
        <v>0</v>
      </c>
      <c r="S75" s="269">
        <v>1</v>
      </c>
      <c r="T75" s="269">
        <v>0</v>
      </c>
      <c r="U75" s="269">
        <v>0</v>
      </c>
      <c r="V75" s="269">
        <v>0</v>
      </c>
      <c r="W75" s="269">
        <v>1</v>
      </c>
      <c r="X75" s="269">
        <v>0</v>
      </c>
      <c r="Y75" s="269">
        <v>1</v>
      </c>
      <c r="Z75" s="269">
        <v>0</v>
      </c>
      <c r="AA75" s="269">
        <v>0</v>
      </c>
      <c r="AB75" s="269">
        <v>1</v>
      </c>
      <c r="AC75" s="269">
        <v>0</v>
      </c>
      <c r="AD75" s="269">
        <v>0</v>
      </c>
      <c r="AE75" s="269">
        <v>0</v>
      </c>
      <c r="AF75" s="269">
        <v>0</v>
      </c>
      <c r="AG75" s="494">
        <v>2</v>
      </c>
    </row>
    <row r="76" spans="1:33" ht="15" x14ac:dyDescent="0.2">
      <c r="A76" s="9" t="s">
        <v>2103</v>
      </c>
      <c r="B76" s="10">
        <v>1</v>
      </c>
      <c r="C76" s="11" t="s">
        <v>2073</v>
      </c>
      <c r="D76" s="12" t="s">
        <v>1532</v>
      </c>
      <c r="E76" s="12" t="s">
        <v>2126</v>
      </c>
      <c r="F76" s="12"/>
      <c r="G76" s="33">
        <v>39120</v>
      </c>
      <c r="H76" s="14" t="s">
        <v>2074</v>
      </c>
      <c r="I76" s="269">
        <v>0</v>
      </c>
      <c r="J76" s="269">
        <v>2</v>
      </c>
      <c r="K76" s="269">
        <v>1</v>
      </c>
      <c r="L76" s="269">
        <v>0</v>
      </c>
      <c r="M76" s="269">
        <v>0</v>
      </c>
      <c r="N76" s="269">
        <v>2</v>
      </c>
      <c r="O76" s="269">
        <v>0</v>
      </c>
      <c r="P76" s="269">
        <v>0</v>
      </c>
      <c r="Q76" s="269">
        <v>0</v>
      </c>
      <c r="R76" s="269">
        <v>2</v>
      </c>
      <c r="S76" s="269">
        <v>0</v>
      </c>
      <c r="T76" s="269">
        <v>2</v>
      </c>
      <c r="U76" s="269">
        <v>0</v>
      </c>
      <c r="V76" s="269">
        <v>0</v>
      </c>
      <c r="W76" s="269">
        <v>1</v>
      </c>
      <c r="X76" s="269">
        <v>0</v>
      </c>
      <c r="Y76" s="269">
        <v>2</v>
      </c>
      <c r="Z76" s="269">
        <v>0</v>
      </c>
      <c r="AA76" s="269">
        <v>0</v>
      </c>
      <c r="AB76" s="269">
        <v>0</v>
      </c>
      <c r="AC76" s="269">
        <v>0</v>
      </c>
      <c r="AD76" s="269">
        <v>0</v>
      </c>
      <c r="AE76" s="269">
        <v>0</v>
      </c>
      <c r="AF76" s="269">
        <v>0</v>
      </c>
      <c r="AG76" s="494">
        <v>2</v>
      </c>
    </row>
    <row r="77" spans="1:33" ht="15" x14ac:dyDescent="0.2">
      <c r="A77" s="9" t="s">
        <v>2103</v>
      </c>
      <c r="B77" s="10">
        <v>1</v>
      </c>
      <c r="C77" s="11" t="s">
        <v>2075</v>
      </c>
      <c r="D77" s="12" t="s">
        <v>1532</v>
      </c>
      <c r="E77" s="12" t="s">
        <v>2126</v>
      </c>
      <c r="F77" s="12"/>
      <c r="G77" s="33">
        <v>39120</v>
      </c>
      <c r="H77" s="14" t="s">
        <v>2076</v>
      </c>
      <c r="I77" s="269">
        <v>0</v>
      </c>
      <c r="J77" s="269">
        <v>0</v>
      </c>
      <c r="K77" s="269">
        <v>0</v>
      </c>
      <c r="L77" s="269">
        <v>0</v>
      </c>
      <c r="M77" s="269">
        <v>0</v>
      </c>
      <c r="N77" s="269">
        <v>2</v>
      </c>
      <c r="O77" s="269">
        <v>0</v>
      </c>
      <c r="P77" s="269">
        <v>0</v>
      </c>
      <c r="Q77" s="269">
        <v>0</v>
      </c>
      <c r="R77" s="269">
        <v>0</v>
      </c>
      <c r="S77" s="269">
        <v>3</v>
      </c>
      <c r="T77" s="269">
        <v>0</v>
      </c>
      <c r="U77" s="269">
        <v>0</v>
      </c>
      <c r="V77" s="269">
        <v>0</v>
      </c>
      <c r="W77" s="269">
        <v>0</v>
      </c>
      <c r="X77" s="269">
        <v>0</v>
      </c>
      <c r="Y77" s="269">
        <v>1</v>
      </c>
      <c r="Z77" s="269">
        <v>0</v>
      </c>
      <c r="AA77" s="269">
        <v>0</v>
      </c>
      <c r="AB77" s="269">
        <v>0</v>
      </c>
      <c r="AC77" s="269">
        <v>0</v>
      </c>
      <c r="AD77" s="269">
        <v>0</v>
      </c>
      <c r="AE77" s="269">
        <v>0</v>
      </c>
      <c r="AF77" s="269">
        <v>0</v>
      </c>
      <c r="AG77" s="494">
        <v>3</v>
      </c>
    </row>
    <row r="78" spans="1:33" ht="15" x14ac:dyDescent="0.2">
      <c r="A78" s="9" t="s">
        <v>2103</v>
      </c>
      <c r="B78" s="10">
        <v>1</v>
      </c>
      <c r="C78" s="11" t="s">
        <v>117</v>
      </c>
      <c r="D78" s="12" t="s">
        <v>1532</v>
      </c>
      <c r="E78" s="12" t="s">
        <v>2126</v>
      </c>
      <c r="F78" s="12"/>
      <c r="G78" s="33">
        <v>39120</v>
      </c>
      <c r="H78" s="14" t="s">
        <v>118</v>
      </c>
      <c r="I78" s="269">
        <v>0</v>
      </c>
      <c r="J78" s="269">
        <v>0</v>
      </c>
      <c r="K78" s="269">
        <v>0</v>
      </c>
      <c r="L78" s="269">
        <v>0</v>
      </c>
      <c r="M78" s="269">
        <v>0</v>
      </c>
      <c r="N78" s="269">
        <v>3</v>
      </c>
      <c r="O78" s="269">
        <v>0</v>
      </c>
      <c r="P78" s="269">
        <v>1</v>
      </c>
      <c r="Q78" s="269">
        <v>0</v>
      </c>
      <c r="R78" s="269">
        <v>0</v>
      </c>
      <c r="S78" s="269">
        <v>1</v>
      </c>
      <c r="T78" s="269">
        <v>1</v>
      </c>
      <c r="U78" s="269">
        <v>0</v>
      </c>
      <c r="V78" s="269">
        <v>0</v>
      </c>
      <c r="W78" s="269">
        <v>0</v>
      </c>
      <c r="X78" s="269">
        <v>0</v>
      </c>
      <c r="Y78" s="269">
        <v>0</v>
      </c>
      <c r="Z78" s="269">
        <v>0</v>
      </c>
      <c r="AA78" s="269">
        <v>0</v>
      </c>
      <c r="AB78" s="269">
        <v>0</v>
      </c>
      <c r="AC78" s="269">
        <v>0</v>
      </c>
      <c r="AD78" s="269">
        <v>0</v>
      </c>
      <c r="AE78" s="269">
        <v>0</v>
      </c>
      <c r="AF78" s="269">
        <v>0</v>
      </c>
      <c r="AG78" s="494">
        <v>3</v>
      </c>
    </row>
    <row r="79" spans="1:33" ht="15" x14ac:dyDescent="0.2">
      <c r="A79" s="9" t="s">
        <v>2103</v>
      </c>
      <c r="B79" s="10">
        <v>1</v>
      </c>
      <c r="C79" s="11" t="s">
        <v>119</v>
      </c>
      <c r="D79" s="12" t="s">
        <v>1532</v>
      </c>
      <c r="E79" s="12" t="s">
        <v>2126</v>
      </c>
      <c r="F79" s="12"/>
      <c r="G79" s="33">
        <v>39120</v>
      </c>
      <c r="H79" s="14" t="s">
        <v>120</v>
      </c>
      <c r="I79" s="269">
        <v>0</v>
      </c>
      <c r="J79" s="269">
        <v>2</v>
      </c>
      <c r="K79" s="269">
        <v>2</v>
      </c>
      <c r="L79" s="269">
        <v>0</v>
      </c>
      <c r="M79" s="269">
        <v>0</v>
      </c>
      <c r="N79" s="269">
        <v>1</v>
      </c>
      <c r="O79" s="269">
        <v>0</v>
      </c>
      <c r="P79" s="269">
        <v>1</v>
      </c>
      <c r="Q79" s="269">
        <v>0</v>
      </c>
      <c r="R79" s="269">
        <v>0</v>
      </c>
      <c r="S79" s="269">
        <v>1</v>
      </c>
      <c r="T79" s="269">
        <v>3</v>
      </c>
      <c r="U79" s="269">
        <v>0</v>
      </c>
      <c r="V79" s="269">
        <v>0</v>
      </c>
      <c r="W79" s="269">
        <v>0</v>
      </c>
      <c r="X79" s="269">
        <v>0</v>
      </c>
      <c r="Y79" s="269">
        <v>3</v>
      </c>
      <c r="Z79" s="269">
        <v>0</v>
      </c>
      <c r="AA79" s="269">
        <v>2</v>
      </c>
      <c r="AB79" s="269">
        <v>0</v>
      </c>
      <c r="AC79" s="269">
        <v>0</v>
      </c>
      <c r="AD79" s="269">
        <v>0</v>
      </c>
      <c r="AE79" s="269">
        <v>0</v>
      </c>
      <c r="AF79" s="269">
        <v>0</v>
      </c>
      <c r="AG79" s="494">
        <v>3</v>
      </c>
    </row>
    <row r="80" spans="1:33" ht="15" x14ac:dyDescent="0.2">
      <c r="A80" s="9" t="s">
        <v>2103</v>
      </c>
      <c r="B80" s="10">
        <v>1</v>
      </c>
      <c r="C80" s="11" t="s">
        <v>1460</v>
      </c>
      <c r="D80" s="12" t="s">
        <v>1532</v>
      </c>
      <c r="E80" s="12" t="s">
        <v>2126</v>
      </c>
      <c r="F80" s="12"/>
      <c r="G80" s="33">
        <v>39120</v>
      </c>
      <c r="H80" s="14" t="s">
        <v>2789</v>
      </c>
      <c r="I80" s="269">
        <v>0</v>
      </c>
      <c r="J80" s="269">
        <v>2</v>
      </c>
      <c r="K80" s="269">
        <v>2</v>
      </c>
      <c r="L80" s="269">
        <v>0</v>
      </c>
      <c r="M80" s="269">
        <v>0</v>
      </c>
      <c r="N80" s="269">
        <v>4</v>
      </c>
      <c r="O80" s="269">
        <v>0</v>
      </c>
      <c r="P80" s="269">
        <v>2</v>
      </c>
      <c r="Q80" s="269">
        <v>0</v>
      </c>
      <c r="R80" s="269">
        <v>0</v>
      </c>
      <c r="S80" s="269">
        <v>2</v>
      </c>
      <c r="T80" s="269">
        <v>5</v>
      </c>
      <c r="U80" s="269">
        <v>0</v>
      </c>
      <c r="V80" s="269">
        <v>0</v>
      </c>
      <c r="W80" s="269">
        <v>0</v>
      </c>
      <c r="X80" s="269">
        <v>0</v>
      </c>
      <c r="Y80" s="269">
        <v>1</v>
      </c>
      <c r="Z80" s="269">
        <v>0</v>
      </c>
      <c r="AA80" s="269">
        <v>2</v>
      </c>
      <c r="AB80" s="269">
        <v>0</v>
      </c>
      <c r="AC80" s="269">
        <v>0</v>
      </c>
      <c r="AD80" s="269">
        <v>0</v>
      </c>
      <c r="AE80" s="269">
        <v>0</v>
      </c>
      <c r="AF80" s="269">
        <v>0</v>
      </c>
      <c r="AG80" s="494">
        <v>5</v>
      </c>
    </row>
    <row r="81" spans="1:33" ht="15" x14ac:dyDescent="0.2">
      <c r="A81" s="9" t="s">
        <v>2103</v>
      </c>
      <c r="B81" s="10">
        <v>1</v>
      </c>
      <c r="C81" s="11" t="s">
        <v>2790</v>
      </c>
      <c r="D81" s="12" t="s">
        <v>1532</v>
      </c>
      <c r="E81" s="12" t="s">
        <v>2126</v>
      </c>
      <c r="F81" s="12"/>
      <c r="G81" s="33">
        <v>38831</v>
      </c>
      <c r="H81" s="14" t="s">
        <v>2791</v>
      </c>
      <c r="I81" s="269">
        <v>0</v>
      </c>
      <c r="J81" s="269">
        <v>3</v>
      </c>
      <c r="K81" s="269">
        <v>2</v>
      </c>
      <c r="L81" s="269">
        <v>2</v>
      </c>
      <c r="M81" s="269">
        <v>2</v>
      </c>
      <c r="N81" s="269">
        <v>3</v>
      </c>
      <c r="O81" s="269">
        <v>2</v>
      </c>
      <c r="P81" s="269">
        <v>2</v>
      </c>
      <c r="Q81" s="269">
        <v>1</v>
      </c>
      <c r="R81" s="269">
        <v>2</v>
      </c>
      <c r="S81" s="269">
        <v>2</v>
      </c>
      <c r="T81" s="269">
        <v>7</v>
      </c>
      <c r="U81" s="269">
        <v>0</v>
      </c>
      <c r="V81" s="269">
        <v>0</v>
      </c>
      <c r="W81" s="269">
        <v>9</v>
      </c>
      <c r="X81" s="269">
        <v>0</v>
      </c>
      <c r="Y81" s="269">
        <v>2</v>
      </c>
      <c r="Z81" s="269">
        <v>0</v>
      </c>
      <c r="AA81" s="269">
        <v>2</v>
      </c>
      <c r="AB81" s="269">
        <v>0</v>
      </c>
      <c r="AC81" s="269">
        <v>2</v>
      </c>
      <c r="AD81" s="269">
        <v>3</v>
      </c>
      <c r="AE81" s="269">
        <v>3</v>
      </c>
      <c r="AF81" s="269">
        <v>0</v>
      </c>
      <c r="AG81" s="494">
        <v>9</v>
      </c>
    </row>
    <row r="82" spans="1:33" ht="15" x14ac:dyDescent="0.2">
      <c r="A82" s="9" t="s">
        <v>2103</v>
      </c>
      <c r="B82" s="10">
        <v>1</v>
      </c>
      <c r="C82" s="11" t="s">
        <v>2792</v>
      </c>
      <c r="D82" s="12" t="s">
        <v>1532</v>
      </c>
      <c r="E82" s="12" t="s">
        <v>2126</v>
      </c>
      <c r="F82" s="12"/>
      <c r="G82" s="33">
        <v>39122</v>
      </c>
      <c r="H82" s="14" t="s">
        <v>2793</v>
      </c>
      <c r="I82" s="269">
        <v>0</v>
      </c>
      <c r="J82" s="269">
        <v>1</v>
      </c>
      <c r="K82" s="269">
        <v>2</v>
      </c>
      <c r="L82" s="269">
        <v>0</v>
      </c>
      <c r="M82" s="269">
        <v>1</v>
      </c>
      <c r="N82" s="269">
        <v>5</v>
      </c>
      <c r="O82" s="269">
        <v>0</v>
      </c>
      <c r="P82" s="269">
        <v>0</v>
      </c>
      <c r="Q82" s="269">
        <v>1</v>
      </c>
      <c r="R82" s="269">
        <v>0</v>
      </c>
      <c r="S82" s="269">
        <v>1</v>
      </c>
      <c r="T82" s="269">
        <v>6</v>
      </c>
      <c r="U82" s="269">
        <v>0</v>
      </c>
      <c r="V82" s="269">
        <v>0</v>
      </c>
      <c r="W82" s="269">
        <v>2</v>
      </c>
      <c r="X82" s="269">
        <v>0</v>
      </c>
      <c r="Y82" s="269">
        <v>9</v>
      </c>
      <c r="Z82" s="269">
        <v>0</v>
      </c>
      <c r="AA82" s="269">
        <v>4</v>
      </c>
      <c r="AB82" s="269">
        <v>0</v>
      </c>
      <c r="AC82" s="269">
        <v>1</v>
      </c>
      <c r="AD82" s="269">
        <v>0</v>
      </c>
      <c r="AE82" s="269">
        <v>0</v>
      </c>
      <c r="AF82" s="269">
        <v>0</v>
      </c>
      <c r="AG82" s="494">
        <v>9</v>
      </c>
    </row>
    <row r="83" spans="1:33" ht="15" x14ac:dyDescent="0.2">
      <c r="A83" s="9" t="s">
        <v>2103</v>
      </c>
      <c r="B83" s="10">
        <v>1</v>
      </c>
      <c r="C83" s="11" t="s">
        <v>2794</v>
      </c>
      <c r="D83" s="12" t="s">
        <v>1532</v>
      </c>
      <c r="E83" s="12" t="s">
        <v>2126</v>
      </c>
      <c r="F83" s="12"/>
      <c r="G83" s="33">
        <v>39120</v>
      </c>
      <c r="H83" s="14" t="s">
        <v>2795</v>
      </c>
      <c r="I83" s="269">
        <v>0</v>
      </c>
      <c r="J83" s="269">
        <v>2</v>
      </c>
      <c r="K83" s="269">
        <v>0</v>
      </c>
      <c r="L83" s="269">
        <v>1</v>
      </c>
      <c r="M83" s="269">
        <v>0</v>
      </c>
      <c r="N83" s="269">
        <v>1</v>
      </c>
      <c r="O83" s="269">
        <v>2</v>
      </c>
      <c r="P83" s="269">
        <v>0</v>
      </c>
      <c r="Q83" s="269">
        <v>0</v>
      </c>
      <c r="R83" s="269">
        <v>1</v>
      </c>
      <c r="S83" s="269">
        <v>0</v>
      </c>
      <c r="T83" s="269">
        <v>1</v>
      </c>
      <c r="U83" s="269">
        <v>0</v>
      </c>
      <c r="V83" s="269">
        <v>0</v>
      </c>
      <c r="W83" s="269">
        <v>4</v>
      </c>
      <c r="X83" s="269">
        <v>0</v>
      </c>
      <c r="Y83" s="269">
        <v>3</v>
      </c>
      <c r="Z83" s="269">
        <v>0</v>
      </c>
      <c r="AA83" s="269">
        <v>2</v>
      </c>
      <c r="AB83" s="269">
        <v>0</v>
      </c>
      <c r="AC83" s="269">
        <v>0</v>
      </c>
      <c r="AD83" s="269">
        <v>4</v>
      </c>
      <c r="AE83" s="269">
        <v>0</v>
      </c>
      <c r="AF83" s="269">
        <v>0</v>
      </c>
      <c r="AG83" s="494">
        <v>4</v>
      </c>
    </row>
    <row r="84" spans="1:33" ht="15" x14ac:dyDescent="0.2">
      <c r="A84" s="9" t="s">
        <v>2103</v>
      </c>
      <c r="B84" s="10">
        <v>1</v>
      </c>
      <c r="C84" s="11" t="s">
        <v>1608</v>
      </c>
      <c r="D84" s="12" t="s">
        <v>1532</v>
      </c>
      <c r="E84" s="12" t="s">
        <v>1533</v>
      </c>
      <c r="F84" s="33">
        <v>40996</v>
      </c>
      <c r="G84" s="33">
        <v>39122</v>
      </c>
      <c r="H84" s="14" t="s">
        <v>1609</v>
      </c>
      <c r="I84" s="269">
        <v>0</v>
      </c>
      <c r="J84" s="269">
        <v>1</v>
      </c>
      <c r="K84" s="269">
        <v>1</v>
      </c>
      <c r="L84" s="269">
        <v>1</v>
      </c>
      <c r="M84" s="269">
        <v>1</v>
      </c>
      <c r="N84" s="269">
        <v>2</v>
      </c>
      <c r="O84" s="269">
        <v>0</v>
      </c>
      <c r="P84" s="269">
        <v>0</v>
      </c>
      <c r="Q84" s="269">
        <v>0</v>
      </c>
      <c r="R84" s="269">
        <v>0</v>
      </c>
      <c r="S84" s="269">
        <v>1</v>
      </c>
      <c r="T84" s="269">
        <v>4</v>
      </c>
      <c r="U84" s="269">
        <v>0</v>
      </c>
      <c r="V84" s="269">
        <v>0</v>
      </c>
      <c r="W84" s="269">
        <v>2</v>
      </c>
      <c r="X84" s="269">
        <v>0</v>
      </c>
      <c r="Y84" s="269">
        <v>2</v>
      </c>
      <c r="Z84" s="269">
        <v>0</v>
      </c>
      <c r="AA84" s="269">
        <v>0</v>
      </c>
      <c r="AB84" s="269">
        <v>0</v>
      </c>
      <c r="AC84" s="269">
        <v>2</v>
      </c>
      <c r="AD84" s="269">
        <v>0</v>
      </c>
      <c r="AE84" s="269">
        <v>0</v>
      </c>
      <c r="AF84" s="269">
        <v>0</v>
      </c>
      <c r="AG84" s="494">
        <v>4</v>
      </c>
    </row>
    <row r="85" spans="1:33" ht="15" x14ac:dyDescent="0.2">
      <c r="A85" s="9" t="s">
        <v>2103</v>
      </c>
      <c r="B85" s="10">
        <v>1</v>
      </c>
      <c r="C85" s="11" t="s">
        <v>1610</v>
      </c>
      <c r="D85" s="12" t="s">
        <v>1532</v>
      </c>
      <c r="E85" s="12" t="s">
        <v>2126</v>
      </c>
      <c r="F85" s="12"/>
      <c r="G85" s="33">
        <v>39122</v>
      </c>
      <c r="H85" s="14" t="s">
        <v>1611</v>
      </c>
      <c r="I85" s="269">
        <v>0</v>
      </c>
      <c r="J85" s="269">
        <v>1</v>
      </c>
      <c r="K85" s="269">
        <v>0</v>
      </c>
      <c r="L85" s="269">
        <v>2</v>
      </c>
      <c r="M85" s="269">
        <v>2</v>
      </c>
      <c r="N85" s="269">
        <v>0</v>
      </c>
      <c r="O85" s="269">
        <v>0</v>
      </c>
      <c r="P85" s="269">
        <v>2</v>
      </c>
      <c r="Q85" s="269">
        <v>0</v>
      </c>
      <c r="R85" s="269">
        <v>1</v>
      </c>
      <c r="S85" s="269">
        <v>1</v>
      </c>
      <c r="T85" s="269">
        <v>3</v>
      </c>
      <c r="U85" s="269">
        <v>0</v>
      </c>
      <c r="V85" s="269">
        <v>0</v>
      </c>
      <c r="W85" s="269">
        <v>3</v>
      </c>
      <c r="X85" s="269">
        <v>0</v>
      </c>
      <c r="Y85" s="269">
        <v>3</v>
      </c>
      <c r="Z85" s="269">
        <v>0</v>
      </c>
      <c r="AA85" s="269">
        <v>1</v>
      </c>
      <c r="AB85" s="269">
        <v>1</v>
      </c>
      <c r="AC85" s="269">
        <v>0</v>
      </c>
      <c r="AD85" s="269">
        <v>0</v>
      </c>
      <c r="AE85" s="269">
        <v>1</v>
      </c>
      <c r="AF85" s="269">
        <v>0</v>
      </c>
      <c r="AG85" s="494">
        <v>3</v>
      </c>
    </row>
    <row r="86" spans="1:33" s="89" customFormat="1" ht="15" x14ac:dyDescent="0.2">
      <c r="A86" s="31" t="s">
        <v>2103</v>
      </c>
      <c r="B86" s="32">
        <v>1</v>
      </c>
      <c r="C86" s="11" t="s">
        <v>1612</v>
      </c>
      <c r="D86" s="12" t="s">
        <v>1532</v>
      </c>
      <c r="E86" s="12" t="s">
        <v>2126</v>
      </c>
      <c r="F86" s="12"/>
      <c r="G86" s="33">
        <v>39122</v>
      </c>
      <c r="H86" s="12" t="s">
        <v>2363</v>
      </c>
      <c r="I86" s="269">
        <v>0</v>
      </c>
      <c r="J86" s="269">
        <v>1</v>
      </c>
      <c r="K86" s="269">
        <v>0</v>
      </c>
      <c r="L86" s="269">
        <v>1</v>
      </c>
      <c r="M86" s="269">
        <v>0</v>
      </c>
      <c r="N86" s="269">
        <v>0</v>
      </c>
      <c r="O86" s="269">
        <v>0</v>
      </c>
      <c r="P86" s="269">
        <v>2</v>
      </c>
      <c r="Q86" s="269">
        <v>0</v>
      </c>
      <c r="R86" s="269">
        <v>0</v>
      </c>
      <c r="S86" s="269">
        <v>1</v>
      </c>
      <c r="T86" s="269">
        <v>3</v>
      </c>
      <c r="U86" s="269">
        <v>0</v>
      </c>
      <c r="V86" s="269">
        <v>0</v>
      </c>
      <c r="W86" s="269">
        <v>2</v>
      </c>
      <c r="X86" s="269">
        <v>0</v>
      </c>
      <c r="Y86" s="269">
        <v>1</v>
      </c>
      <c r="Z86" s="269">
        <v>0</v>
      </c>
      <c r="AA86" s="269">
        <v>0</v>
      </c>
      <c r="AB86" s="269">
        <v>0</v>
      </c>
      <c r="AC86" s="269">
        <v>2</v>
      </c>
      <c r="AD86" s="269">
        <v>0</v>
      </c>
      <c r="AE86" s="269">
        <v>0</v>
      </c>
      <c r="AF86" s="269">
        <v>0</v>
      </c>
      <c r="AG86" s="494">
        <v>3</v>
      </c>
    </row>
    <row r="87" spans="1:33" ht="15" x14ac:dyDescent="0.2">
      <c r="A87" s="9" t="s">
        <v>2103</v>
      </c>
      <c r="B87" s="10">
        <v>1</v>
      </c>
      <c r="C87" s="11" t="s">
        <v>2364</v>
      </c>
      <c r="D87" s="12" t="s">
        <v>1532</v>
      </c>
      <c r="E87" s="12" t="s">
        <v>2126</v>
      </c>
      <c r="F87" s="12"/>
      <c r="G87" s="33">
        <v>39122</v>
      </c>
      <c r="H87" s="14" t="s">
        <v>18</v>
      </c>
      <c r="I87" s="269">
        <v>0</v>
      </c>
      <c r="J87" s="269">
        <v>1</v>
      </c>
      <c r="K87" s="269">
        <v>1</v>
      </c>
      <c r="L87" s="269">
        <v>0</v>
      </c>
      <c r="M87" s="269">
        <v>1</v>
      </c>
      <c r="N87" s="269">
        <v>0</v>
      </c>
      <c r="O87" s="269">
        <v>0</v>
      </c>
      <c r="P87" s="269">
        <v>0</v>
      </c>
      <c r="Q87" s="269">
        <v>0</v>
      </c>
      <c r="R87" s="269">
        <v>0</v>
      </c>
      <c r="S87" s="269">
        <v>1</v>
      </c>
      <c r="T87" s="269">
        <v>4</v>
      </c>
      <c r="U87" s="269">
        <v>0</v>
      </c>
      <c r="V87" s="269">
        <v>0</v>
      </c>
      <c r="W87" s="269">
        <v>2</v>
      </c>
      <c r="X87" s="269">
        <v>0</v>
      </c>
      <c r="Y87" s="269">
        <v>1</v>
      </c>
      <c r="Z87" s="269">
        <v>0</v>
      </c>
      <c r="AA87" s="269">
        <v>0</v>
      </c>
      <c r="AB87" s="269">
        <v>0</v>
      </c>
      <c r="AC87" s="269">
        <v>0</v>
      </c>
      <c r="AD87" s="269">
        <v>1</v>
      </c>
      <c r="AE87" s="269">
        <v>0</v>
      </c>
      <c r="AF87" s="269">
        <v>0</v>
      </c>
      <c r="AG87" s="494">
        <v>4</v>
      </c>
    </row>
    <row r="88" spans="1:33" ht="15" x14ac:dyDescent="0.2">
      <c r="A88" s="9" t="s">
        <v>2103</v>
      </c>
      <c r="B88" s="10">
        <v>1</v>
      </c>
      <c r="C88" s="11" t="s">
        <v>19</v>
      </c>
      <c r="D88" s="12" t="s">
        <v>1532</v>
      </c>
      <c r="E88" s="12" t="s">
        <v>2126</v>
      </c>
      <c r="F88" s="12"/>
      <c r="G88" s="33">
        <v>39021</v>
      </c>
      <c r="H88" s="14" t="s">
        <v>20</v>
      </c>
      <c r="I88" s="269">
        <v>0</v>
      </c>
      <c r="J88" s="269">
        <v>1</v>
      </c>
      <c r="K88" s="269">
        <v>0</v>
      </c>
      <c r="L88" s="269">
        <v>2</v>
      </c>
      <c r="M88" s="269">
        <v>2</v>
      </c>
      <c r="N88" s="269">
        <v>2</v>
      </c>
      <c r="O88" s="269">
        <v>1</v>
      </c>
      <c r="P88" s="269">
        <v>0</v>
      </c>
      <c r="Q88" s="269">
        <v>0</v>
      </c>
      <c r="R88" s="269">
        <v>1</v>
      </c>
      <c r="S88" s="269">
        <v>1</v>
      </c>
      <c r="T88" s="269">
        <v>4</v>
      </c>
      <c r="U88" s="269">
        <v>0</v>
      </c>
      <c r="V88" s="269">
        <v>0</v>
      </c>
      <c r="W88" s="269">
        <v>3</v>
      </c>
      <c r="X88" s="269">
        <v>0</v>
      </c>
      <c r="Y88" s="269">
        <v>0</v>
      </c>
      <c r="Z88" s="269">
        <v>0</v>
      </c>
      <c r="AA88" s="269">
        <v>1</v>
      </c>
      <c r="AB88" s="269">
        <v>0</v>
      </c>
      <c r="AC88" s="269">
        <v>0</v>
      </c>
      <c r="AD88" s="269">
        <v>0</v>
      </c>
      <c r="AE88" s="269">
        <v>1</v>
      </c>
      <c r="AF88" s="269">
        <v>0</v>
      </c>
      <c r="AG88" s="494">
        <v>4</v>
      </c>
    </row>
    <row r="89" spans="1:33" ht="15" x14ac:dyDescent="0.2">
      <c r="A89" s="9" t="s">
        <v>2103</v>
      </c>
      <c r="B89" s="10">
        <v>1</v>
      </c>
      <c r="C89" s="11" t="s">
        <v>21</v>
      </c>
      <c r="D89" s="12" t="s">
        <v>1532</v>
      </c>
      <c r="E89" s="12" t="s">
        <v>2126</v>
      </c>
      <c r="F89" s="12"/>
      <c r="G89" s="33">
        <v>39122</v>
      </c>
      <c r="H89" s="14" t="s">
        <v>22</v>
      </c>
      <c r="I89" s="269">
        <v>0</v>
      </c>
      <c r="J89" s="269">
        <v>0</v>
      </c>
      <c r="K89" s="269">
        <v>0</v>
      </c>
      <c r="L89" s="269">
        <v>0</v>
      </c>
      <c r="M89" s="269">
        <v>0</v>
      </c>
      <c r="N89" s="269">
        <v>0</v>
      </c>
      <c r="O89" s="269">
        <v>0</v>
      </c>
      <c r="P89" s="269">
        <v>0</v>
      </c>
      <c r="Q89" s="269">
        <v>1</v>
      </c>
      <c r="R89" s="269">
        <v>0</v>
      </c>
      <c r="S89" s="269">
        <v>0</v>
      </c>
      <c r="T89" s="269">
        <v>1</v>
      </c>
      <c r="U89" s="269">
        <v>0</v>
      </c>
      <c r="V89" s="269">
        <v>0</v>
      </c>
      <c r="W89" s="269">
        <v>3</v>
      </c>
      <c r="X89" s="269">
        <v>0</v>
      </c>
      <c r="Y89" s="269">
        <v>2</v>
      </c>
      <c r="Z89" s="269">
        <v>0</v>
      </c>
      <c r="AA89" s="269">
        <v>1</v>
      </c>
      <c r="AB89" s="269">
        <v>1</v>
      </c>
      <c r="AC89" s="269">
        <v>0</v>
      </c>
      <c r="AD89" s="269">
        <v>0</v>
      </c>
      <c r="AE89" s="269">
        <v>0</v>
      </c>
      <c r="AF89" s="269">
        <v>0</v>
      </c>
      <c r="AG89" s="494">
        <v>3</v>
      </c>
    </row>
    <row r="90" spans="1:33" ht="15" x14ac:dyDescent="0.2">
      <c r="A90" s="9" t="s">
        <v>2103</v>
      </c>
      <c r="B90" s="10">
        <v>1</v>
      </c>
      <c r="C90" s="11" t="s">
        <v>23</v>
      </c>
      <c r="D90" s="12" t="s">
        <v>1532</v>
      </c>
      <c r="E90" s="12" t="s">
        <v>2126</v>
      </c>
      <c r="F90" s="12"/>
      <c r="G90" s="33">
        <v>39122</v>
      </c>
      <c r="H90" s="14" t="s">
        <v>24</v>
      </c>
      <c r="I90" s="269">
        <v>0</v>
      </c>
      <c r="J90" s="269">
        <v>2</v>
      </c>
      <c r="K90" s="269">
        <v>0</v>
      </c>
      <c r="L90" s="269">
        <v>1</v>
      </c>
      <c r="M90" s="269">
        <v>2</v>
      </c>
      <c r="N90" s="269">
        <v>0</v>
      </c>
      <c r="O90" s="269">
        <v>2</v>
      </c>
      <c r="P90" s="269">
        <v>4</v>
      </c>
      <c r="Q90" s="269">
        <v>6</v>
      </c>
      <c r="R90" s="269">
        <v>4</v>
      </c>
      <c r="S90" s="269">
        <v>0</v>
      </c>
      <c r="T90" s="269">
        <v>6</v>
      </c>
      <c r="U90" s="269">
        <v>0</v>
      </c>
      <c r="V90" s="269">
        <v>2</v>
      </c>
      <c r="W90" s="269">
        <v>11</v>
      </c>
      <c r="X90" s="269">
        <v>2</v>
      </c>
      <c r="Y90" s="269">
        <v>0</v>
      </c>
      <c r="Z90" s="269">
        <v>0</v>
      </c>
      <c r="AA90" s="269">
        <v>0</v>
      </c>
      <c r="AB90" s="269">
        <v>1</v>
      </c>
      <c r="AC90" s="269">
        <v>0</v>
      </c>
      <c r="AD90" s="269">
        <v>0</v>
      </c>
      <c r="AE90" s="269">
        <v>3</v>
      </c>
      <c r="AF90" s="269">
        <v>0</v>
      </c>
      <c r="AG90" s="494">
        <v>11</v>
      </c>
    </row>
    <row r="91" spans="1:33" ht="15" x14ac:dyDescent="0.2">
      <c r="A91" s="9" t="s">
        <v>2103</v>
      </c>
      <c r="B91" s="10">
        <v>1</v>
      </c>
      <c r="C91" s="11" t="s">
        <v>1125</v>
      </c>
      <c r="D91" s="12" t="s">
        <v>1532</v>
      </c>
      <c r="E91" s="12" t="s">
        <v>2126</v>
      </c>
      <c r="F91" s="12"/>
      <c r="G91" s="33">
        <v>39122</v>
      </c>
      <c r="H91" s="14" t="s">
        <v>1126</v>
      </c>
      <c r="I91" s="269">
        <v>0</v>
      </c>
      <c r="J91" s="269">
        <v>0</v>
      </c>
      <c r="K91" s="269">
        <v>1</v>
      </c>
      <c r="L91" s="269">
        <v>0</v>
      </c>
      <c r="M91" s="269">
        <v>0</v>
      </c>
      <c r="N91" s="269">
        <v>2</v>
      </c>
      <c r="O91" s="269">
        <v>0</v>
      </c>
      <c r="P91" s="269">
        <v>0</v>
      </c>
      <c r="Q91" s="269">
        <v>0</v>
      </c>
      <c r="R91" s="269">
        <v>0</v>
      </c>
      <c r="S91" s="269">
        <v>0</v>
      </c>
      <c r="T91" s="269">
        <v>4</v>
      </c>
      <c r="U91" s="269">
        <v>0</v>
      </c>
      <c r="V91" s="269">
        <v>0</v>
      </c>
      <c r="W91" s="269">
        <v>5</v>
      </c>
      <c r="X91" s="269">
        <v>0</v>
      </c>
      <c r="Y91" s="269">
        <v>7</v>
      </c>
      <c r="Z91" s="269">
        <v>0</v>
      </c>
      <c r="AA91" s="269">
        <v>2</v>
      </c>
      <c r="AB91" s="269">
        <v>4</v>
      </c>
      <c r="AC91" s="269">
        <v>4</v>
      </c>
      <c r="AD91" s="269">
        <v>4</v>
      </c>
      <c r="AE91" s="269">
        <v>0</v>
      </c>
      <c r="AF91" s="269">
        <v>0</v>
      </c>
      <c r="AG91" s="494">
        <v>7</v>
      </c>
    </row>
    <row r="92" spans="1:33" ht="15" x14ac:dyDescent="0.2">
      <c r="A92" s="9" t="s">
        <v>2103</v>
      </c>
      <c r="B92" s="10">
        <v>1</v>
      </c>
      <c r="C92" s="11" t="s">
        <v>1127</v>
      </c>
      <c r="D92" s="12" t="s">
        <v>1532</v>
      </c>
      <c r="E92" s="12" t="s">
        <v>2126</v>
      </c>
      <c r="F92" s="12"/>
      <c r="G92" s="33">
        <v>39122</v>
      </c>
      <c r="H92" s="14" t="s">
        <v>1128</v>
      </c>
      <c r="I92" s="269">
        <v>0</v>
      </c>
      <c r="J92" s="269">
        <v>2</v>
      </c>
      <c r="K92" s="269">
        <v>1</v>
      </c>
      <c r="L92" s="269">
        <v>0</v>
      </c>
      <c r="M92" s="269">
        <v>0</v>
      </c>
      <c r="N92" s="269">
        <v>3</v>
      </c>
      <c r="O92" s="269">
        <v>2</v>
      </c>
      <c r="P92" s="269">
        <v>0</v>
      </c>
      <c r="Q92" s="269">
        <v>0</v>
      </c>
      <c r="R92" s="269">
        <v>2</v>
      </c>
      <c r="S92" s="269">
        <v>0</v>
      </c>
      <c r="T92" s="269">
        <v>3</v>
      </c>
      <c r="U92" s="269">
        <v>0</v>
      </c>
      <c r="V92" s="269">
        <v>0</v>
      </c>
      <c r="W92" s="269">
        <v>0</v>
      </c>
      <c r="X92" s="269">
        <v>0</v>
      </c>
      <c r="Y92" s="269">
        <v>8</v>
      </c>
      <c r="Z92" s="269">
        <v>0</v>
      </c>
      <c r="AA92" s="269">
        <v>0</v>
      </c>
      <c r="AB92" s="269">
        <v>2</v>
      </c>
      <c r="AC92" s="269">
        <v>0</v>
      </c>
      <c r="AD92" s="269">
        <v>0</v>
      </c>
      <c r="AE92" s="269">
        <v>0</v>
      </c>
      <c r="AF92" s="269">
        <v>0</v>
      </c>
      <c r="AG92" s="494">
        <v>8</v>
      </c>
    </row>
    <row r="93" spans="1:33" ht="15" x14ac:dyDescent="0.2">
      <c r="A93" s="9" t="s">
        <v>2103</v>
      </c>
      <c r="B93" s="10">
        <v>1</v>
      </c>
      <c r="C93" s="11" t="s">
        <v>1129</v>
      </c>
      <c r="D93" s="12" t="s">
        <v>1532</v>
      </c>
      <c r="E93" s="12" t="s">
        <v>2126</v>
      </c>
      <c r="F93" s="12"/>
      <c r="G93" s="33">
        <v>39021</v>
      </c>
      <c r="H93" s="14" t="s">
        <v>348</v>
      </c>
      <c r="I93" s="269">
        <v>0</v>
      </c>
      <c r="J93" s="269">
        <v>0</v>
      </c>
      <c r="K93" s="269">
        <v>0</v>
      </c>
      <c r="L93" s="269">
        <v>0</v>
      </c>
      <c r="M93" s="269">
        <v>0</v>
      </c>
      <c r="N93" s="269">
        <v>2</v>
      </c>
      <c r="O93" s="269">
        <v>0</v>
      </c>
      <c r="P93" s="269">
        <v>0</v>
      </c>
      <c r="Q93" s="269">
        <v>2</v>
      </c>
      <c r="R93" s="269">
        <v>1</v>
      </c>
      <c r="S93" s="269">
        <v>2</v>
      </c>
      <c r="T93" s="269">
        <v>4</v>
      </c>
      <c r="U93" s="269">
        <v>0</v>
      </c>
      <c r="V93" s="269">
        <v>0</v>
      </c>
      <c r="W93" s="269">
        <v>4</v>
      </c>
      <c r="X93" s="269">
        <v>0</v>
      </c>
      <c r="Y93" s="269">
        <v>5</v>
      </c>
      <c r="Z93" s="269">
        <v>0</v>
      </c>
      <c r="AA93" s="269">
        <v>0</v>
      </c>
      <c r="AB93" s="269">
        <v>0</v>
      </c>
      <c r="AC93" s="269">
        <v>1</v>
      </c>
      <c r="AD93" s="269">
        <v>0</v>
      </c>
      <c r="AE93" s="269">
        <v>0</v>
      </c>
      <c r="AF93" s="269">
        <v>0</v>
      </c>
      <c r="AG93" s="494">
        <v>5</v>
      </c>
    </row>
    <row r="94" spans="1:33" ht="15" x14ac:dyDescent="0.2">
      <c r="A94" s="9" t="s">
        <v>2103</v>
      </c>
      <c r="B94" s="10">
        <v>1</v>
      </c>
      <c r="C94" s="11" t="s">
        <v>349</v>
      </c>
      <c r="D94" s="12" t="s">
        <v>1532</v>
      </c>
      <c r="E94" s="12" t="s">
        <v>2126</v>
      </c>
      <c r="F94" s="12"/>
      <c r="G94" s="33">
        <v>39056</v>
      </c>
      <c r="H94" s="14" t="s">
        <v>350</v>
      </c>
      <c r="I94" s="269">
        <v>0</v>
      </c>
      <c r="J94" s="269">
        <v>2</v>
      </c>
      <c r="K94" s="269">
        <v>2</v>
      </c>
      <c r="L94" s="269">
        <v>1</v>
      </c>
      <c r="M94" s="269">
        <v>0</v>
      </c>
      <c r="N94" s="269">
        <v>4</v>
      </c>
      <c r="O94" s="269">
        <v>0</v>
      </c>
      <c r="P94" s="269">
        <v>2</v>
      </c>
      <c r="Q94" s="269">
        <v>0</v>
      </c>
      <c r="R94" s="269">
        <v>0</v>
      </c>
      <c r="S94" s="269">
        <v>1</v>
      </c>
      <c r="T94" s="269">
        <v>4</v>
      </c>
      <c r="U94" s="269">
        <v>0</v>
      </c>
      <c r="V94" s="269">
        <v>0</v>
      </c>
      <c r="W94" s="269">
        <v>2</v>
      </c>
      <c r="X94" s="269">
        <v>0</v>
      </c>
      <c r="Y94" s="269">
        <v>2</v>
      </c>
      <c r="Z94" s="269">
        <v>0</v>
      </c>
      <c r="AA94" s="269">
        <v>0</v>
      </c>
      <c r="AB94" s="269">
        <v>0</v>
      </c>
      <c r="AC94" s="269">
        <v>0</v>
      </c>
      <c r="AD94" s="269">
        <v>0</v>
      </c>
      <c r="AE94" s="269">
        <v>0</v>
      </c>
      <c r="AF94" s="269">
        <v>0</v>
      </c>
      <c r="AG94" s="494">
        <v>4</v>
      </c>
    </row>
    <row r="95" spans="1:33" ht="15" x14ac:dyDescent="0.2">
      <c r="A95" s="9" t="s">
        <v>2103</v>
      </c>
      <c r="B95" s="10">
        <v>1</v>
      </c>
      <c r="C95" s="11" t="s">
        <v>1558</v>
      </c>
      <c r="D95" s="12" t="s">
        <v>1532</v>
      </c>
      <c r="E95" s="12" t="s">
        <v>1533</v>
      </c>
      <c r="F95" s="33">
        <v>40094</v>
      </c>
      <c r="G95" s="33">
        <v>39021</v>
      </c>
      <c r="H95" s="14" t="s">
        <v>1559</v>
      </c>
      <c r="I95" s="269">
        <v>0</v>
      </c>
      <c r="J95" s="269">
        <v>2</v>
      </c>
      <c r="K95" s="269">
        <v>0</v>
      </c>
      <c r="L95" s="269">
        <v>2</v>
      </c>
      <c r="M95" s="269">
        <v>0</v>
      </c>
      <c r="N95" s="269">
        <v>1</v>
      </c>
      <c r="O95" s="269">
        <v>0</v>
      </c>
      <c r="P95" s="269">
        <v>0</v>
      </c>
      <c r="Q95" s="269">
        <v>0</v>
      </c>
      <c r="R95" s="269">
        <v>1</v>
      </c>
      <c r="S95" s="269">
        <v>1</v>
      </c>
      <c r="T95" s="269">
        <v>3</v>
      </c>
      <c r="U95" s="269">
        <v>0</v>
      </c>
      <c r="V95" s="269">
        <v>0</v>
      </c>
      <c r="W95" s="269">
        <v>2</v>
      </c>
      <c r="X95" s="269">
        <v>0</v>
      </c>
      <c r="Y95" s="269">
        <v>0</v>
      </c>
      <c r="Z95" s="269">
        <v>0</v>
      </c>
      <c r="AA95" s="269">
        <v>2</v>
      </c>
      <c r="AB95" s="269">
        <v>1</v>
      </c>
      <c r="AC95" s="269">
        <v>2</v>
      </c>
      <c r="AD95" s="269">
        <v>0</v>
      </c>
      <c r="AE95" s="269">
        <v>0</v>
      </c>
      <c r="AF95" s="269">
        <v>0</v>
      </c>
      <c r="AG95" s="494">
        <v>3</v>
      </c>
    </row>
    <row r="96" spans="1:33" ht="15" x14ac:dyDescent="0.2">
      <c r="A96" s="9" t="s">
        <v>2103</v>
      </c>
      <c r="B96" s="10">
        <v>1</v>
      </c>
      <c r="C96" s="11" t="s">
        <v>1560</v>
      </c>
      <c r="D96" s="12" t="s">
        <v>1532</v>
      </c>
      <c r="E96" s="12" t="s">
        <v>2126</v>
      </c>
      <c r="F96" s="12"/>
      <c r="G96" s="33">
        <v>39122</v>
      </c>
      <c r="H96" s="14" t="s">
        <v>1561</v>
      </c>
      <c r="I96" s="269">
        <v>0</v>
      </c>
      <c r="J96" s="269">
        <v>0</v>
      </c>
      <c r="K96" s="269">
        <v>1</v>
      </c>
      <c r="L96" s="269">
        <v>0</v>
      </c>
      <c r="M96" s="269">
        <v>0</v>
      </c>
      <c r="N96" s="269">
        <v>0</v>
      </c>
      <c r="O96" s="269">
        <v>0</v>
      </c>
      <c r="P96" s="269">
        <v>0</v>
      </c>
      <c r="Q96" s="269">
        <v>0</v>
      </c>
      <c r="R96" s="269">
        <v>1</v>
      </c>
      <c r="S96" s="269">
        <v>0</v>
      </c>
      <c r="T96" s="269">
        <v>1</v>
      </c>
      <c r="U96" s="269">
        <v>0</v>
      </c>
      <c r="V96" s="269">
        <v>0</v>
      </c>
      <c r="W96" s="269">
        <v>0</v>
      </c>
      <c r="X96" s="269">
        <v>0</v>
      </c>
      <c r="Y96" s="269">
        <v>1</v>
      </c>
      <c r="Z96" s="269">
        <v>0</v>
      </c>
      <c r="AA96" s="269">
        <v>2</v>
      </c>
      <c r="AB96" s="269">
        <v>1</v>
      </c>
      <c r="AC96" s="269">
        <v>1</v>
      </c>
      <c r="AD96" s="269">
        <v>0</v>
      </c>
      <c r="AE96" s="269">
        <v>0</v>
      </c>
      <c r="AF96" s="269">
        <v>0</v>
      </c>
      <c r="AG96" s="494">
        <v>2</v>
      </c>
    </row>
    <row r="97" spans="1:33" ht="15" x14ac:dyDescent="0.2">
      <c r="A97" s="9" t="s">
        <v>2103</v>
      </c>
      <c r="B97" s="10">
        <v>1</v>
      </c>
      <c r="C97" s="11" t="s">
        <v>1562</v>
      </c>
      <c r="D97" s="12" t="s">
        <v>1532</v>
      </c>
      <c r="E97" s="12" t="s">
        <v>2126</v>
      </c>
      <c r="F97" s="12"/>
      <c r="G97" s="33">
        <v>39021</v>
      </c>
      <c r="H97" s="14" t="s">
        <v>1563</v>
      </c>
      <c r="I97" s="269">
        <v>16</v>
      </c>
      <c r="J97" s="269">
        <v>2</v>
      </c>
      <c r="K97" s="269">
        <v>0</v>
      </c>
      <c r="L97" s="269">
        <v>2</v>
      </c>
      <c r="M97" s="269">
        <v>2</v>
      </c>
      <c r="N97" s="269">
        <v>7</v>
      </c>
      <c r="O97" s="269">
        <v>2</v>
      </c>
      <c r="P97" s="269">
        <v>6</v>
      </c>
      <c r="Q97" s="269">
        <v>1</v>
      </c>
      <c r="R97" s="269">
        <v>0</v>
      </c>
      <c r="S97" s="269">
        <v>2</v>
      </c>
      <c r="T97" s="269">
        <v>8</v>
      </c>
      <c r="U97" s="269">
        <v>0</v>
      </c>
      <c r="V97" s="269">
        <v>0</v>
      </c>
      <c r="W97" s="269">
        <v>10</v>
      </c>
      <c r="X97" s="269">
        <v>0</v>
      </c>
      <c r="Y97" s="269">
        <v>0</v>
      </c>
      <c r="Z97" s="269">
        <v>0</v>
      </c>
      <c r="AA97" s="269">
        <v>0</v>
      </c>
      <c r="AB97" s="269">
        <v>0</v>
      </c>
      <c r="AC97" s="269">
        <v>0</v>
      </c>
      <c r="AD97" s="269">
        <v>0</v>
      </c>
      <c r="AE97" s="269">
        <v>0</v>
      </c>
      <c r="AF97" s="269">
        <v>0</v>
      </c>
      <c r="AG97" s="494">
        <v>16</v>
      </c>
    </row>
    <row r="98" spans="1:33" ht="15" x14ac:dyDescent="0.2">
      <c r="A98" s="9" t="s">
        <v>2103</v>
      </c>
      <c r="B98" s="10">
        <v>1</v>
      </c>
      <c r="C98" s="11" t="s">
        <v>1564</v>
      </c>
      <c r="D98" s="12" t="s">
        <v>1532</v>
      </c>
      <c r="E98" s="12" t="s">
        <v>2126</v>
      </c>
      <c r="F98" s="12"/>
      <c r="G98" s="33">
        <v>39122</v>
      </c>
      <c r="H98" s="14" t="s">
        <v>760</v>
      </c>
      <c r="I98" s="269">
        <v>0</v>
      </c>
      <c r="J98" s="269">
        <v>2</v>
      </c>
      <c r="K98" s="269">
        <v>2</v>
      </c>
      <c r="L98" s="269">
        <v>1</v>
      </c>
      <c r="M98" s="269">
        <v>1</v>
      </c>
      <c r="N98" s="269">
        <v>3</v>
      </c>
      <c r="O98" s="269">
        <v>0</v>
      </c>
      <c r="P98" s="269">
        <v>2</v>
      </c>
      <c r="Q98" s="269">
        <v>1</v>
      </c>
      <c r="R98" s="269">
        <v>0</v>
      </c>
      <c r="S98" s="269">
        <v>2</v>
      </c>
      <c r="T98" s="269">
        <v>6</v>
      </c>
      <c r="U98" s="269">
        <v>0</v>
      </c>
      <c r="V98" s="269">
        <v>0</v>
      </c>
      <c r="W98" s="269">
        <v>4</v>
      </c>
      <c r="X98" s="269">
        <v>0</v>
      </c>
      <c r="Y98" s="269">
        <v>7</v>
      </c>
      <c r="Z98" s="269">
        <v>0</v>
      </c>
      <c r="AA98" s="269">
        <v>1</v>
      </c>
      <c r="AB98" s="269">
        <v>3</v>
      </c>
      <c r="AC98" s="269">
        <v>2</v>
      </c>
      <c r="AD98" s="269">
        <v>1</v>
      </c>
      <c r="AE98" s="269">
        <v>2</v>
      </c>
      <c r="AF98" s="269">
        <v>0</v>
      </c>
      <c r="AG98" s="494">
        <v>7</v>
      </c>
    </row>
    <row r="99" spans="1:33" ht="15" x14ac:dyDescent="0.2">
      <c r="A99" s="9" t="s">
        <v>2103</v>
      </c>
      <c r="B99" s="10">
        <v>1</v>
      </c>
      <c r="C99" s="11" t="s">
        <v>761</v>
      </c>
      <c r="D99" s="12" t="s">
        <v>1532</v>
      </c>
      <c r="E99" s="12" t="s">
        <v>2126</v>
      </c>
      <c r="F99" s="12"/>
      <c r="G99" s="33">
        <v>39122</v>
      </c>
      <c r="H99" s="14" t="s">
        <v>1888</v>
      </c>
      <c r="I99" s="269">
        <v>0</v>
      </c>
      <c r="J99" s="269">
        <v>0</v>
      </c>
      <c r="K99" s="269">
        <v>1</v>
      </c>
      <c r="L99" s="269">
        <v>1</v>
      </c>
      <c r="M99" s="269">
        <v>0</v>
      </c>
      <c r="N99" s="269">
        <v>1</v>
      </c>
      <c r="O99" s="269">
        <v>0</v>
      </c>
      <c r="P99" s="269">
        <v>0</v>
      </c>
      <c r="Q99" s="269">
        <v>1</v>
      </c>
      <c r="R99" s="269">
        <v>2</v>
      </c>
      <c r="S99" s="269">
        <v>0</v>
      </c>
      <c r="T99" s="269">
        <v>6</v>
      </c>
      <c r="U99" s="269">
        <v>0</v>
      </c>
      <c r="V99" s="269">
        <v>0</v>
      </c>
      <c r="W99" s="269">
        <v>3</v>
      </c>
      <c r="X99" s="269">
        <v>0</v>
      </c>
      <c r="Y99" s="269">
        <v>9</v>
      </c>
      <c r="Z99" s="269">
        <v>0</v>
      </c>
      <c r="AA99" s="269">
        <v>1</v>
      </c>
      <c r="AB99" s="269">
        <v>2</v>
      </c>
      <c r="AC99" s="269">
        <v>0</v>
      </c>
      <c r="AD99" s="269">
        <v>4</v>
      </c>
      <c r="AE99" s="269">
        <v>0</v>
      </c>
      <c r="AF99" s="269">
        <v>0</v>
      </c>
      <c r="AG99" s="494">
        <v>9</v>
      </c>
    </row>
    <row r="100" spans="1:33" ht="15" x14ac:dyDescent="0.2">
      <c r="A100" s="9" t="s">
        <v>2103</v>
      </c>
      <c r="B100" s="10">
        <v>1</v>
      </c>
      <c r="C100" s="11" t="s">
        <v>1889</v>
      </c>
      <c r="D100" s="12" t="s">
        <v>1532</v>
      </c>
      <c r="E100" s="12" t="s">
        <v>1533</v>
      </c>
      <c r="F100" s="33">
        <v>39345</v>
      </c>
      <c r="G100" s="33">
        <v>38831</v>
      </c>
      <c r="H100" s="14" t="s">
        <v>3052</v>
      </c>
      <c r="I100" s="269">
        <v>0</v>
      </c>
      <c r="J100" s="269">
        <v>2</v>
      </c>
      <c r="K100" s="269">
        <v>1</v>
      </c>
      <c r="L100" s="269">
        <v>1</v>
      </c>
      <c r="M100" s="269">
        <v>1</v>
      </c>
      <c r="N100" s="269">
        <v>1</v>
      </c>
      <c r="O100" s="269">
        <v>2</v>
      </c>
      <c r="P100" s="269">
        <v>1</v>
      </c>
      <c r="Q100" s="269">
        <v>1</v>
      </c>
      <c r="R100" s="269">
        <v>0</v>
      </c>
      <c r="S100" s="269">
        <v>1</v>
      </c>
      <c r="T100" s="269">
        <v>4</v>
      </c>
      <c r="U100" s="269">
        <v>0</v>
      </c>
      <c r="V100" s="269">
        <v>0</v>
      </c>
      <c r="W100" s="269">
        <v>4</v>
      </c>
      <c r="X100" s="269">
        <v>1</v>
      </c>
      <c r="Y100" s="269">
        <v>1</v>
      </c>
      <c r="Z100" s="269">
        <v>0</v>
      </c>
      <c r="AA100" s="269">
        <v>1</v>
      </c>
      <c r="AB100" s="269">
        <v>0</v>
      </c>
      <c r="AC100" s="269">
        <v>0</v>
      </c>
      <c r="AD100" s="269">
        <v>0</v>
      </c>
      <c r="AE100" s="269">
        <v>0</v>
      </c>
      <c r="AF100" s="269">
        <v>0</v>
      </c>
      <c r="AG100" s="494">
        <v>4</v>
      </c>
    </row>
    <row r="101" spans="1:33" ht="15" x14ac:dyDescent="0.2">
      <c r="A101" s="9" t="s">
        <v>2103</v>
      </c>
      <c r="B101" s="10">
        <v>1</v>
      </c>
      <c r="C101" s="11" t="s">
        <v>3053</v>
      </c>
      <c r="D101" s="12" t="s">
        <v>1532</v>
      </c>
      <c r="E101" s="12" t="s">
        <v>2126</v>
      </c>
      <c r="F101" s="12"/>
      <c r="G101" s="33">
        <v>38831</v>
      </c>
      <c r="H101" s="14" t="s">
        <v>236</v>
      </c>
      <c r="I101" s="269">
        <v>0</v>
      </c>
      <c r="J101" s="269">
        <v>0</v>
      </c>
      <c r="K101" s="269">
        <v>0</v>
      </c>
      <c r="L101" s="269">
        <v>0</v>
      </c>
      <c r="M101" s="269">
        <v>0</v>
      </c>
      <c r="N101" s="269">
        <v>0</v>
      </c>
      <c r="O101" s="269">
        <v>0</v>
      </c>
      <c r="P101" s="269">
        <v>0</v>
      </c>
      <c r="Q101" s="269">
        <v>0</v>
      </c>
      <c r="R101" s="269">
        <v>1</v>
      </c>
      <c r="S101" s="269">
        <v>0</v>
      </c>
      <c r="T101" s="269">
        <v>4</v>
      </c>
      <c r="U101" s="269">
        <v>0</v>
      </c>
      <c r="V101" s="269">
        <v>0</v>
      </c>
      <c r="W101" s="269">
        <v>1</v>
      </c>
      <c r="X101" s="269">
        <v>0</v>
      </c>
      <c r="Y101" s="269">
        <v>4</v>
      </c>
      <c r="Z101" s="269">
        <v>0</v>
      </c>
      <c r="AA101" s="269">
        <v>1</v>
      </c>
      <c r="AB101" s="269">
        <v>2</v>
      </c>
      <c r="AC101" s="269">
        <v>1</v>
      </c>
      <c r="AD101" s="269">
        <v>1</v>
      </c>
      <c r="AE101" s="269">
        <v>0</v>
      </c>
      <c r="AF101" s="269">
        <v>0</v>
      </c>
      <c r="AG101" s="494">
        <v>4</v>
      </c>
    </row>
    <row r="102" spans="1:33" ht="15" x14ac:dyDescent="0.2">
      <c r="A102" s="9" t="s">
        <v>2103</v>
      </c>
      <c r="B102" s="10">
        <v>1</v>
      </c>
      <c r="C102" s="11" t="s">
        <v>2824</v>
      </c>
      <c r="D102" s="12" t="s">
        <v>1532</v>
      </c>
      <c r="E102" s="12" t="s">
        <v>2126</v>
      </c>
      <c r="F102" s="12"/>
      <c r="G102" s="33">
        <v>39122</v>
      </c>
      <c r="H102" s="14" t="s">
        <v>2825</v>
      </c>
      <c r="I102" s="269">
        <v>0</v>
      </c>
      <c r="J102" s="269">
        <v>0</v>
      </c>
      <c r="K102" s="269">
        <v>0</v>
      </c>
      <c r="L102" s="269">
        <v>0</v>
      </c>
      <c r="M102" s="269">
        <v>0</v>
      </c>
      <c r="N102" s="269">
        <v>0</v>
      </c>
      <c r="O102" s="269">
        <v>0</v>
      </c>
      <c r="P102" s="269">
        <v>0</v>
      </c>
      <c r="Q102" s="269">
        <v>0</v>
      </c>
      <c r="R102" s="269">
        <v>0</v>
      </c>
      <c r="S102" s="269">
        <v>1</v>
      </c>
      <c r="T102" s="269">
        <v>1</v>
      </c>
      <c r="U102" s="269">
        <v>0</v>
      </c>
      <c r="V102" s="269">
        <v>0</v>
      </c>
      <c r="W102" s="269">
        <v>0</v>
      </c>
      <c r="X102" s="269">
        <v>0</v>
      </c>
      <c r="Y102" s="269">
        <v>0</v>
      </c>
      <c r="Z102" s="269">
        <v>0</v>
      </c>
      <c r="AA102" s="269">
        <v>0</v>
      </c>
      <c r="AB102" s="269">
        <v>0</v>
      </c>
      <c r="AC102" s="269">
        <v>0</v>
      </c>
      <c r="AD102" s="269">
        <v>1</v>
      </c>
      <c r="AE102" s="269">
        <v>0</v>
      </c>
      <c r="AF102" s="269">
        <v>0</v>
      </c>
      <c r="AG102" s="494">
        <v>1</v>
      </c>
    </row>
    <row r="103" spans="1:33" ht="15" x14ac:dyDescent="0.2">
      <c r="A103" s="9" t="s">
        <v>2103</v>
      </c>
      <c r="B103" s="10">
        <v>1</v>
      </c>
      <c r="C103" s="11" t="s">
        <v>2826</v>
      </c>
      <c r="D103" s="12" t="s">
        <v>1532</v>
      </c>
      <c r="E103" s="12" t="s">
        <v>2126</v>
      </c>
      <c r="F103" s="12"/>
      <c r="G103" s="33">
        <v>39122</v>
      </c>
      <c r="H103" s="14" t="s">
        <v>2827</v>
      </c>
      <c r="I103" s="269">
        <v>0</v>
      </c>
      <c r="J103" s="269">
        <v>0</v>
      </c>
      <c r="K103" s="269">
        <v>0</v>
      </c>
      <c r="L103" s="269">
        <v>1</v>
      </c>
      <c r="M103" s="269">
        <v>0</v>
      </c>
      <c r="N103" s="269">
        <v>0</v>
      </c>
      <c r="O103" s="269">
        <v>0</v>
      </c>
      <c r="P103" s="269">
        <v>0</v>
      </c>
      <c r="Q103" s="269">
        <v>0</v>
      </c>
      <c r="R103" s="269">
        <v>0</v>
      </c>
      <c r="S103" s="269">
        <v>0</v>
      </c>
      <c r="T103" s="269">
        <v>0</v>
      </c>
      <c r="U103" s="269">
        <v>0</v>
      </c>
      <c r="V103" s="269">
        <v>0</v>
      </c>
      <c r="W103" s="269">
        <v>0</v>
      </c>
      <c r="X103" s="269">
        <v>0</v>
      </c>
      <c r="Y103" s="269">
        <v>0</v>
      </c>
      <c r="Z103" s="269">
        <v>0</v>
      </c>
      <c r="AA103" s="269">
        <v>1</v>
      </c>
      <c r="AB103" s="269">
        <v>0</v>
      </c>
      <c r="AC103" s="269">
        <v>0</v>
      </c>
      <c r="AD103" s="269">
        <v>1</v>
      </c>
      <c r="AE103" s="269">
        <v>0</v>
      </c>
      <c r="AF103" s="269">
        <v>0</v>
      </c>
      <c r="AG103" s="494">
        <v>1</v>
      </c>
    </row>
    <row r="104" spans="1:33" ht="15" x14ac:dyDescent="0.2">
      <c r="A104" s="9" t="s">
        <v>2103</v>
      </c>
      <c r="B104" s="10">
        <v>1</v>
      </c>
      <c r="C104" s="11" t="s">
        <v>2828</v>
      </c>
      <c r="D104" s="12" t="s">
        <v>1532</v>
      </c>
      <c r="E104" s="12" t="s">
        <v>1533</v>
      </c>
      <c r="F104" s="33">
        <v>39203</v>
      </c>
      <c r="G104" s="33">
        <v>38831</v>
      </c>
      <c r="H104" s="14" t="s">
        <v>2829</v>
      </c>
      <c r="I104" s="269">
        <v>0</v>
      </c>
      <c r="J104" s="269">
        <v>1</v>
      </c>
      <c r="K104" s="269">
        <v>0</v>
      </c>
      <c r="L104" s="269">
        <v>1</v>
      </c>
      <c r="M104" s="269">
        <v>1</v>
      </c>
      <c r="N104" s="269">
        <v>0</v>
      </c>
      <c r="O104" s="269">
        <v>0</v>
      </c>
      <c r="P104" s="269">
        <v>0</v>
      </c>
      <c r="Q104" s="269">
        <v>0</v>
      </c>
      <c r="R104" s="269">
        <v>0</v>
      </c>
      <c r="S104" s="269">
        <v>0</v>
      </c>
      <c r="T104" s="269">
        <v>4</v>
      </c>
      <c r="U104" s="269">
        <v>0</v>
      </c>
      <c r="V104" s="269">
        <v>0</v>
      </c>
      <c r="W104" s="269">
        <v>3</v>
      </c>
      <c r="X104" s="269">
        <v>0</v>
      </c>
      <c r="Y104" s="269">
        <v>0</v>
      </c>
      <c r="Z104" s="269">
        <v>0</v>
      </c>
      <c r="AA104" s="269">
        <v>1</v>
      </c>
      <c r="AB104" s="269">
        <v>0</v>
      </c>
      <c r="AC104" s="269">
        <v>0</v>
      </c>
      <c r="AD104" s="269">
        <v>0</v>
      </c>
      <c r="AE104" s="269">
        <v>0</v>
      </c>
      <c r="AF104" s="269">
        <v>0</v>
      </c>
      <c r="AG104" s="494">
        <v>4</v>
      </c>
    </row>
    <row r="105" spans="1:33" ht="15" x14ac:dyDescent="0.2">
      <c r="A105" s="9" t="s">
        <v>2103</v>
      </c>
      <c r="B105" s="10">
        <v>1</v>
      </c>
      <c r="C105" s="11" t="s">
        <v>241</v>
      </c>
      <c r="D105" s="12" t="s">
        <v>1532</v>
      </c>
      <c r="E105" s="12" t="s">
        <v>2126</v>
      </c>
      <c r="F105" s="12"/>
      <c r="G105" s="33">
        <v>39122</v>
      </c>
      <c r="H105" s="14" t="s">
        <v>951</v>
      </c>
      <c r="I105" s="269">
        <v>0</v>
      </c>
      <c r="J105" s="269">
        <v>1</v>
      </c>
      <c r="K105" s="269">
        <v>0</v>
      </c>
      <c r="L105" s="269">
        <v>0</v>
      </c>
      <c r="M105" s="269">
        <v>0</v>
      </c>
      <c r="N105" s="269">
        <v>0</v>
      </c>
      <c r="O105" s="269">
        <v>0</v>
      </c>
      <c r="P105" s="269">
        <v>0</v>
      </c>
      <c r="Q105" s="269">
        <v>0</v>
      </c>
      <c r="R105" s="269">
        <v>0</v>
      </c>
      <c r="S105" s="269">
        <v>1</v>
      </c>
      <c r="T105" s="269">
        <v>0</v>
      </c>
      <c r="U105" s="269">
        <v>0</v>
      </c>
      <c r="V105" s="269">
        <v>0</v>
      </c>
      <c r="W105" s="269">
        <v>0</v>
      </c>
      <c r="X105" s="269">
        <v>0</v>
      </c>
      <c r="Y105" s="269">
        <v>3</v>
      </c>
      <c r="Z105" s="269">
        <v>0</v>
      </c>
      <c r="AA105" s="269">
        <v>2</v>
      </c>
      <c r="AB105" s="269">
        <v>0</v>
      </c>
      <c r="AC105" s="269">
        <v>0</v>
      </c>
      <c r="AD105" s="269">
        <v>3</v>
      </c>
      <c r="AE105" s="269">
        <v>0</v>
      </c>
      <c r="AF105" s="269">
        <v>0</v>
      </c>
      <c r="AG105" s="494">
        <v>3</v>
      </c>
    </row>
    <row r="106" spans="1:33" ht="15" x14ac:dyDescent="0.2">
      <c r="A106" s="9" t="s">
        <v>2103</v>
      </c>
      <c r="B106" s="10">
        <v>1</v>
      </c>
      <c r="C106" s="11" t="s">
        <v>952</v>
      </c>
      <c r="D106" s="12" t="s">
        <v>1532</v>
      </c>
      <c r="E106" s="12" t="s">
        <v>2126</v>
      </c>
      <c r="F106" s="12"/>
      <c r="G106" s="33">
        <v>39122</v>
      </c>
      <c r="H106" s="14" t="s">
        <v>953</v>
      </c>
      <c r="I106" s="269">
        <v>0</v>
      </c>
      <c r="J106" s="269">
        <v>0</v>
      </c>
      <c r="K106" s="269">
        <v>0</v>
      </c>
      <c r="L106" s="269">
        <v>0</v>
      </c>
      <c r="M106" s="269">
        <v>0</v>
      </c>
      <c r="N106" s="269">
        <v>0</v>
      </c>
      <c r="O106" s="269">
        <v>0</v>
      </c>
      <c r="P106" s="269">
        <v>0</v>
      </c>
      <c r="Q106" s="269">
        <v>0</v>
      </c>
      <c r="R106" s="269">
        <v>0</v>
      </c>
      <c r="S106" s="269">
        <v>1</v>
      </c>
      <c r="T106" s="269">
        <v>0</v>
      </c>
      <c r="U106" s="269">
        <v>0</v>
      </c>
      <c r="V106" s="269">
        <v>0</v>
      </c>
      <c r="W106" s="269">
        <v>2</v>
      </c>
      <c r="X106" s="269">
        <v>0</v>
      </c>
      <c r="Y106" s="269">
        <v>0</v>
      </c>
      <c r="Z106" s="269">
        <v>0</v>
      </c>
      <c r="AA106" s="269">
        <v>0</v>
      </c>
      <c r="AB106" s="269">
        <v>0</v>
      </c>
      <c r="AC106" s="269">
        <v>0</v>
      </c>
      <c r="AD106" s="269">
        <v>0</v>
      </c>
      <c r="AE106" s="269">
        <v>0</v>
      </c>
      <c r="AF106" s="269">
        <v>0</v>
      </c>
      <c r="AG106" s="494">
        <v>2</v>
      </c>
    </row>
    <row r="107" spans="1:33" ht="15" x14ac:dyDescent="0.2">
      <c r="A107" s="9" t="s">
        <v>2103</v>
      </c>
      <c r="B107" s="10">
        <v>1</v>
      </c>
      <c r="C107" s="11" t="s">
        <v>954</v>
      </c>
      <c r="D107" s="12" t="s">
        <v>1532</v>
      </c>
      <c r="E107" s="12" t="s">
        <v>2126</v>
      </c>
      <c r="F107" s="12"/>
      <c r="G107" s="33">
        <v>39122</v>
      </c>
      <c r="H107" s="14" t="s">
        <v>2711</v>
      </c>
      <c r="I107" s="269">
        <v>0</v>
      </c>
      <c r="J107" s="269">
        <v>0</v>
      </c>
      <c r="K107" s="269">
        <v>0</v>
      </c>
      <c r="L107" s="269">
        <v>0</v>
      </c>
      <c r="M107" s="269">
        <v>0</v>
      </c>
      <c r="N107" s="269">
        <v>0</v>
      </c>
      <c r="O107" s="269">
        <v>0</v>
      </c>
      <c r="P107" s="269">
        <v>0</v>
      </c>
      <c r="Q107" s="269">
        <v>0</v>
      </c>
      <c r="R107" s="269">
        <v>0</v>
      </c>
      <c r="S107" s="269">
        <v>0</v>
      </c>
      <c r="T107" s="269">
        <v>2</v>
      </c>
      <c r="U107" s="269">
        <v>0</v>
      </c>
      <c r="V107" s="269">
        <v>0</v>
      </c>
      <c r="W107" s="269">
        <v>0</v>
      </c>
      <c r="X107" s="269">
        <v>0</v>
      </c>
      <c r="Y107" s="269">
        <v>0</v>
      </c>
      <c r="Z107" s="269">
        <v>0</v>
      </c>
      <c r="AA107" s="269">
        <v>0</v>
      </c>
      <c r="AB107" s="269">
        <v>0</v>
      </c>
      <c r="AC107" s="269">
        <v>0</v>
      </c>
      <c r="AD107" s="269">
        <v>1</v>
      </c>
      <c r="AE107" s="269">
        <v>0</v>
      </c>
      <c r="AF107" s="269">
        <v>0</v>
      </c>
      <c r="AG107" s="494">
        <v>2</v>
      </c>
    </row>
    <row r="108" spans="1:33" ht="15" x14ac:dyDescent="0.2">
      <c r="A108" s="9" t="s">
        <v>2103</v>
      </c>
      <c r="B108" s="10">
        <v>1</v>
      </c>
      <c r="C108" s="11" t="s">
        <v>2712</v>
      </c>
      <c r="D108" s="12" t="s">
        <v>1532</v>
      </c>
      <c r="E108" s="12" t="s">
        <v>2126</v>
      </c>
      <c r="F108" s="12"/>
      <c r="G108" s="33">
        <v>39122</v>
      </c>
      <c r="H108" s="14" t="s">
        <v>2443</v>
      </c>
      <c r="I108" s="269">
        <v>0</v>
      </c>
      <c r="J108" s="269">
        <v>0</v>
      </c>
      <c r="K108" s="269">
        <v>0</v>
      </c>
      <c r="L108" s="269">
        <v>0</v>
      </c>
      <c r="M108" s="269">
        <v>0</v>
      </c>
      <c r="N108" s="269">
        <v>0</v>
      </c>
      <c r="O108" s="269">
        <v>1</v>
      </c>
      <c r="P108" s="269">
        <v>0</v>
      </c>
      <c r="Q108" s="269">
        <v>0</v>
      </c>
      <c r="R108" s="269">
        <v>0</v>
      </c>
      <c r="S108" s="269">
        <v>0</v>
      </c>
      <c r="T108" s="269">
        <v>4</v>
      </c>
      <c r="U108" s="269">
        <v>0</v>
      </c>
      <c r="V108" s="269">
        <v>0</v>
      </c>
      <c r="W108" s="269">
        <v>3</v>
      </c>
      <c r="X108" s="269">
        <v>0</v>
      </c>
      <c r="Y108" s="269">
        <v>1</v>
      </c>
      <c r="Z108" s="269">
        <v>0</v>
      </c>
      <c r="AA108" s="269">
        <v>0</v>
      </c>
      <c r="AB108" s="269">
        <v>0</v>
      </c>
      <c r="AC108" s="269">
        <v>0</v>
      </c>
      <c r="AD108" s="269">
        <v>0</v>
      </c>
      <c r="AE108" s="269">
        <v>0</v>
      </c>
      <c r="AF108" s="269">
        <v>0</v>
      </c>
      <c r="AG108" s="494">
        <v>4</v>
      </c>
    </row>
    <row r="109" spans="1:33" ht="15" x14ac:dyDescent="0.2">
      <c r="A109" s="9" t="s">
        <v>2103</v>
      </c>
      <c r="B109" s="10">
        <v>1</v>
      </c>
      <c r="C109" s="11" t="s">
        <v>2444</v>
      </c>
      <c r="D109" s="12" t="s">
        <v>1532</v>
      </c>
      <c r="E109" s="12" t="s">
        <v>2126</v>
      </c>
      <c r="F109" s="12"/>
      <c r="G109" s="33">
        <v>39122</v>
      </c>
      <c r="H109" s="14" t="s">
        <v>2445</v>
      </c>
      <c r="I109" s="269">
        <v>0</v>
      </c>
      <c r="J109" s="269">
        <v>0</v>
      </c>
      <c r="K109" s="269">
        <v>0</v>
      </c>
      <c r="L109" s="269">
        <v>0</v>
      </c>
      <c r="M109" s="269">
        <v>0</v>
      </c>
      <c r="N109" s="269">
        <v>0</v>
      </c>
      <c r="O109" s="269">
        <v>1</v>
      </c>
      <c r="P109" s="269">
        <v>0</v>
      </c>
      <c r="Q109" s="269">
        <v>0</v>
      </c>
      <c r="R109" s="269">
        <v>0</v>
      </c>
      <c r="S109" s="269">
        <v>0</v>
      </c>
      <c r="T109" s="269">
        <v>2</v>
      </c>
      <c r="U109" s="269">
        <v>0</v>
      </c>
      <c r="V109" s="269">
        <v>0</v>
      </c>
      <c r="W109" s="269">
        <v>0</v>
      </c>
      <c r="X109" s="269">
        <v>0</v>
      </c>
      <c r="Y109" s="269">
        <v>2</v>
      </c>
      <c r="Z109" s="269">
        <v>0</v>
      </c>
      <c r="AA109" s="269">
        <v>0</v>
      </c>
      <c r="AB109" s="269">
        <v>0</v>
      </c>
      <c r="AC109" s="269">
        <v>0</v>
      </c>
      <c r="AD109" s="269">
        <v>0</v>
      </c>
      <c r="AE109" s="269">
        <v>0</v>
      </c>
      <c r="AF109" s="269">
        <v>0</v>
      </c>
      <c r="AG109" s="494">
        <v>2</v>
      </c>
    </row>
    <row r="110" spans="1:33" ht="15" x14ac:dyDescent="0.2">
      <c r="A110" s="9" t="s">
        <v>2103</v>
      </c>
      <c r="B110" s="10">
        <v>1</v>
      </c>
      <c r="C110" s="11" t="s">
        <v>2446</v>
      </c>
      <c r="D110" s="12" t="s">
        <v>1532</v>
      </c>
      <c r="E110" s="12" t="s">
        <v>2126</v>
      </c>
      <c r="F110" s="12"/>
      <c r="G110" s="33">
        <v>39122</v>
      </c>
      <c r="H110" s="14" t="s">
        <v>2447</v>
      </c>
      <c r="I110" s="269">
        <v>0</v>
      </c>
      <c r="J110" s="269">
        <v>0</v>
      </c>
      <c r="K110" s="269">
        <v>0</v>
      </c>
      <c r="L110" s="269">
        <v>0</v>
      </c>
      <c r="M110" s="269">
        <v>0</v>
      </c>
      <c r="N110" s="269">
        <v>0</v>
      </c>
      <c r="O110" s="269">
        <v>0</v>
      </c>
      <c r="P110" s="269">
        <v>0</v>
      </c>
      <c r="Q110" s="269">
        <v>0</v>
      </c>
      <c r="R110" s="269">
        <v>0</v>
      </c>
      <c r="S110" s="269">
        <v>0</v>
      </c>
      <c r="T110" s="269">
        <v>4</v>
      </c>
      <c r="U110" s="269">
        <v>0</v>
      </c>
      <c r="V110" s="269">
        <v>0</v>
      </c>
      <c r="W110" s="269">
        <v>0</v>
      </c>
      <c r="X110" s="269">
        <v>0</v>
      </c>
      <c r="Y110" s="269">
        <v>1</v>
      </c>
      <c r="Z110" s="269">
        <v>0</v>
      </c>
      <c r="AA110" s="269">
        <v>0</v>
      </c>
      <c r="AB110" s="269">
        <v>0</v>
      </c>
      <c r="AC110" s="269">
        <v>0</v>
      </c>
      <c r="AD110" s="269">
        <v>0</v>
      </c>
      <c r="AE110" s="269">
        <v>0</v>
      </c>
      <c r="AF110" s="269">
        <v>0</v>
      </c>
      <c r="AG110" s="494">
        <v>4</v>
      </c>
    </row>
    <row r="111" spans="1:33" ht="15" x14ac:dyDescent="0.2">
      <c r="A111" s="9" t="s">
        <v>2103</v>
      </c>
      <c r="B111" s="10">
        <v>1</v>
      </c>
      <c r="C111" s="11" t="s">
        <v>2448</v>
      </c>
      <c r="D111" s="12" t="s">
        <v>1532</v>
      </c>
      <c r="E111" s="12" t="s">
        <v>2126</v>
      </c>
      <c r="F111" s="12"/>
      <c r="G111" s="33">
        <v>39122</v>
      </c>
      <c r="H111" s="14" t="s">
        <v>2449</v>
      </c>
      <c r="I111" s="269">
        <v>0</v>
      </c>
      <c r="J111" s="269">
        <v>0</v>
      </c>
      <c r="K111" s="269">
        <v>0</v>
      </c>
      <c r="L111" s="269">
        <v>0</v>
      </c>
      <c r="M111" s="269">
        <v>0</v>
      </c>
      <c r="N111" s="269">
        <v>0</v>
      </c>
      <c r="O111" s="269">
        <v>0</v>
      </c>
      <c r="P111" s="269">
        <v>0</v>
      </c>
      <c r="Q111" s="269">
        <v>0</v>
      </c>
      <c r="R111" s="269">
        <v>0</v>
      </c>
      <c r="S111" s="269">
        <v>0</v>
      </c>
      <c r="T111" s="269">
        <v>1</v>
      </c>
      <c r="U111" s="269">
        <v>0</v>
      </c>
      <c r="V111" s="269">
        <v>0</v>
      </c>
      <c r="W111" s="269">
        <v>0</v>
      </c>
      <c r="X111" s="269">
        <v>0</v>
      </c>
      <c r="Y111" s="269">
        <v>1</v>
      </c>
      <c r="Z111" s="269">
        <v>0</v>
      </c>
      <c r="AA111" s="269">
        <v>0</v>
      </c>
      <c r="AB111" s="269">
        <v>0</v>
      </c>
      <c r="AC111" s="269">
        <v>0</v>
      </c>
      <c r="AD111" s="269">
        <v>0</v>
      </c>
      <c r="AE111" s="269">
        <v>0</v>
      </c>
      <c r="AF111" s="269">
        <v>0</v>
      </c>
      <c r="AG111" s="494">
        <v>1</v>
      </c>
    </row>
    <row r="112" spans="1:33" ht="15" x14ac:dyDescent="0.2">
      <c r="A112" s="9" t="s">
        <v>2103</v>
      </c>
      <c r="B112" s="10">
        <v>1</v>
      </c>
      <c r="C112" s="11" t="s">
        <v>2450</v>
      </c>
      <c r="D112" s="12" t="s">
        <v>1532</v>
      </c>
      <c r="E112" s="12" t="s">
        <v>2126</v>
      </c>
      <c r="F112" s="12"/>
      <c r="G112" s="33">
        <v>39122</v>
      </c>
      <c r="H112" s="14" t="s">
        <v>2451</v>
      </c>
      <c r="I112" s="269">
        <v>0</v>
      </c>
      <c r="J112" s="269">
        <v>2</v>
      </c>
      <c r="K112" s="269">
        <v>0</v>
      </c>
      <c r="L112" s="269">
        <v>0</v>
      </c>
      <c r="M112" s="269">
        <v>0</v>
      </c>
      <c r="N112" s="269">
        <v>0</v>
      </c>
      <c r="O112" s="269">
        <v>0</v>
      </c>
      <c r="P112" s="269">
        <v>0</v>
      </c>
      <c r="Q112" s="269">
        <v>0</v>
      </c>
      <c r="R112" s="269">
        <v>0</v>
      </c>
      <c r="S112" s="269">
        <v>0</v>
      </c>
      <c r="T112" s="269">
        <v>2</v>
      </c>
      <c r="U112" s="269">
        <v>0</v>
      </c>
      <c r="V112" s="269">
        <v>0</v>
      </c>
      <c r="W112" s="269">
        <v>1</v>
      </c>
      <c r="X112" s="269">
        <v>0</v>
      </c>
      <c r="Y112" s="269">
        <v>1</v>
      </c>
      <c r="Z112" s="269">
        <v>0</v>
      </c>
      <c r="AA112" s="269">
        <v>0</v>
      </c>
      <c r="AB112" s="269">
        <v>0</v>
      </c>
      <c r="AC112" s="269">
        <v>0</v>
      </c>
      <c r="AD112" s="269">
        <v>0</v>
      </c>
      <c r="AE112" s="269">
        <v>0</v>
      </c>
      <c r="AF112" s="269">
        <v>0</v>
      </c>
      <c r="AG112" s="494">
        <v>2</v>
      </c>
    </row>
    <row r="113" spans="1:33" ht="15" x14ac:dyDescent="0.2">
      <c r="A113" s="9" t="s">
        <v>2103</v>
      </c>
      <c r="B113" s="10">
        <v>1</v>
      </c>
      <c r="C113" s="11" t="s">
        <v>2452</v>
      </c>
      <c r="D113" s="12" t="s">
        <v>1532</v>
      </c>
      <c r="E113" s="12" t="s">
        <v>2126</v>
      </c>
      <c r="F113" s="12"/>
      <c r="G113" s="33">
        <v>39122</v>
      </c>
      <c r="H113" s="14" t="s">
        <v>2453</v>
      </c>
      <c r="I113" s="269">
        <v>0</v>
      </c>
      <c r="J113" s="269">
        <v>0</v>
      </c>
      <c r="K113" s="269">
        <v>0</v>
      </c>
      <c r="L113" s="269">
        <v>0</v>
      </c>
      <c r="M113" s="269">
        <v>0</v>
      </c>
      <c r="N113" s="269">
        <v>0</v>
      </c>
      <c r="O113" s="269">
        <v>0</v>
      </c>
      <c r="P113" s="269">
        <v>0</v>
      </c>
      <c r="Q113" s="269">
        <v>0</v>
      </c>
      <c r="R113" s="269">
        <v>0</v>
      </c>
      <c r="S113" s="269">
        <v>0</v>
      </c>
      <c r="T113" s="269">
        <v>0</v>
      </c>
      <c r="U113" s="269">
        <v>0</v>
      </c>
      <c r="V113" s="269">
        <v>0</v>
      </c>
      <c r="W113" s="269">
        <v>1</v>
      </c>
      <c r="X113" s="269">
        <v>0</v>
      </c>
      <c r="Y113" s="269">
        <v>0</v>
      </c>
      <c r="Z113" s="269">
        <v>0</v>
      </c>
      <c r="AA113" s="269">
        <v>0</v>
      </c>
      <c r="AB113" s="269">
        <v>0</v>
      </c>
      <c r="AC113" s="269">
        <v>0</v>
      </c>
      <c r="AD113" s="269">
        <v>0</v>
      </c>
      <c r="AE113" s="269">
        <v>0</v>
      </c>
      <c r="AF113" s="269">
        <v>0</v>
      </c>
      <c r="AG113" s="494">
        <v>1</v>
      </c>
    </row>
    <row r="114" spans="1:33" ht="15" x14ac:dyDescent="0.2">
      <c r="A114" s="9" t="s">
        <v>2103</v>
      </c>
      <c r="B114" s="10">
        <v>1</v>
      </c>
      <c r="C114" s="11" t="s">
        <v>461</v>
      </c>
      <c r="D114" s="12" t="s">
        <v>1532</v>
      </c>
      <c r="E114" s="12" t="s">
        <v>2126</v>
      </c>
      <c r="F114" s="12"/>
      <c r="G114" s="33">
        <v>39122</v>
      </c>
      <c r="H114" s="14" t="s">
        <v>462</v>
      </c>
      <c r="I114" s="269">
        <v>0</v>
      </c>
      <c r="J114" s="269">
        <v>0</v>
      </c>
      <c r="K114" s="269">
        <v>1</v>
      </c>
      <c r="L114" s="269">
        <v>0</v>
      </c>
      <c r="M114" s="269">
        <v>0</v>
      </c>
      <c r="N114" s="269">
        <v>0</v>
      </c>
      <c r="O114" s="269">
        <v>0</v>
      </c>
      <c r="P114" s="269">
        <v>0</v>
      </c>
      <c r="Q114" s="269">
        <v>0</v>
      </c>
      <c r="R114" s="269">
        <v>0</v>
      </c>
      <c r="S114" s="269">
        <v>0</v>
      </c>
      <c r="T114" s="269">
        <v>3</v>
      </c>
      <c r="U114" s="269">
        <v>0</v>
      </c>
      <c r="V114" s="269">
        <v>0</v>
      </c>
      <c r="W114" s="269">
        <v>0</v>
      </c>
      <c r="X114" s="269">
        <v>0</v>
      </c>
      <c r="Y114" s="269">
        <v>0</v>
      </c>
      <c r="Z114" s="269">
        <v>0</v>
      </c>
      <c r="AA114" s="269">
        <v>0</v>
      </c>
      <c r="AB114" s="269">
        <v>0</v>
      </c>
      <c r="AC114" s="269">
        <v>0</v>
      </c>
      <c r="AD114" s="269">
        <v>0</v>
      </c>
      <c r="AE114" s="269">
        <v>0</v>
      </c>
      <c r="AF114" s="269">
        <v>0</v>
      </c>
      <c r="AG114" s="494">
        <v>3</v>
      </c>
    </row>
    <row r="115" spans="1:33" ht="15" x14ac:dyDescent="0.2">
      <c r="A115" s="9" t="s">
        <v>2103</v>
      </c>
      <c r="B115" s="10">
        <v>1</v>
      </c>
      <c r="C115" s="11" t="s">
        <v>463</v>
      </c>
      <c r="D115" s="12" t="s">
        <v>1532</v>
      </c>
      <c r="E115" s="12" t="s">
        <v>2126</v>
      </c>
      <c r="F115" s="12"/>
      <c r="G115" s="33">
        <v>39122</v>
      </c>
      <c r="H115" s="14" t="s">
        <v>464</v>
      </c>
      <c r="I115" s="269">
        <v>0</v>
      </c>
      <c r="J115" s="269">
        <v>1</v>
      </c>
      <c r="K115" s="269">
        <v>0</v>
      </c>
      <c r="L115" s="269">
        <v>0</v>
      </c>
      <c r="M115" s="269">
        <v>0</v>
      </c>
      <c r="N115" s="269">
        <v>0</v>
      </c>
      <c r="O115" s="269">
        <v>0</v>
      </c>
      <c r="P115" s="269">
        <v>1</v>
      </c>
      <c r="Q115" s="269">
        <v>1</v>
      </c>
      <c r="R115" s="269">
        <v>0</v>
      </c>
      <c r="S115" s="269">
        <v>0</v>
      </c>
      <c r="T115" s="269">
        <v>1</v>
      </c>
      <c r="U115" s="269">
        <v>0</v>
      </c>
      <c r="V115" s="269">
        <v>0</v>
      </c>
      <c r="W115" s="269">
        <v>0</v>
      </c>
      <c r="X115" s="269">
        <v>0</v>
      </c>
      <c r="Y115" s="269">
        <v>1</v>
      </c>
      <c r="Z115" s="269">
        <v>2</v>
      </c>
      <c r="AA115" s="269">
        <v>0</v>
      </c>
      <c r="AB115" s="269">
        <v>0</v>
      </c>
      <c r="AC115" s="269">
        <v>0</v>
      </c>
      <c r="AD115" s="269">
        <v>1</v>
      </c>
      <c r="AE115" s="269">
        <v>0</v>
      </c>
      <c r="AF115" s="269">
        <v>0</v>
      </c>
      <c r="AG115" s="494">
        <v>2</v>
      </c>
    </row>
    <row r="116" spans="1:33" ht="15" x14ac:dyDescent="0.2">
      <c r="A116" s="9" t="s">
        <v>2103</v>
      </c>
      <c r="B116" s="10">
        <v>1</v>
      </c>
      <c r="C116" s="11" t="s">
        <v>465</v>
      </c>
      <c r="D116" s="12" t="s">
        <v>1532</v>
      </c>
      <c r="E116" s="12" t="s">
        <v>2126</v>
      </c>
      <c r="F116" s="12"/>
      <c r="G116" s="33">
        <v>38831</v>
      </c>
      <c r="H116" s="14" t="s">
        <v>466</v>
      </c>
      <c r="I116" s="269">
        <v>0</v>
      </c>
      <c r="J116" s="269">
        <v>1</v>
      </c>
      <c r="K116" s="269">
        <v>0</v>
      </c>
      <c r="L116" s="269">
        <v>1</v>
      </c>
      <c r="M116" s="269">
        <v>0</v>
      </c>
      <c r="N116" s="269">
        <v>0</v>
      </c>
      <c r="O116" s="269">
        <v>1</v>
      </c>
      <c r="P116" s="269">
        <v>0</v>
      </c>
      <c r="Q116" s="269">
        <v>0</v>
      </c>
      <c r="R116" s="269">
        <v>0</v>
      </c>
      <c r="S116" s="269">
        <v>0</v>
      </c>
      <c r="T116" s="269">
        <v>0</v>
      </c>
      <c r="U116" s="269">
        <v>0</v>
      </c>
      <c r="V116" s="269">
        <v>0</v>
      </c>
      <c r="W116" s="269">
        <v>0</v>
      </c>
      <c r="X116" s="269">
        <v>0</v>
      </c>
      <c r="Y116" s="269">
        <v>0</v>
      </c>
      <c r="Z116" s="269">
        <v>0</v>
      </c>
      <c r="AA116" s="269">
        <v>0</v>
      </c>
      <c r="AB116" s="269">
        <v>0</v>
      </c>
      <c r="AC116" s="269">
        <v>0</v>
      </c>
      <c r="AD116" s="269">
        <v>0</v>
      </c>
      <c r="AE116" s="269">
        <v>1</v>
      </c>
      <c r="AF116" s="269">
        <v>0</v>
      </c>
      <c r="AG116" s="494">
        <v>1</v>
      </c>
    </row>
    <row r="117" spans="1:33" ht="15" x14ac:dyDescent="0.2">
      <c r="A117" s="9" t="s">
        <v>2103</v>
      </c>
      <c r="B117" s="10">
        <v>1</v>
      </c>
      <c r="C117" s="11" t="s">
        <v>467</v>
      </c>
      <c r="D117" s="12" t="s">
        <v>1532</v>
      </c>
      <c r="E117" s="12" t="s">
        <v>2126</v>
      </c>
      <c r="F117" s="12"/>
      <c r="G117" s="33">
        <v>39122</v>
      </c>
      <c r="H117" s="14" t="s">
        <v>1856</v>
      </c>
      <c r="I117" s="269">
        <v>0</v>
      </c>
      <c r="J117" s="269">
        <v>0</v>
      </c>
      <c r="K117" s="269">
        <v>0</v>
      </c>
      <c r="L117" s="269">
        <v>0</v>
      </c>
      <c r="M117" s="269">
        <v>0</v>
      </c>
      <c r="N117" s="269">
        <v>0</v>
      </c>
      <c r="O117" s="269">
        <v>0</v>
      </c>
      <c r="P117" s="269">
        <v>0</v>
      </c>
      <c r="Q117" s="269">
        <v>0</v>
      </c>
      <c r="R117" s="269">
        <v>1</v>
      </c>
      <c r="S117" s="269">
        <v>0</v>
      </c>
      <c r="T117" s="269">
        <v>0</v>
      </c>
      <c r="U117" s="269">
        <v>0</v>
      </c>
      <c r="V117" s="269">
        <v>0</v>
      </c>
      <c r="W117" s="269">
        <v>0</v>
      </c>
      <c r="X117" s="269">
        <v>0</v>
      </c>
      <c r="Y117" s="269">
        <v>0</v>
      </c>
      <c r="Z117" s="269">
        <v>0</v>
      </c>
      <c r="AA117" s="269">
        <v>0</v>
      </c>
      <c r="AB117" s="269">
        <v>0</v>
      </c>
      <c r="AC117" s="269">
        <v>0</v>
      </c>
      <c r="AD117" s="269">
        <v>0</v>
      </c>
      <c r="AE117" s="269">
        <v>0</v>
      </c>
      <c r="AF117" s="269">
        <v>0</v>
      </c>
      <c r="AG117" s="494">
        <v>1</v>
      </c>
    </row>
    <row r="118" spans="1:33" ht="15" x14ac:dyDescent="0.2">
      <c r="A118" s="31" t="s">
        <v>2103</v>
      </c>
      <c r="B118" s="32">
        <v>1</v>
      </c>
      <c r="C118" s="11" t="s">
        <v>1857</v>
      </c>
      <c r="D118" s="12" t="s">
        <v>1532</v>
      </c>
      <c r="E118" s="12" t="s">
        <v>2126</v>
      </c>
      <c r="F118" s="12"/>
      <c r="G118" s="33">
        <v>39114</v>
      </c>
      <c r="H118" s="12" t="s">
        <v>1858</v>
      </c>
      <c r="I118" s="269">
        <v>0</v>
      </c>
      <c r="J118" s="269">
        <v>0</v>
      </c>
      <c r="K118" s="269">
        <v>0</v>
      </c>
      <c r="L118" s="269">
        <v>0</v>
      </c>
      <c r="M118" s="269">
        <v>0</v>
      </c>
      <c r="N118" s="269">
        <v>0</v>
      </c>
      <c r="O118" s="269">
        <v>0</v>
      </c>
      <c r="P118" s="269">
        <v>0</v>
      </c>
      <c r="Q118" s="269">
        <v>0</v>
      </c>
      <c r="R118" s="269">
        <v>0</v>
      </c>
      <c r="S118" s="269">
        <v>0</v>
      </c>
      <c r="T118" s="269">
        <v>0</v>
      </c>
      <c r="U118" s="269">
        <v>0</v>
      </c>
      <c r="V118" s="269">
        <v>0</v>
      </c>
      <c r="W118" s="269">
        <v>0</v>
      </c>
      <c r="X118" s="269">
        <v>0</v>
      </c>
      <c r="Y118" s="269">
        <v>0</v>
      </c>
      <c r="Z118" s="269">
        <v>0</v>
      </c>
      <c r="AA118" s="269">
        <v>0</v>
      </c>
      <c r="AB118" s="269">
        <v>0</v>
      </c>
      <c r="AC118" s="269">
        <v>0</v>
      </c>
      <c r="AD118" s="269">
        <v>0</v>
      </c>
      <c r="AE118" s="269">
        <v>0</v>
      </c>
      <c r="AF118" s="269">
        <v>0</v>
      </c>
      <c r="AG118" s="494">
        <v>1</v>
      </c>
    </row>
    <row r="119" spans="1:33" ht="15" x14ac:dyDescent="0.2">
      <c r="A119" s="31" t="s">
        <v>2103</v>
      </c>
      <c r="B119" s="32">
        <v>1</v>
      </c>
      <c r="C119" s="11" t="s">
        <v>1859</v>
      </c>
      <c r="D119" s="12" t="s">
        <v>1532</v>
      </c>
      <c r="E119" s="12" t="s">
        <v>2126</v>
      </c>
      <c r="F119" s="12"/>
      <c r="G119" s="33">
        <v>39021</v>
      </c>
      <c r="H119" s="12" t="s">
        <v>1860</v>
      </c>
      <c r="I119" s="269">
        <v>0</v>
      </c>
      <c r="J119" s="269">
        <v>1</v>
      </c>
      <c r="K119" s="269">
        <v>1</v>
      </c>
      <c r="L119" s="269">
        <v>0</v>
      </c>
      <c r="M119" s="269">
        <v>1</v>
      </c>
      <c r="N119" s="269">
        <v>1</v>
      </c>
      <c r="O119" s="269">
        <v>0</v>
      </c>
      <c r="P119" s="269">
        <v>0</v>
      </c>
      <c r="Q119" s="269">
        <v>0</v>
      </c>
      <c r="R119" s="269">
        <v>0</v>
      </c>
      <c r="S119" s="269">
        <v>0</v>
      </c>
      <c r="T119" s="269">
        <v>4</v>
      </c>
      <c r="U119" s="269">
        <v>0</v>
      </c>
      <c r="V119" s="269">
        <v>0</v>
      </c>
      <c r="W119" s="269">
        <v>1</v>
      </c>
      <c r="X119" s="269">
        <v>0</v>
      </c>
      <c r="Y119" s="269">
        <v>0</v>
      </c>
      <c r="Z119" s="269">
        <v>0</v>
      </c>
      <c r="AA119" s="269">
        <v>0</v>
      </c>
      <c r="AB119" s="269">
        <v>0</v>
      </c>
      <c r="AC119" s="269">
        <v>0</v>
      </c>
      <c r="AD119" s="269">
        <v>0</v>
      </c>
      <c r="AE119" s="269">
        <v>0</v>
      </c>
      <c r="AF119" s="269">
        <v>0</v>
      </c>
      <c r="AG119" s="494">
        <v>4</v>
      </c>
    </row>
    <row r="120" spans="1:33" ht="15" x14ac:dyDescent="0.2">
      <c r="A120" s="31" t="s">
        <v>2103</v>
      </c>
      <c r="B120" s="32">
        <v>1</v>
      </c>
      <c r="C120" s="11" t="s">
        <v>1861</v>
      </c>
      <c r="D120" s="12" t="s">
        <v>1532</v>
      </c>
      <c r="E120" s="12" t="s">
        <v>1862</v>
      </c>
      <c r="F120" s="12"/>
      <c r="G120" s="33">
        <v>39114</v>
      </c>
      <c r="H120" s="12" t="s">
        <v>1518</v>
      </c>
      <c r="I120" s="269">
        <v>0</v>
      </c>
      <c r="J120" s="269">
        <v>0</v>
      </c>
      <c r="K120" s="269">
        <v>0</v>
      </c>
      <c r="L120" s="269">
        <v>0</v>
      </c>
      <c r="M120" s="269">
        <v>0</v>
      </c>
      <c r="N120" s="269">
        <v>0</v>
      </c>
      <c r="O120" s="269">
        <v>0</v>
      </c>
      <c r="P120" s="269">
        <v>0</v>
      </c>
      <c r="Q120" s="269">
        <v>0</v>
      </c>
      <c r="R120" s="269">
        <v>0</v>
      </c>
      <c r="S120" s="269">
        <v>0</v>
      </c>
      <c r="T120" s="269">
        <v>0</v>
      </c>
      <c r="U120" s="269">
        <v>0</v>
      </c>
      <c r="V120" s="269">
        <v>0</v>
      </c>
      <c r="W120" s="269">
        <v>0</v>
      </c>
      <c r="X120" s="269">
        <v>0</v>
      </c>
      <c r="Y120" s="269">
        <v>3</v>
      </c>
      <c r="Z120" s="269">
        <v>0</v>
      </c>
      <c r="AA120" s="269">
        <v>1</v>
      </c>
      <c r="AB120" s="269">
        <v>0</v>
      </c>
      <c r="AC120" s="269">
        <v>0</v>
      </c>
      <c r="AD120" s="269">
        <v>1</v>
      </c>
      <c r="AE120" s="269">
        <v>0</v>
      </c>
      <c r="AF120" s="269">
        <v>0</v>
      </c>
      <c r="AG120" s="494">
        <v>3</v>
      </c>
    </row>
    <row r="121" spans="1:33" ht="15" x14ac:dyDescent="0.2">
      <c r="A121" s="9" t="s">
        <v>2103</v>
      </c>
      <c r="B121" s="10">
        <v>1</v>
      </c>
      <c r="C121" s="11" t="s">
        <v>1519</v>
      </c>
      <c r="D121" s="12" t="s">
        <v>1532</v>
      </c>
      <c r="E121" s="12" t="s">
        <v>1533</v>
      </c>
      <c r="F121" s="33">
        <v>39904</v>
      </c>
      <c r="G121" s="33">
        <v>39136</v>
      </c>
      <c r="H121" s="14" t="s">
        <v>1032</v>
      </c>
      <c r="I121" s="269">
        <v>4</v>
      </c>
      <c r="J121" s="269">
        <v>2</v>
      </c>
      <c r="K121" s="269">
        <v>0</v>
      </c>
      <c r="L121" s="269">
        <v>2</v>
      </c>
      <c r="M121" s="269">
        <v>1</v>
      </c>
      <c r="N121" s="269">
        <v>6</v>
      </c>
      <c r="O121" s="269">
        <v>2</v>
      </c>
      <c r="P121" s="269">
        <v>3</v>
      </c>
      <c r="Q121" s="269">
        <v>0</v>
      </c>
      <c r="R121" s="269">
        <v>0</v>
      </c>
      <c r="S121" s="269">
        <v>2</v>
      </c>
      <c r="T121" s="269">
        <v>9</v>
      </c>
      <c r="U121" s="269">
        <v>0</v>
      </c>
      <c r="V121" s="269">
        <v>0</v>
      </c>
      <c r="W121" s="269">
        <v>8</v>
      </c>
      <c r="X121" s="269">
        <v>0</v>
      </c>
      <c r="Y121" s="269">
        <v>0</v>
      </c>
      <c r="Z121" s="269">
        <v>0</v>
      </c>
      <c r="AA121" s="269">
        <v>0</v>
      </c>
      <c r="AB121" s="269">
        <v>0</v>
      </c>
      <c r="AC121" s="269">
        <v>0</v>
      </c>
      <c r="AD121" s="269">
        <v>0</v>
      </c>
      <c r="AE121" s="269">
        <v>3</v>
      </c>
      <c r="AF121" s="269">
        <v>2</v>
      </c>
      <c r="AG121" s="494">
        <v>9</v>
      </c>
    </row>
    <row r="122" spans="1:33" ht="15" x14ac:dyDescent="0.2">
      <c r="A122" s="9" t="s">
        <v>2103</v>
      </c>
      <c r="B122" s="10">
        <v>1</v>
      </c>
      <c r="C122" s="11" t="s">
        <v>1033</v>
      </c>
      <c r="D122" s="12" t="s">
        <v>1532</v>
      </c>
      <c r="E122" s="12" t="s">
        <v>2586</v>
      </c>
      <c r="F122" s="33">
        <v>41534</v>
      </c>
      <c r="G122" s="33">
        <v>39136</v>
      </c>
      <c r="H122" s="14" t="s">
        <v>2839</v>
      </c>
      <c r="I122" s="269">
        <v>0</v>
      </c>
      <c r="J122" s="269">
        <v>0</v>
      </c>
      <c r="K122" s="269">
        <v>0</v>
      </c>
      <c r="L122" s="269">
        <v>0</v>
      </c>
      <c r="M122" s="269">
        <v>2</v>
      </c>
      <c r="N122" s="269">
        <v>0</v>
      </c>
      <c r="O122" s="269">
        <v>1</v>
      </c>
      <c r="P122" s="269">
        <v>0</v>
      </c>
      <c r="Q122" s="269">
        <v>0</v>
      </c>
      <c r="R122" s="269">
        <v>2</v>
      </c>
      <c r="S122" s="269">
        <v>0</v>
      </c>
      <c r="T122" s="269">
        <v>4</v>
      </c>
      <c r="U122" s="269">
        <v>0</v>
      </c>
      <c r="V122" s="269">
        <v>0</v>
      </c>
      <c r="W122" s="269">
        <v>1</v>
      </c>
      <c r="X122" s="269">
        <v>0</v>
      </c>
      <c r="Y122" s="269">
        <v>5</v>
      </c>
      <c r="Z122" s="269">
        <v>0</v>
      </c>
      <c r="AA122" s="269">
        <v>3</v>
      </c>
      <c r="AB122" s="269">
        <v>3</v>
      </c>
      <c r="AC122" s="269">
        <v>2</v>
      </c>
      <c r="AD122" s="269">
        <v>0</v>
      </c>
      <c r="AE122" s="269">
        <v>0</v>
      </c>
      <c r="AF122" s="269">
        <v>0</v>
      </c>
      <c r="AG122" s="494">
        <v>5</v>
      </c>
    </row>
    <row r="123" spans="1:33" ht="15" x14ac:dyDescent="0.2">
      <c r="A123" s="9" t="s">
        <v>2103</v>
      </c>
      <c r="B123" s="10">
        <v>1</v>
      </c>
      <c r="C123" s="11" t="s">
        <v>957</v>
      </c>
      <c r="D123" s="12" t="s">
        <v>1532</v>
      </c>
      <c r="E123" s="12" t="s">
        <v>1533</v>
      </c>
      <c r="F123" s="33">
        <v>39904</v>
      </c>
      <c r="G123" s="33">
        <v>39136</v>
      </c>
      <c r="H123" s="14" t="s">
        <v>958</v>
      </c>
      <c r="I123" s="269">
        <v>0</v>
      </c>
      <c r="J123" s="269">
        <v>0</v>
      </c>
      <c r="K123" s="269">
        <v>2</v>
      </c>
      <c r="L123" s="269">
        <v>0</v>
      </c>
      <c r="M123" s="269">
        <v>2</v>
      </c>
      <c r="N123" s="269">
        <v>4</v>
      </c>
      <c r="O123" s="269">
        <v>0</v>
      </c>
      <c r="P123" s="269">
        <v>4</v>
      </c>
      <c r="Q123" s="269">
        <v>4</v>
      </c>
      <c r="R123" s="269">
        <v>0</v>
      </c>
      <c r="S123" s="269">
        <v>0</v>
      </c>
      <c r="T123" s="269">
        <v>11</v>
      </c>
      <c r="U123" s="269">
        <v>0</v>
      </c>
      <c r="V123" s="269">
        <v>0</v>
      </c>
      <c r="W123" s="269">
        <v>0</v>
      </c>
      <c r="X123" s="269">
        <v>0</v>
      </c>
      <c r="Y123" s="269">
        <v>0</v>
      </c>
      <c r="Z123" s="269">
        <v>0</v>
      </c>
      <c r="AA123" s="269">
        <v>0</v>
      </c>
      <c r="AB123" s="269">
        <v>1</v>
      </c>
      <c r="AC123" s="269">
        <v>0</v>
      </c>
      <c r="AD123" s="269">
        <v>1</v>
      </c>
      <c r="AE123" s="269">
        <v>0</v>
      </c>
      <c r="AF123" s="269">
        <v>0</v>
      </c>
      <c r="AG123" s="494">
        <v>11</v>
      </c>
    </row>
    <row r="124" spans="1:33" ht="15" x14ac:dyDescent="0.2">
      <c r="A124" s="9" t="s">
        <v>2103</v>
      </c>
      <c r="B124" s="10">
        <v>1</v>
      </c>
      <c r="C124" s="11" t="s">
        <v>959</v>
      </c>
      <c r="D124" s="12" t="s">
        <v>1532</v>
      </c>
      <c r="E124" s="12" t="s">
        <v>2126</v>
      </c>
      <c r="F124" s="12"/>
      <c r="G124" s="33">
        <v>39136</v>
      </c>
      <c r="H124" s="14" t="s">
        <v>960</v>
      </c>
      <c r="I124" s="269">
        <v>0</v>
      </c>
      <c r="J124" s="269">
        <v>0</v>
      </c>
      <c r="K124" s="269">
        <v>1</v>
      </c>
      <c r="L124" s="269">
        <v>0</v>
      </c>
      <c r="M124" s="269">
        <v>1</v>
      </c>
      <c r="N124" s="269">
        <v>5</v>
      </c>
      <c r="O124" s="269">
        <v>0</v>
      </c>
      <c r="P124" s="269">
        <v>4</v>
      </c>
      <c r="Q124" s="269">
        <v>2</v>
      </c>
      <c r="R124" s="269">
        <v>0</v>
      </c>
      <c r="S124" s="269">
        <v>3</v>
      </c>
      <c r="T124" s="269">
        <v>9</v>
      </c>
      <c r="U124" s="269">
        <v>0</v>
      </c>
      <c r="V124" s="269">
        <v>0</v>
      </c>
      <c r="W124" s="269">
        <v>0</v>
      </c>
      <c r="X124" s="269">
        <v>0</v>
      </c>
      <c r="Y124" s="269">
        <v>9</v>
      </c>
      <c r="Z124" s="269">
        <v>0</v>
      </c>
      <c r="AA124" s="269">
        <v>2</v>
      </c>
      <c r="AB124" s="269">
        <v>8</v>
      </c>
      <c r="AC124" s="269">
        <v>0</v>
      </c>
      <c r="AD124" s="269">
        <v>8</v>
      </c>
      <c r="AE124" s="269">
        <v>0</v>
      </c>
      <c r="AF124" s="269">
        <v>0</v>
      </c>
      <c r="AG124" s="494">
        <v>9</v>
      </c>
    </row>
    <row r="125" spans="1:33" ht="15" x14ac:dyDescent="0.2">
      <c r="A125" s="31" t="s">
        <v>2103</v>
      </c>
      <c r="B125" s="32">
        <v>1</v>
      </c>
      <c r="C125" s="11" t="s">
        <v>961</v>
      </c>
      <c r="D125" s="12" t="s">
        <v>1532</v>
      </c>
      <c r="E125" s="12" t="s">
        <v>2126</v>
      </c>
      <c r="F125" s="12"/>
      <c r="G125" s="33">
        <v>39136</v>
      </c>
      <c r="H125" s="12" t="s">
        <v>1646</v>
      </c>
      <c r="I125" s="269">
        <v>0</v>
      </c>
      <c r="J125" s="269">
        <v>1</v>
      </c>
      <c r="K125" s="269">
        <v>0</v>
      </c>
      <c r="L125" s="269">
        <v>0</v>
      </c>
      <c r="M125" s="269">
        <v>2</v>
      </c>
      <c r="N125" s="269">
        <v>1</v>
      </c>
      <c r="O125" s="269">
        <v>0</v>
      </c>
      <c r="P125" s="269">
        <v>0</v>
      </c>
      <c r="Q125" s="269">
        <v>0</v>
      </c>
      <c r="R125" s="269">
        <v>0</v>
      </c>
      <c r="S125" s="269">
        <v>1</v>
      </c>
      <c r="T125" s="269">
        <v>3</v>
      </c>
      <c r="U125" s="269">
        <v>0</v>
      </c>
      <c r="V125" s="269">
        <v>0</v>
      </c>
      <c r="W125" s="269">
        <v>0</v>
      </c>
      <c r="X125" s="269">
        <v>0</v>
      </c>
      <c r="Y125" s="269">
        <v>9</v>
      </c>
      <c r="Z125" s="269">
        <v>0</v>
      </c>
      <c r="AA125" s="269">
        <v>3</v>
      </c>
      <c r="AB125" s="269">
        <v>8</v>
      </c>
      <c r="AC125" s="269">
        <v>0</v>
      </c>
      <c r="AD125" s="269">
        <v>7</v>
      </c>
      <c r="AE125" s="269">
        <v>0</v>
      </c>
      <c r="AF125" s="269">
        <v>0</v>
      </c>
      <c r="AG125" s="494">
        <v>9</v>
      </c>
    </row>
    <row r="126" spans="1:33" ht="15" x14ac:dyDescent="0.2">
      <c r="A126" s="38" t="s">
        <v>2103</v>
      </c>
      <c r="B126" s="38">
        <v>1</v>
      </c>
      <c r="C126" s="37" t="s">
        <v>1647</v>
      </c>
      <c r="D126" s="38" t="s">
        <v>1532</v>
      </c>
      <c r="E126" s="38" t="s">
        <v>2126</v>
      </c>
      <c r="F126" s="38"/>
      <c r="G126" s="39">
        <v>39204</v>
      </c>
      <c r="H126" s="38" t="s">
        <v>1648</v>
      </c>
      <c r="I126" s="269">
        <v>0</v>
      </c>
      <c r="J126" s="269">
        <v>0</v>
      </c>
      <c r="K126" s="269">
        <v>0</v>
      </c>
      <c r="L126" s="269">
        <v>0</v>
      </c>
      <c r="M126" s="269">
        <v>0</v>
      </c>
      <c r="N126" s="269">
        <v>0</v>
      </c>
      <c r="O126" s="269">
        <v>0</v>
      </c>
      <c r="P126" s="269">
        <v>0</v>
      </c>
      <c r="Q126" s="269">
        <v>0</v>
      </c>
      <c r="R126" s="269">
        <v>0</v>
      </c>
      <c r="S126" s="269">
        <v>0</v>
      </c>
      <c r="T126" s="269">
        <v>0</v>
      </c>
      <c r="U126" s="269">
        <v>0</v>
      </c>
      <c r="V126" s="269">
        <v>0</v>
      </c>
      <c r="W126" s="269">
        <v>2</v>
      </c>
      <c r="X126" s="269">
        <v>0</v>
      </c>
      <c r="Y126" s="269">
        <v>4</v>
      </c>
      <c r="Z126" s="269">
        <v>0</v>
      </c>
      <c r="AA126" s="269">
        <v>1</v>
      </c>
      <c r="AB126" s="269">
        <v>0</v>
      </c>
      <c r="AC126" s="269">
        <v>0</v>
      </c>
      <c r="AD126" s="269">
        <v>2</v>
      </c>
      <c r="AE126" s="269">
        <v>0</v>
      </c>
      <c r="AF126" s="269">
        <v>0</v>
      </c>
      <c r="AG126" s="494">
        <v>4</v>
      </c>
    </row>
    <row r="127" spans="1:33" ht="15" x14ac:dyDescent="0.2">
      <c r="A127" s="38" t="s">
        <v>2103</v>
      </c>
      <c r="B127" s="38">
        <v>1</v>
      </c>
      <c r="C127" s="37" t="s">
        <v>1649</v>
      </c>
      <c r="D127" s="38" t="s">
        <v>1532</v>
      </c>
      <c r="E127" s="38" t="s">
        <v>1533</v>
      </c>
      <c r="F127" s="39">
        <v>39867</v>
      </c>
      <c r="G127" s="39">
        <v>39283</v>
      </c>
      <c r="H127" s="38" t="s">
        <v>975</v>
      </c>
      <c r="I127" s="269">
        <v>0</v>
      </c>
      <c r="J127" s="269">
        <v>0</v>
      </c>
      <c r="K127" s="269">
        <v>0</v>
      </c>
      <c r="L127" s="269">
        <v>0</v>
      </c>
      <c r="M127" s="269">
        <v>3</v>
      </c>
      <c r="N127" s="269">
        <v>0</v>
      </c>
      <c r="O127" s="269">
        <v>1</v>
      </c>
      <c r="P127" s="269">
        <v>0</v>
      </c>
      <c r="Q127" s="269">
        <v>1</v>
      </c>
      <c r="R127" s="269">
        <v>1</v>
      </c>
      <c r="S127" s="269">
        <v>3</v>
      </c>
      <c r="T127" s="269">
        <v>4</v>
      </c>
      <c r="U127" s="269">
        <v>0</v>
      </c>
      <c r="V127" s="269">
        <v>0</v>
      </c>
      <c r="W127" s="269">
        <v>1</v>
      </c>
      <c r="X127" s="269">
        <v>0</v>
      </c>
      <c r="Y127" s="269">
        <v>1</v>
      </c>
      <c r="Z127" s="269">
        <v>0</v>
      </c>
      <c r="AA127" s="269">
        <v>0</v>
      </c>
      <c r="AB127" s="269">
        <v>0</v>
      </c>
      <c r="AC127" s="269">
        <v>1</v>
      </c>
      <c r="AD127" s="269">
        <v>0</v>
      </c>
      <c r="AE127" s="269">
        <v>0</v>
      </c>
      <c r="AF127" s="269">
        <v>0</v>
      </c>
      <c r="AG127" s="494">
        <v>4</v>
      </c>
    </row>
    <row r="128" spans="1:33" ht="15" x14ac:dyDescent="0.2">
      <c r="A128" s="12" t="s">
        <v>2103</v>
      </c>
      <c r="B128" s="12">
        <v>1</v>
      </c>
      <c r="C128" s="11" t="s">
        <v>976</v>
      </c>
      <c r="D128" s="12" t="s">
        <v>1532</v>
      </c>
      <c r="E128" s="12" t="s">
        <v>2126</v>
      </c>
      <c r="F128" s="12"/>
      <c r="G128" s="33">
        <v>39350</v>
      </c>
      <c r="H128" s="12" t="s">
        <v>2248</v>
      </c>
      <c r="I128" s="269">
        <v>0</v>
      </c>
      <c r="J128" s="269">
        <v>0</v>
      </c>
      <c r="K128" s="269">
        <v>0</v>
      </c>
      <c r="L128" s="269">
        <v>0</v>
      </c>
      <c r="M128" s="269">
        <v>0</v>
      </c>
      <c r="N128" s="269">
        <v>0</v>
      </c>
      <c r="O128" s="269">
        <v>0</v>
      </c>
      <c r="P128" s="269">
        <v>0</v>
      </c>
      <c r="Q128" s="269">
        <v>0</v>
      </c>
      <c r="R128" s="269">
        <v>0</v>
      </c>
      <c r="S128" s="269">
        <v>0</v>
      </c>
      <c r="T128" s="269">
        <v>3</v>
      </c>
      <c r="U128" s="269">
        <v>0</v>
      </c>
      <c r="V128" s="269">
        <v>0</v>
      </c>
      <c r="W128" s="269">
        <v>0</v>
      </c>
      <c r="X128" s="269">
        <v>0</v>
      </c>
      <c r="Y128" s="269">
        <v>0</v>
      </c>
      <c r="Z128" s="269">
        <v>0</v>
      </c>
      <c r="AA128" s="269">
        <v>0</v>
      </c>
      <c r="AB128" s="269">
        <v>0</v>
      </c>
      <c r="AC128" s="269">
        <v>0</v>
      </c>
      <c r="AD128" s="269">
        <v>2</v>
      </c>
      <c r="AE128" s="269">
        <v>0</v>
      </c>
      <c r="AF128" s="269">
        <v>0</v>
      </c>
      <c r="AG128" s="494">
        <v>3</v>
      </c>
    </row>
    <row r="129" spans="1:33" ht="15" x14ac:dyDescent="0.2">
      <c r="A129" s="12" t="s">
        <v>2103</v>
      </c>
      <c r="B129" s="12">
        <v>1</v>
      </c>
      <c r="C129" s="11" t="s">
        <v>2249</v>
      </c>
      <c r="D129" s="12" t="s">
        <v>1532</v>
      </c>
      <c r="E129" s="12" t="s">
        <v>2126</v>
      </c>
      <c r="F129" s="12"/>
      <c r="G129" s="33">
        <v>39365</v>
      </c>
      <c r="H129" s="12" t="s">
        <v>2250</v>
      </c>
      <c r="I129" s="269">
        <v>0</v>
      </c>
      <c r="J129" s="269">
        <v>1</v>
      </c>
      <c r="K129" s="269">
        <v>1</v>
      </c>
      <c r="L129" s="269">
        <v>0</v>
      </c>
      <c r="M129" s="269">
        <v>1</v>
      </c>
      <c r="N129" s="269">
        <v>1</v>
      </c>
      <c r="O129" s="269">
        <v>0</v>
      </c>
      <c r="P129" s="269">
        <v>0</v>
      </c>
      <c r="Q129" s="269">
        <v>1</v>
      </c>
      <c r="R129" s="269">
        <v>0</v>
      </c>
      <c r="S129" s="269">
        <v>1</v>
      </c>
      <c r="T129" s="269">
        <v>1</v>
      </c>
      <c r="U129" s="269">
        <v>0</v>
      </c>
      <c r="V129" s="269">
        <v>0</v>
      </c>
      <c r="W129" s="269">
        <v>0</v>
      </c>
      <c r="X129" s="269">
        <v>0</v>
      </c>
      <c r="Y129" s="269">
        <v>0</v>
      </c>
      <c r="Z129" s="269">
        <v>0</v>
      </c>
      <c r="AA129" s="269">
        <v>0</v>
      </c>
      <c r="AB129" s="269">
        <v>0</v>
      </c>
      <c r="AC129" s="269">
        <v>0</v>
      </c>
      <c r="AD129" s="269">
        <v>0</v>
      </c>
      <c r="AE129" s="269">
        <v>2</v>
      </c>
      <c r="AF129" s="269">
        <v>0</v>
      </c>
      <c r="AG129" s="494">
        <v>2</v>
      </c>
    </row>
    <row r="130" spans="1:33" s="273" customFormat="1" ht="15" x14ac:dyDescent="0.2">
      <c r="A130" s="152" t="s">
        <v>2103</v>
      </c>
      <c r="B130" s="152">
        <v>1</v>
      </c>
      <c r="C130" s="152" t="s">
        <v>5211</v>
      </c>
      <c r="D130" s="152" t="s">
        <v>1532</v>
      </c>
      <c r="E130" s="152" t="s">
        <v>2126</v>
      </c>
      <c r="F130" s="152"/>
      <c r="G130" s="154">
        <v>41750</v>
      </c>
      <c r="H130" s="152" t="s">
        <v>5212</v>
      </c>
      <c r="I130" s="269">
        <v>0</v>
      </c>
      <c r="J130" s="269">
        <v>0</v>
      </c>
      <c r="K130" s="269">
        <v>0</v>
      </c>
      <c r="L130" s="269">
        <v>0</v>
      </c>
      <c r="M130" s="269">
        <v>0</v>
      </c>
      <c r="N130" s="269">
        <v>0</v>
      </c>
      <c r="O130" s="269">
        <v>0</v>
      </c>
      <c r="P130" s="269">
        <v>0</v>
      </c>
      <c r="Q130" s="269">
        <v>0</v>
      </c>
      <c r="R130" s="269">
        <v>0</v>
      </c>
      <c r="S130" s="269">
        <v>0</v>
      </c>
      <c r="T130" s="269">
        <v>0</v>
      </c>
      <c r="U130" s="269">
        <v>0</v>
      </c>
      <c r="V130" s="269">
        <v>0</v>
      </c>
      <c r="W130" s="269">
        <v>0</v>
      </c>
      <c r="X130" s="269">
        <v>0</v>
      </c>
      <c r="Y130" s="269">
        <v>2</v>
      </c>
      <c r="Z130" s="269">
        <v>0</v>
      </c>
      <c r="AA130" s="269">
        <v>0</v>
      </c>
      <c r="AB130" s="269">
        <v>0</v>
      </c>
      <c r="AC130" s="269">
        <v>0</v>
      </c>
      <c r="AD130" s="269">
        <v>0</v>
      </c>
      <c r="AE130" s="269">
        <v>0</v>
      </c>
      <c r="AF130" s="269">
        <v>0</v>
      </c>
      <c r="AG130" s="494">
        <v>2</v>
      </c>
    </row>
    <row r="131" spans="1:33" s="273" customFormat="1" ht="15" x14ac:dyDescent="0.2">
      <c r="A131" s="152" t="s">
        <v>2103</v>
      </c>
      <c r="B131" s="152">
        <v>1</v>
      </c>
      <c r="C131" s="152" t="s">
        <v>5213</v>
      </c>
      <c r="D131" s="152" t="s">
        <v>1532</v>
      </c>
      <c r="E131" s="152" t="s">
        <v>2126</v>
      </c>
      <c r="F131" s="152"/>
      <c r="G131" s="154">
        <v>41750</v>
      </c>
      <c r="H131" s="152" t="s">
        <v>5214</v>
      </c>
      <c r="I131" s="269">
        <v>0</v>
      </c>
      <c r="J131" s="269">
        <v>0</v>
      </c>
      <c r="K131" s="269">
        <v>0</v>
      </c>
      <c r="L131" s="269">
        <v>0</v>
      </c>
      <c r="M131" s="269">
        <v>0</v>
      </c>
      <c r="N131" s="269">
        <v>0</v>
      </c>
      <c r="O131" s="269">
        <v>0</v>
      </c>
      <c r="P131" s="269">
        <v>0</v>
      </c>
      <c r="Q131" s="269">
        <v>0</v>
      </c>
      <c r="R131" s="269">
        <v>0</v>
      </c>
      <c r="S131" s="269">
        <v>0</v>
      </c>
      <c r="T131" s="269">
        <v>0</v>
      </c>
      <c r="U131" s="269">
        <v>0</v>
      </c>
      <c r="V131" s="269">
        <v>0</v>
      </c>
      <c r="W131" s="269">
        <v>0</v>
      </c>
      <c r="X131" s="269">
        <v>0</v>
      </c>
      <c r="Y131" s="269">
        <v>0</v>
      </c>
      <c r="Z131" s="269">
        <v>0</v>
      </c>
      <c r="AA131" s="269">
        <v>0</v>
      </c>
      <c r="AB131" s="269">
        <v>0</v>
      </c>
      <c r="AC131" s="269">
        <v>0</v>
      </c>
      <c r="AD131" s="269">
        <v>0</v>
      </c>
      <c r="AE131" s="269">
        <v>0</v>
      </c>
      <c r="AF131" s="269">
        <v>0</v>
      </c>
      <c r="AG131" s="494">
        <v>1</v>
      </c>
    </row>
    <row r="132" spans="1:33" s="273" customFormat="1" ht="15" x14ac:dyDescent="0.2">
      <c r="A132" s="152" t="s">
        <v>2103</v>
      </c>
      <c r="B132" s="152">
        <v>1</v>
      </c>
      <c r="C132" s="152" t="s">
        <v>5215</v>
      </c>
      <c r="D132" s="152" t="s">
        <v>1532</v>
      </c>
      <c r="E132" s="152" t="s">
        <v>2126</v>
      </c>
      <c r="F132" s="152"/>
      <c r="G132" s="154">
        <v>41750</v>
      </c>
      <c r="H132" s="152" t="s">
        <v>5216</v>
      </c>
      <c r="I132" s="269">
        <v>0</v>
      </c>
      <c r="J132" s="269">
        <v>0</v>
      </c>
      <c r="K132" s="269">
        <v>0</v>
      </c>
      <c r="L132" s="269">
        <v>0</v>
      </c>
      <c r="M132" s="269">
        <v>0</v>
      </c>
      <c r="N132" s="269">
        <v>0</v>
      </c>
      <c r="O132" s="269">
        <v>0</v>
      </c>
      <c r="P132" s="269">
        <v>0</v>
      </c>
      <c r="Q132" s="269">
        <v>0</v>
      </c>
      <c r="R132" s="269">
        <v>0</v>
      </c>
      <c r="S132" s="269">
        <v>0</v>
      </c>
      <c r="T132" s="269">
        <v>0</v>
      </c>
      <c r="U132" s="269">
        <v>0</v>
      </c>
      <c r="V132" s="269">
        <v>0</v>
      </c>
      <c r="W132" s="269">
        <v>0</v>
      </c>
      <c r="X132" s="269">
        <v>0</v>
      </c>
      <c r="Y132" s="269">
        <v>0</v>
      </c>
      <c r="Z132" s="269">
        <v>0</v>
      </c>
      <c r="AA132" s="269">
        <v>0</v>
      </c>
      <c r="AB132" s="269">
        <v>0</v>
      </c>
      <c r="AC132" s="269">
        <v>0</v>
      </c>
      <c r="AD132" s="269">
        <v>0</v>
      </c>
      <c r="AE132" s="269">
        <v>0</v>
      </c>
      <c r="AF132" s="269">
        <v>0</v>
      </c>
      <c r="AG132" s="494">
        <v>1</v>
      </c>
    </row>
    <row r="133" spans="1:33" s="273" customFormat="1" ht="15" x14ac:dyDescent="0.2">
      <c r="A133" s="152" t="s">
        <v>2103</v>
      </c>
      <c r="B133" s="152">
        <v>1</v>
      </c>
      <c r="C133" s="152" t="s">
        <v>5217</v>
      </c>
      <c r="D133" s="152" t="s">
        <v>1532</v>
      </c>
      <c r="E133" s="152" t="s">
        <v>2126</v>
      </c>
      <c r="F133" s="152"/>
      <c r="G133" s="154">
        <v>41750</v>
      </c>
      <c r="H133" s="152" t="s">
        <v>5218</v>
      </c>
      <c r="I133" s="269">
        <v>0</v>
      </c>
      <c r="J133" s="269">
        <v>0</v>
      </c>
      <c r="K133" s="269">
        <v>0</v>
      </c>
      <c r="L133" s="269">
        <v>0</v>
      </c>
      <c r="M133" s="269">
        <v>0</v>
      </c>
      <c r="N133" s="269">
        <v>0</v>
      </c>
      <c r="O133" s="269">
        <v>0</v>
      </c>
      <c r="P133" s="269">
        <v>0</v>
      </c>
      <c r="Q133" s="269">
        <v>0</v>
      </c>
      <c r="R133" s="269">
        <v>0</v>
      </c>
      <c r="S133" s="269">
        <v>0</v>
      </c>
      <c r="T133" s="269">
        <v>0</v>
      </c>
      <c r="U133" s="269">
        <v>0</v>
      </c>
      <c r="V133" s="269">
        <v>0</v>
      </c>
      <c r="W133" s="269">
        <v>0</v>
      </c>
      <c r="X133" s="269">
        <v>0</v>
      </c>
      <c r="Y133" s="269">
        <v>0</v>
      </c>
      <c r="Z133" s="269">
        <v>0</v>
      </c>
      <c r="AA133" s="269">
        <v>0</v>
      </c>
      <c r="AB133" s="269">
        <v>0</v>
      </c>
      <c r="AC133" s="269">
        <v>0</v>
      </c>
      <c r="AD133" s="269">
        <v>0</v>
      </c>
      <c r="AE133" s="269">
        <v>0</v>
      </c>
      <c r="AF133" s="269">
        <v>0</v>
      </c>
      <c r="AG133" s="494">
        <v>1</v>
      </c>
    </row>
    <row r="134" spans="1:33" s="273" customFormat="1" ht="15" x14ac:dyDescent="0.2">
      <c r="A134" s="152" t="s">
        <v>2103</v>
      </c>
      <c r="B134" s="152">
        <v>1</v>
      </c>
      <c r="C134" s="152" t="s">
        <v>5219</v>
      </c>
      <c r="D134" s="152" t="s">
        <v>1532</v>
      </c>
      <c r="E134" s="152" t="s">
        <v>2126</v>
      </c>
      <c r="F134" s="152"/>
      <c r="G134" s="154">
        <v>41750</v>
      </c>
      <c r="H134" s="152" t="s">
        <v>5220</v>
      </c>
      <c r="I134" s="269">
        <v>0</v>
      </c>
      <c r="J134" s="269">
        <v>0</v>
      </c>
      <c r="K134" s="269">
        <v>0</v>
      </c>
      <c r="L134" s="269">
        <v>0</v>
      </c>
      <c r="M134" s="269">
        <v>0</v>
      </c>
      <c r="N134" s="269">
        <v>0</v>
      </c>
      <c r="O134" s="269">
        <v>0</v>
      </c>
      <c r="P134" s="269">
        <v>0</v>
      </c>
      <c r="Q134" s="269">
        <v>0</v>
      </c>
      <c r="R134" s="269">
        <v>0</v>
      </c>
      <c r="S134" s="269">
        <v>0</v>
      </c>
      <c r="T134" s="269">
        <v>0</v>
      </c>
      <c r="U134" s="269">
        <v>0</v>
      </c>
      <c r="V134" s="269">
        <v>0</v>
      </c>
      <c r="W134" s="269">
        <v>0</v>
      </c>
      <c r="X134" s="269">
        <v>0</v>
      </c>
      <c r="Y134" s="269">
        <v>0</v>
      </c>
      <c r="Z134" s="269">
        <v>0</v>
      </c>
      <c r="AA134" s="269">
        <v>0</v>
      </c>
      <c r="AB134" s="269">
        <v>0</v>
      </c>
      <c r="AC134" s="269">
        <v>0</v>
      </c>
      <c r="AD134" s="269">
        <v>0</v>
      </c>
      <c r="AE134" s="269">
        <v>0</v>
      </c>
      <c r="AF134" s="269">
        <v>0</v>
      </c>
      <c r="AG134" s="494">
        <v>1</v>
      </c>
    </row>
    <row r="135" spans="1:33" s="273" customFormat="1" ht="15" x14ac:dyDescent="0.2">
      <c r="A135" s="152" t="s">
        <v>2103</v>
      </c>
      <c r="B135" s="152">
        <v>1</v>
      </c>
      <c r="C135" s="152" t="s">
        <v>5221</v>
      </c>
      <c r="D135" s="152" t="s">
        <v>1532</v>
      </c>
      <c r="E135" s="152" t="s">
        <v>2126</v>
      </c>
      <c r="F135" s="152"/>
      <c r="G135" s="154">
        <v>41750</v>
      </c>
      <c r="H135" s="152" t="s">
        <v>5222</v>
      </c>
      <c r="I135" s="269">
        <v>0</v>
      </c>
      <c r="J135" s="269">
        <v>0</v>
      </c>
      <c r="K135" s="269">
        <v>0</v>
      </c>
      <c r="L135" s="269">
        <v>0</v>
      </c>
      <c r="M135" s="269">
        <v>0</v>
      </c>
      <c r="N135" s="269">
        <v>0</v>
      </c>
      <c r="O135" s="269">
        <v>0</v>
      </c>
      <c r="P135" s="269">
        <v>0</v>
      </c>
      <c r="Q135" s="269">
        <v>0</v>
      </c>
      <c r="R135" s="269">
        <v>0</v>
      </c>
      <c r="S135" s="269">
        <v>0</v>
      </c>
      <c r="T135" s="269">
        <v>0</v>
      </c>
      <c r="U135" s="269">
        <v>0</v>
      </c>
      <c r="V135" s="269">
        <v>0</v>
      </c>
      <c r="W135" s="269">
        <v>0</v>
      </c>
      <c r="X135" s="269">
        <v>0</v>
      </c>
      <c r="Y135" s="269">
        <v>0</v>
      </c>
      <c r="Z135" s="269">
        <v>0</v>
      </c>
      <c r="AA135" s="269">
        <v>0</v>
      </c>
      <c r="AB135" s="269">
        <v>0</v>
      </c>
      <c r="AC135" s="269">
        <v>0</v>
      </c>
      <c r="AD135" s="269">
        <v>0</v>
      </c>
      <c r="AE135" s="269">
        <v>0</v>
      </c>
      <c r="AF135" s="269">
        <v>0</v>
      </c>
      <c r="AG135" s="494">
        <v>1</v>
      </c>
    </row>
    <row r="136" spans="1:33" s="273" customFormat="1" ht="15" x14ac:dyDescent="0.2">
      <c r="A136" s="152" t="s">
        <v>2103</v>
      </c>
      <c r="B136" s="152">
        <v>1</v>
      </c>
      <c r="C136" s="152" t="s">
        <v>5319</v>
      </c>
      <c r="D136" s="152" t="s">
        <v>1532</v>
      </c>
      <c r="E136" s="152" t="s">
        <v>2126</v>
      </c>
      <c r="F136" s="152"/>
      <c r="G136" s="154">
        <v>41844</v>
      </c>
      <c r="H136" s="152" t="s">
        <v>5320</v>
      </c>
      <c r="I136" s="269">
        <v>0</v>
      </c>
      <c r="J136" s="269">
        <v>0</v>
      </c>
      <c r="K136" s="269">
        <v>0</v>
      </c>
      <c r="L136" s="269">
        <v>0</v>
      </c>
      <c r="M136" s="269">
        <v>0</v>
      </c>
      <c r="N136" s="269">
        <v>0</v>
      </c>
      <c r="O136" s="269">
        <v>0</v>
      </c>
      <c r="P136" s="269">
        <v>0</v>
      </c>
      <c r="Q136" s="269">
        <v>0</v>
      </c>
      <c r="R136" s="269">
        <v>0</v>
      </c>
      <c r="S136" s="269">
        <v>0</v>
      </c>
      <c r="T136" s="269">
        <v>0</v>
      </c>
      <c r="U136" s="269">
        <v>0</v>
      </c>
      <c r="V136" s="269">
        <v>0</v>
      </c>
      <c r="W136" s="269">
        <v>0</v>
      </c>
      <c r="X136" s="269">
        <v>0</v>
      </c>
      <c r="Y136" s="269">
        <v>0</v>
      </c>
      <c r="Z136" s="269">
        <v>0</v>
      </c>
      <c r="AA136" s="269">
        <v>0</v>
      </c>
      <c r="AB136" s="269">
        <v>0</v>
      </c>
      <c r="AC136" s="269">
        <v>0</v>
      </c>
      <c r="AD136" s="269">
        <v>0</v>
      </c>
      <c r="AE136" s="269">
        <v>0</v>
      </c>
      <c r="AF136" s="269">
        <v>0</v>
      </c>
      <c r="AG136" s="494">
        <v>1</v>
      </c>
    </row>
    <row r="137" spans="1:33" s="273" customFormat="1" ht="15" x14ac:dyDescent="0.2">
      <c r="A137" s="152" t="s">
        <v>2103</v>
      </c>
      <c r="B137" s="152">
        <v>1</v>
      </c>
      <c r="C137" s="152" t="s">
        <v>5321</v>
      </c>
      <c r="D137" s="152" t="s">
        <v>1532</v>
      </c>
      <c r="E137" s="152" t="s">
        <v>2126</v>
      </c>
      <c r="F137" s="152"/>
      <c r="G137" s="154">
        <v>41844</v>
      </c>
      <c r="H137" s="152" t="s">
        <v>5322</v>
      </c>
      <c r="I137" s="269">
        <v>0</v>
      </c>
      <c r="J137" s="269">
        <v>0</v>
      </c>
      <c r="K137" s="269">
        <v>0</v>
      </c>
      <c r="L137" s="269">
        <v>0</v>
      </c>
      <c r="M137" s="269">
        <v>0</v>
      </c>
      <c r="N137" s="269">
        <v>0</v>
      </c>
      <c r="O137" s="269">
        <v>0</v>
      </c>
      <c r="P137" s="269">
        <v>0</v>
      </c>
      <c r="Q137" s="269">
        <v>0</v>
      </c>
      <c r="R137" s="269">
        <v>0</v>
      </c>
      <c r="S137" s="269">
        <v>0</v>
      </c>
      <c r="T137" s="269">
        <v>0</v>
      </c>
      <c r="U137" s="269">
        <v>0</v>
      </c>
      <c r="V137" s="269">
        <v>0</v>
      </c>
      <c r="W137" s="269">
        <v>0</v>
      </c>
      <c r="X137" s="269">
        <v>0</v>
      </c>
      <c r="Y137" s="269">
        <v>0</v>
      </c>
      <c r="Z137" s="269">
        <v>0</v>
      </c>
      <c r="AA137" s="269">
        <v>0</v>
      </c>
      <c r="AB137" s="269">
        <v>0</v>
      </c>
      <c r="AC137" s="269">
        <v>0</v>
      </c>
      <c r="AD137" s="269">
        <v>0</v>
      </c>
      <c r="AE137" s="269">
        <v>0</v>
      </c>
      <c r="AF137" s="269">
        <v>0</v>
      </c>
      <c r="AG137" s="494">
        <v>1</v>
      </c>
    </row>
    <row r="138" spans="1:33" s="273" customFormat="1" ht="15" x14ac:dyDescent="0.2">
      <c r="A138" s="152" t="s">
        <v>2103</v>
      </c>
      <c r="B138" s="152">
        <v>1</v>
      </c>
      <c r="C138" s="152" t="s">
        <v>5323</v>
      </c>
      <c r="D138" s="152" t="s">
        <v>1532</v>
      </c>
      <c r="E138" s="152" t="s">
        <v>2126</v>
      </c>
      <c r="F138" s="152"/>
      <c r="G138" s="154">
        <v>41844</v>
      </c>
      <c r="H138" s="152" t="s">
        <v>5324</v>
      </c>
      <c r="I138" s="269">
        <v>0</v>
      </c>
      <c r="J138" s="269">
        <v>0</v>
      </c>
      <c r="K138" s="269">
        <v>0</v>
      </c>
      <c r="L138" s="269">
        <v>0</v>
      </c>
      <c r="M138" s="269">
        <v>0</v>
      </c>
      <c r="N138" s="269">
        <v>0</v>
      </c>
      <c r="O138" s="269">
        <v>0</v>
      </c>
      <c r="P138" s="269">
        <v>0</v>
      </c>
      <c r="Q138" s="269">
        <v>0</v>
      </c>
      <c r="R138" s="269">
        <v>0</v>
      </c>
      <c r="S138" s="269">
        <v>0</v>
      </c>
      <c r="T138" s="269">
        <v>0</v>
      </c>
      <c r="U138" s="269">
        <v>0</v>
      </c>
      <c r="V138" s="269">
        <v>0</v>
      </c>
      <c r="W138" s="269">
        <v>0</v>
      </c>
      <c r="X138" s="269">
        <v>0</v>
      </c>
      <c r="Y138" s="269">
        <v>0</v>
      </c>
      <c r="Z138" s="269">
        <v>0</v>
      </c>
      <c r="AA138" s="269">
        <v>0</v>
      </c>
      <c r="AB138" s="269">
        <v>0</v>
      </c>
      <c r="AC138" s="269">
        <v>0</v>
      </c>
      <c r="AD138" s="269">
        <v>0</v>
      </c>
      <c r="AE138" s="269">
        <v>0</v>
      </c>
      <c r="AF138" s="269">
        <v>0</v>
      </c>
      <c r="AG138" s="494">
        <v>1</v>
      </c>
    </row>
    <row r="139" spans="1:33" s="273" customFormat="1" ht="15" x14ac:dyDescent="0.2">
      <c r="A139" s="152" t="s">
        <v>2103</v>
      </c>
      <c r="B139" s="152">
        <v>1</v>
      </c>
      <c r="C139" s="152" t="s">
        <v>5325</v>
      </c>
      <c r="D139" s="152" t="s">
        <v>1532</v>
      </c>
      <c r="E139" s="152" t="s">
        <v>2126</v>
      </c>
      <c r="F139" s="152"/>
      <c r="G139" s="154">
        <v>41844</v>
      </c>
      <c r="H139" s="152" t="s">
        <v>5326</v>
      </c>
      <c r="I139" s="269">
        <v>0</v>
      </c>
      <c r="J139" s="269">
        <v>0</v>
      </c>
      <c r="K139" s="269">
        <v>0</v>
      </c>
      <c r="L139" s="269">
        <v>0</v>
      </c>
      <c r="M139" s="269">
        <v>0</v>
      </c>
      <c r="N139" s="269">
        <v>0</v>
      </c>
      <c r="O139" s="269">
        <v>0</v>
      </c>
      <c r="P139" s="269">
        <v>0</v>
      </c>
      <c r="Q139" s="269">
        <v>0</v>
      </c>
      <c r="R139" s="269">
        <v>0</v>
      </c>
      <c r="S139" s="269">
        <v>0</v>
      </c>
      <c r="T139" s="269">
        <v>0</v>
      </c>
      <c r="U139" s="269">
        <v>0</v>
      </c>
      <c r="V139" s="269">
        <v>0</v>
      </c>
      <c r="W139" s="269">
        <v>0</v>
      </c>
      <c r="X139" s="269">
        <v>0</v>
      </c>
      <c r="Y139" s="269">
        <v>0</v>
      </c>
      <c r="Z139" s="269">
        <v>0</v>
      </c>
      <c r="AA139" s="269">
        <v>0</v>
      </c>
      <c r="AB139" s="269">
        <v>0</v>
      </c>
      <c r="AC139" s="269">
        <v>0</v>
      </c>
      <c r="AD139" s="269">
        <v>0</v>
      </c>
      <c r="AE139" s="269">
        <v>0</v>
      </c>
      <c r="AF139" s="269">
        <v>0</v>
      </c>
      <c r="AG139" s="494">
        <v>1</v>
      </c>
    </row>
    <row r="140" spans="1:33" s="273" customFormat="1" ht="15" x14ac:dyDescent="0.2">
      <c r="A140" s="152" t="s">
        <v>2103</v>
      </c>
      <c r="B140" s="152">
        <v>1</v>
      </c>
      <c r="C140" s="152" t="s">
        <v>5327</v>
      </c>
      <c r="D140" s="152" t="s">
        <v>1532</v>
      </c>
      <c r="E140" s="152" t="s">
        <v>2126</v>
      </c>
      <c r="F140" s="152"/>
      <c r="G140" s="154">
        <v>41844</v>
      </c>
      <c r="H140" s="152" t="s">
        <v>5328</v>
      </c>
      <c r="I140" s="269">
        <v>0</v>
      </c>
      <c r="J140" s="269">
        <v>0</v>
      </c>
      <c r="K140" s="269">
        <v>0</v>
      </c>
      <c r="L140" s="269">
        <v>0</v>
      </c>
      <c r="M140" s="269">
        <v>0</v>
      </c>
      <c r="N140" s="269">
        <v>0</v>
      </c>
      <c r="O140" s="269">
        <v>0</v>
      </c>
      <c r="P140" s="269">
        <v>0</v>
      </c>
      <c r="Q140" s="269">
        <v>0</v>
      </c>
      <c r="R140" s="269">
        <v>0</v>
      </c>
      <c r="S140" s="269">
        <v>0</v>
      </c>
      <c r="T140" s="269">
        <v>0</v>
      </c>
      <c r="U140" s="269">
        <v>0</v>
      </c>
      <c r="V140" s="269">
        <v>0</v>
      </c>
      <c r="W140" s="269">
        <v>0</v>
      </c>
      <c r="X140" s="269">
        <v>0</v>
      </c>
      <c r="Y140" s="269">
        <v>0</v>
      </c>
      <c r="Z140" s="269">
        <v>0</v>
      </c>
      <c r="AA140" s="269">
        <v>0</v>
      </c>
      <c r="AB140" s="269">
        <v>0</v>
      </c>
      <c r="AC140" s="269">
        <v>0</v>
      </c>
      <c r="AD140" s="269">
        <v>0</v>
      </c>
      <c r="AE140" s="269">
        <v>0</v>
      </c>
      <c r="AF140" s="269">
        <v>0</v>
      </c>
      <c r="AG140" s="494">
        <v>1</v>
      </c>
    </row>
    <row r="141" spans="1:33" s="273" customFormat="1" ht="15" x14ac:dyDescent="0.2">
      <c r="A141" s="152" t="s">
        <v>2103</v>
      </c>
      <c r="B141" s="152">
        <v>1</v>
      </c>
      <c r="C141" s="152" t="s">
        <v>5329</v>
      </c>
      <c r="D141" s="152" t="s">
        <v>1532</v>
      </c>
      <c r="E141" s="152" t="s">
        <v>2126</v>
      </c>
      <c r="F141" s="152"/>
      <c r="G141" s="154">
        <v>41844</v>
      </c>
      <c r="H141" s="152" t="s">
        <v>5330</v>
      </c>
      <c r="I141" s="269">
        <v>0</v>
      </c>
      <c r="J141" s="269">
        <v>0</v>
      </c>
      <c r="K141" s="269">
        <v>0</v>
      </c>
      <c r="L141" s="269">
        <v>0</v>
      </c>
      <c r="M141" s="269">
        <v>0</v>
      </c>
      <c r="N141" s="269">
        <v>0</v>
      </c>
      <c r="O141" s="269">
        <v>0</v>
      </c>
      <c r="P141" s="269">
        <v>0</v>
      </c>
      <c r="Q141" s="269">
        <v>0</v>
      </c>
      <c r="R141" s="269">
        <v>0</v>
      </c>
      <c r="S141" s="269">
        <v>0</v>
      </c>
      <c r="T141" s="269">
        <v>0</v>
      </c>
      <c r="U141" s="269">
        <v>0</v>
      </c>
      <c r="V141" s="269">
        <v>0</v>
      </c>
      <c r="W141" s="269">
        <v>0</v>
      </c>
      <c r="X141" s="269">
        <v>0</v>
      </c>
      <c r="Y141" s="269">
        <v>0</v>
      </c>
      <c r="Z141" s="269">
        <v>0</v>
      </c>
      <c r="AA141" s="269">
        <v>0</v>
      </c>
      <c r="AB141" s="269">
        <v>0</v>
      </c>
      <c r="AC141" s="269">
        <v>0</v>
      </c>
      <c r="AD141" s="269">
        <v>0</v>
      </c>
      <c r="AE141" s="269">
        <v>0</v>
      </c>
      <c r="AF141" s="269">
        <v>0</v>
      </c>
      <c r="AG141" s="494">
        <v>1</v>
      </c>
    </row>
    <row r="142" spans="1:33" s="273" customFormat="1" ht="15" x14ac:dyDescent="0.2">
      <c r="A142" s="152" t="s">
        <v>2103</v>
      </c>
      <c r="B142" s="152">
        <v>1</v>
      </c>
      <c r="C142" s="152" t="s">
        <v>5331</v>
      </c>
      <c r="D142" s="152" t="s">
        <v>1532</v>
      </c>
      <c r="E142" s="152" t="s">
        <v>2126</v>
      </c>
      <c r="F142" s="152"/>
      <c r="G142" s="154">
        <v>41844</v>
      </c>
      <c r="H142" s="152" t="s">
        <v>5332</v>
      </c>
      <c r="I142" s="269">
        <v>0</v>
      </c>
      <c r="J142" s="269">
        <v>0</v>
      </c>
      <c r="K142" s="269">
        <v>0</v>
      </c>
      <c r="L142" s="269">
        <v>0</v>
      </c>
      <c r="M142" s="269">
        <v>0</v>
      </c>
      <c r="N142" s="269">
        <v>0</v>
      </c>
      <c r="O142" s="269">
        <v>0</v>
      </c>
      <c r="P142" s="269">
        <v>0</v>
      </c>
      <c r="Q142" s="269">
        <v>0</v>
      </c>
      <c r="R142" s="269">
        <v>0</v>
      </c>
      <c r="S142" s="269">
        <v>0</v>
      </c>
      <c r="T142" s="269">
        <v>0</v>
      </c>
      <c r="U142" s="269">
        <v>0</v>
      </c>
      <c r="V142" s="269">
        <v>0</v>
      </c>
      <c r="W142" s="269">
        <v>0</v>
      </c>
      <c r="X142" s="269">
        <v>0</v>
      </c>
      <c r="Y142" s="269">
        <v>0</v>
      </c>
      <c r="Z142" s="269">
        <v>0</v>
      </c>
      <c r="AA142" s="269">
        <v>0</v>
      </c>
      <c r="AB142" s="269">
        <v>0</v>
      </c>
      <c r="AC142" s="269">
        <v>0</v>
      </c>
      <c r="AD142" s="269">
        <v>0</v>
      </c>
      <c r="AE142" s="269">
        <v>0</v>
      </c>
      <c r="AF142" s="269">
        <v>0</v>
      </c>
      <c r="AG142" s="494">
        <v>1</v>
      </c>
    </row>
    <row r="143" spans="1:33" s="273" customFormat="1" ht="15" x14ac:dyDescent="0.2">
      <c r="A143" s="152" t="s">
        <v>2103</v>
      </c>
      <c r="B143" s="152">
        <v>1</v>
      </c>
      <c r="C143" s="152" t="s">
        <v>5333</v>
      </c>
      <c r="D143" s="152" t="s">
        <v>1532</v>
      </c>
      <c r="E143" s="152" t="s">
        <v>2126</v>
      </c>
      <c r="F143" s="152"/>
      <c r="G143" s="154">
        <v>41844</v>
      </c>
      <c r="H143" s="152" t="s">
        <v>5334</v>
      </c>
      <c r="I143" s="269">
        <v>0</v>
      </c>
      <c r="J143" s="269">
        <v>0</v>
      </c>
      <c r="K143" s="269">
        <v>0</v>
      </c>
      <c r="L143" s="269">
        <v>0</v>
      </c>
      <c r="M143" s="269">
        <v>0</v>
      </c>
      <c r="N143" s="269">
        <v>0</v>
      </c>
      <c r="O143" s="269">
        <v>0</v>
      </c>
      <c r="P143" s="269">
        <v>0</v>
      </c>
      <c r="Q143" s="269">
        <v>0</v>
      </c>
      <c r="R143" s="269">
        <v>0</v>
      </c>
      <c r="S143" s="269">
        <v>0</v>
      </c>
      <c r="T143" s="269">
        <v>0</v>
      </c>
      <c r="U143" s="269">
        <v>0</v>
      </c>
      <c r="V143" s="269">
        <v>0</v>
      </c>
      <c r="W143" s="269">
        <v>0</v>
      </c>
      <c r="X143" s="269">
        <v>0</v>
      </c>
      <c r="Y143" s="269">
        <v>0</v>
      </c>
      <c r="Z143" s="269">
        <v>0</v>
      </c>
      <c r="AA143" s="269">
        <v>0</v>
      </c>
      <c r="AB143" s="269">
        <v>0</v>
      </c>
      <c r="AC143" s="269">
        <v>0</v>
      </c>
      <c r="AD143" s="269">
        <v>0</v>
      </c>
      <c r="AE143" s="269">
        <v>0</v>
      </c>
      <c r="AF143" s="269">
        <v>0</v>
      </c>
      <c r="AG143" s="494">
        <v>1</v>
      </c>
    </row>
    <row r="144" spans="1:33" s="273" customFormat="1" ht="15" x14ac:dyDescent="0.2">
      <c r="A144" s="152" t="s">
        <v>2103</v>
      </c>
      <c r="B144" s="152">
        <v>1</v>
      </c>
      <c r="C144" s="152" t="s">
        <v>5335</v>
      </c>
      <c r="D144" s="152" t="s">
        <v>1532</v>
      </c>
      <c r="E144" s="152" t="s">
        <v>2126</v>
      </c>
      <c r="F144" s="152"/>
      <c r="G144" s="154">
        <v>41844</v>
      </c>
      <c r="H144" s="152" t="s">
        <v>5336</v>
      </c>
      <c r="I144" s="269">
        <v>0</v>
      </c>
      <c r="J144" s="269">
        <v>0</v>
      </c>
      <c r="K144" s="269">
        <v>0</v>
      </c>
      <c r="L144" s="269">
        <v>0</v>
      </c>
      <c r="M144" s="269">
        <v>0</v>
      </c>
      <c r="N144" s="269">
        <v>0</v>
      </c>
      <c r="O144" s="269">
        <v>0</v>
      </c>
      <c r="P144" s="269">
        <v>0</v>
      </c>
      <c r="Q144" s="269">
        <v>0</v>
      </c>
      <c r="R144" s="269">
        <v>0</v>
      </c>
      <c r="S144" s="269">
        <v>0</v>
      </c>
      <c r="T144" s="269">
        <v>0</v>
      </c>
      <c r="U144" s="269">
        <v>0</v>
      </c>
      <c r="V144" s="269">
        <v>0</v>
      </c>
      <c r="W144" s="269">
        <v>0</v>
      </c>
      <c r="X144" s="269">
        <v>0</v>
      </c>
      <c r="Y144" s="269">
        <v>0</v>
      </c>
      <c r="Z144" s="269">
        <v>0</v>
      </c>
      <c r="AA144" s="269">
        <v>0</v>
      </c>
      <c r="AB144" s="269">
        <v>0</v>
      </c>
      <c r="AC144" s="269">
        <v>0</v>
      </c>
      <c r="AD144" s="269">
        <v>0</v>
      </c>
      <c r="AE144" s="269">
        <v>0</v>
      </c>
      <c r="AF144" s="269">
        <v>0</v>
      </c>
      <c r="AG144" s="494">
        <v>1</v>
      </c>
    </row>
    <row r="145" spans="1:33" ht="15" x14ac:dyDescent="0.2">
      <c r="A145" s="330" t="s">
        <v>543</v>
      </c>
      <c r="I145" s="5">
        <f t="shared" ref="I145:J145" si="0">SUM(I3:I144)</f>
        <v>21</v>
      </c>
      <c r="J145" s="5">
        <f t="shared" si="0"/>
        <v>119</v>
      </c>
      <c r="K145" s="5">
        <f t="shared" ref="K145:Q145" si="1">SUM(K3:K129)</f>
        <v>102</v>
      </c>
      <c r="L145" s="5">
        <f t="shared" si="1"/>
        <v>86</v>
      </c>
      <c r="M145" s="5">
        <f t="shared" si="1"/>
        <v>81</v>
      </c>
      <c r="N145" s="5">
        <f t="shared" si="1"/>
        <v>265</v>
      </c>
      <c r="O145" s="5">
        <f t="shared" si="1"/>
        <v>97</v>
      </c>
      <c r="P145" s="5">
        <f t="shared" si="1"/>
        <v>128</v>
      </c>
      <c r="Q145" s="5">
        <f t="shared" si="1"/>
        <v>55</v>
      </c>
      <c r="R145" s="5">
        <f t="shared" ref="R145:S145" si="2">SUM(R3:R144)</f>
        <v>101</v>
      </c>
      <c r="S145" s="5">
        <f t="shared" si="2"/>
        <v>115</v>
      </c>
      <c r="T145" s="5">
        <f t="shared" ref="T145:V145" si="3">SUM(T3:T144)</f>
        <v>442</v>
      </c>
      <c r="U145" s="5">
        <f t="shared" si="3"/>
        <v>0</v>
      </c>
      <c r="V145" s="5">
        <f t="shared" si="3"/>
        <v>12</v>
      </c>
      <c r="W145" s="268">
        <f t="shared" ref="W145:AF145" si="4">SUM(W3:W144)</f>
        <v>378</v>
      </c>
      <c r="X145" s="268">
        <f t="shared" si="4"/>
        <v>8</v>
      </c>
      <c r="Y145" s="268">
        <f>SUM(Y3:Y144)</f>
        <v>376</v>
      </c>
      <c r="Z145" s="268">
        <f t="shared" ref="Z145:AA145" si="5">SUM(Z3:Z144)</f>
        <v>21</v>
      </c>
      <c r="AA145" s="268">
        <f t="shared" si="5"/>
        <v>108</v>
      </c>
      <c r="AB145" s="268">
        <f t="shared" ref="AB145:AC145" si="6">SUM(AB3:AB144)</f>
        <v>125</v>
      </c>
      <c r="AC145" s="268">
        <f t="shared" si="6"/>
        <v>134</v>
      </c>
      <c r="AD145" s="268">
        <f>SUM(AD3:AD144)</f>
        <v>178</v>
      </c>
      <c r="AE145" s="268">
        <f t="shared" si="4"/>
        <v>96</v>
      </c>
      <c r="AF145" s="268">
        <f t="shared" si="4"/>
        <v>20</v>
      </c>
      <c r="AG145" s="273"/>
    </row>
    <row r="146" spans="1:33" ht="13.5" customHeight="1" x14ac:dyDescent="0.2">
      <c r="B146">
        <f>SUM(B3:B144)</f>
        <v>142</v>
      </c>
      <c r="C146" s="98" t="s">
        <v>1688</v>
      </c>
    </row>
    <row r="151" spans="1:33" x14ac:dyDescent="0.2">
      <c r="H151" t="s">
        <v>543</v>
      </c>
    </row>
    <row r="157" spans="1:33" x14ac:dyDescent="0.2">
      <c r="F157" t="s">
        <v>543</v>
      </c>
    </row>
  </sheetData>
  <autoFilter ref="A2:AJ146"/>
  <mergeCells count="1">
    <mergeCell ref="A1:H1"/>
  </mergeCells>
  <phoneticPr fontId="0"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G14"/>
  <sheetViews>
    <sheetView workbookViewId="0">
      <selection activeCell="G9" sqref="G9"/>
    </sheetView>
  </sheetViews>
  <sheetFormatPr defaultRowHeight="12.75" x14ac:dyDescent="0.2"/>
  <cols>
    <col min="1" max="1" width="5.140625" bestFit="1" customWidth="1"/>
    <col min="2" max="2" width="3.85546875" customWidth="1"/>
    <col min="3" max="3" width="16.85546875" bestFit="1" customWidth="1"/>
    <col min="4" max="4" width="4.85546875" bestFit="1" customWidth="1"/>
    <col min="5" max="5" width="9.85546875" bestFit="1" customWidth="1"/>
    <col min="6" max="6" width="15.42578125" bestFit="1" customWidth="1"/>
    <col min="7" max="7" width="15.7109375" bestFit="1" customWidth="1"/>
    <col min="8" max="8" width="42.140625" bestFit="1" customWidth="1"/>
    <col min="9" max="9" width="9.28515625" customWidth="1"/>
    <col min="10" max="10" width="9.7109375" customWidth="1"/>
    <col min="11" max="11" width="9.42578125" customWidth="1"/>
    <col min="12" max="14" width="9.7109375" customWidth="1"/>
    <col min="15" max="15" width="9.28515625" customWidth="1"/>
    <col min="16" max="18" width="9.7109375" customWidth="1"/>
    <col min="19" max="19" width="9.28515625" customWidth="1"/>
    <col min="20" max="20" width="9.7109375" customWidth="1"/>
    <col min="21" max="21" width="9.140625" customWidth="1"/>
    <col min="22" max="24" width="9.7109375" customWidth="1"/>
    <col min="25" max="25" width="9.5703125" customWidth="1"/>
    <col min="26" max="28" width="9.7109375" customWidth="1"/>
    <col min="29" max="29" width="9.28515625" customWidth="1"/>
    <col min="30" max="32" width="9.7109375" customWidth="1"/>
    <col min="33" max="33" width="9.140625" style="258"/>
  </cols>
  <sheetData>
    <row r="1" spans="1:33" x14ac:dyDescent="0.2">
      <c r="A1" s="509"/>
      <c r="B1" s="509"/>
      <c r="C1" s="509"/>
      <c r="D1" s="509"/>
      <c r="E1" s="509"/>
      <c r="F1" s="509"/>
      <c r="G1" s="509"/>
      <c r="H1" s="510"/>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94" t="s">
        <v>5934</v>
      </c>
    </row>
    <row r="2" spans="1:33" x14ac:dyDescent="0.2">
      <c r="A2" s="8" t="s">
        <v>2101</v>
      </c>
      <c r="B2" s="8"/>
      <c r="C2" s="8" t="s">
        <v>1742</v>
      </c>
      <c r="D2" s="8" t="s">
        <v>1743</v>
      </c>
      <c r="E2" s="8" t="s">
        <v>1744</v>
      </c>
      <c r="F2" s="8" t="s">
        <v>59</v>
      </c>
      <c r="G2" s="1"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494"/>
    </row>
    <row r="3" spans="1:33" ht="15" x14ac:dyDescent="0.2">
      <c r="A3" s="9" t="s">
        <v>2103</v>
      </c>
      <c r="B3" s="10">
        <v>1</v>
      </c>
      <c r="C3" s="11" t="s">
        <v>2251</v>
      </c>
      <c r="D3" s="12" t="s">
        <v>2252</v>
      </c>
      <c r="E3" s="12" t="s">
        <v>2126</v>
      </c>
      <c r="F3" s="12"/>
      <c r="G3" s="33">
        <v>38831</v>
      </c>
      <c r="H3" s="12" t="s">
        <v>2253</v>
      </c>
      <c r="I3" s="97">
        <v>0</v>
      </c>
      <c r="J3" s="97">
        <v>0</v>
      </c>
      <c r="K3" s="97">
        <v>0</v>
      </c>
      <c r="L3" s="97">
        <v>0</v>
      </c>
      <c r="M3" s="97">
        <v>0</v>
      </c>
      <c r="N3" s="97">
        <v>0</v>
      </c>
      <c r="O3" s="97">
        <v>0</v>
      </c>
      <c r="P3" s="97">
        <v>0</v>
      </c>
      <c r="Q3" s="97">
        <v>0</v>
      </c>
      <c r="R3" s="226">
        <v>0</v>
      </c>
      <c r="S3" s="243">
        <v>0</v>
      </c>
      <c r="T3" s="259">
        <v>0</v>
      </c>
      <c r="U3" s="270">
        <v>0</v>
      </c>
      <c r="V3" s="270">
        <v>0</v>
      </c>
      <c r="W3" s="97">
        <v>0</v>
      </c>
      <c r="X3" s="97">
        <v>0</v>
      </c>
      <c r="Y3" s="97">
        <v>0</v>
      </c>
      <c r="Z3" s="97">
        <v>0</v>
      </c>
      <c r="AA3" s="97">
        <v>0</v>
      </c>
      <c r="AB3" s="97">
        <v>0</v>
      </c>
      <c r="AC3" s="97">
        <v>0</v>
      </c>
      <c r="AD3" s="97">
        <v>0</v>
      </c>
      <c r="AE3" s="97">
        <v>0</v>
      </c>
      <c r="AF3" s="453">
        <v>0</v>
      </c>
      <c r="AG3" s="494">
        <v>1</v>
      </c>
    </row>
    <row r="4" spans="1:33" ht="15" x14ac:dyDescent="0.2">
      <c r="A4" s="9" t="s">
        <v>2103</v>
      </c>
      <c r="B4" s="10">
        <v>1</v>
      </c>
      <c r="C4" s="11" t="s">
        <v>2254</v>
      </c>
      <c r="D4" s="12" t="s">
        <v>2252</v>
      </c>
      <c r="E4" s="12" t="s">
        <v>2126</v>
      </c>
      <c r="F4" s="12"/>
      <c r="G4" s="33">
        <v>38831</v>
      </c>
      <c r="H4" s="13" t="s">
        <v>1130</v>
      </c>
      <c r="I4" s="97">
        <v>0</v>
      </c>
      <c r="J4" s="97">
        <v>0</v>
      </c>
      <c r="K4" s="97">
        <v>0</v>
      </c>
      <c r="L4" s="97">
        <v>0</v>
      </c>
      <c r="M4" s="97">
        <v>0</v>
      </c>
      <c r="N4" s="97">
        <v>0</v>
      </c>
      <c r="O4" s="97">
        <v>0</v>
      </c>
      <c r="P4" s="97">
        <v>0</v>
      </c>
      <c r="Q4" s="97">
        <v>0</v>
      </c>
      <c r="R4" s="226">
        <v>0</v>
      </c>
      <c r="S4" s="243">
        <v>0</v>
      </c>
      <c r="T4" s="259">
        <v>0</v>
      </c>
      <c r="U4" s="270">
        <v>0</v>
      </c>
      <c r="V4" s="270">
        <v>0</v>
      </c>
      <c r="W4" s="97">
        <v>0</v>
      </c>
      <c r="X4" s="97">
        <v>0</v>
      </c>
      <c r="Y4" s="97">
        <v>0</v>
      </c>
      <c r="Z4" s="97">
        <v>0</v>
      </c>
      <c r="AA4" s="97">
        <v>0</v>
      </c>
      <c r="AB4" s="97">
        <v>0</v>
      </c>
      <c r="AC4" s="97">
        <v>0</v>
      </c>
      <c r="AD4" s="97">
        <v>0</v>
      </c>
      <c r="AE4" s="97">
        <v>0</v>
      </c>
      <c r="AF4" s="453">
        <v>0</v>
      </c>
      <c r="AG4" s="494">
        <v>1</v>
      </c>
    </row>
    <row r="5" spans="1:33" ht="15" x14ac:dyDescent="0.2">
      <c r="A5" s="9" t="s">
        <v>2103</v>
      </c>
      <c r="B5" s="10">
        <v>1</v>
      </c>
      <c r="C5" s="11" t="s">
        <v>1131</v>
      </c>
      <c r="D5" s="12" t="s">
        <v>2252</v>
      </c>
      <c r="E5" s="12" t="s">
        <v>2126</v>
      </c>
      <c r="F5" s="12"/>
      <c r="G5" s="33">
        <v>38831</v>
      </c>
      <c r="H5" s="13" t="s">
        <v>447</v>
      </c>
      <c r="I5" s="97">
        <v>0</v>
      </c>
      <c r="J5" s="97">
        <v>0</v>
      </c>
      <c r="K5" s="97">
        <v>0</v>
      </c>
      <c r="L5" s="97">
        <v>0</v>
      </c>
      <c r="M5" s="97">
        <v>0</v>
      </c>
      <c r="N5" s="97">
        <v>0</v>
      </c>
      <c r="O5" s="97">
        <v>0</v>
      </c>
      <c r="P5" s="97">
        <v>0</v>
      </c>
      <c r="Q5" s="97">
        <v>0</v>
      </c>
      <c r="R5" s="226">
        <v>0</v>
      </c>
      <c r="S5" s="243">
        <v>0</v>
      </c>
      <c r="T5" s="259">
        <v>0</v>
      </c>
      <c r="U5" s="270">
        <v>0</v>
      </c>
      <c r="V5" s="270">
        <v>0</v>
      </c>
      <c r="W5" s="97">
        <v>0</v>
      </c>
      <c r="X5" s="97">
        <v>0</v>
      </c>
      <c r="Y5" s="97">
        <v>0</v>
      </c>
      <c r="Z5" s="97">
        <v>0</v>
      </c>
      <c r="AA5" s="97">
        <v>0</v>
      </c>
      <c r="AB5" s="97">
        <v>0</v>
      </c>
      <c r="AC5" s="97">
        <v>0</v>
      </c>
      <c r="AD5" s="97">
        <v>0</v>
      </c>
      <c r="AE5" s="97">
        <v>0</v>
      </c>
      <c r="AF5" s="453">
        <v>0</v>
      </c>
      <c r="AG5" s="494">
        <v>1</v>
      </c>
    </row>
    <row r="6" spans="1:33" ht="15" x14ac:dyDescent="0.2">
      <c r="A6" s="9" t="s">
        <v>2103</v>
      </c>
      <c r="B6" s="10">
        <v>1</v>
      </c>
      <c r="C6" s="11" t="s">
        <v>448</v>
      </c>
      <c r="D6" s="12" t="s">
        <v>2252</v>
      </c>
      <c r="E6" s="12" t="s">
        <v>2126</v>
      </c>
      <c r="F6" s="12"/>
      <c r="G6" s="33">
        <v>38831</v>
      </c>
      <c r="H6" s="13" t="s">
        <v>449</v>
      </c>
      <c r="I6" s="97">
        <v>0</v>
      </c>
      <c r="J6" s="97">
        <v>0</v>
      </c>
      <c r="K6" s="97">
        <v>0</v>
      </c>
      <c r="L6" s="97">
        <v>0</v>
      </c>
      <c r="M6" s="97">
        <v>0</v>
      </c>
      <c r="N6" s="97">
        <v>0</v>
      </c>
      <c r="O6" s="97">
        <v>0</v>
      </c>
      <c r="P6" s="97">
        <v>0</v>
      </c>
      <c r="Q6" s="97">
        <v>0</v>
      </c>
      <c r="R6" s="226">
        <v>0</v>
      </c>
      <c r="S6" s="243">
        <v>0</v>
      </c>
      <c r="T6" s="259">
        <v>0</v>
      </c>
      <c r="U6" s="270">
        <v>0</v>
      </c>
      <c r="V6" s="270">
        <v>0</v>
      </c>
      <c r="W6" s="97">
        <v>0</v>
      </c>
      <c r="X6" s="97">
        <v>0</v>
      </c>
      <c r="Y6" s="97">
        <v>0</v>
      </c>
      <c r="Z6" s="97">
        <v>0</v>
      </c>
      <c r="AA6" s="97">
        <v>0</v>
      </c>
      <c r="AB6" s="97">
        <v>0</v>
      </c>
      <c r="AC6" s="97">
        <v>0</v>
      </c>
      <c r="AD6" s="97">
        <v>0</v>
      </c>
      <c r="AE6" s="97">
        <v>0</v>
      </c>
      <c r="AF6" s="453">
        <v>0</v>
      </c>
      <c r="AG6" s="494">
        <v>1</v>
      </c>
    </row>
    <row r="7" spans="1:33" ht="15" x14ac:dyDescent="0.2">
      <c r="A7" s="9" t="s">
        <v>2103</v>
      </c>
      <c r="B7" s="10">
        <v>1</v>
      </c>
      <c r="C7" s="11" t="s">
        <v>1071</v>
      </c>
      <c r="D7" s="12" t="s">
        <v>2252</v>
      </c>
      <c r="E7" s="12" t="s">
        <v>2126</v>
      </c>
      <c r="F7" s="12"/>
      <c r="G7" s="33">
        <v>38831</v>
      </c>
      <c r="H7" s="13" t="s">
        <v>1072</v>
      </c>
      <c r="I7" s="97">
        <v>0</v>
      </c>
      <c r="J7" s="97">
        <v>0</v>
      </c>
      <c r="K7" s="97">
        <v>0</v>
      </c>
      <c r="L7" s="97">
        <v>0</v>
      </c>
      <c r="M7" s="97">
        <v>0</v>
      </c>
      <c r="N7" s="97">
        <v>0</v>
      </c>
      <c r="O7" s="97">
        <v>0</v>
      </c>
      <c r="P7" s="97">
        <v>0</v>
      </c>
      <c r="Q7" s="97">
        <v>0</v>
      </c>
      <c r="R7" s="226">
        <v>0</v>
      </c>
      <c r="S7" s="243">
        <v>0</v>
      </c>
      <c r="T7" s="259">
        <v>0</v>
      </c>
      <c r="U7" s="270">
        <v>0</v>
      </c>
      <c r="V7" s="270">
        <v>0</v>
      </c>
      <c r="W7" s="97">
        <v>0</v>
      </c>
      <c r="X7" s="97">
        <v>0</v>
      </c>
      <c r="Y7" s="97">
        <v>0</v>
      </c>
      <c r="Z7" s="97">
        <v>0</v>
      </c>
      <c r="AA7" s="97">
        <v>0</v>
      </c>
      <c r="AB7" s="97">
        <v>0</v>
      </c>
      <c r="AC7" s="97">
        <v>0</v>
      </c>
      <c r="AD7" s="97">
        <v>0</v>
      </c>
      <c r="AE7" s="97">
        <v>0</v>
      </c>
      <c r="AF7" s="453">
        <v>0</v>
      </c>
      <c r="AG7" s="494">
        <v>1</v>
      </c>
    </row>
    <row r="8" spans="1:33" ht="15" x14ac:dyDescent="0.2">
      <c r="A8" s="9" t="s">
        <v>2103</v>
      </c>
      <c r="B8" s="10">
        <v>1</v>
      </c>
      <c r="C8" s="11" t="s">
        <v>1073</v>
      </c>
      <c r="D8" s="12" t="s">
        <v>2252</v>
      </c>
      <c r="E8" s="12" t="s">
        <v>2126</v>
      </c>
      <c r="F8" s="12"/>
      <c r="G8" s="33">
        <v>38831</v>
      </c>
      <c r="H8" s="14" t="s">
        <v>1074</v>
      </c>
      <c r="I8" s="97">
        <v>0</v>
      </c>
      <c r="J8" s="97">
        <v>0</v>
      </c>
      <c r="K8" s="97">
        <v>0</v>
      </c>
      <c r="L8" s="97">
        <v>0</v>
      </c>
      <c r="M8" s="97">
        <v>0</v>
      </c>
      <c r="N8" s="97">
        <v>0</v>
      </c>
      <c r="O8" s="97">
        <v>0</v>
      </c>
      <c r="P8" s="97">
        <v>0</v>
      </c>
      <c r="Q8" s="97">
        <v>0</v>
      </c>
      <c r="R8" s="226">
        <v>0</v>
      </c>
      <c r="S8" s="243">
        <v>0</v>
      </c>
      <c r="T8" s="259">
        <v>0</v>
      </c>
      <c r="U8" s="270">
        <v>0</v>
      </c>
      <c r="V8" s="270">
        <v>0</v>
      </c>
      <c r="W8" s="97">
        <v>0</v>
      </c>
      <c r="X8" s="97">
        <v>0</v>
      </c>
      <c r="Y8" s="97">
        <v>0</v>
      </c>
      <c r="Z8" s="97">
        <v>0</v>
      </c>
      <c r="AA8" s="97">
        <v>0</v>
      </c>
      <c r="AB8" s="97">
        <v>0</v>
      </c>
      <c r="AC8" s="97">
        <v>0</v>
      </c>
      <c r="AD8" s="97">
        <v>0</v>
      </c>
      <c r="AE8" s="97">
        <v>0</v>
      </c>
      <c r="AF8" s="453">
        <v>0</v>
      </c>
      <c r="AG8" s="494">
        <v>1</v>
      </c>
    </row>
    <row r="9" spans="1:33" ht="15" x14ac:dyDescent="0.2">
      <c r="A9" s="9" t="s">
        <v>2103</v>
      </c>
      <c r="B9" s="10">
        <v>1</v>
      </c>
      <c r="C9" s="11" t="s">
        <v>1075</v>
      </c>
      <c r="D9" s="12" t="s">
        <v>2252</v>
      </c>
      <c r="E9" s="12" t="s">
        <v>2126</v>
      </c>
      <c r="F9" s="12"/>
      <c r="G9" s="33">
        <v>38831</v>
      </c>
      <c r="H9" s="14" t="s">
        <v>2961</v>
      </c>
      <c r="I9" s="97">
        <v>0</v>
      </c>
      <c r="J9" s="97">
        <v>0</v>
      </c>
      <c r="K9" s="97">
        <v>0</v>
      </c>
      <c r="L9" s="97">
        <v>0</v>
      </c>
      <c r="M9" s="97">
        <v>0</v>
      </c>
      <c r="N9" s="97">
        <v>0</v>
      </c>
      <c r="O9" s="97">
        <v>0</v>
      </c>
      <c r="P9" s="97">
        <v>0</v>
      </c>
      <c r="Q9" s="97">
        <v>0</v>
      </c>
      <c r="R9" s="226">
        <v>0</v>
      </c>
      <c r="S9" s="243">
        <v>0</v>
      </c>
      <c r="T9" s="259">
        <v>0</v>
      </c>
      <c r="U9" s="270">
        <v>0</v>
      </c>
      <c r="V9" s="270">
        <v>0</v>
      </c>
      <c r="W9" s="97">
        <v>0</v>
      </c>
      <c r="X9" s="97">
        <v>0</v>
      </c>
      <c r="Y9" s="97">
        <v>0</v>
      </c>
      <c r="Z9" s="97">
        <v>0</v>
      </c>
      <c r="AA9" s="97">
        <v>0</v>
      </c>
      <c r="AB9" s="97">
        <v>0</v>
      </c>
      <c r="AC9" s="97">
        <v>0</v>
      </c>
      <c r="AD9" s="97">
        <v>0</v>
      </c>
      <c r="AE9" s="97">
        <v>0</v>
      </c>
      <c r="AF9" s="453">
        <v>0</v>
      </c>
      <c r="AG9" s="494">
        <v>1</v>
      </c>
    </row>
    <row r="10" spans="1:33" ht="15" x14ac:dyDescent="0.2">
      <c r="A10" s="9" t="s">
        <v>2103</v>
      </c>
      <c r="B10" s="10">
        <v>1</v>
      </c>
      <c r="C10" s="11" t="s">
        <v>2962</v>
      </c>
      <c r="D10" s="12" t="s">
        <v>2252</v>
      </c>
      <c r="E10" s="12" t="s">
        <v>2126</v>
      </c>
      <c r="F10" s="12"/>
      <c r="G10" s="33">
        <v>38831</v>
      </c>
      <c r="H10" s="14" t="s">
        <v>2963</v>
      </c>
      <c r="I10" s="97">
        <v>0</v>
      </c>
      <c r="J10" s="97">
        <v>0</v>
      </c>
      <c r="K10" s="97">
        <v>0</v>
      </c>
      <c r="L10" s="97">
        <v>0</v>
      </c>
      <c r="M10" s="97">
        <v>0</v>
      </c>
      <c r="N10" s="97">
        <v>0</v>
      </c>
      <c r="O10" s="97">
        <v>0</v>
      </c>
      <c r="P10" s="97">
        <v>0</v>
      </c>
      <c r="Q10" s="97">
        <v>0</v>
      </c>
      <c r="R10" s="226">
        <v>0</v>
      </c>
      <c r="S10" s="243">
        <v>0</v>
      </c>
      <c r="T10" s="259">
        <v>0</v>
      </c>
      <c r="U10" s="270">
        <v>0</v>
      </c>
      <c r="V10" s="270">
        <v>0</v>
      </c>
      <c r="W10" s="97">
        <v>0</v>
      </c>
      <c r="X10" s="97">
        <v>0</v>
      </c>
      <c r="Y10" s="97">
        <v>0</v>
      </c>
      <c r="Z10" s="97">
        <v>0</v>
      </c>
      <c r="AA10" s="97">
        <v>0</v>
      </c>
      <c r="AB10" s="97">
        <v>0</v>
      </c>
      <c r="AC10" s="97">
        <v>0</v>
      </c>
      <c r="AD10" s="97">
        <v>0</v>
      </c>
      <c r="AE10" s="97">
        <v>0</v>
      </c>
      <c r="AF10" s="453">
        <v>0</v>
      </c>
      <c r="AG10" s="494">
        <v>1</v>
      </c>
    </row>
    <row r="11" spans="1:33" ht="15" x14ac:dyDescent="0.2">
      <c r="A11" s="9" t="s">
        <v>2103</v>
      </c>
      <c r="B11" s="10">
        <v>1</v>
      </c>
      <c r="C11" s="11" t="s">
        <v>1643</v>
      </c>
      <c r="D11" s="12" t="s">
        <v>2252</v>
      </c>
      <c r="E11" s="12" t="s">
        <v>2126</v>
      </c>
      <c r="F11" s="12"/>
      <c r="G11" s="33">
        <v>38831</v>
      </c>
      <c r="H11" s="14" t="s">
        <v>1644</v>
      </c>
      <c r="I11" s="97">
        <v>0</v>
      </c>
      <c r="J11" s="97">
        <v>0</v>
      </c>
      <c r="K11" s="97">
        <v>0</v>
      </c>
      <c r="L11" s="97">
        <v>0</v>
      </c>
      <c r="M11" s="97">
        <v>0</v>
      </c>
      <c r="N11" s="97">
        <v>0</v>
      </c>
      <c r="O11" s="97">
        <v>0</v>
      </c>
      <c r="P11" s="97">
        <v>0</v>
      </c>
      <c r="Q11" s="97">
        <v>0</v>
      </c>
      <c r="R11" s="226">
        <v>0</v>
      </c>
      <c r="S11" s="243">
        <v>0</v>
      </c>
      <c r="T11" s="259">
        <v>0</v>
      </c>
      <c r="U11" s="270">
        <v>0</v>
      </c>
      <c r="V11" s="270">
        <v>0</v>
      </c>
      <c r="W11" s="97">
        <v>0</v>
      </c>
      <c r="X11" s="97">
        <v>0</v>
      </c>
      <c r="Y11" s="97">
        <v>0</v>
      </c>
      <c r="Z11" s="97">
        <v>0</v>
      </c>
      <c r="AA11" s="97">
        <v>0</v>
      </c>
      <c r="AB11" s="97">
        <v>0</v>
      </c>
      <c r="AC11" s="97">
        <v>0</v>
      </c>
      <c r="AD11" s="97">
        <v>0</v>
      </c>
      <c r="AE11" s="97">
        <v>0</v>
      </c>
      <c r="AF11" s="453">
        <v>0</v>
      </c>
      <c r="AG11" s="494">
        <v>1</v>
      </c>
    </row>
    <row r="12" spans="1:33" ht="15" x14ac:dyDescent="0.2">
      <c r="A12" s="9" t="s">
        <v>2103</v>
      </c>
      <c r="B12" s="10">
        <v>1</v>
      </c>
      <c r="C12" s="11" t="s">
        <v>1645</v>
      </c>
      <c r="D12" s="12" t="s">
        <v>2252</v>
      </c>
      <c r="E12" s="12" t="s">
        <v>2126</v>
      </c>
      <c r="F12" s="12"/>
      <c r="G12" s="33">
        <v>38831</v>
      </c>
      <c r="H12" s="14" t="s">
        <v>2771</v>
      </c>
      <c r="I12" s="97">
        <v>0</v>
      </c>
      <c r="J12" s="97">
        <v>0</v>
      </c>
      <c r="K12" s="97">
        <v>0</v>
      </c>
      <c r="L12" s="97">
        <v>0</v>
      </c>
      <c r="M12" s="97">
        <v>0</v>
      </c>
      <c r="N12" s="97">
        <v>0</v>
      </c>
      <c r="O12" s="97">
        <v>0</v>
      </c>
      <c r="P12" s="97">
        <v>0</v>
      </c>
      <c r="Q12" s="97">
        <v>0</v>
      </c>
      <c r="R12" s="226">
        <v>0</v>
      </c>
      <c r="S12" s="243">
        <v>0</v>
      </c>
      <c r="T12" s="259">
        <v>0</v>
      </c>
      <c r="U12" s="270">
        <v>0</v>
      </c>
      <c r="V12" s="270">
        <v>0</v>
      </c>
      <c r="W12" s="97">
        <v>0</v>
      </c>
      <c r="X12" s="97">
        <v>0</v>
      </c>
      <c r="Y12" s="97">
        <v>0</v>
      </c>
      <c r="Z12" s="97">
        <v>0</v>
      </c>
      <c r="AA12" s="97">
        <v>0</v>
      </c>
      <c r="AB12" s="97">
        <v>0</v>
      </c>
      <c r="AC12" s="97">
        <v>0</v>
      </c>
      <c r="AD12" s="97">
        <v>0</v>
      </c>
      <c r="AE12" s="97">
        <v>0</v>
      </c>
      <c r="AF12" s="97">
        <v>0</v>
      </c>
      <c r="AG12" s="494">
        <v>1</v>
      </c>
    </row>
    <row r="13" spans="1:33" x14ac:dyDescent="0.2">
      <c r="I13" s="5">
        <f>SUM(I3:I12)</f>
        <v>0</v>
      </c>
      <c r="J13" s="5">
        <f t="shared" ref="J13:AD13" si="0">SUM(J3:J12)</f>
        <v>0</v>
      </c>
      <c r="K13" s="5">
        <f t="shared" si="0"/>
        <v>0</v>
      </c>
      <c r="L13" s="5">
        <f t="shared" si="0"/>
        <v>0</v>
      </c>
      <c r="M13" s="5">
        <f t="shared" si="0"/>
        <v>0</v>
      </c>
      <c r="N13" s="5">
        <f t="shared" si="0"/>
        <v>0</v>
      </c>
      <c r="O13" s="5">
        <f t="shared" si="0"/>
        <v>0</v>
      </c>
      <c r="P13" s="5">
        <f t="shared" si="0"/>
        <v>0</v>
      </c>
      <c r="Q13" s="5">
        <f t="shared" si="0"/>
        <v>0</v>
      </c>
      <c r="R13" s="5">
        <f t="shared" si="0"/>
        <v>0</v>
      </c>
      <c r="S13" s="5">
        <f t="shared" si="0"/>
        <v>0</v>
      </c>
      <c r="T13" s="5">
        <f t="shared" si="0"/>
        <v>0</v>
      </c>
      <c r="U13" s="5">
        <f t="shared" si="0"/>
        <v>0</v>
      </c>
      <c r="V13" s="5">
        <f t="shared" si="0"/>
        <v>0</v>
      </c>
      <c r="W13" s="5">
        <f t="shared" si="0"/>
        <v>0</v>
      </c>
      <c r="X13" s="5">
        <f t="shared" si="0"/>
        <v>0</v>
      </c>
      <c r="Y13" s="5">
        <f t="shared" si="0"/>
        <v>0</v>
      </c>
      <c r="Z13" s="5">
        <f t="shared" si="0"/>
        <v>0</v>
      </c>
      <c r="AA13" s="5">
        <f t="shared" si="0"/>
        <v>0</v>
      </c>
      <c r="AB13" s="5">
        <f t="shared" si="0"/>
        <v>0</v>
      </c>
      <c r="AC13" s="5">
        <f t="shared" si="0"/>
        <v>0</v>
      </c>
      <c r="AD13" s="5">
        <f t="shared" si="0"/>
        <v>0</v>
      </c>
      <c r="AE13" s="5">
        <f t="shared" ref="AE13:AF13" si="1">SUM(AE3:AE12)</f>
        <v>0</v>
      </c>
      <c r="AF13" s="5">
        <f t="shared" si="1"/>
        <v>0</v>
      </c>
    </row>
    <row r="14" spans="1:33" ht="14.25" x14ac:dyDescent="0.2">
      <c r="B14" s="81">
        <f>SUM(B3:B12)</f>
        <v>10</v>
      </c>
      <c r="C14" s="98" t="s">
        <v>1688</v>
      </c>
    </row>
  </sheetData>
  <mergeCells count="1">
    <mergeCell ref="A1:H1"/>
  </mergeCells>
  <phoneticPr fontId="0"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G50"/>
  <sheetViews>
    <sheetView zoomScaleNormal="100" workbookViewId="0">
      <selection activeCell="H22" sqref="H22"/>
    </sheetView>
  </sheetViews>
  <sheetFormatPr defaultRowHeight="12.75" x14ac:dyDescent="0.2"/>
  <cols>
    <col min="1" max="1" width="5.140625" bestFit="1" customWidth="1"/>
    <col min="2" max="2" width="3.85546875" customWidth="1"/>
    <col min="3" max="3" width="16.85546875" bestFit="1" customWidth="1"/>
    <col min="4" max="4" width="8.140625" bestFit="1" customWidth="1"/>
    <col min="5" max="5" width="13.85546875" customWidth="1"/>
    <col min="6" max="6" width="11.28515625" style="81" bestFit="1" customWidth="1"/>
    <col min="7" max="7" width="14.85546875" customWidth="1"/>
    <col min="8" max="8" width="29.28515625" bestFit="1" customWidth="1"/>
    <col min="9" max="9" width="9.42578125" hidden="1" customWidth="1"/>
    <col min="10" max="10" width="9.7109375" hidden="1" customWidth="1"/>
    <col min="11" max="11" width="9.42578125" hidden="1" customWidth="1"/>
    <col min="12" max="14" width="9.7109375" hidden="1" customWidth="1"/>
    <col min="15" max="15" width="9.42578125" hidden="1" customWidth="1"/>
    <col min="16" max="18" width="9.7109375" hidden="1" customWidth="1"/>
    <col min="19" max="19" width="9.42578125" hidden="1" customWidth="1"/>
    <col min="20" max="20" width="9.7109375" hidden="1" customWidth="1"/>
    <col min="21" max="21" width="9.42578125" hidden="1" customWidth="1"/>
    <col min="22" max="22" width="9.7109375" hidden="1" customWidth="1"/>
    <col min="23" max="25" width="10.5703125" hidden="1" customWidth="1"/>
    <col min="26" max="28" width="9.7109375" hidden="1" customWidth="1"/>
    <col min="29" max="29" width="9.42578125" hidden="1" customWidth="1"/>
    <col min="30" max="32" width="9.7109375" hidden="1" customWidth="1"/>
    <col min="33" max="33" width="9.140625" customWidth="1"/>
  </cols>
  <sheetData>
    <row r="1" spans="1:33" x14ac:dyDescent="0.2">
      <c r="A1" s="509"/>
      <c r="B1" s="509"/>
      <c r="C1" s="509"/>
      <c r="D1" s="509"/>
      <c r="E1" s="509"/>
      <c r="F1" s="509"/>
      <c r="G1" s="509"/>
      <c r="H1" s="510"/>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99" t="s">
        <v>5934</v>
      </c>
    </row>
    <row r="2" spans="1:33" x14ac:dyDescent="0.2">
      <c r="A2" s="1" t="s">
        <v>2101</v>
      </c>
      <c r="B2" s="1"/>
      <c r="C2" s="1" t="s">
        <v>1742</v>
      </c>
      <c r="D2" s="1" t="s">
        <v>1743</v>
      </c>
      <c r="E2" s="1" t="s">
        <v>1744</v>
      </c>
      <c r="F2" s="1" t="s">
        <v>59</v>
      </c>
      <c r="G2" s="1" t="s">
        <v>60</v>
      </c>
      <c r="H2" s="1" t="s">
        <v>3253</v>
      </c>
      <c r="I2" s="1" t="s">
        <v>2105</v>
      </c>
      <c r="J2" s="1" t="s">
        <v>2105</v>
      </c>
      <c r="K2" s="1" t="s">
        <v>2105</v>
      </c>
      <c r="L2" s="1" t="s">
        <v>2105</v>
      </c>
      <c r="M2" s="1" t="s">
        <v>2105</v>
      </c>
      <c r="N2" s="1" t="s">
        <v>2105</v>
      </c>
      <c r="O2" s="1" t="s">
        <v>2105</v>
      </c>
      <c r="P2" s="1" t="s">
        <v>2105</v>
      </c>
      <c r="Q2" s="1" t="s">
        <v>2105</v>
      </c>
      <c r="R2" s="1" t="s">
        <v>2105</v>
      </c>
      <c r="S2" s="1" t="s">
        <v>2105</v>
      </c>
      <c r="T2" s="1" t="s">
        <v>2105</v>
      </c>
      <c r="U2" s="1" t="s">
        <v>2105</v>
      </c>
      <c r="V2" s="1" t="s">
        <v>2105</v>
      </c>
      <c r="W2" s="1" t="s">
        <v>2105</v>
      </c>
      <c r="X2" s="1" t="s">
        <v>2105</v>
      </c>
      <c r="Y2" s="1" t="s">
        <v>2105</v>
      </c>
      <c r="Z2" s="1" t="s">
        <v>2105</v>
      </c>
      <c r="AA2" s="1" t="s">
        <v>2105</v>
      </c>
      <c r="AB2" s="1" t="s">
        <v>2105</v>
      </c>
      <c r="AC2" s="1" t="s">
        <v>2105</v>
      </c>
      <c r="AD2" s="1" t="s">
        <v>2105</v>
      </c>
      <c r="AE2" s="1" t="s">
        <v>2105</v>
      </c>
      <c r="AF2" s="1" t="s">
        <v>2105</v>
      </c>
      <c r="AG2" s="494"/>
    </row>
    <row r="3" spans="1:33" ht="15" x14ac:dyDescent="0.2">
      <c r="A3" s="14" t="s">
        <v>2103</v>
      </c>
      <c r="B3" s="14">
        <v>1</v>
      </c>
      <c r="C3" s="11" t="s">
        <v>3255</v>
      </c>
      <c r="D3" s="12" t="s">
        <v>3254</v>
      </c>
      <c r="E3" s="12" t="s">
        <v>1533</v>
      </c>
      <c r="F3" s="82">
        <v>41500</v>
      </c>
      <c r="G3" s="82">
        <v>38831</v>
      </c>
      <c r="H3" s="14" t="s">
        <v>3257</v>
      </c>
      <c r="I3" s="17">
        <v>1</v>
      </c>
      <c r="J3" s="17">
        <v>4</v>
      </c>
      <c r="K3" s="17">
        <v>0</v>
      </c>
      <c r="L3" s="17">
        <v>0</v>
      </c>
      <c r="M3" s="269">
        <v>0</v>
      </c>
      <c r="N3" s="269">
        <v>0</v>
      </c>
      <c r="O3" s="17">
        <v>0</v>
      </c>
      <c r="P3" s="17">
        <v>0</v>
      </c>
      <c r="Q3" s="17">
        <v>2</v>
      </c>
      <c r="R3" s="224">
        <v>0</v>
      </c>
      <c r="S3" s="245">
        <v>0</v>
      </c>
      <c r="T3" s="252">
        <v>0</v>
      </c>
      <c r="U3" s="269">
        <v>0</v>
      </c>
      <c r="V3" s="269">
        <v>0</v>
      </c>
      <c r="W3" s="17">
        <v>2</v>
      </c>
      <c r="X3" s="17">
        <v>0</v>
      </c>
      <c r="Y3" s="17">
        <v>0</v>
      </c>
      <c r="Z3" s="97">
        <v>2</v>
      </c>
      <c r="AA3" s="17">
        <v>0</v>
      </c>
      <c r="AB3" s="17">
        <v>0</v>
      </c>
      <c r="AC3" s="17">
        <v>0</v>
      </c>
      <c r="AD3" s="17">
        <v>0</v>
      </c>
      <c r="AE3" s="17">
        <v>4</v>
      </c>
      <c r="AF3" s="17">
        <v>0</v>
      </c>
      <c r="AG3" s="494">
        <f t="shared" ref="AG3" si="0">MAX(I3:AF3)</f>
        <v>4</v>
      </c>
    </row>
    <row r="4" spans="1:33" ht="15" customHeight="1" x14ac:dyDescent="0.2">
      <c r="A4" s="14" t="s">
        <v>2103</v>
      </c>
      <c r="B4" s="14">
        <v>1</v>
      </c>
      <c r="C4" s="11" t="s">
        <v>3258</v>
      </c>
      <c r="D4" s="12" t="s">
        <v>3254</v>
      </c>
      <c r="E4" s="14" t="s">
        <v>1988</v>
      </c>
      <c r="F4" s="82">
        <v>39689</v>
      </c>
      <c r="G4" s="82">
        <v>38831</v>
      </c>
      <c r="H4" s="14" t="s">
        <v>2608</v>
      </c>
      <c r="I4" s="17">
        <v>7</v>
      </c>
      <c r="J4" s="17">
        <v>8</v>
      </c>
      <c r="K4" s="17">
        <v>0</v>
      </c>
      <c r="L4" s="17">
        <v>11</v>
      </c>
      <c r="M4" s="269">
        <v>2</v>
      </c>
      <c r="N4" s="269">
        <v>0</v>
      </c>
      <c r="O4" s="17">
        <v>4</v>
      </c>
      <c r="P4" s="17">
        <v>0</v>
      </c>
      <c r="Q4" s="17">
        <v>4</v>
      </c>
      <c r="R4" s="224">
        <v>0</v>
      </c>
      <c r="S4" s="245">
        <v>6</v>
      </c>
      <c r="T4" s="252">
        <v>6</v>
      </c>
      <c r="U4" s="269">
        <v>6</v>
      </c>
      <c r="V4" s="269">
        <v>1</v>
      </c>
      <c r="W4" s="17">
        <v>2</v>
      </c>
      <c r="X4" s="17">
        <v>10</v>
      </c>
      <c r="Y4" s="17">
        <v>12</v>
      </c>
      <c r="Z4" s="97">
        <v>4</v>
      </c>
      <c r="AA4" s="17">
        <v>0</v>
      </c>
      <c r="AB4" s="17">
        <v>8</v>
      </c>
      <c r="AC4" s="17">
        <v>2</v>
      </c>
      <c r="AD4" s="17">
        <v>0</v>
      </c>
      <c r="AE4" s="17">
        <v>8</v>
      </c>
      <c r="AF4" s="17">
        <v>0</v>
      </c>
      <c r="AG4" s="494">
        <f t="shared" ref="AG4:AG48" si="1">MAX(I4:AF4)</f>
        <v>12</v>
      </c>
    </row>
    <row r="5" spans="1:33" ht="15" x14ac:dyDescent="0.2">
      <c r="A5" s="12" t="s">
        <v>2103</v>
      </c>
      <c r="B5" s="12">
        <v>1</v>
      </c>
      <c r="C5" s="11" t="s">
        <v>226</v>
      </c>
      <c r="D5" s="12" t="s">
        <v>3254</v>
      </c>
      <c r="E5" s="12" t="s">
        <v>2586</v>
      </c>
      <c r="F5" s="33">
        <v>40287</v>
      </c>
      <c r="G5" s="33">
        <v>40099</v>
      </c>
      <c r="H5" s="12" t="s">
        <v>227</v>
      </c>
      <c r="I5" s="17">
        <v>0</v>
      </c>
      <c r="J5" s="17">
        <v>0</v>
      </c>
      <c r="K5" s="17">
        <v>0</v>
      </c>
      <c r="L5" s="17">
        <v>0</v>
      </c>
      <c r="M5" s="269">
        <v>0</v>
      </c>
      <c r="N5" s="269">
        <v>0</v>
      </c>
      <c r="O5" s="17">
        <v>0</v>
      </c>
      <c r="P5" s="17">
        <v>0</v>
      </c>
      <c r="Q5" s="17">
        <v>0</v>
      </c>
      <c r="R5" s="224">
        <v>0</v>
      </c>
      <c r="S5" s="245">
        <v>0</v>
      </c>
      <c r="T5" s="252">
        <v>0</v>
      </c>
      <c r="U5" s="269">
        <v>0</v>
      </c>
      <c r="V5" s="269">
        <v>0</v>
      </c>
      <c r="W5" s="17">
        <v>0</v>
      </c>
      <c r="X5" s="17">
        <v>0</v>
      </c>
      <c r="Y5" s="17">
        <v>0</v>
      </c>
      <c r="Z5" s="97">
        <v>0</v>
      </c>
      <c r="AA5" s="17">
        <v>0</v>
      </c>
      <c r="AB5" s="17">
        <v>0</v>
      </c>
      <c r="AC5" s="17">
        <v>0</v>
      </c>
      <c r="AD5" s="17">
        <v>0</v>
      </c>
      <c r="AE5" s="17">
        <v>0</v>
      </c>
      <c r="AF5" s="17">
        <v>0</v>
      </c>
      <c r="AG5" s="494">
        <v>1</v>
      </c>
    </row>
    <row r="6" spans="1:33" ht="15" x14ac:dyDescent="0.2">
      <c r="A6" s="12" t="s">
        <v>2103</v>
      </c>
      <c r="B6" s="12">
        <v>1</v>
      </c>
      <c r="C6" s="11" t="s">
        <v>3272</v>
      </c>
      <c r="D6" s="12" t="s">
        <v>3254</v>
      </c>
      <c r="E6" s="12" t="s">
        <v>3756</v>
      </c>
      <c r="F6" s="82">
        <v>40722</v>
      </c>
      <c r="G6" s="33">
        <v>40254</v>
      </c>
      <c r="H6" s="12" t="s">
        <v>3273</v>
      </c>
      <c r="I6" s="17">
        <v>0</v>
      </c>
      <c r="J6" s="17">
        <v>1</v>
      </c>
      <c r="K6" s="17">
        <v>2</v>
      </c>
      <c r="L6" s="17">
        <v>1</v>
      </c>
      <c r="M6" s="269">
        <v>2</v>
      </c>
      <c r="N6" s="269">
        <v>1</v>
      </c>
      <c r="O6" s="17">
        <v>0</v>
      </c>
      <c r="P6" s="17">
        <v>1</v>
      </c>
      <c r="Q6" s="17">
        <v>1</v>
      </c>
      <c r="R6" s="224">
        <v>0</v>
      </c>
      <c r="S6" s="245">
        <v>1</v>
      </c>
      <c r="T6" s="252">
        <v>0</v>
      </c>
      <c r="U6" s="269">
        <v>0</v>
      </c>
      <c r="V6" s="269">
        <v>0</v>
      </c>
      <c r="W6" s="17">
        <v>0</v>
      </c>
      <c r="X6" s="17">
        <v>1</v>
      </c>
      <c r="Y6" s="17">
        <v>1</v>
      </c>
      <c r="Z6" s="97">
        <v>0</v>
      </c>
      <c r="AA6" s="17">
        <v>0</v>
      </c>
      <c r="AB6" s="17">
        <v>1</v>
      </c>
      <c r="AC6" s="17">
        <v>1</v>
      </c>
      <c r="AD6" s="17">
        <v>1</v>
      </c>
      <c r="AE6" s="17">
        <v>1</v>
      </c>
      <c r="AF6" s="17">
        <v>0</v>
      </c>
      <c r="AG6" s="494">
        <f t="shared" si="1"/>
        <v>2</v>
      </c>
    </row>
    <row r="7" spans="1:33" ht="15" x14ac:dyDescent="0.2">
      <c r="A7" s="14" t="s">
        <v>2103</v>
      </c>
      <c r="B7" s="14">
        <v>1</v>
      </c>
      <c r="C7" s="11" t="s">
        <v>2609</v>
      </c>
      <c r="D7" s="12" t="s">
        <v>3254</v>
      </c>
      <c r="E7" s="14" t="s">
        <v>2471</v>
      </c>
      <c r="F7" s="82">
        <v>40283</v>
      </c>
      <c r="G7" s="82">
        <v>38831</v>
      </c>
      <c r="H7" s="14" t="s">
        <v>2610</v>
      </c>
      <c r="I7" s="17">
        <v>0</v>
      </c>
      <c r="J7" s="17">
        <v>4</v>
      </c>
      <c r="K7" s="17">
        <v>0</v>
      </c>
      <c r="L7" s="17">
        <v>0</v>
      </c>
      <c r="M7" s="269">
        <v>2</v>
      </c>
      <c r="N7" s="269">
        <v>0</v>
      </c>
      <c r="O7" s="17">
        <v>0</v>
      </c>
      <c r="P7" s="17">
        <v>0</v>
      </c>
      <c r="Q7" s="17">
        <v>0</v>
      </c>
      <c r="R7" s="224">
        <v>0</v>
      </c>
      <c r="S7" s="245">
        <v>0</v>
      </c>
      <c r="T7" s="252">
        <v>0</v>
      </c>
      <c r="U7" s="269">
        <v>0</v>
      </c>
      <c r="V7" s="269">
        <v>0</v>
      </c>
      <c r="W7" s="17">
        <v>2</v>
      </c>
      <c r="X7" s="17">
        <v>0</v>
      </c>
      <c r="Y7" s="17">
        <v>0</v>
      </c>
      <c r="Z7" s="97">
        <v>0</v>
      </c>
      <c r="AA7" s="17">
        <v>0</v>
      </c>
      <c r="AB7" s="17">
        <v>0</v>
      </c>
      <c r="AC7" s="17">
        <v>3</v>
      </c>
      <c r="AD7" s="17">
        <v>4</v>
      </c>
      <c r="AE7" s="17">
        <v>0</v>
      </c>
      <c r="AF7" s="17">
        <v>4</v>
      </c>
      <c r="AG7" s="494">
        <f t="shared" si="1"/>
        <v>4</v>
      </c>
    </row>
    <row r="8" spans="1:33" ht="15.75" customHeight="1" x14ac:dyDescent="0.2">
      <c r="A8" s="12" t="s">
        <v>2103</v>
      </c>
      <c r="B8" s="12">
        <v>1</v>
      </c>
      <c r="C8" s="11" t="s">
        <v>3274</v>
      </c>
      <c r="D8" s="12" t="s">
        <v>3254</v>
      </c>
      <c r="E8" s="12"/>
      <c r="F8" s="33"/>
      <c r="G8" s="33">
        <v>40262</v>
      </c>
      <c r="H8" s="12" t="s">
        <v>3275</v>
      </c>
      <c r="I8" s="17">
        <v>2</v>
      </c>
      <c r="J8" s="17">
        <v>2</v>
      </c>
      <c r="K8" s="17">
        <v>2</v>
      </c>
      <c r="L8" s="17">
        <v>2</v>
      </c>
      <c r="M8" s="269">
        <v>2</v>
      </c>
      <c r="N8" s="269">
        <v>3</v>
      </c>
      <c r="O8" s="17">
        <v>2</v>
      </c>
      <c r="P8" s="17">
        <v>2</v>
      </c>
      <c r="Q8" s="17">
        <v>2</v>
      </c>
      <c r="R8" s="224">
        <v>2</v>
      </c>
      <c r="S8" s="245">
        <v>2</v>
      </c>
      <c r="T8" s="252">
        <v>3</v>
      </c>
      <c r="U8" s="269">
        <v>2</v>
      </c>
      <c r="V8" s="269">
        <v>2</v>
      </c>
      <c r="W8" s="17">
        <v>2</v>
      </c>
      <c r="X8" s="17">
        <v>2</v>
      </c>
      <c r="Y8" s="17">
        <v>3</v>
      </c>
      <c r="Z8" s="97">
        <v>2</v>
      </c>
      <c r="AA8" s="17">
        <v>2</v>
      </c>
      <c r="AB8" s="17">
        <v>2</v>
      </c>
      <c r="AC8" s="17">
        <v>2</v>
      </c>
      <c r="AD8" s="17">
        <v>2</v>
      </c>
      <c r="AE8" s="17">
        <v>3</v>
      </c>
      <c r="AF8" s="17">
        <v>2</v>
      </c>
      <c r="AG8" s="494">
        <f t="shared" si="1"/>
        <v>3</v>
      </c>
    </row>
    <row r="9" spans="1:33" ht="15.75" customHeight="1" x14ac:dyDescent="0.2">
      <c r="A9" s="14" t="s">
        <v>2103</v>
      </c>
      <c r="B9" s="14">
        <v>1</v>
      </c>
      <c r="C9" s="11" t="s">
        <v>2611</v>
      </c>
      <c r="D9" s="12" t="s">
        <v>3254</v>
      </c>
      <c r="E9" s="14" t="s">
        <v>526</v>
      </c>
      <c r="F9" s="82">
        <v>39996</v>
      </c>
      <c r="G9" s="82">
        <v>38831</v>
      </c>
      <c r="H9" s="14" t="s">
        <v>2612</v>
      </c>
      <c r="I9" s="17">
        <v>0</v>
      </c>
      <c r="J9" s="17">
        <v>12</v>
      </c>
      <c r="K9" s="17">
        <v>0</v>
      </c>
      <c r="L9" s="17">
        <v>2</v>
      </c>
      <c r="M9" s="269">
        <v>0</v>
      </c>
      <c r="N9" s="269">
        <v>10</v>
      </c>
      <c r="O9" s="17">
        <v>2</v>
      </c>
      <c r="P9" s="17">
        <v>0</v>
      </c>
      <c r="Q9" s="17">
        <v>12</v>
      </c>
      <c r="R9" s="224">
        <v>10</v>
      </c>
      <c r="S9" s="245">
        <v>8</v>
      </c>
      <c r="T9" s="252">
        <v>9</v>
      </c>
      <c r="U9" s="269">
        <v>0</v>
      </c>
      <c r="V9" s="269">
        <v>8</v>
      </c>
      <c r="W9" s="17">
        <v>8</v>
      </c>
      <c r="X9" s="17">
        <v>6</v>
      </c>
      <c r="Y9" s="17">
        <v>11</v>
      </c>
      <c r="Z9" s="97">
        <v>6</v>
      </c>
      <c r="AA9" s="17">
        <v>0</v>
      </c>
      <c r="AB9" s="17">
        <v>4</v>
      </c>
      <c r="AC9" s="17">
        <v>4</v>
      </c>
      <c r="AD9" s="17">
        <v>4</v>
      </c>
      <c r="AE9" s="17">
        <v>4</v>
      </c>
      <c r="AF9" s="17">
        <v>4</v>
      </c>
      <c r="AG9" s="494">
        <f t="shared" si="1"/>
        <v>12</v>
      </c>
    </row>
    <row r="10" spans="1:33" ht="15" x14ac:dyDescent="0.2">
      <c r="A10" s="14" t="s">
        <v>2103</v>
      </c>
      <c r="B10" s="14">
        <v>1</v>
      </c>
      <c r="C10" s="11" t="s">
        <v>2613</v>
      </c>
      <c r="D10" s="12" t="s">
        <v>3254</v>
      </c>
      <c r="E10" s="14" t="s">
        <v>3256</v>
      </c>
      <c r="F10" s="82">
        <v>40283</v>
      </c>
      <c r="G10" s="82">
        <v>39056</v>
      </c>
      <c r="H10" s="14" t="s">
        <v>2614</v>
      </c>
      <c r="I10" s="17">
        <v>8</v>
      </c>
      <c r="J10" s="17">
        <v>8</v>
      </c>
      <c r="K10" s="17">
        <v>8</v>
      </c>
      <c r="L10" s="17">
        <v>8</v>
      </c>
      <c r="M10" s="269">
        <v>8</v>
      </c>
      <c r="N10" s="269">
        <v>12</v>
      </c>
      <c r="O10" s="17">
        <v>8</v>
      </c>
      <c r="P10" s="17">
        <v>8</v>
      </c>
      <c r="Q10" s="17">
        <v>8</v>
      </c>
      <c r="R10" s="224">
        <v>8</v>
      </c>
      <c r="S10" s="245">
        <v>8</v>
      </c>
      <c r="T10" s="252">
        <v>12</v>
      </c>
      <c r="U10" s="269">
        <v>8</v>
      </c>
      <c r="V10" s="269">
        <v>8</v>
      </c>
      <c r="W10" s="17">
        <v>8</v>
      </c>
      <c r="X10" s="17">
        <v>8</v>
      </c>
      <c r="Y10" s="17">
        <v>12</v>
      </c>
      <c r="Z10" s="97">
        <v>8</v>
      </c>
      <c r="AA10" s="17">
        <v>8</v>
      </c>
      <c r="AB10" s="17">
        <v>8</v>
      </c>
      <c r="AC10" s="17">
        <v>8</v>
      </c>
      <c r="AD10" s="17">
        <v>8</v>
      </c>
      <c r="AE10" s="17">
        <v>12</v>
      </c>
      <c r="AF10" s="17">
        <v>8</v>
      </c>
      <c r="AG10" s="494">
        <f t="shared" si="1"/>
        <v>12</v>
      </c>
    </row>
    <row r="11" spans="1:33" ht="15" x14ac:dyDescent="0.2">
      <c r="A11" s="14" t="s">
        <v>2103</v>
      </c>
      <c r="B11" s="14">
        <v>1</v>
      </c>
      <c r="C11" s="11" t="s">
        <v>1984</v>
      </c>
      <c r="D11" s="12" t="s">
        <v>3254</v>
      </c>
      <c r="E11" s="14" t="s">
        <v>1985</v>
      </c>
      <c r="F11" s="82">
        <v>39377</v>
      </c>
      <c r="G11" s="33">
        <v>38831</v>
      </c>
      <c r="H11" s="14" t="s">
        <v>1986</v>
      </c>
      <c r="I11" s="17">
        <v>0</v>
      </c>
      <c r="J11" s="17">
        <v>4</v>
      </c>
      <c r="K11" s="17">
        <v>0</v>
      </c>
      <c r="L11" s="17">
        <v>0</v>
      </c>
      <c r="M11" s="269">
        <v>2</v>
      </c>
      <c r="N11" s="269">
        <v>0</v>
      </c>
      <c r="O11" s="17">
        <v>0</v>
      </c>
      <c r="P11" s="17">
        <v>0</v>
      </c>
      <c r="Q11" s="17">
        <v>4</v>
      </c>
      <c r="R11" s="224">
        <v>0</v>
      </c>
      <c r="S11" s="245">
        <v>0</v>
      </c>
      <c r="T11" s="252">
        <v>0</v>
      </c>
      <c r="U11" s="269">
        <v>0</v>
      </c>
      <c r="V11" s="269">
        <v>2</v>
      </c>
      <c r="W11" s="17">
        <v>4</v>
      </c>
      <c r="X11" s="17">
        <v>0</v>
      </c>
      <c r="Y11" s="17">
        <v>2</v>
      </c>
      <c r="Z11" s="97">
        <v>2</v>
      </c>
      <c r="AA11" s="17">
        <v>0</v>
      </c>
      <c r="AB11" s="17">
        <v>0</v>
      </c>
      <c r="AC11" s="17">
        <v>0</v>
      </c>
      <c r="AD11" s="17">
        <v>0</v>
      </c>
      <c r="AE11" s="17">
        <v>0</v>
      </c>
      <c r="AF11" s="17">
        <v>0</v>
      </c>
      <c r="AG11" s="494">
        <f t="shared" si="1"/>
        <v>4</v>
      </c>
    </row>
    <row r="12" spans="1:33" ht="15" x14ac:dyDescent="0.2">
      <c r="A12" s="14" t="s">
        <v>2103</v>
      </c>
      <c r="B12" s="14">
        <v>1</v>
      </c>
      <c r="C12" s="11" t="s">
        <v>1987</v>
      </c>
      <c r="D12" s="12" t="s">
        <v>3254</v>
      </c>
      <c r="E12" s="14" t="s">
        <v>3365</v>
      </c>
      <c r="F12" s="82">
        <v>39568</v>
      </c>
      <c r="G12" s="82">
        <v>38831</v>
      </c>
      <c r="H12" s="14" t="s">
        <v>896</v>
      </c>
      <c r="I12" s="17">
        <v>35</v>
      </c>
      <c r="J12" s="17">
        <v>40</v>
      </c>
      <c r="K12" s="17">
        <v>40</v>
      </c>
      <c r="L12" s="17">
        <v>40</v>
      </c>
      <c r="M12" s="269">
        <v>40</v>
      </c>
      <c r="N12" s="269">
        <v>60</v>
      </c>
      <c r="O12" s="17">
        <v>40</v>
      </c>
      <c r="P12" s="17">
        <v>40</v>
      </c>
      <c r="Q12" s="17">
        <v>40</v>
      </c>
      <c r="R12" s="224">
        <v>40</v>
      </c>
      <c r="S12" s="245">
        <v>40</v>
      </c>
      <c r="T12" s="252">
        <v>60</v>
      </c>
      <c r="U12" s="269">
        <v>40</v>
      </c>
      <c r="V12" s="269">
        <v>40</v>
      </c>
      <c r="W12" s="17">
        <v>40</v>
      </c>
      <c r="X12" s="17">
        <v>40</v>
      </c>
      <c r="Y12" s="17">
        <v>60</v>
      </c>
      <c r="Z12" s="97">
        <v>40</v>
      </c>
      <c r="AA12" s="17">
        <v>40</v>
      </c>
      <c r="AB12" s="17">
        <v>40</v>
      </c>
      <c r="AC12" s="17">
        <v>40</v>
      </c>
      <c r="AD12" s="17">
        <v>40</v>
      </c>
      <c r="AE12" s="17">
        <v>60</v>
      </c>
      <c r="AF12" s="17">
        <v>40</v>
      </c>
      <c r="AG12" s="494">
        <f t="shared" si="1"/>
        <v>60</v>
      </c>
    </row>
    <row r="13" spans="1:33" ht="15" x14ac:dyDescent="0.2">
      <c r="A13" s="14" t="s">
        <v>2103</v>
      </c>
      <c r="B13" s="14">
        <v>1</v>
      </c>
      <c r="C13" s="11" t="s">
        <v>897</v>
      </c>
      <c r="D13" s="12" t="s">
        <v>3254</v>
      </c>
      <c r="E13" s="14" t="s">
        <v>1985</v>
      </c>
      <c r="F13" s="82">
        <v>41515</v>
      </c>
      <c r="G13" s="82">
        <v>39056</v>
      </c>
      <c r="H13" s="14" t="s">
        <v>2049</v>
      </c>
      <c r="I13" s="17">
        <v>12</v>
      </c>
      <c r="J13" s="17">
        <v>18</v>
      </c>
      <c r="K13" s="17">
        <v>12</v>
      </c>
      <c r="L13" s="17">
        <v>12</v>
      </c>
      <c r="M13" s="269">
        <v>12</v>
      </c>
      <c r="N13" s="269">
        <v>18</v>
      </c>
      <c r="O13" s="17">
        <v>12</v>
      </c>
      <c r="P13" s="17">
        <v>18</v>
      </c>
      <c r="Q13" s="17">
        <v>12</v>
      </c>
      <c r="R13" s="224">
        <v>12</v>
      </c>
      <c r="S13" s="245">
        <v>12</v>
      </c>
      <c r="T13" s="252">
        <v>18</v>
      </c>
      <c r="U13" s="269">
        <v>12</v>
      </c>
      <c r="V13" s="269">
        <v>12</v>
      </c>
      <c r="W13" s="17">
        <v>12</v>
      </c>
      <c r="X13" s="17">
        <v>12</v>
      </c>
      <c r="Y13" s="17">
        <v>18</v>
      </c>
      <c r="Z13" s="97">
        <v>18</v>
      </c>
      <c r="AA13" s="17">
        <v>24</v>
      </c>
      <c r="AB13" s="17">
        <v>24</v>
      </c>
      <c r="AC13" s="17">
        <v>30</v>
      </c>
      <c r="AD13" s="17">
        <v>24</v>
      </c>
      <c r="AE13" s="17">
        <v>30</v>
      </c>
      <c r="AF13" s="17">
        <v>12</v>
      </c>
      <c r="AG13" s="494">
        <f t="shared" si="1"/>
        <v>30</v>
      </c>
    </row>
    <row r="14" spans="1:33" ht="15" x14ac:dyDescent="0.2">
      <c r="A14" s="14" t="s">
        <v>2103</v>
      </c>
      <c r="B14" s="14">
        <v>1</v>
      </c>
      <c r="C14" s="11" t="s">
        <v>2050</v>
      </c>
      <c r="D14" s="12" t="s">
        <v>3254</v>
      </c>
      <c r="E14" s="14" t="s">
        <v>526</v>
      </c>
      <c r="F14" s="82">
        <v>40283</v>
      </c>
      <c r="G14" s="82">
        <v>38831</v>
      </c>
      <c r="H14" s="14" t="s">
        <v>1580</v>
      </c>
      <c r="I14" s="17">
        <v>2</v>
      </c>
      <c r="J14" s="17">
        <v>8</v>
      </c>
      <c r="K14" s="17">
        <v>2</v>
      </c>
      <c r="L14" s="17">
        <v>6</v>
      </c>
      <c r="M14" s="269">
        <v>2</v>
      </c>
      <c r="N14" s="269">
        <v>0</v>
      </c>
      <c r="O14" s="17">
        <v>0</v>
      </c>
      <c r="P14" s="17">
        <v>0</v>
      </c>
      <c r="Q14" s="17">
        <v>4</v>
      </c>
      <c r="R14" s="224">
        <v>3</v>
      </c>
      <c r="S14" s="245">
        <v>3</v>
      </c>
      <c r="T14" s="252">
        <v>0</v>
      </c>
      <c r="U14" s="269">
        <v>0</v>
      </c>
      <c r="V14" s="269">
        <v>0</v>
      </c>
      <c r="W14" s="17">
        <v>6</v>
      </c>
      <c r="X14" s="17">
        <v>0</v>
      </c>
      <c r="Y14" s="17">
        <v>2</v>
      </c>
      <c r="Z14" s="97">
        <v>4</v>
      </c>
      <c r="AA14" s="17">
        <v>0</v>
      </c>
      <c r="AB14" s="17">
        <v>2</v>
      </c>
      <c r="AC14" s="17">
        <v>0</v>
      </c>
      <c r="AD14" s="17">
        <v>0</v>
      </c>
      <c r="AE14" s="17">
        <v>0</v>
      </c>
      <c r="AF14" s="17">
        <v>0</v>
      </c>
      <c r="AG14" s="494">
        <f t="shared" si="1"/>
        <v>8</v>
      </c>
    </row>
    <row r="15" spans="1:33" ht="15" x14ac:dyDescent="0.2">
      <c r="A15" s="14" t="s">
        <v>2103</v>
      </c>
      <c r="B15" s="14">
        <v>1</v>
      </c>
      <c r="C15" s="11" t="s">
        <v>1581</v>
      </c>
      <c r="D15" s="12" t="s">
        <v>3254</v>
      </c>
      <c r="E15" s="12" t="s">
        <v>1988</v>
      </c>
      <c r="F15" s="33">
        <v>40717</v>
      </c>
      <c r="G15" s="82">
        <v>38831</v>
      </c>
      <c r="H15" s="14" t="s">
        <v>1582</v>
      </c>
      <c r="I15" s="17">
        <v>4</v>
      </c>
      <c r="J15" s="17">
        <v>26</v>
      </c>
      <c r="K15" s="17">
        <v>8</v>
      </c>
      <c r="L15" s="17">
        <v>15</v>
      </c>
      <c r="M15" s="269">
        <v>22</v>
      </c>
      <c r="N15" s="269">
        <v>23</v>
      </c>
      <c r="O15" s="17">
        <v>31</v>
      </c>
      <c r="P15" s="17">
        <v>12</v>
      </c>
      <c r="Q15" s="17">
        <v>36</v>
      </c>
      <c r="R15" s="224">
        <v>12</v>
      </c>
      <c r="S15" s="245">
        <v>18</v>
      </c>
      <c r="T15" s="252">
        <v>16</v>
      </c>
      <c r="U15" s="269">
        <v>16</v>
      </c>
      <c r="V15" s="269">
        <v>14</v>
      </c>
      <c r="W15" s="17">
        <v>8</v>
      </c>
      <c r="X15" s="17">
        <v>14</v>
      </c>
      <c r="Y15" s="17">
        <v>11</v>
      </c>
      <c r="Z15" s="97">
        <v>14</v>
      </c>
      <c r="AA15" s="17">
        <v>8</v>
      </c>
      <c r="AB15" s="17">
        <v>12</v>
      </c>
      <c r="AC15" s="17">
        <v>8</v>
      </c>
      <c r="AD15" s="17">
        <v>6</v>
      </c>
      <c r="AE15" s="17">
        <v>4</v>
      </c>
      <c r="AF15" s="17">
        <v>4</v>
      </c>
      <c r="AG15" s="494">
        <f t="shared" si="1"/>
        <v>36</v>
      </c>
    </row>
    <row r="16" spans="1:33" ht="15" x14ac:dyDescent="0.2">
      <c r="A16" s="14" t="s">
        <v>2103</v>
      </c>
      <c r="B16" s="14">
        <v>1</v>
      </c>
      <c r="C16" s="11" t="s">
        <v>1583</v>
      </c>
      <c r="D16" s="12" t="s">
        <v>3254</v>
      </c>
      <c r="E16" s="12" t="s">
        <v>1985</v>
      </c>
      <c r="F16" s="33">
        <v>40406</v>
      </c>
      <c r="G16" s="33">
        <v>39328</v>
      </c>
      <c r="H16" s="14" t="s">
        <v>2371</v>
      </c>
      <c r="I16" s="17">
        <v>0</v>
      </c>
      <c r="J16" s="17">
        <v>0</v>
      </c>
      <c r="K16" s="17">
        <v>0</v>
      </c>
      <c r="L16" s="17">
        <v>0</v>
      </c>
      <c r="M16" s="269">
        <v>0</v>
      </c>
      <c r="N16" s="269">
        <v>0</v>
      </c>
      <c r="O16" s="17">
        <v>0</v>
      </c>
      <c r="P16" s="17">
        <v>0</v>
      </c>
      <c r="Q16" s="17">
        <v>0</v>
      </c>
      <c r="R16" s="224">
        <v>0</v>
      </c>
      <c r="S16" s="245">
        <v>0</v>
      </c>
      <c r="T16" s="252">
        <v>0</v>
      </c>
      <c r="U16" s="269">
        <v>0</v>
      </c>
      <c r="V16" s="269">
        <v>0</v>
      </c>
      <c r="W16" s="17">
        <v>0</v>
      </c>
      <c r="X16" s="17">
        <v>0</v>
      </c>
      <c r="Y16" s="17">
        <v>0</v>
      </c>
      <c r="Z16" s="97">
        <v>0</v>
      </c>
      <c r="AA16" s="17">
        <v>0</v>
      </c>
      <c r="AB16" s="17">
        <v>0</v>
      </c>
      <c r="AC16" s="17">
        <v>0</v>
      </c>
      <c r="AD16" s="17">
        <v>0</v>
      </c>
      <c r="AE16" s="17">
        <v>0</v>
      </c>
      <c r="AF16" s="17">
        <v>0</v>
      </c>
      <c r="AG16" s="494">
        <v>1</v>
      </c>
    </row>
    <row r="17" spans="1:33" ht="15" x14ac:dyDescent="0.2">
      <c r="A17" s="14" t="s">
        <v>2103</v>
      </c>
      <c r="B17" s="14">
        <v>1</v>
      </c>
      <c r="C17" s="11" t="s">
        <v>2057</v>
      </c>
      <c r="D17" s="12" t="s">
        <v>3254</v>
      </c>
      <c r="E17" s="12" t="s">
        <v>1988</v>
      </c>
      <c r="F17" s="33">
        <v>40087</v>
      </c>
      <c r="G17" s="82">
        <v>38831</v>
      </c>
      <c r="H17" s="14" t="s">
        <v>2058</v>
      </c>
      <c r="I17" s="17">
        <v>0</v>
      </c>
      <c r="J17" s="17">
        <v>0</v>
      </c>
      <c r="K17" s="17">
        <v>0</v>
      </c>
      <c r="L17" s="17">
        <v>0</v>
      </c>
      <c r="M17" s="269">
        <v>0</v>
      </c>
      <c r="N17" s="269">
        <v>0</v>
      </c>
      <c r="O17" s="17">
        <v>0</v>
      </c>
      <c r="P17" s="17">
        <v>0</v>
      </c>
      <c r="Q17" s="17">
        <v>0</v>
      </c>
      <c r="R17" s="224">
        <v>0</v>
      </c>
      <c r="S17" s="245">
        <v>0</v>
      </c>
      <c r="T17" s="252">
        <v>0</v>
      </c>
      <c r="U17" s="269">
        <v>0</v>
      </c>
      <c r="V17" s="269">
        <v>0</v>
      </c>
      <c r="W17" s="17">
        <v>0</v>
      </c>
      <c r="X17" s="17">
        <v>0</v>
      </c>
      <c r="Y17" s="17">
        <v>0</v>
      </c>
      <c r="Z17" s="97">
        <v>0</v>
      </c>
      <c r="AA17" s="17">
        <v>0</v>
      </c>
      <c r="AB17" s="17">
        <v>0</v>
      </c>
      <c r="AC17" s="17">
        <v>0</v>
      </c>
      <c r="AD17" s="17">
        <v>0</v>
      </c>
      <c r="AE17" s="17">
        <v>0</v>
      </c>
      <c r="AF17" s="17">
        <v>0</v>
      </c>
      <c r="AG17" s="494">
        <v>1</v>
      </c>
    </row>
    <row r="18" spans="1:33" ht="15" x14ac:dyDescent="0.2">
      <c r="A18" s="14" t="s">
        <v>2103</v>
      </c>
      <c r="B18" s="14">
        <v>1</v>
      </c>
      <c r="C18" s="11" t="s">
        <v>2059</v>
      </c>
      <c r="D18" s="12" t="s">
        <v>3254</v>
      </c>
      <c r="E18" s="12" t="s">
        <v>2126</v>
      </c>
      <c r="F18" s="12"/>
      <c r="G18" s="82">
        <v>38831</v>
      </c>
      <c r="H18" s="14" t="s">
        <v>2060</v>
      </c>
      <c r="I18" s="17">
        <v>0</v>
      </c>
      <c r="J18" s="17">
        <v>0</v>
      </c>
      <c r="K18" s="17">
        <v>0</v>
      </c>
      <c r="L18" s="17">
        <v>0</v>
      </c>
      <c r="M18" s="269">
        <v>0</v>
      </c>
      <c r="N18" s="269">
        <v>0</v>
      </c>
      <c r="O18" s="17">
        <v>0</v>
      </c>
      <c r="P18" s="17">
        <v>0</v>
      </c>
      <c r="Q18" s="17">
        <v>0</v>
      </c>
      <c r="R18" s="224">
        <v>0</v>
      </c>
      <c r="S18" s="245">
        <v>0</v>
      </c>
      <c r="T18" s="252">
        <v>0</v>
      </c>
      <c r="U18" s="269">
        <v>0</v>
      </c>
      <c r="V18" s="269">
        <v>0</v>
      </c>
      <c r="W18" s="17">
        <v>0</v>
      </c>
      <c r="X18" s="17">
        <v>0</v>
      </c>
      <c r="Y18" s="17">
        <v>0</v>
      </c>
      <c r="Z18" s="97">
        <v>0</v>
      </c>
      <c r="AA18" s="17">
        <v>0</v>
      </c>
      <c r="AB18" s="17">
        <v>0</v>
      </c>
      <c r="AC18" s="17">
        <v>0</v>
      </c>
      <c r="AD18" s="17">
        <v>0</v>
      </c>
      <c r="AE18" s="17">
        <v>0</v>
      </c>
      <c r="AF18" s="17">
        <v>0</v>
      </c>
      <c r="AG18" s="494">
        <v>1</v>
      </c>
    </row>
    <row r="19" spans="1:33" ht="15" x14ac:dyDescent="0.2">
      <c r="A19" s="14" t="s">
        <v>2103</v>
      </c>
      <c r="B19" s="14">
        <v>1</v>
      </c>
      <c r="C19" s="11" t="s">
        <v>2061</v>
      </c>
      <c r="D19" s="12" t="s">
        <v>3254</v>
      </c>
      <c r="E19" s="12" t="s">
        <v>1985</v>
      </c>
      <c r="F19" s="33">
        <v>40087</v>
      </c>
      <c r="G19" s="33">
        <v>39328</v>
      </c>
      <c r="H19" s="14" t="s">
        <v>1044</v>
      </c>
      <c r="I19" s="17">
        <v>0</v>
      </c>
      <c r="J19" s="17">
        <v>0</v>
      </c>
      <c r="K19" s="17">
        <v>0</v>
      </c>
      <c r="L19" s="17">
        <v>0</v>
      </c>
      <c r="M19" s="269">
        <v>0</v>
      </c>
      <c r="N19" s="269">
        <v>0</v>
      </c>
      <c r="O19" s="17">
        <v>0</v>
      </c>
      <c r="P19" s="17">
        <v>0</v>
      </c>
      <c r="Q19" s="17">
        <v>0</v>
      </c>
      <c r="R19" s="224">
        <v>0</v>
      </c>
      <c r="S19" s="245">
        <v>0</v>
      </c>
      <c r="T19" s="252">
        <v>0</v>
      </c>
      <c r="U19" s="269">
        <v>0</v>
      </c>
      <c r="V19" s="269">
        <v>0</v>
      </c>
      <c r="W19" s="17">
        <v>0</v>
      </c>
      <c r="X19" s="17">
        <v>0</v>
      </c>
      <c r="Y19" s="17">
        <v>0</v>
      </c>
      <c r="Z19" s="97">
        <v>0</v>
      </c>
      <c r="AA19" s="17">
        <v>0</v>
      </c>
      <c r="AB19" s="17">
        <v>0</v>
      </c>
      <c r="AC19" s="17">
        <v>0</v>
      </c>
      <c r="AD19" s="17">
        <v>0</v>
      </c>
      <c r="AE19" s="17">
        <v>0</v>
      </c>
      <c r="AF19" s="17">
        <v>0</v>
      </c>
      <c r="AG19" s="494">
        <v>1</v>
      </c>
    </row>
    <row r="20" spans="1:33" ht="15" x14ac:dyDescent="0.2">
      <c r="A20" s="14" t="s">
        <v>2103</v>
      </c>
      <c r="B20" s="14">
        <v>1</v>
      </c>
      <c r="C20" s="11" t="s">
        <v>3490</v>
      </c>
      <c r="D20" s="12" t="s">
        <v>3254</v>
      </c>
      <c r="E20" s="12" t="s">
        <v>2471</v>
      </c>
      <c r="F20" s="33">
        <v>41522</v>
      </c>
      <c r="G20" s="82">
        <v>40660</v>
      </c>
      <c r="H20" s="14" t="s">
        <v>3491</v>
      </c>
      <c r="I20" s="17">
        <v>2</v>
      </c>
      <c r="J20" s="17">
        <v>8</v>
      </c>
      <c r="K20" s="17">
        <v>0</v>
      </c>
      <c r="L20" s="17">
        <v>2</v>
      </c>
      <c r="M20" s="269">
        <v>0</v>
      </c>
      <c r="N20" s="269">
        <v>2</v>
      </c>
      <c r="O20" s="17">
        <v>6</v>
      </c>
      <c r="P20" s="17">
        <v>6</v>
      </c>
      <c r="Q20" s="17">
        <v>2</v>
      </c>
      <c r="R20" s="224">
        <v>0</v>
      </c>
      <c r="S20" s="245">
        <v>0</v>
      </c>
      <c r="T20" s="252">
        <v>12</v>
      </c>
      <c r="U20" s="269">
        <v>0</v>
      </c>
      <c r="V20" s="269">
        <v>0</v>
      </c>
      <c r="W20" s="17">
        <v>4</v>
      </c>
      <c r="X20" s="17">
        <v>0</v>
      </c>
      <c r="Y20" s="17">
        <v>6</v>
      </c>
      <c r="Z20" s="97">
        <v>0</v>
      </c>
      <c r="AA20" s="17">
        <v>0</v>
      </c>
      <c r="AB20" s="17">
        <v>6</v>
      </c>
      <c r="AC20" s="17">
        <v>0</v>
      </c>
      <c r="AD20" s="17">
        <v>4</v>
      </c>
      <c r="AE20" s="17">
        <v>0</v>
      </c>
      <c r="AF20" s="17">
        <v>0</v>
      </c>
      <c r="AG20" s="494">
        <f t="shared" si="1"/>
        <v>12</v>
      </c>
    </row>
    <row r="21" spans="1:33" ht="15" x14ac:dyDescent="0.25">
      <c r="A21" s="14" t="s">
        <v>2103</v>
      </c>
      <c r="B21" s="14">
        <v>1</v>
      </c>
      <c r="C21" s="11" t="s">
        <v>2511</v>
      </c>
      <c r="D21" s="12" t="s">
        <v>3254</v>
      </c>
      <c r="E21" s="16" t="s">
        <v>3756</v>
      </c>
      <c r="F21" s="33">
        <v>40820</v>
      </c>
      <c r="G21" s="33">
        <v>38831</v>
      </c>
      <c r="H21" s="14" t="s">
        <v>2512</v>
      </c>
      <c r="I21" s="17">
        <v>60</v>
      </c>
      <c r="J21" s="17">
        <v>60</v>
      </c>
      <c r="K21" s="17">
        <v>60</v>
      </c>
      <c r="L21" s="17">
        <v>60</v>
      </c>
      <c r="M21" s="269">
        <v>45</v>
      </c>
      <c r="N21" s="269">
        <v>75</v>
      </c>
      <c r="O21" s="17">
        <v>75</v>
      </c>
      <c r="P21" s="17">
        <v>60</v>
      </c>
      <c r="Q21" s="17">
        <v>60</v>
      </c>
      <c r="R21" s="224">
        <v>60</v>
      </c>
      <c r="S21" s="245">
        <v>75</v>
      </c>
      <c r="T21" s="252">
        <v>60</v>
      </c>
      <c r="U21" s="269">
        <v>60</v>
      </c>
      <c r="V21" s="269">
        <v>60</v>
      </c>
      <c r="W21" s="17">
        <v>60</v>
      </c>
      <c r="X21" s="17">
        <v>75</v>
      </c>
      <c r="Y21" s="17">
        <v>60</v>
      </c>
      <c r="Z21" s="97">
        <v>75</v>
      </c>
      <c r="AA21" s="17">
        <v>60</v>
      </c>
      <c r="AB21" s="17">
        <v>60</v>
      </c>
      <c r="AC21" s="17">
        <v>60</v>
      </c>
      <c r="AD21" s="17">
        <v>75</v>
      </c>
      <c r="AE21" s="17">
        <v>60</v>
      </c>
      <c r="AF21" s="17">
        <v>75</v>
      </c>
      <c r="AG21" s="494">
        <f t="shared" si="1"/>
        <v>75</v>
      </c>
    </row>
    <row r="22" spans="1:33" ht="15" x14ac:dyDescent="0.25">
      <c r="A22" s="16" t="s">
        <v>2103</v>
      </c>
      <c r="B22" s="16">
        <v>1</v>
      </c>
      <c r="C22" s="49" t="s">
        <v>450</v>
      </c>
      <c r="D22" s="16" t="s">
        <v>3254</v>
      </c>
      <c r="E22" s="16" t="s">
        <v>2126</v>
      </c>
      <c r="F22" s="17"/>
      <c r="G22" s="50">
        <v>39623</v>
      </c>
      <c r="H22" s="16" t="s">
        <v>2513</v>
      </c>
      <c r="I22" s="17">
        <v>32</v>
      </c>
      <c r="J22" s="17">
        <v>32</v>
      </c>
      <c r="K22" s="17">
        <v>32</v>
      </c>
      <c r="L22" s="17">
        <v>32</v>
      </c>
      <c r="M22" s="269">
        <v>24</v>
      </c>
      <c r="N22" s="269">
        <v>40</v>
      </c>
      <c r="O22" s="17">
        <v>40</v>
      </c>
      <c r="P22" s="17">
        <v>32</v>
      </c>
      <c r="Q22" s="17">
        <v>32</v>
      </c>
      <c r="R22" s="224">
        <v>32</v>
      </c>
      <c r="S22" s="245">
        <v>40</v>
      </c>
      <c r="T22" s="252">
        <v>32</v>
      </c>
      <c r="U22" s="269">
        <v>32</v>
      </c>
      <c r="V22" s="269">
        <v>32</v>
      </c>
      <c r="W22" s="17">
        <v>32</v>
      </c>
      <c r="X22" s="17">
        <v>40</v>
      </c>
      <c r="Y22" s="17">
        <v>32</v>
      </c>
      <c r="Z22" s="97">
        <v>40</v>
      </c>
      <c r="AA22" s="17">
        <v>32</v>
      </c>
      <c r="AB22" s="17">
        <v>32</v>
      </c>
      <c r="AC22" s="17">
        <v>32</v>
      </c>
      <c r="AD22" s="17">
        <v>40</v>
      </c>
      <c r="AE22" s="17">
        <v>32</v>
      </c>
      <c r="AF22" s="17">
        <v>40</v>
      </c>
      <c r="AG22" s="494">
        <f t="shared" si="1"/>
        <v>40</v>
      </c>
    </row>
    <row r="23" spans="1:33" ht="15" x14ac:dyDescent="0.2">
      <c r="A23" s="14" t="s">
        <v>2103</v>
      </c>
      <c r="B23" s="14">
        <v>1</v>
      </c>
      <c r="C23" s="11" t="s">
        <v>2153</v>
      </c>
      <c r="D23" s="12" t="s">
        <v>3254</v>
      </c>
      <c r="E23" s="12" t="s">
        <v>2126</v>
      </c>
      <c r="F23" s="12"/>
      <c r="G23" s="82">
        <v>38831</v>
      </c>
      <c r="H23" s="14" t="s">
        <v>2154</v>
      </c>
      <c r="I23" s="17">
        <v>0</v>
      </c>
      <c r="J23" s="17">
        <v>0</v>
      </c>
      <c r="K23" s="17">
        <v>0</v>
      </c>
      <c r="L23" s="17">
        <v>0</v>
      </c>
      <c r="M23" s="269">
        <v>0</v>
      </c>
      <c r="N23" s="269">
        <v>0</v>
      </c>
      <c r="O23" s="17">
        <v>0</v>
      </c>
      <c r="P23" s="17">
        <v>0</v>
      </c>
      <c r="Q23" s="17">
        <v>0</v>
      </c>
      <c r="R23" s="224">
        <v>0</v>
      </c>
      <c r="S23" s="245">
        <v>0</v>
      </c>
      <c r="T23" s="252">
        <v>0</v>
      </c>
      <c r="U23" s="269">
        <v>0</v>
      </c>
      <c r="V23" s="269">
        <v>0</v>
      </c>
      <c r="W23" s="17">
        <v>0</v>
      </c>
      <c r="X23" s="17">
        <v>0</v>
      </c>
      <c r="Y23" s="17">
        <v>0</v>
      </c>
      <c r="Z23" s="97">
        <v>0</v>
      </c>
      <c r="AA23" s="17">
        <v>0</v>
      </c>
      <c r="AB23" s="17">
        <v>0</v>
      </c>
      <c r="AC23" s="17">
        <v>0</v>
      </c>
      <c r="AD23" s="17">
        <v>0</v>
      </c>
      <c r="AE23" s="17">
        <v>0</v>
      </c>
      <c r="AF23" s="17">
        <v>0</v>
      </c>
      <c r="AG23" s="494">
        <v>1</v>
      </c>
    </row>
    <row r="24" spans="1:33" ht="15" x14ac:dyDescent="0.2">
      <c r="A24" s="14" t="s">
        <v>2103</v>
      </c>
      <c r="B24" s="14">
        <v>1</v>
      </c>
      <c r="C24" s="11" t="s">
        <v>2155</v>
      </c>
      <c r="D24" s="12" t="s">
        <v>3254</v>
      </c>
      <c r="E24" s="12" t="s">
        <v>2126</v>
      </c>
      <c r="F24" s="12"/>
      <c r="G24" s="33">
        <v>38831</v>
      </c>
      <c r="H24" s="14" t="s">
        <v>1404</v>
      </c>
      <c r="I24" s="17">
        <v>0</v>
      </c>
      <c r="J24" s="17">
        <v>0</v>
      </c>
      <c r="K24" s="17">
        <v>0</v>
      </c>
      <c r="L24" s="17">
        <v>0</v>
      </c>
      <c r="M24" s="269">
        <v>0</v>
      </c>
      <c r="N24" s="269">
        <v>0</v>
      </c>
      <c r="O24" s="17">
        <v>0</v>
      </c>
      <c r="P24" s="17">
        <v>0</v>
      </c>
      <c r="Q24" s="17">
        <v>0</v>
      </c>
      <c r="R24" s="224">
        <v>0</v>
      </c>
      <c r="S24" s="245">
        <v>0</v>
      </c>
      <c r="T24" s="252">
        <v>0</v>
      </c>
      <c r="U24" s="269">
        <v>0</v>
      </c>
      <c r="V24" s="269">
        <v>0</v>
      </c>
      <c r="W24" s="17">
        <v>0</v>
      </c>
      <c r="X24" s="17">
        <v>0</v>
      </c>
      <c r="Y24" s="17">
        <v>0</v>
      </c>
      <c r="Z24" s="97">
        <v>0</v>
      </c>
      <c r="AA24" s="17">
        <v>0</v>
      </c>
      <c r="AB24" s="17">
        <v>0</v>
      </c>
      <c r="AC24" s="17">
        <v>0</v>
      </c>
      <c r="AD24" s="17">
        <v>0</v>
      </c>
      <c r="AE24" s="17">
        <v>0</v>
      </c>
      <c r="AF24" s="17">
        <v>0</v>
      </c>
      <c r="AG24" s="494">
        <v>1</v>
      </c>
    </row>
    <row r="25" spans="1:33" ht="15" x14ac:dyDescent="0.2">
      <c r="A25" s="14" t="s">
        <v>2103</v>
      </c>
      <c r="B25" s="14">
        <v>1</v>
      </c>
      <c r="C25" s="11" t="s">
        <v>1405</v>
      </c>
      <c r="D25" s="12" t="s">
        <v>3254</v>
      </c>
      <c r="E25" s="12" t="s">
        <v>2126</v>
      </c>
      <c r="F25" s="12"/>
      <c r="G25" s="82">
        <v>38831</v>
      </c>
      <c r="H25" s="14" t="s">
        <v>1406</v>
      </c>
      <c r="I25" s="17">
        <v>0</v>
      </c>
      <c r="J25" s="17">
        <v>0</v>
      </c>
      <c r="K25" s="17">
        <v>0</v>
      </c>
      <c r="L25" s="17">
        <v>0</v>
      </c>
      <c r="M25" s="269">
        <v>0</v>
      </c>
      <c r="N25" s="269">
        <v>0</v>
      </c>
      <c r="O25" s="17">
        <v>0</v>
      </c>
      <c r="P25" s="17">
        <v>0</v>
      </c>
      <c r="Q25" s="17">
        <v>0</v>
      </c>
      <c r="R25" s="224">
        <v>0</v>
      </c>
      <c r="S25" s="245">
        <v>0</v>
      </c>
      <c r="T25" s="252">
        <v>0</v>
      </c>
      <c r="U25" s="269">
        <v>0</v>
      </c>
      <c r="V25" s="269">
        <v>0</v>
      </c>
      <c r="W25" s="17">
        <v>0</v>
      </c>
      <c r="X25" s="17">
        <v>0</v>
      </c>
      <c r="Y25" s="17">
        <v>0</v>
      </c>
      <c r="Z25" s="97">
        <v>0</v>
      </c>
      <c r="AA25" s="17">
        <v>0</v>
      </c>
      <c r="AB25" s="17">
        <v>0</v>
      </c>
      <c r="AC25" s="17">
        <v>0</v>
      </c>
      <c r="AD25" s="17">
        <v>0</v>
      </c>
      <c r="AE25" s="17">
        <v>0</v>
      </c>
      <c r="AF25" s="17">
        <v>0</v>
      </c>
      <c r="AG25" s="494">
        <v>1</v>
      </c>
    </row>
    <row r="26" spans="1:33" ht="15" x14ac:dyDescent="0.2">
      <c r="A26" s="14" t="s">
        <v>2103</v>
      </c>
      <c r="B26" s="14">
        <v>1</v>
      </c>
      <c r="C26" s="11" t="s">
        <v>1407</v>
      </c>
      <c r="D26" s="12" t="s">
        <v>3254</v>
      </c>
      <c r="E26" s="12" t="s">
        <v>2586</v>
      </c>
      <c r="F26" s="33">
        <v>39826</v>
      </c>
      <c r="G26" s="82">
        <v>38831</v>
      </c>
      <c r="H26" s="14" t="s">
        <v>1408</v>
      </c>
      <c r="I26" s="17">
        <v>0</v>
      </c>
      <c r="J26" s="17">
        <v>0</v>
      </c>
      <c r="K26" s="17">
        <v>0</v>
      </c>
      <c r="L26" s="17">
        <v>0</v>
      </c>
      <c r="M26" s="269">
        <v>0</v>
      </c>
      <c r="N26" s="269">
        <v>0</v>
      </c>
      <c r="O26" s="17">
        <v>0</v>
      </c>
      <c r="P26" s="17">
        <v>0</v>
      </c>
      <c r="Q26" s="17">
        <v>0</v>
      </c>
      <c r="R26" s="224">
        <v>0</v>
      </c>
      <c r="S26" s="245">
        <v>0</v>
      </c>
      <c r="T26" s="252">
        <v>0</v>
      </c>
      <c r="U26" s="269">
        <v>0</v>
      </c>
      <c r="V26" s="269">
        <v>0</v>
      </c>
      <c r="W26" s="17">
        <v>0</v>
      </c>
      <c r="X26" s="17">
        <v>0</v>
      </c>
      <c r="Y26" s="17">
        <v>0</v>
      </c>
      <c r="Z26" s="97">
        <v>0</v>
      </c>
      <c r="AA26" s="17">
        <v>0</v>
      </c>
      <c r="AB26" s="17">
        <v>0</v>
      </c>
      <c r="AC26" s="17">
        <v>0</v>
      </c>
      <c r="AD26" s="17">
        <v>0</v>
      </c>
      <c r="AE26" s="17">
        <v>0</v>
      </c>
      <c r="AF26" s="17">
        <v>0</v>
      </c>
      <c r="AG26" s="494">
        <v>1</v>
      </c>
    </row>
    <row r="27" spans="1:33" ht="15" x14ac:dyDescent="0.2">
      <c r="A27" s="14" t="s">
        <v>2103</v>
      </c>
      <c r="B27" s="14">
        <v>1</v>
      </c>
      <c r="C27" s="11" t="s">
        <v>3033</v>
      </c>
      <c r="D27" s="12" t="s">
        <v>3254</v>
      </c>
      <c r="E27" s="12" t="s">
        <v>1985</v>
      </c>
      <c r="F27" s="33">
        <v>40505</v>
      </c>
      <c r="G27" s="33">
        <v>38831</v>
      </c>
      <c r="H27" s="14" t="s">
        <v>3034</v>
      </c>
      <c r="I27" s="17">
        <v>24</v>
      </c>
      <c r="J27" s="17">
        <v>24</v>
      </c>
      <c r="K27" s="17">
        <v>24</v>
      </c>
      <c r="L27" s="17">
        <v>24</v>
      </c>
      <c r="M27" s="269">
        <v>24</v>
      </c>
      <c r="N27" s="269">
        <v>30</v>
      </c>
      <c r="O27" s="17">
        <v>30</v>
      </c>
      <c r="P27" s="17">
        <v>24</v>
      </c>
      <c r="Q27" s="17">
        <v>24</v>
      </c>
      <c r="R27" s="224">
        <v>18</v>
      </c>
      <c r="S27" s="245">
        <v>30</v>
      </c>
      <c r="T27" s="252">
        <v>24</v>
      </c>
      <c r="U27" s="269">
        <v>24</v>
      </c>
      <c r="V27" s="269">
        <v>24</v>
      </c>
      <c r="W27" s="17">
        <v>24</v>
      </c>
      <c r="X27" s="17">
        <v>30</v>
      </c>
      <c r="Y27" s="17">
        <v>24</v>
      </c>
      <c r="Z27" s="97">
        <v>30</v>
      </c>
      <c r="AA27" s="17">
        <v>24</v>
      </c>
      <c r="AB27" s="17">
        <v>24</v>
      </c>
      <c r="AC27" s="17">
        <v>24</v>
      </c>
      <c r="AD27" s="17">
        <v>24</v>
      </c>
      <c r="AE27" s="17">
        <v>24</v>
      </c>
      <c r="AF27" s="17">
        <v>30</v>
      </c>
      <c r="AG27" s="494">
        <f t="shared" si="1"/>
        <v>30</v>
      </c>
    </row>
    <row r="28" spans="1:33" ht="15" x14ac:dyDescent="0.2">
      <c r="A28" s="14" t="s">
        <v>2103</v>
      </c>
      <c r="B28" s="14">
        <v>1</v>
      </c>
      <c r="C28" s="11" t="s">
        <v>3035</v>
      </c>
      <c r="D28" s="12" t="s">
        <v>3254</v>
      </c>
      <c r="E28" s="12" t="s">
        <v>1988</v>
      </c>
      <c r="F28" s="33">
        <v>40581</v>
      </c>
      <c r="G28" s="33">
        <v>39170</v>
      </c>
      <c r="H28" s="14" t="s">
        <v>3036</v>
      </c>
      <c r="I28" s="17">
        <v>0</v>
      </c>
      <c r="J28" s="17">
        <v>0</v>
      </c>
      <c r="K28" s="17">
        <v>0</v>
      </c>
      <c r="L28" s="17">
        <v>0</v>
      </c>
      <c r="M28" s="269">
        <v>0</v>
      </c>
      <c r="N28" s="269">
        <v>0</v>
      </c>
      <c r="O28" s="17">
        <v>0</v>
      </c>
      <c r="P28" s="17">
        <v>0</v>
      </c>
      <c r="Q28" s="17">
        <v>0</v>
      </c>
      <c r="R28" s="224">
        <v>0</v>
      </c>
      <c r="S28" s="245">
        <v>0</v>
      </c>
      <c r="T28" s="252">
        <v>0</v>
      </c>
      <c r="U28" s="269">
        <v>0</v>
      </c>
      <c r="V28" s="269">
        <v>0</v>
      </c>
      <c r="W28" s="17">
        <v>0</v>
      </c>
      <c r="X28" s="17">
        <v>0</v>
      </c>
      <c r="Y28" s="17">
        <v>0</v>
      </c>
      <c r="Z28" s="97">
        <v>0</v>
      </c>
      <c r="AA28" s="17">
        <v>0</v>
      </c>
      <c r="AB28" s="17">
        <v>0</v>
      </c>
      <c r="AC28" s="17">
        <v>0</v>
      </c>
      <c r="AD28" s="17">
        <v>0</v>
      </c>
      <c r="AE28" s="17">
        <v>0</v>
      </c>
      <c r="AF28" s="17">
        <v>0</v>
      </c>
      <c r="AG28" s="494">
        <v>1</v>
      </c>
    </row>
    <row r="29" spans="1:33" ht="15" x14ac:dyDescent="0.2">
      <c r="A29" s="14" t="s">
        <v>2103</v>
      </c>
      <c r="B29" s="14">
        <v>1</v>
      </c>
      <c r="C29" s="11" t="s">
        <v>3037</v>
      </c>
      <c r="D29" s="12" t="s">
        <v>3254</v>
      </c>
      <c r="E29" s="12" t="s">
        <v>1985</v>
      </c>
      <c r="F29" s="33">
        <v>40583</v>
      </c>
      <c r="G29" s="33">
        <v>38831</v>
      </c>
      <c r="H29" s="14" t="s">
        <v>3038</v>
      </c>
      <c r="I29" s="17">
        <v>0</v>
      </c>
      <c r="J29" s="17">
        <v>0</v>
      </c>
      <c r="K29" s="17">
        <v>0</v>
      </c>
      <c r="L29" s="17">
        <v>0</v>
      </c>
      <c r="M29" s="269">
        <v>0</v>
      </c>
      <c r="N29" s="269">
        <v>0</v>
      </c>
      <c r="O29" s="17">
        <v>0</v>
      </c>
      <c r="P29" s="17">
        <v>0</v>
      </c>
      <c r="Q29" s="17">
        <v>0</v>
      </c>
      <c r="R29" s="224">
        <v>0</v>
      </c>
      <c r="S29" s="245">
        <v>0</v>
      </c>
      <c r="T29" s="252">
        <v>0</v>
      </c>
      <c r="U29" s="269">
        <v>0</v>
      </c>
      <c r="V29" s="269">
        <v>0</v>
      </c>
      <c r="W29" s="17">
        <v>0</v>
      </c>
      <c r="X29" s="17">
        <v>0</v>
      </c>
      <c r="Y29" s="17">
        <v>0</v>
      </c>
      <c r="Z29" s="97">
        <v>0</v>
      </c>
      <c r="AA29" s="17">
        <v>0</v>
      </c>
      <c r="AB29" s="17">
        <v>0</v>
      </c>
      <c r="AC29" s="17">
        <v>0</v>
      </c>
      <c r="AD29" s="17">
        <v>0</v>
      </c>
      <c r="AE29" s="17">
        <v>0</v>
      </c>
      <c r="AF29" s="17">
        <v>0</v>
      </c>
      <c r="AG29" s="494">
        <v>1</v>
      </c>
    </row>
    <row r="30" spans="1:33" ht="15" x14ac:dyDescent="0.2">
      <c r="A30" s="14" t="s">
        <v>2103</v>
      </c>
      <c r="B30" s="14">
        <v>1</v>
      </c>
      <c r="C30" s="11" t="s">
        <v>3810</v>
      </c>
      <c r="D30" s="12" t="s">
        <v>3254</v>
      </c>
      <c r="E30" s="12" t="s">
        <v>2126</v>
      </c>
      <c r="F30" s="33"/>
      <c r="G30" s="33">
        <v>40660</v>
      </c>
      <c r="H30" s="14" t="s">
        <v>3811</v>
      </c>
      <c r="I30" s="17">
        <v>1</v>
      </c>
      <c r="J30" s="17">
        <v>6</v>
      </c>
      <c r="K30" s="17">
        <v>0</v>
      </c>
      <c r="L30" s="17">
        <v>0</v>
      </c>
      <c r="M30" s="269">
        <v>2</v>
      </c>
      <c r="N30" s="269">
        <v>0</v>
      </c>
      <c r="O30" s="17">
        <v>0</v>
      </c>
      <c r="P30" s="17">
        <v>0</v>
      </c>
      <c r="Q30" s="17">
        <v>2</v>
      </c>
      <c r="R30" s="224">
        <v>0</v>
      </c>
      <c r="S30" s="245">
        <v>0</v>
      </c>
      <c r="T30" s="252">
        <v>0</v>
      </c>
      <c r="U30" s="269">
        <v>0</v>
      </c>
      <c r="V30" s="269">
        <v>0</v>
      </c>
      <c r="W30" s="17">
        <v>0</v>
      </c>
      <c r="X30" s="17">
        <v>0</v>
      </c>
      <c r="Y30" s="17">
        <v>0</v>
      </c>
      <c r="Z30" s="97">
        <v>0</v>
      </c>
      <c r="AA30" s="17">
        <v>0</v>
      </c>
      <c r="AB30" s="17">
        <v>0</v>
      </c>
      <c r="AC30" s="17">
        <v>2</v>
      </c>
      <c r="AD30" s="17">
        <v>0</v>
      </c>
      <c r="AE30" s="17">
        <v>0</v>
      </c>
      <c r="AF30" s="17">
        <v>0</v>
      </c>
      <c r="AG30" s="494">
        <f t="shared" si="1"/>
        <v>6</v>
      </c>
    </row>
    <row r="31" spans="1:33" ht="15" x14ac:dyDescent="0.2">
      <c r="A31" s="14" t="s">
        <v>2103</v>
      </c>
      <c r="B31" s="12">
        <v>1</v>
      </c>
      <c r="C31" s="11" t="s">
        <v>337</v>
      </c>
      <c r="D31" s="12" t="s">
        <v>3254</v>
      </c>
      <c r="E31" s="12" t="s">
        <v>1988</v>
      </c>
      <c r="F31" s="33">
        <v>40533</v>
      </c>
      <c r="G31" s="33">
        <v>38831</v>
      </c>
      <c r="H31" s="12" t="s">
        <v>338</v>
      </c>
      <c r="I31" s="17">
        <v>24</v>
      </c>
      <c r="J31" s="17">
        <v>24</v>
      </c>
      <c r="K31" s="17">
        <v>24</v>
      </c>
      <c r="L31" s="17">
        <v>24</v>
      </c>
      <c r="M31" s="269">
        <v>24</v>
      </c>
      <c r="N31" s="269">
        <v>30</v>
      </c>
      <c r="O31" s="17">
        <v>30</v>
      </c>
      <c r="P31" s="17">
        <v>24</v>
      </c>
      <c r="Q31" s="17">
        <v>24</v>
      </c>
      <c r="R31" s="224">
        <v>18</v>
      </c>
      <c r="S31" s="245">
        <v>30</v>
      </c>
      <c r="T31" s="252">
        <v>24</v>
      </c>
      <c r="U31" s="269">
        <v>24</v>
      </c>
      <c r="V31" s="269">
        <v>24</v>
      </c>
      <c r="W31" s="17">
        <v>24</v>
      </c>
      <c r="X31" s="17">
        <v>30</v>
      </c>
      <c r="Y31" s="17">
        <v>24</v>
      </c>
      <c r="Z31" s="97">
        <v>30</v>
      </c>
      <c r="AA31" s="17">
        <v>24</v>
      </c>
      <c r="AB31" s="17">
        <v>24</v>
      </c>
      <c r="AC31" s="17">
        <v>24</v>
      </c>
      <c r="AD31" s="17">
        <v>24</v>
      </c>
      <c r="AE31" s="17">
        <v>24</v>
      </c>
      <c r="AF31" s="17">
        <v>30</v>
      </c>
      <c r="AG31" s="494">
        <f t="shared" si="1"/>
        <v>30</v>
      </c>
    </row>
    <row r="32" spans="1:33" ht="15" x14ac:dyDescent="0.2">
      <c r="A32" s="14" t="s">
        <v>2103</v>
      </c>
      <c r="B32" s="14">
        <v>1</v>
      </c>
      <c r="C32" s="11" t="s">
        <v>339</v>
      </c>
      <c r="D32" s="12" t="s">
        <v>3254</v>
      </c>
      <c r="E32" s="14" t="s">
        <v>2586</v>
      </c>
      <c r="F32" s="33">
        <v>40581</v>
      </c>
      <c r="G32" s="82">
        <v>39051</v>
      </c>
      <c r="H32" s="14" t="s">
        <v>2062</v>
      </c>
      <c r="I32" s="17">
        <v>28</v>
      </c>
      <c r="J32" s="17">
        <v>28</v>
      </c>
      <c r="K32" s="17">
        <v>28</v>
      </c>
      <c r="L32" s="17">
        <v>28</v>
      </c>
      <c r="M32" s="269">
        <v>28</v>
      </c>
      <c r="N32" s="269">
        <v>35</v>
      </c>
      <c r="O32" s="17">
        <v>35</v>
      </c>
      <c r="P32" s="17">
        <v>28</v>
      </c>
      <c r="Q32" s="17">
        <v>28</v>
      </c>
      <c r="R32" s="224">
        <v>21</v>
      </c>
      <c r="S32" s="245">
        <v>35</v>
      </c>
      <c r="T32" s="252">
        <v>28</v>
      </c>
      <c r="U32" s="269">
        <v>28</v>
      </c>
      <c r="V32" s="269">
        <v>28</v>
      </c>
      <c r="W32" s="17">
        <v>28</v>
      </c>
      <c r="X32" s="17">
        <v>35</v>
      </c>
      <c r="Y32" s="17">
        <v>28</v>
      </c>
      <c r="Z32" s="97">
        <v>35</v>
      </c>
      <c r="AA32" s="17">
        <v>28</v>
      </c>
      <c r="AB32" s="17">
        <v>28</v>
      </c>
      <c r="AC32" s="17">
        <v>28</v>
      </c>
      <c r="AD32" s="17">
        <v>28</v>
      </c>
      <c r="AE32" s="17">
        <v>28</v>
      </c>
      <c r="AF32" s="17">
        <v>35</v>
      </c>
      <c r="AG32" s="494">
        <f t="shared" si="1"/>
        <v>35</v>
      </c>
    </row>
    <row r="33" spans="1:33" ht="15" x14ac:dyDescent="0.2">
      <c r="A33" s="12" t="s">
        <v>2103</v>
      </c>
      <c r="B33" s="12">
        <v>1</v>
      </c>
      <c r="C33" s="11" t="s">
        <v>2063</v>
      </c>
      <c r="D33" s="12" t="s">
        <v>3254</v>
      </c>
      <c r="E33" s="12" t="s">
        <v>526</v>
      </c>
      <c r="F33" s="33">
        <v>40668</v>
      </c>
      <c r="G33" s="33">
        <v>39268</v>
      </c>
      <c r="H33" s="12" t="s">
        <v>334</v>
      </c>
      <c r="I33" s="17">
        <v>0</v>
      </c>
      <c r="J33" s="17">
        <v>0</v>
      </c>
      <c r="K33" s="17">
        <v>0</v>
      </c>
      <c r="L33" s="17">
        <v>0</v>
      </c>
      <c r="M33" s="269">
        <v>0</v>
      </c>
      <c r="N33" s="269">
        <v>0</v>
      </c>
      <c r="O33" s="17">
        <v>0</v>
      </c>
      <c r="P33" s="17">
        <v>0</v>
      </c>
      <c r="Q33" s="17">
        <v>0</v>
      </c>
      <c r="R33" s="224">
        <v>0</v>
      </c>
      <c r="S33" s="245">
        <v>0</v>
      </c>
      <c r="T33" s="252">
        <v>0</v>
      </c>
      <c r="U33" s="269">
        <v>0</v>
      </c>
      <c r="V33" s="269">
        <v>0</v>
      </c>
      <c r="W33" s="17">
        <v>0</v>
      </c>
      <c r="X33" s="17">
        <v>0</v>
      </c>
      <c r="Y33" s="17">
        <v>0</v>
      </c>
      <c r="Z33" s="97">
        <v>0</v>
      </c>
      <c r="AA33" s="17">
        <v>0</v>
      </c>
      <c r="AB33" s="17">
        <v>0</v>
      </c>
      <c r="AC33" s="17">
        <v>0</v>
      </c>
      <c r="AD33" s="17">
        <v>0</v>
      </c>
      <c r="AE33" s="17">
        <v>0</v>
      </c>
      <c r="AF33" s="17">
        <v>0</v>
      </c>
      <c r="AG33" s="494">
        <v>1</v>
      </c>
    </row>
    <row r="34" spans="1:33" ht="15" x14ac:dyDescent="0.2">
      <c r="A34" s="12" t="s">
        <v>2103</v>
      </c>
      <c r="B34" s="12">
        <v>1</v>
      </c>
      <c r="C34" s="11" t="s">
        <v>335</v>
      </c>
      <c r="D34" s="12" t="s">
        <v>3254</v>
      </c>
      <c r="E34" s="12" t="s">
        <v>1988</v>
      </c>
      <c r="F34" s="33">
        <v>40668</v>
      </c>
      <c r="G34" s="33">
        <v>39093</v>
      </c>
      <c r="H34" s="12" t="s">
        <v>336</v>
      </c>
      <c r="I34" s="17">
        <v>0</v>
      </c>
      <c r="J34" s="17">
        <v>0</v>
      </c>
      <c r="K34" s="17">
        <v>0</v>
      </c>
      <c r="L34" s="17">
        <v>0</v>
      </c>
      <c r="M34" s="269">
        <v>0</v>
      </c>
      <c r="N34" s="269">
        <v>0</v>
      </c>
      <c r="O34" s="17">
        <v>0</v>
      </c>
      <c r="P34" s="17">
        <v>0</v>
      </c>
      <c r="Q34" s="17">
        <v>0</v>
      </c>
      <c r="R34" s="224">
        <v>0</v>
      </c>
      <c r="S34" s="245">
        <v>0</v>
      </c>
      <c r="T34" s="252">
        <v>0</v>
      </c>
      <c r="U34" s="269">
        <v>0</v>
      </c>
      <c r="V34" s="269">
        <v>0</v>
      </c>
      <c r="W34" s="17">
        <v>0</v>
      </c>
      <c r="X34" s="17">
        <v>0</v>
      </c>
      <c r="Y34" s="17">
        <v>0</v>
      </c>
      <c r="Z34" s="97">
        <v>0</v>
      </c>
      <c r="AA34" s="17">
        <v>0</v>
      </c>
      <c r="AB34" s="17">
        <v>0</v>
      </c>
      <c r="AC34" s="17">
        <v>0</v>
      </c>
      <c r="AD34" s="17">
        <v>0</v>
      </c>
      <c r="AE34" s="17">
        <v>0</v>
      </c>
      <c r="AF34" s="17">
        <v>0</v>
      </c>
      <c r="AG34" s="494">
        <v>1</v>
      </c>
    </row>
    <row r="35" spans="1:33" ht="15" x14ac:dyDescent="0.25">
      <c r="A35" s="55" t="s">
        <v>2103</v>
      </c>
      <c r="B35" s="55">
        <v>1</v>
      </c>
      <c r="C35" s="49" t="s">
        <v>1083</v>
      </c>
      <c r="D35" s="16" t="s">
        <v>3254</v>
      </c>
      <c r="E35" s="16" t="s">
        <v>3256</v>
      </c>
      <c r="F35" s="82">
        <v>40283</v>
      </c>
      <c r="G35" s="50">
        <v>38831</v>
      </c>
      <c r="H35" s="16" t="s">
        <v>1084</v>
      </c>
      <c r="I35" s="17">
        <v>3</v>
      </c>
      <c r="J35" s="17">
        <v>10</v>
      </c>
      <c r="K35" s="17">
        <v>1</v>
      </c>
      <c r="L35" s="17">
        <v>0</v>
      </c>
      <c r="M35" s="269">
        <v>0</v>
      </c>
      <c r="N35" s="269">
        <v>0</v>
      </c>
      <c r="O35" s="17">
        <v>0</v>
      </c>
      <c r="P35" s="17">
        <v>1</v>
      </c>
      <c r="Q35" s="17">
        <v>6</v>
      </c>
      <c r="R35" s="224">
        <v>0</v>
      </c>
      <c r="S35" s="245">
        <v>0</v>
      </c>
      <c r="T35" s="252">
        <v>0</v>
      </c>
      <c r="U35" s="269">
        <v>0</v>
      </c>
      <c r="V35" s="269">
        <v>0</v>
      </c>
      <c r="W35" s="17">
        <v>5</v>
      </c>
      <c r="X35" s="17">
        <v>0</v>
      </c>
      <c r="Y35" s="17">
        <v>2</v>
      </c>
      <c r="Z35" s="97">
        <v>2</v>
      </c>
      <c r="AA35" s="17">
        <v>0</v>
      </c>
      <c r="AB35" s="17">
        <v>2</v>
      </c>
      <c r="AC35" s="17">
        <v>2</v>
      </c>
      <c r="AD35" s="17">
        <v>0</v>
      </c>
      <c r="AE35" s="17">
        <v>4</v>
      </c>
      <c r="AF35" s="17">
        <v>0</v>
      </c>
      <c r="AG35" s="494">
        <f t="shared" si="1"/>
        <v>10</v>
      </c>
    </row>
    <row r="36" spans="1:33" ht="15" x14ac:dyDescent="0.25">
      <c r="A36" s="16" t="s">
        <v>2103</v>
      </c>
      <c r="B36" s="16">
        <v>1</v>
      </c>
      <c r="C36" s="49" t="s">
        <v>1735</v>
      </c>
      <c r="D36" s="16" t="s">
        <v>3254</v>
      </c>
      <c r="E36" s="16" t="s">
        <v>1985</v>
      </c>
      <c r="F36" s="80">
        <v>41708</v>
      </c>
      <c r="G36" s="50">
        <v>39609</v>
      </c>
      <c r="H36" s="16" t="s">
        <v>1736</v>
      </c>
      <c r="I36" s="17">
        <v>20</v>
      </c>
      <c r="J36" s="17">
        <v>20</v>
      </c>
      <c r="K36" s="17">
        <v>20</v>
      </c>
      <c r="L36" s="17">
        <v>20</v>
      </c>
      <c r="M36" s="269">
        <v>40</v>
      </c>
      <c r="N36" s="269">
        <v>0</v>
      </c>
      <c r="O36" s="17">
        <v>20</v>
      </c>
      <c r="P36" s="17">
        <v>20</v>
      </c>
      <c r="Q36" s="17">
        <v>20</v>
      </c>
      <c r="R36" s="224">
        <v>20</v>
      </c>
      <c r="S36" s="245">
        <v>0</v>
      </c>
      <c r="T36" s="252">
        <v>20</v>
      </c>
      <c r="U36" s="269">
        <v>0</v>
      </c>
      <c r="V36" s="269">
        <v>20</v>
      </c>
      <c r="W36" s="17">
        <v>0</v>
      </c>
      <c r="X36" s="17">
        <v>20</v>
      </c>
      <c r="Y36" s="17">
        <v>20</v>
      </c>
      <c r="Z36" s="97">
        <v>0</v>
      </c>
      <c r="AA36" s="17">
        <v>0</v>
      </c>
      <c r="AB36" s="17">
        <v>20</v>
      </c>
      <c r="AC36" s="17">
        <v>40</v>
      </c>
      <c r="AD36" s="17">
        <v>40</v>
      </c>
      <c r="AE36" s="17">
        <v>0</v>
      </c>
      <c r="AF36" s="17">
        <v>20</v>
      </c>
      <c r="AG36" s="494">
        <f t="shared" si="1"/>
        <v>40</v>
      </c>
    </row>
    <row r="37" spans="1:33" ht="15" x14ac:dyDescent="0.25">
      <c r="A37" s="16" t="s">
        <v>2103</v>
      </c>
      <c r="B37" s="16">
        <v>1</v>
      </c>
      <c r="C37" s="49" t="s">
        <v>458</v>
      </c>
      <c r="D37" s="16" t="s">
        <v>3254</v>
      </c>
      <c r="E37" s="16" t="s">
        <v>2126</v>
      </c>
      <c r="F37" s="17"/>
      <c r="G37" s="50">
        <v>39717</v>
      </c>
      <c r="H37" s="16" t="s">
        <v>1082</v>
      </c>
      <c r="I37" s="17">
        <v>12</v>
      </c>
      <c r="J37" s="17">
        <v>0</v>
      </c>
      <c r="K37" s="17">
        <v>0</v>
      </c>
      <c r="L37" s="17">
        <v>0</v>
      </c>
      <c r="M37" s="269">
        <v>12</v>
      </c>
      <c r="N37" s="269">
        <v>12</v>
      </c>
      <c r="O37" s="17">
        <v>0</v>
      </c>
      <c r="P37" s="17">
        <v>12</v>
      </c>
      <c r="Q37" s="17">
        <v>0</v>
      </c>
      <c r="R37" s="224">
        <v>12</v>
      </c>
      <c r="S37" s="245">
        <v>12</v>
      </c>
      <c r="T37" s="252">
        <v>0</v>
      </c>
      <c r="U37" s="269">
        <v>0</v>
      </c>
      <c r="V37" s="269">
        <v>12</v>
      </c>
      <c r="W37" s="17">
        <v>0</v>
      </c>
      <c r="X37" s="17">
        <v>12</v>
      </c>
      <c r="Y37" s="17">
        <v>12</v>
      </c>
      <c r="Z37" s="97">
        <v>12</v>
      </c>
      <c r="AA37" s="17">
        <v>0</v>
      </c>
      <c r="AB37" s="17">
        <v>24</v>
      </c>
      <c r="AC37" s="17">
        <v>24</v>
      </c>
      <c r="AD37" s="17">
        <v>0</v>
      </c>
      <c r="AE37" s="17">
        <v>0</v>
      </c>
      <c r="AF37" s="17">
        <v>12</v>
      </c>
      <c r="AG37" s="494">
        <f t="shared" si="1"/>
        <v>24</v>
      </c>
    </row>
    <row r="38" spans="1:33" ht="15" x14ac:dyDescent="0.25">
      <c r="A38" s="55" t="s">
        <v>2103</v>
      </c>
      <c r="B38" s="55">
        <v>1</v>
      </c>
      <c r="C38" s="49" t="s">
        <v>25</v>
      </c>
      <c r="D38" s="16" t="s">
        <v>3254</v>
      </c>
      <c r="E38" s="16" t="s">
        <v>1533</v>
      </c>
      <c r="F38" s="50">
        <v>39547</v>
      </c>
      <c r="G38" s="50">
        <v>39476</v>
      </c>
      <c r="H38" s="16" t="s">
        <v>2033</v>
      </c>
      <c r="I38" s="17">
        <v>18</v>
      </c>
      <c r="J38" s="17">
        <v>18</v>
      </c>
      <c r="K38" s="17">
        <v>18</v>
      </c>
      <c r="L38" s="17">
        <v>18</v>
      </c>
      <c r="M38" s="269">
        <v>18</v>
      </c>
      <c r="N38" s="269">
        <v>27</v>
      </c>
      <c r="O38" s="17">
        <v>18</v>
      </c>
      <c r="P38" s="17">
        <v>18</v>
      </c>
      <c r="Q38" s="17">
        <v>18</v>
      </c>
      <c r="R38" s="224">
        <v>18</v>
      </c>
      <c r="S38" s="245">
        <v>27</v>
      </c>
      <c r="T38" s="252">
        <v>18</v>
      </c>
      <c r="U38" s="269">
        <v>18</v>
      </c>
      <c r="V38" s="269">
        <v>18</v>
      </c>
      <c r="W38" s="17">
        <v>18</v>
      </c>
      <c r="X38" s="17">
        <v>27</v>
      </c>
      <c r="Y38" s="17">
        <v>18</v>
      </c>
      <c r="Z38" s="97">
        <v>18</v>
      </c>
      <c r="AA38" s="17">
        <v>18</v>
      </c>
      <c r="AB38" s="17">
        <v>18</v>
      </c>
      <c r="AC38" s="17">
        <v>18</v>
      </c>
      <c r="AD38" s="17">
        <v>27</v>
      </c>
      <c r="AE38" s="17">
        <v>18</v>
      </c>
      <c r="AF38" s="17">
        <v>18</v>
      </c>
      <c r="AG38" s="494">
        <f t="shared" si="1"/>
        <v>27</v>
      </c>
    </row>
    <row r="39" spans="1:33" ht="15" x14ac:dyDescent="0.25">
      <c r="A39" s="16" t="s">
        <v>2103</v>
      </c>
      <c r="B39" s="16">
        <v>1</v>
      </c>
      <c r="C39" s="49" t="s">
        <v>1034</v>
      </c>
      <c r="D39" s="16" t="s">
        <v>3254</v>
      </c>
      <c r="E39" s="16" t="s">
        <v>1533</v>
      </c>
      <c r="F39" s="50">
        <v>39507</v>
      </c>
      <c r="G39" s="50">
        <v>39490</v>
      </c>
      <c r="H39" s="94" t="s">
        <v>1035</v>
      </c>
      <c r="I39" s="17">
        <v>0</v>
      </c>
      <c r="J39" s="17">
        <v>0</v>
      </c>
      <c r="K39" s="17">
        <v>0</v>
      </c>
      <c r="L39" s="17">
        <v>0</v>
      </c>
      <c r="M39" s="269">
        <v>0</v>
      </c>
      <c r="N39" s="269">
        <v>0</v>
      </c>
      <c r="O39" s="17">
        <v>0</v>
      </c>
      <c r="P39" s="17">
        <v>0</v>
      </c>
      <c r="Q39" s="17">
        <v>0</v>
      </c>
      <c r="R39" s="224">
        <v>0</v>
      </c>
      <c r="S39" s="245">
        <v>0</v>
      </c>
      <c r="T39" s="252">
        <v>0</v>
      </c>
      <c r="U39" s="269">
        <v>0</v>
      </c>
      <c r="V39" s="269">
        <v>0</v>
      </c>
      <c r="W39" s="17">
        <v>0</v>
      </c>
      <c r="X39" s="17">
        <v>0</v>
      </c>
      <c r="Y39" s="17">
        <v>0</v>
      </c>
      <c r="Z39" s="97">
        <v>0</v>
      </c>
      <c r="AA39" s="17">
        <v>0</v>
      </c>
      <c r="AB39" s="17">
        <v>0</v>
      </c>
      <c r="AC39" s="17">
        <v>0</v>
      </c>
      <c r="AD39" s="17">
        <v>0</v>
      </c>
      <c r="AE39" s="17">
        <v>0</v>
      </c>
      <c r="AF39" s="17">
        <v>0</v>
      </c>
      <c r="AG39" s="494">
        <v>1</v>
      </c>
    </row>
    <row r="40" spans="1:33" ht="15" x14ac:dyDescent="0.25">
      <c r="A40" s="55" t="s">
        <v>2103</v>
      </c>
      <c r="B40" s="55">
        <v>1</v>
      </c>
      <c r="C40" s="49" t="s">
        <v>705</v>
      </c>
      <c r="D40" s="16" t="s">
        <v>3254</v>
      </c>
      <c r="E40" s="16" t="s">
        <v>3756</v>
      </c>
      <c r="F40" s="50">
        <v>40764</v>
      </c>
      <c r="G40" s="50">
        <v>39429</v>
      </c>
      <c r="H40" s="94" t="s">
        <v>706</v>
      </c>
      <c r="I40" s="17">
        <v>6</v>
      </c>
      <c r="J40" s="17">
        <v>12</v>
      </c>
      <c r="K40" s="17">
        <v>6</v>
      </c>
      <c r="L40" s="17">
        <v>15</v>
      </c>
      <c r="M40" s="269">
        <v>3</v>
      </c>
      <c r="N40" s="269">
        <v>18</v>
      </c>
      <c r="O40" s="17">
        <v>9</v>
      </c>
      <c r="P40" s="17">
        <v>9</v>
      </c>
      <c r="Q40" s="17">
        <v>9</v>
      </c>
      <c r="R40" s="224">
        <v>3</v>
      </c>
      <c r="S40" s="245">
        <v>9</v>
      </c>
      <c r="T40" s="252">
        <v>3</v>
      </c>
      <c r="U40" s="269">
        <v>12</v>
      </c>
      <c r="V40" s="269">
        <v>3</v>
      </c>
      <c r="W40" s="17">
        <v>3</v>
      </c>
      <c r="X40" s="17">
        <v>6</v>
      </c>
      <c r="Y40" s="17">
        <v>12</v>
      </c>
      <c r="Z40" s="97">
        <v>0</v>
      </c>
      <c r="AA40" s="17">
        <v>9</v>
      </c>
      <c r="AB40" s="17">
        <v>3</v>
      </c>
      <c r="AC40" s="17">
        <v>6</v>
      </c>
      <c r="AD40" s="17">
        <v>6</v>
      </c>
      <c r="AE40" s="17">
        <v>12</v>
      </c>
      <c r="AF40" s="17">
        <v>0</v>
      </c>
      <c r="AG40" s="494">
        <f t="shared" si="1"/>
        <v>18</v>
      </c>
    </row>
    <row r="41" spans="1:33" s="118" customFormat="1" ht="15" x14ac:dyDescent="0.25">
      <c r="A41" s="16" t="s">
        <v>2103</v>
      </c>
      <c r="B41" s="16">
        <v>1</v>
      </c>
      <c r="C41" s="49" t="s">
        <v>1622</v>
      </c>
      <c r="D41" s="16" t="s">
        <v>3254</v>
      </c>
      <c r="E41" s="16" t="s">
        <v>3756</v>
      </c>
      <c r="F41" s="50">
        <v>40639</v>
      </c>
      <c r="G41" s="50">
        <v>39526</v>
      </c>
      <c r="H41" s="94" t="s">
        <v>4687</v>
      </c>
      <c r="I41" s="17">
        <v>18</v>
      </c>
      <c r="J41" s="17">
        <v>18</v>
      </c>
      <c r="K41" s="17">
        <v>18</v>
      </c>
      <c r="L41" s="17">
        <v>18</v>
      </c>
      <c r="M41" s="269">
        <v>18</v>
      </c>
      <c r="N41" s="269">
        <v>27</v>
      </c>
      <c r="O41" s="17">
        <v>18</v>
      </c>
      <c r="P41" s="17">
        <v>18</v>
      </c>
      <c r="Q41" s="17">
        <v>18</v>
      </c>
      <c r="R41" s="224">
        <v>18</v>
      </c>
      <c r="S41" s="245">
        <v>27</v>
      </c>
      <c r="T41" s="252">
        <v>18</v>
      </c>
      <c r="U41" s="269">
        <v>18</v>
      </c>
      <c r="V41" s="269">
        <v>18</v>
      </c>
      <c r="W41" s="17">
        <v>18</v>
      </c>
      <c r="X41" s="17">
        <v>27</v>
      </c>
      <c r="Y41" s="17">
        <v>18</v>
      </c>
      <c r="Z41" s="97">
        <v>18</v>
      </c>
      <c r="AA41" s="17">
        <v>18</v>
      </c>
      <c r="AB41" s="17">
        <v>18</v>
      </c>
      <c r="AC41" s="17">
        <v>18</v>
      </c>
      <c r="AD41" s="17">
        <v>27</v>
      </c>
      <c r="AE41" s="17">
        <v>18</v>
      </c>
      <c r="AF41" s="17">
        <v>18</v>
      </c>
      <c r="AG41" s="494">
        <f t="shared" si="1"/>
        <v>27</v>
      </c>
    </row>
    <row r="42" spans="1:33" s="89" customFormat="1" ht="15" x14ac:dyDescent="0.25">
      <c r="A42" s="16" t="s">
        <v>2103</v>
      </c>
      <c r="B42" s="16">
        <v>1</v>
      </c>
      <c r="C42" s="49" t="s">
        <v>1026</v>
      </c>
      <c r="D42" s="16" t="s">
        <v>3254</v>
      </c>
      <c r="E42" s="16" t="s">
        <v>3756</v>
      </c>
      <c r="F42" s="50">
        <v>40764</v>
      </c>
      <c r="G42" s="50">
        <v>39840</v>
      </c>
      <c r="H42" s="16" t="s">
        <v>1027</v>
      </c>
      <c r="I42" s="17">
        <v>28</v>
      </c>
      <c r="J42" s="17">
        <v>28</v>
      </c>
      <c r="K42" s="17">
        <v>28</v>
      </c>
      <c r="L42" s="17">
        <v>28</v>
      </c>
      <c r="M42" s="269">
        <v>28</v>
      </c>
      <c r="N42" s="269">
        <v>28</v>
      </c>
      <c r="O42" s="17">
        <v>42</v>
      </c>
      <c r="P42" s="17">
        <v>28</v>
      </c>
      <c r="Q42" s="17">
        <v>28</v>
      </c>
      <c r="R42" s="224">
        <v>28</v>
      </c>
      <c r="S42" s="245">
        <v>28</v>
      </c>
      <c r="T42" s="252">
        <v>28</v>
      </c>
      <c r="U42" s="269">
        <v>42</v>
      </c>
      <c r="V42" s="269">
        <v>28</v>
      </c>
      <c r="W42" s="17">
        <v>28</v>
      </c>
      <c r="X42" s="17">
        <v>28</v>
      </c>
      <c r="Y42" s="17">
        <v>28</v>
      </c>
      <c r="Z42" s="97">
        <v>42</v>
      </c>
      <c r="AA42" s="17">
        <v>28</v>
      </c>
      <c r="AB42" s="17">
        <v>28</v>
      </c>
      <c r="AC42" s="17">
        <v>28</v>
      </c>
      <c r="AD42" s="17">
        <v>28</v>
      </c>
      <c r="AE42" s="17">
        <v>28</v>
      </c>
      <c r="AF42" s="17">
        <v>42</v>
      </c>
      <c r="AG42" s="494">
        <f t="shared" si="1"/>
        <v>42</v>
      </c>
    </row>
    <row r="43" spans="1:33" s="89" customFormat="1" ht="15" x14ac:dyDescent="0.25">
      <c r="A43" s="16" t="s">
        <v>2103</v>
      </c>
      <c r="B43" s="16">
        <v>1</v>
      </c>
      <c r="C43" s="49" t="s">
        <v>3736</v>
      </c>
      <c r="D43" s="16" t="s">
        <v>3254</v>
      </c>
      <c r="E43" s="16" t="s">
        <v>1533</v>
      </c>
      <c r="F43" s="50">
        <v>40884</v>
      </c>
      <c r="G43" s="50">
        <v>40594</v>
      </c>
      <c r="H43" s="16" t="s">
        <v>3737</v>
      </c>
      <c r="I43" s="17">
        <v>8</v>
      </c>
      <c r="J43" s="17">
        <v>8</v>
      </c>
      <c r="K43" s="17">
        <v>8</v>
      </c>
      <c r="L43" s="17">
        <v>8</v>
      </c>
      <c r="M43" s="269">
        <v>8</v>
      </c>
      <c r="N43" s="269">
        <v>12</v>
      </c>
      <c r="O43" s="17">
        <v>8</v>
      </c>
      <c r="P43" s="17">
        <v>20</v>
      </c>
      <c r="Q43" s="17">
        <v>16</v>
      </c>
      <c r="R43" s="224">
        <v>16</v>
      </c>
      <c r="S43" s="245">
        <v>16</v>
      </c>
      <c r="T43" s="252">
        <v>16</v>
      </c>
      <c r="U43" s="269">
        <v>24</v>
      </c>
      <c r="V43" s="269">
        <v>16</v>
      </c>
      <c r="W43" s="17">
        <v>16</v>
      </c>
      <c r="X43" s="17">
        <v>24</v>
      </c>
      <c r="Y43" s="17">
        <v>16</v>
      </c>
      <c r="Z43" s="97">
        <v>24</v>
      </c>
      <c r="AA43" s="17">
        <v>16</v>
      </c>
      <c r="AB43" s="17">
        <v>16</v>
      </c>
      <c r="AC43" s="17">
        <v>16</v>
      </c>
      <c r="AD43" s="17">
        <v>16</v>
      </c>
      <c r="AE43" s="17">
        <v>16</v>
      </c>
      <c r="AF43" s="17">
        <v>24</v>
      </c>
      <c r="AG43" s="494">
        <f t="shared" si="1"/>
        <v>24</v>
      </c>
    </row>
    <row r="44" spans="1:33" s="89" customFormat="1" ht="15" x14ac:dyDescent="0.25">
      <c r="A44" s="55" t="s">
        <v>2103</v>
      </c>
      <c r="B44" s="55">
        <v>1</v>
      </c>
      <c r="C44" s="49" t="s">
        <v>3867</v>
      </c>
      <c r="D44" s="16" t="s">
        <v>3254</v>
      </c>
      <c r="E44" s="16" t="s">
        <v>2126</v>
      </c>
      <c r="F44" s="50"/>
      <c r="G44" s="50">
        <v>40730</v>
      </c>
      <c r="H44" s="94" t="s">
        <v>3868</v>
      </c>
      <c r="I44" s="17">
        <v>20</v>
      </c>
      <c r="J44" s="17">
        <v>20</v>
      </c>
      <c r="K44" s="17">
        <v>20</v>
      </c>
      <c r="L44" s="17">
        <v>20</v>
      </c>
      <c r="M44" s="269">
        <v>20</v>
      </c>
      <c r="N44" s="269">
        <v>30</v>
      </c>
      <c r="O44" s="17">
        <v>20</v>
      </c>
      <c r="P44" s="17">
        <v>40</v>
      </c>
      <c r="Q44" s="17">
        <v>40</v>
      </c>
      <c r="R44" s="224">
        <v>40</v>
      </c>
      <c r="S44" s="245">
        <v>40</v>
      </c>
      <c r="T44" s="252">
        <v>60</v>
      </c>
      <c r="U44" s="269">
        <v>40</v>
      </c>
      <c r="V44" s="269">
        <v>40</v>
      </c>
      <c r="W44" s="17">
        <v>40</v>
      </c>
      <c r="X44" s="17">
        <v>40</v>
      </c>
      <c r="Y44" s="17">
        <v>60</v>
      </c>
      <c r="Z44" s="97">
        <v>40</v>
      </c>
      <c r="AA44" s="17">
        <v>40</v>
      </c>
      <c r="AB44" s="17">
        <v>40</v>
      </c>
      <c r="AC44" s="17">
        <v>40</v>
      </c>
      <c r="AD44" s="17">
        <v>40</v>
      </c>
      <c r="AE44" s="17">
        <v>60</v>
      </c>
      <c r="AF44" s="17">
        <v>40</v>
      </c>
      <c r="AG44" s="494">
        <f t="shared" si="1"/>
        <v>60</v>
      </c>
    </row>
    <row r="45" spans="1:33" s="89" customFormat="1" ht="15" x14ac:dyDescent="0.25">
      <c r="A45" s="55" t="s">
        <v>2103</v>
      </c>
      <c r="B45" s="55">
        <v>1</v>
      </c>
      <c r="C45" s="49" t="s">
        <v>3869</v>
      </c>
      <c r="D45" s="16" t="s">
        <v>3254</v>
      </c>
      <c r="E45" s="16" t="s">
        <v>2126</v>
      </c>
      <c r="F45" s="50"/>
      <c r="G45" s="50">
        <v>40730</v>
      </c>
      <c r="H45" s="94" t="s">
        <v>3870</v>
      </c>
      <c r="I45" s="17">
        <v>20</v>
      </c>
      <c r="J45" s="17">
        <v>20</v>
      </c>
      <c r="K45" s="17">
        <v>20</v>
      </c>
      <c r="L45" s="17">
        <v>20</v>
      </c>
      <c r="M45" s="269">
        <v>20</v>
      </c>
      <c r="N45" s="269">
        <v>30</v>
      </c>
      <c r="O45" s="17">
        <v>20</v>
      </c>
      <c r="P45" s="17">
        <v>40</v>
      </c>
      <c r="Q45" s="17">
        <v>40</v>
      </c>
      <c r="R45" s="224">
        <v>40</v>
      </c>
      <c r="S45" s="245">
        <v>40</v>
      </c>
      <c r="T45" s="252">
        <v>60</v>
      </c>
      <c r="U45" s="269">
        <v>40</v>
      </c>
      <c r="V45" s="269">
        <v>40</v>
      </c>
      <c r="W45" s="17">
        <v>40</v>
      </c>
      <c r="X45" s="17">
        <v>40</v>
      </c>
      <c r="Y45" s="17">
        <v>60</v>
      </c>
      <c r="Z45" s="97">
        <v>40</v>
      </c>
      <c r="AA45" s="17">
        <v>40</v>
      </c>
      <c r="AB45" s="17">
        <v>40</v>
      </c>
      <c r="AC45" s="17">
        <v>40</v>
      </c>
      <c r="AD45" s="17">
        <v>40</v>
      </c>
      <c r="AE45" s="17">
        <v>60</v>
      </c>
      <c r="AF45" s="17">
        <v>40</v>
      </c>
      <c r="AG45" s="494">
        <f t="shared" si="1"/>
        <v>60</v>
      </c>
    </row>
    <row r="46" spans="1:33" s="89" customFormat="1" ht="15" x14ac:dyDescent="0.25">
      <c r="A46" s="55" t="s">
        <v>2103</v>
      </c>
      <c r="B46" s="55">
        <v>1</v>
      </c>
      <c r="C46" s="49" t="s">
        <v>3871</v>
      </c>
      <c r="D46" s="16" t="s">
        <v>3254</v>
      </c>
      <c r="E46" s="16" t="s">
        <v>2126</v>
      </c>
      <c r="F46" s="50"/>
      <c r="G46" s="50">
        <v>40730</v>
      </c>
      <c r="H46" s="94" t="s">
        <v>3872</v>
      </c>
      <c r="I46" s="17">
        <v>20</v>
      </c>
      <c r="J46" s="17">
        <v>20</v>
      </c>
      <c r="K46" s="17">
        <v>20</v>
      </c>
      <c r="L46" s="17">
        <v>20</v>
      </c>
      <c r="M46" s="269">
        <v>20</v>
      </c>
      <c r="N46" s="269">
        <v>30</v>
      </c>
      <c r="O46" s="17">
        <v>20</v>
      </c>
      <c r="P46" s="17">
        <v>20</v>
      </c>
      <c r="Q46" s="17">
        <v>20</v>
      </c>
      <c r="R46" s="224">
        <v>20</v>
      </c>
      <c r="S46" s="245">
        <v>20</v>
      </c>
      <c r="T46" s="252">
        <v>30</v>
      </c>
      <c r="U46" s="269">
        <v>20</v>
      </c>
      <c r="V46" s="269">
        <v>20</v>
      </c>
      <c r="W46" s="17">
        <v>20</v>
      </c>
      <c r="X46" s="17">
        <v>20</v>
      </c>
      <c r="Y46" s="17">
        <v>20</v>
      </c>
      <c r="Z46" s="97">
        <v>20</v>
      </c>
      <c r="AA46" s="17">
        <v>40</v>
      </c>
      <c r="AB46" s="17">
        <v>20</v>
      </c>
      <c r="AC46" s="17">
        <v>20</v>
      </c>
      <c r="AD46" s="17">
        <v>20</v>
      </c>
      <c r="AE46" s="17">
        <v>30</v>
      </c>
      <c r="AF46" s="17">
        <v>20</v>
      </c>
      <c r="AG46" s="494">
        <f t="shared" si="1"/>
        <v>40</v>
      </c>
    </row>
    <row r="47" spans="1:33" s="89" customFormat="1" ht="15" x14ac:dyDescent="0.25">
      <c r="A47" s="55" t="s">
        <v>2103</v>
      </c>
      <c r="B47" s="55">
        <v>1</v>
      </c>
      <c r="C47" s="49" t="s">
        <v>4079</v>
      </c>
      <c r="D47" s="16" t="s">
        <v>3254</v>
      </c>
      <c r="E47" s="16" t="s">
        <v>2126</v>
      </c>
      <c r="F47" s="50"/>
      <c r="G47" s="50">
        <v>40806</v>
      </c>
      <c r="H47" s="94" t="s">
        <v>4080</v>
      </c>
      <c r="I47" s="17">
        <v>0</v>
      </c>
      <c r="J47" s="17">
        <v>0</v>
      </c>
      <c r="K47" s="17">
        <v>0</v>
      </c>
      <c r="L47" s="17">
        <v>0</v>
      </c>
      <c r="M47" s="269">
        <v>0</v>
      </c>
      <c r="N47" s="269">
        <v>0</v>
      </c>
      <c r="O47" s="17">
        <v>0</v>
      </c>
      <c r="P47" s="17">
        <v>0</v>
      </c>
      <c r="Q47" s="17">
        <v>0</v>
      </c>
      <c r="R47" s="224">
        <v>0</v>
      </c>
      <c r="S47" s="245">
        <v>0</v>
      </c>
      <c r="T47" s="252">
        <v>0</v>
      </c>
      <c r="U47" s="269">
        <v>0</v>
      </c>
      <c r="V47" s="269">
        <v>0</v>
      </c>
      <c r="W47" s="17">
        <v>0</v>
      </c>
      <c r="X47" s="17">
        <v>0</v>
      </c>
      <c r="Y47" s="17">
        <v>0</v>
      </c>
      <c r="Z47" s="97">
        <v>0</v>
      </c>
      <c r="AA47" s="17">
        <v>0</v>
      </c>
      <c r="AB47" s="17">
        <v>0</v>
      </c>
      <c r="AC47" s="17">
        <v>0</v>
      </c>
      <c r="AD47" s="17">
        <v>0</v>
      </c>
      <c r="AE47" s="17">
        <v>0</v>
      </c>
      <c r="AF47" s="17">
        <v>0</v>
      </c>
      <c r="AG47" s="494">
        <v>1</v>
      </c>
    </row>
    <row r="48" spans="1:33" s="89" customFormat="1" ht="15" x14ac:dyDescent="0.25">
      <c r="A48" s="233" t="s">
        <v>2103</v>
      </c>
      <c r="B48" s="233">
        <v>1</v>
      </c>
      <c r="C48" s="231" t="s">
        <v>4504</v>
      </c>
      <c r="D48" s="230" t="s">
        <v>3254</v>
      </c>
      <c r="E48" s="230" t="s">
        <v>2126</v>
      </c>
      <c r="F48" s="232"/>
      <c r="G48" s="232">
        <v>41061</v>
      </c>
      <c r="H48" s="234" t="s">
        <v>4505</v>
      </c>
      <c r="I48" s="269">
        <v>20</v>
      </c>
      <c r="J48" s="269">
        <v>20</v>
      </c>
      <c r="K48" s="269">
        <v>20</v>
      </c>
      <c r="L48" s="269">
        <v>20</v>
      </c>
      <c r="M48" s="269">
        <v>20</v>
      </c>
      <c r="N48" s="269">
        <v>30</v>
      </c>
      <c r="O48" s="269">
        <v>20</v>
      </c>
      <c r="P48" s="269">
        <v>30</v>
      </c>
      <c r="Q48" s="269">
        <v>20</v>
      </c>
      <c r="R48" s="269">
        <v>10</v>
      </c>
      <c r="S48" s="245">
        <v>30</v>
      </c>
      <c r="T48" s="252">
        <v>20</v>
      </c>
      <c r="U48" s="269">
        <v>20</v>
      </c>
      <c r="V48" s="269">
        <v>20</v>
      </c>
      <c r="W48" s="17">
        <v>20</v>
      </c>
      <c r="X48" s="17">
        <v>30</v>
      </c>
      <c r="Y48" s="17">
        <v>20</v>
      </c>
      <c r="Z48" s="17">
        <v>30</v>
      </c>
      <c r="AA48" s="17">
        <v>20</v>
      </c>
      <c r="AB48" s="17">
        <v>40</v>
      </c>
      <c r="AC48" s="17">
        <v>20</v>
      </c>
      <c r="AD48" s="17">
        <v>30</v>
      </c>
      <c r="AE48" s="17">
        <v>20</v>
      </c>
      <c r="AF48" s="17">
        <v>20</v>
      </c>
      <c r="AG48" s="494">
        <f t="shared" si="1"/>
        <v>40</v>
      </c>
    </row>
    <row r="49" spans="2:33" x14ac:dyDescent="0.2">
      <c r="I49" s="5">
        <f t="shared" ref="I49:S49" si="2">SUM(I3:I48)</f>
        <v>435</v>
      </c>
      <c r="J49" s="5">
        <f t="shared" si="2"/>
        <v>511</v>
      </c>
      <c r="K49" s="5">
        <f t="shared" si="2"/>
        <v>421</v>
      </c>
      <c r="L49" s="5">
        <f t="shared" si="2"/>
        <v>454</v>
      </c>
      <c r="M49" s="5">
        <f t="shared" si="2"/>
        <v>448</v>
      </c>
      <c r="N49" s="5">
        <f t="shared" si="2"/>
        <v>583</v>
      </c>
      <c r="O49" s="5">
        <f t="shared" si="2"/>
        <v>510</v>
      </c>
      <c r="P49" s="5">
        <f t="shared" si="2"/>
        <v>511</v>
      </c>
      <c r="Q49" s="5">
        <f t="shared" si="2"/>
        <v>532</v>
      </c>
      <c r="R49" s="5">
        <f t="shared" si="2"/>
        <v>461</v>
      </c>
      <c r="S49" s="5">
        <f t="shared" si="2"/>
        <v>557</v>
      </c>
      <c r="T49" s="5">
        <f t="shared" ref="T49:AD49" si="3">SUM(T3:T48)</f>
        <v>577</v>
      </c>
      <c r="U49" s="5">
        <f t="shared" si="3"/>
        <v>486</v>
      </c>
      <c r="V49" s="5">
        <f t="shared" si="3"/>
        <v>490</v>
      </c>
      <c r="W49" s="5">
        <f t="shared" si="3"/>
        <v>474</v>
      </c>
      <c r="X49" s="5">
        <f t="shared" si="3"/>
        <v>577</v>
      </c>
      <c r="Y49" s="5">
        <f t="shared" si="3"/>
        <v>592</v>
      </c>
      <c r="Z49" s="5">
        <f t="shared" si="3"/>
        <v>556</v>
      </c>
      <c r="AA49" s="5">
        <f t="shared" si="3"/>
        <v>479</v>
      </c>
      <c r="AB49" s="5">
        <f t="shared" si="3"/>
        <v>544</v>
      </c>
      <c r="AC49" s="5">
        <f t="shared" si="3"/>
        <v>540</v>
      </c>
      <c r="AD49" s="5">
        <f t="shared" si="3"/>
        <v>558</v>
      </c>
      <c r="AE49" s="5">
        <f t="shared" ref="AE49:AF49" si="4">SUM(AE3:AE48)</f>
        <v>560</v>
      </c>
      <c r="AF49" s="5">
        <f t="shared" si="4"/>
        <v>538</v>
      </c>
      <c r="AG49" s="273"/>
    </row>
    <row r="50" spans="2:33" ht="14.25" x14ac:dyDescent="0.2">
      <c r="B50" s="81">
        <f>SUM(B3:B48)</f>
        <v>46</v>
      </c>
      <c r="C50" s="194" t="s">
        <v>3432</v>
      </c>
    </row>
  </sheetData>
  <autoFilter ref="A2:AJ50"/>
  <mergeCells count="1">
    <mergeCell ref="A1:H1"/>
  </mergeCells>
  <phoneticPr fontId="0"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80"/>
  <sheetViews>
    <sheetView zoomScaleNormal="100" workbookViewId="0">
      <selection activeCell="AF1" sqref="I1:AF1048576"/>
    </sheetView>
  </sheetViews>
  <sheetFormatPr defaultColWidth="9.140625" defaultRowHeight="12.75" x14ac:dyDescent="0.2"/>
  <cols>
    <col min="1" max="1" width="7.85546875" style="275" customWidth="1"/>
    <col min="2" max="2" width="4.42578125" style="275" customWidth="1"/>
    <col min="3" max="3" width="19.5703125" style="275" customWidth="1"/>
    <col min="4" max="4" width="13.28515625" style="275" customWidth="1"/>
    <col min="5" max="5" width="13.7109375" style="275" customWidth="1"/>
    <col min="6" max="6" width="12" style="275" bestFit="1" customWidth="1"/>
    <col min="7" max="7" width="18.5703125" style="275" bestFit="1" customWidth="1"/>
    <col min="8" max="8" width="33.140625" style="275" customWidth="1"/>
    <col min="9" max="9" width="10.5703125" style="275" hidden="1" customWidth="1"/>
    <col min="10" max="10" width="11.5703125" style="275" hidden="1" customWidth="1"/>
    <col min="11" max="11" width="10.5703125" style="275" hidden="1" customWidth="1"/>
    <col min="12" max="14" width="11.5703125" style="275" hidden="1" customWidth="1"/>
    <col min="15" max="15" width="10.5703125" style="275" hidden="1" customWidth="1"/>
    <col min="16" max="18" width="11.5703125" style="275" hidden="1" customWidth="1"/>
    <col min="19" max="19" width="10.5703125" style="275" hidden="1" customWidth="1"/>
    <col min="20" max="20" width="11.5703125" style="275" hidden="1" customWidth="1"/>
    <col min="21" max="21" width="10.5703125" style="275" hidden="1" customWidth="1"/>
    <col min="22" max="32" width="11.5703125" style="275" hidden="1" customWidth="1"/>
    <col min="33" max="33" width="9.140625" style="483"/>
    <col min="34" max="16384" width="9.140625" style="275"/>
  </cols>
  <sheetData>
    <row r="1" spans="1:33"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row>
    <row r="2" spans="1:33"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489"/>
    </row>
    <row r="3" spans="1:33" ht="19.5" customHeight="1" x14ac:dyDescent="0.2">
      <c r="A3" s="277" t="s">
        <v>2104</v>
      </c>
      <c r="B3" s="277">
        <v>1</v>
      </c>
      <c r="C3" s="277" t="s">
        <v>5126</v>
      </c>
      <c r="D3" s="277" t="s">
        <v>5127</v>
      </c>
      <c r="E3" s="277" t="s">
        <v>2126</v>
      </c>
      <c r="F3" s="285"/>
      <c r="G3" s="278">
        <v>41611</v>
      </c>
      <c r="H3" s="280" t="s">
        <v>5128</v>
      </c>
      <c r="I3" s="311">
        <v>0</v>
      </c>
      <c r="J3" s="279">
        <v>1</v>
      </c>
      <c r="K3" s="279">
        <v>1</v>
      </c>
      <c r="L3" s="279">
        <v>0</v>
      </c>
      <c r="M3" s="279">
        <v>1</v>
      </c>
      <c r="N3" s="279">
        <v>0</v>
      </c>
      <c r="O3" s="279">
        <v>0</v>
      </c>
      <c r="P3" s="279">
        <v>0</v>
      </c>
      <c r="Q3" s="279">
        <v>0</v>
      </c>
      <c r="R3" s="227">
        <v>1</v>
      </c>
      <c r="S3" s="279">
        <v>4</v>
      </c>
      <c r="T3" s="279">
        <v>0</v>
      </c>
      <c r="U3" s="279">
        <v>1</v>
      </c>
      <c r="V3" s="279">
        <v>0</v>
      </c>
      <c r="W3" s="279">
        <v>0</v>
      </c>
      <c r="X3" s="279">
        <v>0</v>
      </c>
      <c r="Y3" s="279">
        <v>0</v>
      </c>
      <c r="Z3" s="279">
        <v>0</v>
      </c>
      <c r="AA3" s="279">
        <v>0</v>
      </c>
      <c r="AB3" s="279">
        <v>0</v>
      </c>
      <c r="AC3" s="279">
        <v>0</v>
      </c>
      <c r="AD3" s="279">
        <v>0</v>
      </c>
      <c r="AE3" s="279">
        <v>0</v>
      </c>
      <c r="AF3" s="279">
        <v>1</v>
      </c>
      <c r="AG3" s="489">
        <v>2</v>
      </c>
    </row>
    <row r="4" spans="1:33" ht="18.75" customHeight="1" x14ac:dyDescent="0.2">
      <c r="A4" s="308" t="s">
        <v>2104</v>
      </c>
      <c r="B4" s="309">
        <v>1</v>
      </c>
      <c r="C4" s="277" t="s">
        <v>5129</v>
      </c>
      <c r="D4" s="277" t="s">
        <v>5127</v>
      </c>
      <c r="E4" s="277" t="s">
        <v>2126</v>
      </c>
      <c r="F4" s="285"/>
      <c r="G4" s="278">
        <v>41611</v>
      </c>
      <c r="H4" s="280" t="s">
        <v>5130</v>
      </c>
      <c r="I4" s="311">
        <v>0</v>
      </c>
      <c r="J4" s="279">
        <v>1</v>
      </c>
      <c r="K4" s="279">
        <v>1</v>
      </c>
      <c r="L4" s="279">
        <v>0</v>
      </c>
      <c r="M4" s="279">
        <v>1</v>
      </c>
      <c r="N4" s="279">
        <v>0</v>
      </c>
      <c r="O4" s="279">
        <v>0</v>
      </c>
      <c r="P4" s="279">
        <v>0</v>
      </c>
      <c r="Q4" s="279">
        <v>0</v>
      </c>
      <c r="R4" s="227">
        <v>1</v>
      </c>
      <c r="S4" s="279">
        <v>4</v>
      </c>
      <c r="T4" s="279">
        <v>0</v>
      </c>
      <c r="U4" s="279">
        <v>1</v>
      </c>
      <c r="V4" s="279">
        <v>0</v>
      </c>
      <c r="W4" s="279">
        <v>0</v>
      </c>
      <c r="X4" s="279">
        <v>0</v>
      </c>
      <c r="Y4" s="279">
        <v>0</v>
      </c>
      <c r="Z4" s="279">
        <v>0</v>
      </c>
      <c r="AA4" s="279">
        <v>2</v>
      </c>
      <c r="AB4" s="279">
        <v>0</v>
      </c>
      <c r="AC4" s="279">
        <v>0</v>
      </c>
      <c r="AD4" s="279">
        <v>0</v>
      </c>
      <c r="AE4" s="279">
        <v>0</v>
      </c>
      <c r="AF4" s="279">
        <v>1</v>
      </c>
      <c r="AG4" s="489">
        <v>1.5</v>
      </c>
    </row>
    <row r="5" spans="1:33" ht="18.75" customHeight="1" x14ac:dyDescent="0.2">
      <c r="A5" s="308" t="s">
        <v>2104</v>
      </c>
      <c r="B5" s="309">
        <v>1</v>
      </c>
      <c r="C5" s="277" t="s">
        <v>5131</v>
      </c>
      <c r="D5" s="277" t="s">
        <v>5127</v>
      </c>
      <c r="E5" s="277" t="s">
        <v>2126</v>
      </c>
      <c r="F5" s="285"/>
      <c r="G5" s="278">
        <v>41611</v>
      </c>
      <c r="H5" s="280" t="s">
        <v>5132</v>
      </c>
      <c r="I5" s="311">
        <v>0</v>
      </c>
      <c r="J5" s="279">
        <v>1</v>
      </c>
      <c r="K5" s="279">
        <v>1</v>
      </c>
      <c r="L5" s="279">
        <v>0</v>
      </c>
      <c r="M5" s="279">
        <v>1</v>
      </c>
      <c r="N5" s="279">
        <v>0</v>
      </c>
      <c r="O5" s="279">
        <v>0</v>
      </c>
      <c r="P5" s="279">
        <v>0</v>
      </c>
      <c r="Q5" s="279">
        <v>0</v>
      </c>
      <c r="R5" s="227">
        <v>1</v>
      </c>
      <c r="S5" s="279">
        <v>4</v>
      </c>
      <c r="T5" s="279">
        <v>0</v>
      </c>
      <c r="U5" s="279">
        <v>1</v>
      </c>
      <c r="V5" s="279">
        <v>0</v>
      </c>
      <c r="W5" s="279">
        <v>0</v>
      </c>
      <c r="X5" s="279">
        <v>0</v>
      </c>
      <c r="Y5" s="279">
        <v>0</v>
      </c>
      <c r="Z5" s="279">
        <v>0</v>
      </c>
      <c r="AA5" s="279">
        <v>0</v>
      </c>
      <c r="AB5" s="279">
        <v>1</v>
      </c>
      <c r="AC5" s="279">
        <v>0</v>
      </c>
      <c r="AD5" s="279">
        <v>0</v>
      </c>
      <c r="AE5" s="279">
        <v>1</v>
      </c>
      <c r="AF5" s="279">
        <v>1</v>
      </c>
      <c r="AG5" s="489">
        <v>2</v>
      </c>
    </row>
    <row r="6" spans="1:33" ht="18.75" customHeight="1" x14ac:dyDescent="0.2">
      <c r="A6" s="308" t="s">
        <v>2104</v>
      </c>
      <c r="B6" s="309">
        <v>1</v>
      </c>
      <c r="C6" s="277" t="s">
        <v>5133</v>
      </c>
      <c r="D6" s="277" t="s">
        <v>5127</v>
      </c>
      <c r="E6" s="277" t="s">
        <v>2126</v>
      </c>
      <c r="F6" s="285"/>
      <c r="G6" s="278">
        <v>41611</v>
      </c>
      <c r="H6" s="280" t="s">
        <v>5134</v>
      </c>
      <c r="I6" s="311">
        <v>0</v>
      </c>
      <c r="J6" s="279">
        <v>1</v>
      </c>
      <c r="K6" s="279">
        <v>1</v>
      </c>
      <c r="L6" s="279">
        <v>0</v>
      </c>
      <c r="M6" s="279">
        <v>1</v>
      </c>
      <c r="N6" s="279">
        <v>0</v>
      </c>
      <c r="O6" s="279">
        <v>0</v>
      </c>
      <c r="P6" s="279">
        <v>0</v>
      </c>
      <c r="Q6" s="279">
        <v>0</v>
      </c>
      <c r="R6" s="227">
        <v>1</v>
      </c>
      <c r="S6" s="279">
        <v>4</v>
      </c>
      <c r="T6" s="279">
        <v>0</v>
      </c>
      <c r="U6" s="279">
        <v>2</v>
      </c>
      <c r="V6" s="279">
        <v>0</v>
      </c>
      <c r="W6" s="279">
        <v>0</v>
      </c>
      <c r="X6" s="279">
        <v>0</v>
      </c>
      <c r="Y6" s="279">
        <v>0</v>
      </c>
      <c r="Z6" s="279">
        <v>0</v>
      </c>
      <c r="AA6" s="279">
        <v>0</v>
      </c>
      <c r="AB6" s="279">
        <v>0</v>
      </c>
      <c r="AC6" s="279">
        <v>0</v>
      </c>
      <c r="AD6" s="279">
        <v>0</v>
      </c>
      <c r="AE6" s="279">
        <v>0</v>
      </c>
      <c r="AF6" s="279">
        <v>1</v>
      </c>
      <c r="AG6" s="489">
        <v>1.5714285714285714</v>
      </c>
    </row>
    <row r="7" spans="1:33" ht="18.75" customHeight="1" x14ac:dyDescent="0.2">
      <c r="A7" s="346" t="s">
        <v>2104</v>
      </c>
      <c r="B7" s="346">
        <v>1</v>
      </c>
      <c r="C7" s="346" t="s">
        <v>5430</v>
      </c>
      <c r="D7" s="346" t="s">
        <v>5431</v>
      </c>
      <c r="E7" s="346" t="s">
        <v>2126</v>
      </c>
      <c r="F7" s="348"/>
      <c r="G7" s="347">
        <v>41975</v>
      </c>
      <c r="H7" s="280" t="s">
        <v>5432</v>
      </c>
      <c r="I7" s="311">
        <v>6</v>
      </c>
      <c r="J7" s="345">
        <v>4</v>
      </c>
      <c r="K7" s="345">
        <v>3</v>
      </c>
      <c r="L7" s="345">
        <v>2</v>
      </c>
      <c r="M7" s="401">
        <v>3</v>
      </c>
      <c r="N7" s="401">
        <v>2</v>
      </c>
      <c r="O7" s="401">
        <v>3</v>
      </c>
      <c r="P7" s="401">
        <v>2</v>
      </c>
      <c r="Q7" s="401">
        <v>4</v>
      </c>
      <c r="R7" s="227">
        <v>2</v>
      </c>
      <c r="S7" s="401">
        <v>3</v>
      </c>
      <c r="T7" s="401">
        <v>5</v>
      </c>
      <c r="U7" s="401">
        <v>4</v>
      </c>
      <c r="V7" s="401">
        <v>2</v>
      </c>
      <c r="W7" s="401">
        <v>4</v>
      </c>
      <c r="X7" s="401">
        <v>3</v>
      </c>
      <c r="Y7" s="401">
        <v>5</v>
      </c>
      <c r="Z7" s="401">
        <v>5</v>
      </c>
      <c r="AA7" s="401">
        <v>4</v>
      </c>
      <c r="AB7" s="401">
        <v>6</v>
      </c>
      <c r="AC7" s="401">
        <v>1</v>
      </c>
      <c r="AD7" s="401">
        <v>2</v>
      </c>
      <c r="AE7" s="401">
        <v>1</v>
      </c>
      <c r="AF7" s="401">
        <v>5</v>
      </c>
      <c r="AG7" s="489">
        <v>3.375</v>
      </c>
    </row>
    <row r="8" spans="1:33" ht="18.75" customHeight="1" x14ac:dyDescent="0.2">
      <c r="A8" s="346" t="s">
        <v>2104</v>
      </c>
      <c r="B8" s="346">
        <v>1</v>
      </c>
      <c r="C8" s="346" t="s">
        <v>5554</v>
      </c>
      <c r="D8" s="346" t="s">
        <v>5555</v>
      </c>
      <c r="E8" s="346" t="s">
        <v>2126</v>
      </c>
      <c r="F8" s="348"/>
      <c r="G8" s="347">
        <v>42052</v>
      </c>
      <c r="H8" s="280" t="s">
        <v>5556</v>
      </c>
      <c r="I8" s="311"/>
      <c r="J8" s="345"/>
      <c r="K8" s="345"/>
      <c r="L8" s="345">
        <v>0</v>
      </c>
      <c r="M8" s="401">
        <v>1</v>
      </c>
      <c r="N8" s="401">
        <v>2</v>
      </c>
      <c r="O8" s="401">
        <v>2</v>
      </c>
      <c r="P8" s="401">
        <v>0</v>
      </c>
      <c r="Q8" s="401">
        <v>0</v>
      </c>
      <c r="R8" s="227">
        <v>3</v>
      </c>
      <c r="S8" s="401">
        <v>6</v>
      </c>
      <c r="T8" s="401">
        <v>1</v>
      </c>
      <c r="U8" s="401">
        <v>1</v>
      </c>
      <c r="V8" s="401">
        <v>0</v>
      </c>
      <c r="W8" s="401">
        <v>1</v>
      </c>
      <c r="X8" s="401">
        <v>1</v>
      </c>
      <c r="Y8" s="401">
        <v>0</v>
      </c>
      <c r="Z8" s="401">
        <v>1</v>
      </c>
      <c r="AA8" s="401">
        <v>0</v>
      </c>
      <c r="AB8" s="401">
        <v>2</v>
      </c>
      <c r="AC8" s="401">
        <v>0</v>
      </c>
      <c r="AD8" s="401">
        <v>0</v>
      </c>
      <c r="AE8" s="401">
        <v>0</v>
      </c>
      <c r="AF8" s="401">
        <v>0</v>
      </c>
      <c r="AG8" s="489">
        <v>1.9090909090909092</v>
      </c>
    </row>
    <row r="9" spans="1:33" ht="18.75" customHeight="1" x14ac:dyDescent="0.2">
      <c r="A9" s="346" t="s">
        <v>2104</v>
      </c>
      <c r="B9" s="346">
        <v>1</v>
      </c>
      <c r="C9" s="346" t="s">
        <v>5557</v>
      </c>
      <c r="D9" s="346" t="s">
        <v>5555</v>
      </c>
      <c r="E9" s="346" t="s">
        <v>2126</v>
      </c>
      <c r="F9" s="348"/>
      <c r="G9" s="347">
        <v>42052</v>
      </c>
      <c r="H9" s="280" t="s">
        <v>5558</v>
      </c>
      <c r="I9" s="311"/>
      <c r="J9" s="345"/>
      <c r="K9" s="345"/>
      <c r="L9" s="345">
        <v>0</v>
      </c>
      <c r="M9" s="401">
        <v>1</v>
      </c>
      <c r="N9" s="401">
        <v>2</v>
      </c>
      <c r="O9" s="401">
        <v>2</v>
      </c>
      <c r="P9" s="401">
        <v>0</v>
      </c>
      <c r="Q9" s="401">
        <v>0</v>
      </c>
      <c r="R9" s="227">
        <v>3</v>
      </c>
      <c r="S9" s="401">
        <v>4</v>
      </c>
      <c r="T9" s="401">
        <v>0</v>
      </c>
      <c r="U9" s="433">
        <v>4</v>
      </c>
      <c r="V9" s="401">
        <v>0</v>
      </c>
      <c r="W9" s="401">
        <v>0</v>
      </c>
      <c r="X9" s="401">
        <v>1</v>
      </c>
      <c r="Y9" s="401">
        <v>0</v>
      </c>
      <c r="Z9" s="401">
        <v>1</v>
      </c>
      <c r="AA9" s="401">
        <v>1</v>
      </c>
      <c r="AB9" s="401">
        <v>2</v>
      </c>
      <c r="AC9" s="401">
        <v>0</v>
      </c>
      <c r="AD9" s="401">
        <v>0</v>
      </c>
      <c r="AE9" s="401">
        <v>0</v>
      </c>
      <c r="AF9" s="401">
        <v>0</v>
      </c>
      <c r="AG9" s="489">
        <v>2.1</v>
      </c>
    </row>
    <row r="10" spans="1:33" ht="18.75" customHeight="1" x14ac:dyDescent="0.2">
      <c r="A10" s="402" t="s">
        <v>2104</v>
      </c>
      <c r="B10" s="402">
        <v>1</v>
      </c>
      <c r="C10" s="402" t="s">
        <v>5690</v>
      </c>
      <c r="D10" s="402" t="s">
        <v>5431</v>
      </c>
      <c r="E10" s="402" t="s">
        <v>2126</v>
      </c>
      <c r="F10" s="404"/>
      <c r="G10" s="403">
        <v>42166</v>
      </c>
      <c r="H10" s="399" t="s">
        <v>5691</v>
      </c>
      <c r="I10" s="430"/>
      <c r="J10" s="431"/>
      <c r="K10" s="431"/>
      <c r="L10" s="431"/>
      <c r="M10" s="431"/>
      <c r="N10" s="431"/>
      <c r="O10" s="431"/>
      <c r="P10" s="431"/>
      <c r="Q10" s="431"/>
      <c r="R10" s="432"/>
      <c r="S10" s="431"/>
      <c r="T10" s="401">
        <v>6</v>
      </c>
      <c r="U10" s="401">
        <v>0</v>
      </c>
      <c r="V10" s="401">
        <v>0</v>
      </c>
      <c r="W10" s="401">
        <v>0</v>
      </c>
      <c r="X10" s="401">
        <v>0</v>
      </c>
      <c r="Y10" s="401">
        <v>0</v>
      </c>
      <c r="Z10" s="401">
        <v>0</v>
      </c>
      <c r="AA10" s="401">
        <v>0</v>
      </c>
      <c r="AB10" s="401">
        <v>0</v>
      </c>
      <c r="AC10" s="401">
        <v>0</v>
      </c>
      <c r="AD10" s="401">
        <v>0</v>
      </c>
      <c r="AE10" s="401">
        <v>0</v>
      </c>
      <c r="AF10" s="401">
        <v>0</v>
      </c>
      <c r="AG10" s="489">
        <v>6</v>
      </c>
    </row>
    <row r="11" spans="1:33" ht="18.75" customHeight="1" x14ac:dyDescent="0.2">
      <c r="A11" s="402" t="s">
        <v>2104</v>
      </c>
      <c r="B11" s="402">
        <v>1</v>
      </c>
      <c r="C11" s="402" t="s">
        <v>5721</v>
      </c>
      <c r="D11" s="402" t="s">
        <v>5431</v>
      </c>
      <c r="E11" s="402" t="s">
        <v>2126</v>
      </c>
      <c r="F11" s="404"/>
      <c r="G11" s="403">
        <v>42213</v>
      </c>
      <c r="H11" s="399" t="s">
        <v>5722</v>
      </c>
      <c r="I11" s="430"/>
      <c r="J11" s="431"/>
      <c r="K11" s="431"/>
      <c r="L11" s="431"/>
      <c r="M11" s="431"/>
      <c r="N11" s="431"/>
      <c r="O11" s="431"/>
      <c r="P11" s="431"/>
      <c r="Q11" s="431"/>
      <c r="R11" s="432"/>
      <c r="S11" s="431"/>
      <c r="T11" s="431"/>
      <c r="U11" s="431"/>
      <c r="V11" s="431"/>
      <c r="W11" s="401">
        <v>1</v>
      </c>
      <c r="X11" s="401">
        <v>2</v>
      </c>
      <c r="Y11" s="401">
        <v>0</v>
      </c>
      <c r="Z11" s="401">
        <v>0</v>
      </c>
      <c r="AA11" s="401">
        <v>0</v>
      </c>
      <c r="AB11" s="401">
        <v>12</v>
      </c>
      <c r="AC11" s="401">
        <v>7</v>
      </c>
      <c r="AD11" s="401">
        <v>10</v>
      </c>
      <c r="AE11" s="401">
        <v>5</v>
      </c>
      <c r="AF11" s="401">
        <v>10</v>
      </c>
      <c r="AG11" s="489">
        <v>6.7142857142857144</v>
      </c>
    </row>
    <row r="12" spans="1:33" ht="18.75" customHeight="1" x14ac:dyDescent="0.2">
      <c r="A12" s="102"/>
      <c r="B12" s="102"/>
      <c r="C12" s="102"/>
      <c r="D12" s="102"/>
      <c r="E12" s="102"/>
      <c r="F12" s="310"/>
      <c r="G12" s="103"/>
      <c r="H12" s="104"/>
      <c r="I12" s="319">
        <f t="shared" ref="I12:J12" si="0">SUM(I3:I7)</f>
        <v>6</v>
      </c>
      <c r="J12" s="319">
        <f t="shared" si="0"/>
        <v>8</v>
      </c>
      <c r="K12" s="319">
        <f>SUM(K3:K7)</f>
        <v>7</v>
      </c>
      <c r="L12" s="319">
        <f t="shared" ref="L12:M12" si="1">SUM(L3:L9)</f>
        <v>2</v>
      </c>
      <c r="M12" s="319">
        <f t="shared" si="1"/>
        <v>9</v>
      </c>
      <c r="N12" s="319">
        <f t="shared" ref="N12:O12" si="2">SUM(N3:N9)</f>
        <v>6</v>
      </c>
      <c r="O12" s="319">
        <f t="shared" si="2"/>
        <v>7</v>
      </c>
      <c r="P12" s="319">
        <f t="shared" ref="P12:Q12" si="3">SUM(P3:P9)</f>
        <v>2</v>
      </c>
      <c r="Q12" s="319">
        <f t="shared" si="3"/>
        <v>4</v>
      </c>
      <c r="R12" s="319">
        <f t="shared" ref="R12:S12" si="4">SUM(R3:R9)</f>
        <v>12</v>
      </c>
      <c r="S12" s="319">
        <f t="shared" si="4"/>
        <v>29</v>
      </c>
      <c r="T12" s="319">
        <f t="shared" ref="T12:U12" si="5">SUM(T3:T10)</f>
        <v>12</v>
      </c>
      <c r="U12" s="319">
        <f t="shared" si="5"/>
        <v>14</v>
      </c>
      <c r="V12" s="319">
        <f>SUM(V3:V10)</f>
        <v>2</v>
      </c>
      <c r="W12" s="319">
        <f t="shared" ref="W12:X12" si="6">SUM(W3:W11)</f>
        <v>6</v>
      </c>
      <c r="X12" s="319">
        <f t="shared" si="6"/>
        <v>7</v>
      </c>
      <c r="Y12" s="319">
        <f t="shared" ref="Y12:Z12" si="7">SUM(Y3:Y11)</f>
        <v>5</v>
      </c>
      <c r="Z12" s="319">
        <f t="shared" si="7"/>
        <v>7</v>
      </c>
      <c r="AA12" s="319">
        <f t="shared" ref="AA12:AB12" si="8">SUM(AA3:AA11)</f>
        <v>7</v>
      </c>
      <c r="AB12" s="319">
        <f t="shared" si="8"/>
        <v>23</v>
      </c>
      <c r="AC12" s="319">
        <f t="shared" ref="AC12:AD12" si="9">SUM(AC3:AC11)</f>
        <v>8</v>
      </c>
      <c r="AD12" s="319">
        <f t="shared" si="9"/>
        <v>12</v>
      </c>
      <c r="AE12" s="319">
        <f t="shared" ref="AE12:AF12" si="10">SUM(AE3:AE11)</f>
        <v>7</v>
      </c>
      <c r="AF12" s="319">
        <f t="shared" si="10"/>
        <v>19</v>
      </c>
    </row>
    <row r="13" spans="1:33" x14ac:dyDescent="0.2">
      <c r="A13" s="107"/>
      <c r="B13" s="317">
        <f>SUM(B3:B12)</f>
        <v>9</v>
      </c>
      <c r="C13" s="434" t="s">
        <v>3432</v>
      </c>
      <c r="D13" s="102"/>
      <c r="E13" s="102"/>
      <c r="F13" s="102"/>
      <c r="G13" s="103"/>
      <c r="H13" s="108"/>
    </row>
    <row r="15" spans="1:33" s="262" customFormat="1" x14ac:dyDescent="0.2">
      <c r="AG15" s="287"/>
    </row>
    <row r="66" spans="33:33" s="262" customFormat="1" x14ac:dyDescent="0.2">
      <c r="AG66" s="287"/>
    </row>
    <row r="67" spans="33:33" s="262" customFormat="1" x14ac:dyDescent="0.2">
      <c r="AG67" s="287"/>
    </row>
    <row r="68" spans="33:33" s="262" customFormat="1" x14ac:dyDescent="0.2">
      <c r="AG68" s="287"/>
    </row>
    <row r="69" spans="33:33" s="262" customFormat="1" x14ac:dyDescent="0.2">
      <c r="AG69" s="287"/>
    </row>
    <row r="70" spans="33:33" s="262" customFormat="1" x14ac:dyDescent="0.2">
      <c r="AG70" s="287"/>
    </row>
    <row r="71" spans="33:33" s="262" customFormat="1" x14ac:dyDescent="0.2">
      <c r="AG71" s="287"/>
    </row>
    <row r="72" spans="33:33" s="262" customFormat="1" x14ac:dyDescent="0.2">
      <c r="AG72" s="287"/>
    </row>
    <row r="73" spans="33:33" s="262" customFormat="1" x14ac:dyDescent="0.2">
      <c r="AG73" s="287"/>
    </row>
    <row r="74" spans="33:33" s="262" customFormat="1" x14ac:dyDescent="0.2">
      <c r="AG74" s="287"/>
    </row>
    <row r="75" spans="33:33" s="262" customFormat="1" x14ac:dyDescent="0.2">
      <c r="AG75" s="287"/>
    </row>
    <row r="76" spans="33:33" s="262" customFormat="1" x14ac:dyDescent="0.2">
      <c r="AG76" s="287"/>
    </row>
    <row r="77" spans="33:33" s="262" customFormat="1" x14ac:dyDescent="0.2">
      <c r="AG77" s="287"/>
    </row>
    <row r="78" spans="33:33" s="262" customFormat="1" x14ac:dyDescent="0.2">
      <c r="AG78" s="287"/>
    </row>
    <row r="79" spans="33:33" s="262" customFormat="1" x14ac:dyDescent="0.2">
      <c r="AG79" s="287"/>
    </row>
    <row r="80" spans="33:33" s="262" customFormat="1" x14ac:dyDescent="0.2">
      <c r="AG80" s="287"/>
    </row>
    <row r="81" spans="1:33" s="262" customFormat="1" x14ac:dyDescent="0.2">
      <c r="AG81" s="287"/>
    </row>
    <row r="82" spans="1:33" s="262" customFormat="1" x14ac:dyDescent="0.2">
      <c r="AG82" s="287"/>
    </row>
    <row r="83" spans="1:33" s="262" customFormat="1" x14ac:dyDescent="0.2">
      <c r="AG83" s="287"/>
    </row>
    <row r="84" spans="1:33" s="262" customFormat="1" x14ac:dyDescent="0.2">
      <c r="AG84" s="287"/>
    </row>
    <row r="86" spans="1:33" s="262" customFormat="1" x14ac:dyDescent="0.2">
      <c r="A86" s="102"/>
      <c r="B86" s="102"/>
      <c r="C86" s="102"/>
      <c r="D86" s="102"/>
      <c r="E86" s="102"/>
      <c r="F86" s="102"/>
      <c r="G86" s="103"/>
      <c r="H86" s="104"/>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row>
    <row r="92" spans="1:33" ht="15" customHeight="1" x14ac:dyDescent="0.2"/>
    <row r="94" spans="1:33" s="262" customFormat="1" x14ac:dyDescent="0.2">
      <c r="AG94" s="287"/>
    </row>
    <row r="95" spans="1:33" s="262" customFormat="1" ht="15" customHeight="1" x14ac:dyDescent="0.2">
      <c r="AG95" s="287"/>
    </row>
    <row r="96" spans="1:33" s="262" customFormat="1" ht="15" customHeight="1" x14ac:dyDescent="0.2">
      <c r="AG96" s="287"/>
    </row>
    <row r="97" spans="33:33" s="262" customFormat="1" ht="15" customHeight="1" x14ac:dyDescent="0.2">
      <c r="AG97" s="287"/>
    </row>
    <row r="98" spans="33:33" s="262" customFormat="1" ht="15" customHeight="1" x14ac:dyDescent="0.2">
      <c r="AG98" s="287"/>
    </row>
    <row r="99" spans="33:33" s="262" customFormat="1" ht="15" customHeight="1" x14ac:dyDescent="0.2">
      <c r="AG99" s="287"/>
    </row>
    <row r="100" spans="33:33" s="262" customFormat="1" ht="15" customHeight="1" x14ac:dyDescent="0.2">
      <c r="AG100" s="287"/>
    </row>
    <row r="101" spans="33:33" s="262" customFormat="1" ht="15" customHeight="1" x14ac:dyDescent="0.2">
      <c r="AG101" s="287"/>
    </row>
    <row r="102" spans="33:33" s="262" customFormat="1" ht="15" customHeight="1" x14ac:dyDescent="0.2">
      <c r="AG102" s="287"/>
    </row>
    <row r="103" spans="33:33" s="262" customFormat="1" ht="15" customHeight="1" x14ac:dyDescent="0.2">
      <c r="AG103" s="287"/>
    </row>
    <row r="104" spans="33:33" s="262" customFormat="1" ht="15" customHeight="1" x14ac:dyDescent="0.2">
      <c r="AG104" s="287"/>
    </row>
    <row r="105" spans="33:33" s="262" customFormat="1" ht="15" customHeight="1" x14ac:dyDescent="0.2">
      <c r="AG105" s="287"/>
    </row>
    <row r="106" spans="33:33" s="262" customFormat="1" ht="15" customHeight="1" x14ac:dyDescent="0.2">
      <c r="AG106" s="287"/>
    </row>
    <row r="107" spans="33:33" s="262" customFormat="1" ht="15" customHeight="1" x14ac:dyDescent="0.2">
      <c r="AG107" s="287"/>
    </row>
    <row r="108" spans="33:33" s="262" customFormat="1" ht="15" customHeight="1" x14ac:dyDescent="0.2">
      <c r="AG108" s="287"/>
    </row>
    <row r="109" spans="33:33" s="262" customFormat="1" ht="15" customHeight="1" x14ac:dyDescent="0.2">
      <c r="AG109" s="287"/>
    </row>
    <row r="110" spans="33:33" s="262" customFormat="1" ht="15" customHeight="1" x14ac:dyDescent="0.2">
      <c r="AG110" s="287"/>
    </row>
    <row r="111" spans="33:33" s="262" customFormat="1" ht="15" customHeight="1" x14ac:dyDescent="0.2">
      <c r="AG111" s="287"/>
    </row>
    <row r="112" spans="33:33" s="262" customFormat="1" ht="15" customHeight="1" x14ac:dyDescent="0.2">
      <c r="AG112" s="287"/>
    </row>
    <row r="113" spans="1:33" s="262" customFormat="1" x14ac:dyDescent="0.2">
      <c r="AG113" s="287"/>
    </row>
    <row r="114" spans="1:33" s="262" customFormat="1" x14ac:dyDescent="0.2">
      <c r="AG114" s="287"/>
    </row>
    <row r="115" spans="1:33" s="262" customFormat="1" x14ac:dyDescent="0.2">
      <c r="AG115" s="287"/>
    </row>
    <row r="116" spans="1:33" s="262" customFormat="1" x14ac:dyDescent="0.2">
      <c r="AG116" s="287"/>
    </row>
    <row r="117" spans="1:33" s="262" customFormat="1" x14ac:dyDescent="0.2">
      <c r="AG117" s="287"/>
    </row>
    <row r="118" spans="1:33" s="262" customFormat="1" x14ac:dyDescent="0.2">
      <c r="AG118" s="287"/>
    </row>
    <row r="119" spans="1:33" s="262" customFormat="1" x14ac:dyDescent="0.2">
      <c r="AG119" s="287"/>
    </row>
    <row r="120" spans="1:33" s="262" customFormat="1" x14ac:dyDescent="0.2">
      <c r="AG120" s="287"/>
    </row>
    <row r="121" spans="1:33" s="262" customFormat="1" x14ac:dyDescent="0.2">
      <c r="A121" s="102"/>
      <c r="B121" s="102"/>
      <c r="C121" s="102"/>
      <c r="D121" s="102"/>
      <c r="E121" s="102"/>
      <c r="F121" s="310"/>
      <c r="G121" s="103"/>
      <c r="H121" s="104"/>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row>
    <row r="122" spans="1:33" x14ac:dyDescent="0.2">
      <c r="A122" s="102"/>
      <c r="B122" s="102"/>
      <c r="C122" s="102"/>
      <c r="D122" s="102"/>
      <c r="E122" s="102"/>
      <c r="F122" s="102"/>
      <c r="G122" s="103"/>
      <c r="H122" s="104"/>
    </row>
    <row r="124" spans="1:33" s="262" customFormat="1" x14ac:dyDescent="0.2">
      <c r="AG124" s="287"/>
    </row>
    <row r="126" spans="1:33" s="262" customFormat="1" x14ac:dyDescent="0.2">
      <c r="AG126" s="287"/>
    </row>
    <row r="127" spans="1:33" s="262" customFormat="1" x14ac:dyDescent="0.2">
      <c r="AG127" s="287"/>
    </row>
    <row r="132" spans="33:33" s="262" customFormat="1" x14ac:dyDescent="0.2">
      <c r="AG132" s="287"/>
    </row>
    <row r="141" spans="33:33" s="262" customFormat="1" x14ac:dyDescent="0.2">
      <c r="AG141" s="287"/>
    </row>
    <row r="142" spans="33:33" s="262" customFormat="1" x14ac:dyDescent="0.2">
      <c r="AG142" s="287"/>
    </row>
    <row r="143" spans="33:33" s="262" customFormat="1" x14ac:dyDescent="0.2">
      <c r="AG143" s="287"/>
    </row>
    <row r="144" spans="33:33" s="262" customFormat="1" x14ac:dyDescent="0.2">
      <c r="AG144" s="287"/>
    </row>
    <row r="145" spans="33:33" s="262" customFormat="1" x14ac:dyDescent="0.2">
      <c r="AG145" s="287"/>
    </row>
    <row r="146" spans="33:33" s="262" customFormat="1" x14ac:dyDescent="0.2">
      <c r="AG146" s="287"/>
    </row>
    <row r="147" spans="33:33" s="262" customFormat="1" x14ac:dyDescent="0.2">
      <c r="AG147" s="287"/>
    </row>
    <row r="148" spans="33:33" s="262" customFormat="1" x14ac:dyDescent="0.2">
      <c r="AG148" s="287"/>
    </row>
    <row r="149" spans="33:33" s="262" customFormat="1" x14ac:dyDescent="0.2">
      <c r="AG149" s="287"/>
    </row>
    <row r="150" spans="33:33" s="262" customFormat="1" x14ac:dyDescent="0.2">
      <c r="AG150" s="287"/>
    </row>
    <row r="151" spans="33:33" s="262" customFormat="1" x14ac:dyDescent="0.2">
      <c r="AG151" s="287"/>
    </row>
    <row r="152" spans="33:33" s="262" customFormat="1" x14ac:dyDescent="0.2">
      <c r="AG152" s="287"/>
    </row>
    <row r="153" spans="33:33" s="262" customFormat="1" x14ac:dyDescent="0.2">
      <c r="AG153" s="287"/>
    </row>
    <row r="154" spans="33:33" s="262" customFormat="1" x14ac:dyDescent="0.2">
      <c r="AG154" s="287"/>
    </row>
    <row r="155" spans="33:33" s="262" customFormat="1" x14ac:dyDescent="0.2">
      <c r="AG155" s="287"/>
    </row>
    <row r="156" spans="33:33" s="262" customFormat="1" x14ac:dyDescent="0.2">
      <c r="AG156" s="287"/>
    </row>
    <row r="157" spans="33:33" s="262" customFormat="1" x14ac:dyDescent="0.2">
      <c r="AG157" s="287"/>
    </row>
    <row r="158" spans="33:33" s="262" customFormat="1" x14ac:dyDescent="0.2">
      <c r="AG158" s="287"/>
    </row>
    <row r="159" spans="33:33" s="262" customFormat="1" x14ac:dyDescent="0.2">
      <c r="AG159" s="287"/>
    </row>
    <row r="160" spans="33:33" s="262" customFormat="1" x14ac:dyDescent="0.2">
      <c r="AG160" s="287"/>
    </row>
    <row r="161" spans="33:33" s="262" customFormat="1" x14ac:dyDescent="0.2">
      <c r="AG161" s="287"/>
    </row>
    <row r="162" spans="33:33" s="262" customFormat="1" x14ac:dyDescent="0.2">
      <c r="AG162" s="287"/>
    </row>
    <row r="163" spans="33:33" s="262" customFormat="1" x14ac:dyDescent="0.2">
      <c r="AG163" s="287"/>
    </row>
    <row r="164" spans="33:33" s="262" customFormat="1" x14ac:dyDescent="0.2">
      <c r="AG164" s="287"/>
    </row>
    <row r="165" spans="33:33" s="262" customFormat="1" x14ac:dyDescent="0.2">
      <c r="AG165" s="287"/>
    </row>
    <row r="166" spans="33:33" s="262" customFormat="1" x14ac:dyDescent="0.2">
      <c r="AG166" s="287"/>
    </row>
    <row r="167" spans="33:33" s="262" customFormat="1" x14ac:dyDescent="0.2">
      <c r="AG167" s="287"/>
    </row>
    <row r="168" spans="33:33" s="262" customFormat="1" x14ac:dyDescent="0.2">
      <c r="AG168" s="287"/>
    </row>
    <row r="169" spans="33:33" s="262" customFormat="1" x14ac:dyDescent="0.2">
      <c r="AG169" s="287"/>
    </row>
    <row r="170" spans="33:33" s="262" customFormat="1" x14ac:dyDescent="0.2">
      <c r="AG170" s="287"/>
    </row>
    <row r="171" spans="33:33" s="262" customFormat="1" x14ac:dyDescent="0.2">
      <c r="AG171" s="287"/>
    </row>
    <row r="172" spans="33:33" s="262" customFormat="1" x14ac:dyDescent="0.2">
      <c r="AG172" s="287"/>
    </row>
    <row r="173" spans="33:33" s="262" customFormat="1" x14ac:dyDescent="0.2">
      <c r="AG173" s="287"/>
    </row>
    <row r="174" spans="33:33" s="262" customFormat="1" x14ac:dyDescent="0.2">
      <c r="AG174" s="287"/>
    </row>
    <row r="175" spans="33:33" s="262" customFormat="1" x14ac:dyDescent="0.2">
      <c r="AG175" s="287"/>
    </row>
    <row r="176" spans="33:33" s="262" customFormat="1" x14ac:dyDescent="0.2">
      <c r="AG176" s="287"/>
    </row>
    <row r="177" spans="33:33" s="262" customFormat="1" x14ac:dyDescent="0.2">
      <c r="AG177" s="287"/>
    </row>
    <row r="178" spans="33:33" s="262" customFormat="1" x14ac:dyDescent="0.2">
      <c r="AG178" s="287"/>
    </row>
    <row r="179" spans="33:33" s="262" customFormat="1" x14ac:dyDescent="0.2">
      <c r="AG179" s="287"/>
    </row>
    <row r="180" spans="33:33" s="262" customFormat="1" x14ac:dyDescent="0.2">
      <c r="AG180" s="287"/>
    </row>
    <row r="181" spans="33:33" s="262" customFormat="1" x14ac:dyDescent="0.2">
      <c r="AG181" s="287"/>
    </row>
    <row r="182" spans="33:33" s="262" customFormat="1" x14ac:dyDescent="0.2">
      <c r="AG182" s="287"/>
    </row>
    <row r="183" spans="33:33" s="262" customFormat="1" x14ac:dyDescent="0.2">
      <c r="AG183" s="287"/>
    </row>
    <row r="184" spans="33:33" s="262" customFormat="1" x14ac:dyDescent="0.2">
      <c r="AG184" s="287"/>
    </row>
    <row r="185" spans="33:33" s="262" customFormat="1" x14ac:dyDescent="0.2">
      <c r="AG185" s="287"/>
    </row>
    <row r="186" spans="33:33" s="262" customFormat="1" x14ac:dyDescent="0.2">
      <c r="AG186" s="287"/>
    </row>
    <row r="187" spans="33:33" s="262" customFormat="1" x14ac:dyDescent="0.2">
      <c r="AG187" s="287"/>
    </row>
    <row r="188" spans="33:33" s="262" customFormat="1" x14ac:dyDescent="0.2">
      <c r="AG188" s="287"/>
    </row>
    <row r="189" spans="33:33" s="262" customFormat="1" x14ac:dyDescent="0.2">
      <c r="AG189" s="287"/>
    </row>
    <row r="190" spans="33:33" s="262" customFormat="1" x14ac:dyDescent="0.2">
      <c r="AG190" s="287"/>
    </row>
    <row r="191" spans="33:33" s="262" customFormat="1" x14ac:dyDescent="0.2">
      <c r="AG191" s="287"/>
    </row>
    <row r="192" spans="33:33" s="262" customFormat="1" x14ac:dyDescent="0.2">
      <c r="AG192" s="287"/>
    </row>
    <row r="193" spans="33:33" s="262" customFormat="1" x14ac:dyDescent="0.2">
      <c r="AG193" s="287"/>
    </row>
    <row r="194" spans="33:33" s="262" customFormat="1" x14ac:dyDescent="0.2">
      <c r="AG194" s="287"/>
    </row>
    <row r="195" spans="33:33" s="262" customFormat="1" x14ac:dyDescent="0.2">
      <c r="AG195" s="287"/>
    </row>
    <row r="196" spans="33:33" s="262" customFormat="1" x14ac:dyDescent="0.2">
      <c r="AG196" s="287"/>
    </row>
    <row r="197" spans="33:33" s="262" customFormat="1" x14ac:dyDescent="0.2">
      <c r="AG197" s="287"/>
    </row>
    <row r="198" spans="33:33" s="262" customFormat="1" x14ac:dyDescent="0.2">
      <c r="AG198" s="287"/>
    </row>
    <row r="199" spans="33:33" s="262" customFormat="1" x14ac:dyDescent="0.2">
      <c r="AG199" s="287"/>
    </row>
    <row r="200" spans="33:33" s="262" customFormat="1" x14ac:dyDescent="0.2">
      <c r="AG200" s="287"/>
    </row>
    <row r="201" spans="33:33" s="262" customFormat="1" x14ac:dyDescent="0.2">
      <c r="AG201" s="287"/>
    </row>
    <row r="202" spans="33:33" s="262" customFormat="1" x14ac:dyDescent="0.2">
      <c r="AG202" s="287"/>
    </row>
    <row r="203" spans="33:33" s="262" customFormat="1" x14ac:dyDescent="0.2">
      <c r="AG203" s="287"/>
    </row>
    <row r="204" spans="33:33" s="262" customFormat="1" x14ac:dyDescent="0.2">
      <c r="AG204" s="287"/>
    </row>
    <row r="205" spans="33:33" s="262" customFormat="1" x14ac:dyDescent="0.2">
      <c r="AG205" s="287"/>
    </row>
    <row r="206" spans="33:33" s="262" customFormat="1" x14ac:dyDescent="0.2">
      <c r="AG206" s="287"/>
    </row>
    <row r="207" spans="33:33" s="262" customFormat="1" x14ac:dyDescent="0.2">
      <c r="AG207" s="287"/>
    </row>
    <row r="208" spans="33:33" s="262" customFormat="1" x14ac:dyDescent="0.2">
      <c r="AG208" s="287"/>
    </row>
    <row r="209" spans="33:33" s="262" customFormat="1" x14ac:dyDescent="0.2">
      <c r="AG209" s="287"/>
    </row>
    <row r="210" spans="33:33" s="262" customFormat="1" x14ac:dyDescent="0.2">
      <c r="AG210" s="287"/>
    </row>
    <row r="211" spans="33:33" s="262" customFormat="1" x14ac:dyDescent="0.2">
      <c r="AG211" s="287"/>
    </row>
    <row r="212" spans="33:33" s="262" customFormat="1" x14ac:dyDescent="0.2">
      <c r="AG212" s="287"/>
    </row>
    <row r="213" spans="33:33" s="262" customFormat="1" x14ac:dyDescent="0.2">
      <c r="AG213" s="287"/>
    </row>
    <row r="214" spans="33:33" s="262" customFormat="1" x14ac:dyDescent="0.2">
      <c r="AG214" s="287"/>
    </row>
    <row r="215" spans="33:33" s="262" customFormat="1" x14ac:dyDescent="0.2">
      <c r="AG215" s="287"/>
    </row>
    <row r="216" spans="33:33" s="262" customFormat="1" x14ac:dyDescent="0.2">
      <c r="AG216" s="287"/>
    </row>
    <row r="217" spans="33:33" s="262" customFormat="1" x14ac:dyDescent="0.2">
      <c r="AG217" s="287"/>
    </row>
    <row r="218" spans="33:33" s="262" customFormat="1" x14ac:dyDescent="0.2">
      <c r="AG218" s="287"/>
    </row>
    <row r="219" spans="33:33" s="262" customFormat="1" x14ac:dyDescent="0.2">
      <c r="AG219" s="287"/>
    </row>
    <row r="220" spans="33:33" s="262" customFormat="1" x14ac:dyDescent="0.2">
      <c r="AG220" s="287"/>
    </row>
    <row r="221" spans="33:33" s="262" customFormat="1" x14ac:dyDescent="0.2">
      <c r="AG221" s="287"/>
    </row>
    <row r="222" spans="33:33" s="262" customFormat="1" x14ac:dyDescent="0.2">
      <c r="AG222" s="287"/>
    </row>
    <row r="223" spans="33:33" s="262" customFormat="1" x14ac:dyDescent="0.2">
      <c r="AG223" s="287"/>
    </row>
    <row r="224" spans="33:33" s="262" customFormat="1" x14ac:dyDescent="0.2">
      <c r="AG224" s="287"/>
    </row>
    <row r="225" spans="33:33" s="262" customFormat="1" x14ac:dyDescent="0.2">
      <c r="AG225" s="287"/>
    </row>
    <row r="226" spans="33:33" s="262" customFormat="1" x14ac:dyDescent="0.2">
      <c r="AG226" s="287"/>
    </row>
    <row r="227" spans="33:33" s="262" customFormat="1" ht="14.25" customHeight="1" x14ac:dyDescent="0.2">
      <c r="AG227" s="287"/>
    </row>
    <row r="228" spans="33:33" s="262" customFormat="1" x14ac:dyDescent="0.2">
      <c r="AG228" s="287"/>
    </row>
    <row r="229" spans="33:33" s="262" customFormat="1" x14ac:dyDescent="0.2">
      <c r="AG229" s="287"/>
    </row>
    <row r="230" spans="33:33" s="262" customFormat="1" x14ac:dyDescent="0.2">
      <c r="AG230" s="287"/>
    </row>
    <row r="231" spans="33:33" s="262" customFormat="1" x14ac:dyDescent="0.2">
      <c r="AG231" s="287"/>
    </row>
    <row r="232" spans="33:33" s="262" customFormat="1" x14ac:dyDescent="0.2">
      <c r="AG232" s="287"/>
    </row>
    <row r="233" spans="33:33" s="262" customFormat="1" x14ac:dyDescent="0.2">
      <c r="AG233" s="287"/>
    </row>
    <row r="234" spans="33:33" s="262" customFormat="1" x14ac:dyDescent="0.2">
      <c r="AG234" s="287"/>
    </row>
    <row r="235" spans="33:33" s="262" customFormat="1" x14ac:dyDescent="0.2">
      <c r="AG235" s="287"/>
    </row>
    <row r="236" spans="33:33" s="262" customFormat="1" x14ac:dyDescent="0.2">
      <c r="AG236" s="287"/>
    </row>
    <row r="237" spans="33:33" s="262" customFormat="1" x14ac:dyDescent="0.2">
      <c r="AG237" s="287"/>
    </row>
    <row r="238" spans="33:33" s="262" customFormat="1" x14ac:dyDescent="0.2">
      <c r="AG238" s="287"/>
    </row>
    <row r="239" spans="33:33" s="262" customFormat="1" x14ac:dyDescent="0.2">
      <c r="AG239" s="287"/>
    </row>
    <row r="240" spans="33:33" s="262" customFormat="1" x14ac:dyDescent="0.2">
      <c r="AG240" s="287"/>
    </row>
    <row r="241" spans="33:33" s="262" customFormat="1" x14ac:dyDescent="0.2">
      <c r="AG241" s="287"/>
    </row>
    <row r="242" spans="33:33" s="262" customFormat="1" x14ac:dyDescent="0.2">
      <c r="AG242" s="287"/>
    </row>
    <row r="243" spans="33:33" s="262" customFormat="1" x14ac:dyDescent="0.2">
      <c r="AG243" s="287"/>
    </row>
    <row r="244" spans="33:33" s="262" customFormat="1" x14ac:dyDescent="0.2">
      <c r="AG244" s="287"/>
    </row>
    <row r="245" spans="33:33" s="262" customFormat="1" x14ac:dyDescent="0.2">
      <c r="AG245" s="287"/>
    </row>
    <row r="246" spans="33:33" s="262" customFormat="1" x14ac:dyDescent="0.2">
      <c r="AG246" s="287"/>
    </row>
    <row r="247" spans="33:33" s="262" customFormat="1" x14ac:dyDescent="0.2">
      <c r="AG247" s="287"/>
    </row>
    <row r="248" spans="33:33" s="262" customFormat="1" x14ac:dyDescent="0.2">
      <c r="AG248" s="287"/>
    </row>
    <row r="249" spans="33:33" s="262" customFormat="1" x14ac:dyDescent="0.2">
      <c r="AG249" s="287"/>
    </row>
    <row r="250" spans="33:33" s="262" customFormat="1" x14ac:dyDescent="0.2">
      <c r="AG250" s="287"/>
    </row>
    <row r="251" spans="33:33" s="262" customFormat="1" x14ac:dyDescent="0.2">
      <c r="AG251" s="287"/>
    </row>
    <row r="252" spans="33:33" s="262" customFormat="1" x14ac:dyDescent="0.2">
      <c r="AG252" s="287"/>
    </row>
    <row r="253" spans="33:33" s="262" customFormat="1" x14ac:dyDescent="0.2">
      <c r="AG253" s="287"/>
    </row>
    <row r="254" spans="33:33" s="262" customFormat="1" x14ac:dyDescent="0.2">
      <c r="AG254" s="287"/>
    </row>
    <row r="255" spans="33:33" s="262" customFormat="1" x14ac:dyDescent="0.2">
      <c r="AG255" s="287"/>
    </row>
    <row r="256" spans="33:33" s="262" customFormat="1" x14ac:dyDescent="0.2">
      <c r="AG256" s="287"/>
    </row>
    <row r="257" spans="33:33" s="262" customFormat="1" x14ac:dyDescent="0.2">
      <c r="AG257" s="287"/>
    </row>
    <row r="258" spans="33:33" s="262" customFormat="1" x14ac:dyDescent="0.2">
      <c r="AG258" s="287"/>
    </row>
    <row r="259" spans="33:33" s="262" customFormat="1" x14ac:dyDescent="0.2">
      <c r="AG259" s="287"/>
    </row>
    <row r="260" spans="33:33" s="262" customFormat="1" x14ac:dyDescent="0.2">
      <c r="AG260" s="287"/>
    </row>
    <row r="261" spans="33:33" s="262" customFormat="1" x14ac:dyDescent="0.2">
      <c r="AG261" s="287"/>
    </row>
    <row r="262" spans="33:33" s="262" customFormat="1" x14ac:dyDescent="0.2">
      <c r="AG262" s="287"/>
    </row>
    <row r="263" spans="33:33" s="262" customFormat="1" x14ac:dyDescent="0.2">
      <c r="AG263" s="287"/>
    </row>
    <row r="264" spans="33:33" s="262" customFormat="1" x14ac:dyDescent="0.2">
      <c r="AG264" s="287"/>
    </row>
    <row r="265" spans="33:33" s="262" customFormat="1" x14ac:dyDescent="0.2">
      <c r="AG265" s="287"/>
    </row>
    <row r="266" spans="33:33" s="262" customFormat="1" x14ac:dyDescent="0.2">
      <c r="AG266" s="287"/>
    </row>
    <row r="267" spans="33:33" s="262" customFormat="1" x14ac:dyDescent="0.2">
      <c r="AG267" s="287"/>
    </row>
    <row r="268" spans="33:33" s="262" customFormat="1" x14ac:dyDescent="0.2">
      <c r="AG268" s="287"/>
    </row>
    <row r="269" spans="33:33" s="262" customFormat="1" x14ac:dyDescent="0.2">
      <c r="AG269" s="287"/>
    </row>
    <row r="270" spans="33:33" s="262" customFormat="1" x14ac:dyDescent="0.2">
      <c r="AG270" s="287"/>
    </row>
    <row r="271" spans="33:33" s="262" customFormat="1" x14ac:dyDescent="0.2">
      <c r="AG271" s="287"/>
    </row>
    <row r="272" spans="33:33" s="262" customFormat="1" x14ac:dyDescent="0.2">
      <c r="AG272" s="287"/>
    </row>
    <row r="273" spans="33:33" s="262" customFormat="1" x14ac:dyDescent="0.2">
      <c r="AG273" s="287"/>
    </row>
    <row r="274" spans="33:33" s="262" customFormat="1" x14ac:dyDescent="0.2">
      <c r="AG274" s="287"/>
    </row>
    <row r="275" spans="33:33" s="262" customFormat="1" x14ac:dyDescent="0.2">
      <c r="AG275" s="287"/>
    </row>
    <row r="276" spans="33:33" s="262" customFormat="1" x14ac:dyDescent="0.2">
      <c r="AG276" s="287"/>
    </row>
    <row r="277" spans="33:33" s="262" customFormat="1" x14ac:dyDescent="0.2">
      <c r="AG277" s="287"/>
    </row>
    <row r="278" spans="33:33" s="262" customFormat="1" x14ac:dyDescent="0.2">
      <c r="AG278" s="287"/>
    </row>
    <row r="279" spans="33:33" s="262" customFormat="1" x14ac:dyDescent="0.2">
      <c r="AG279" s="287"/>
    </row>
    <row r="280" spans="33:33" s="262" customFormat="1" x14ac:dyDescent="0.2">
      <c r="AG280" s="287"/>
    </row>
    <row r="281" spans="33:33" s="262" customFormat="1" x14ac:dyDescent="0.2">
      <c r="AG281" s="287"/>
    </row>
    <row r="282" spans="33:33" s="262" customFormat="1" x14ac:dyDescent="0.2">
      <c r="AG282" s="287"/>
    </row>
    <row r="283" spans="33:33" s="262" customFormat="1" x14ac:dyDescent="0.2">
      <c r="AG283" s="287"/>
    </row>
    <row r="284" spans="33:33" s="262" customFormat="1" x14ac:dyDescent="0.2">
      <c r="AG284" s="287"/>
    </row>
    <row r="285" spans="33:33" s="262" customFormat="1" x14ac:dyDescent="0.2">
      <c r="AG285" s="287"/>
    </row>
    <row r="286" spans="33:33" s="262" customFormat="1" x14ac:dyDescent="0.2">
      <c r="AG286" s="287"/>
    </row>
    <row r="287" spans="33:33" s="262" customFormat="1" x14ac:dyDescent="0.2">
      <c r="AG287" s="287"/>
    </row>
    <row r="288" spans="33:33" s="262" customFormat="1" x14ac:dyDescent="0.2">
      <c r="AG288" s="287"/>
    </row>
    <row r="289" spans="33:33" s="262" customFormat="1" x14ac:dyDescent="0.2">
      <c r="AG289" s="287"/>
    </row>
    <row r="290" spans="33:33" s="262" customFormat="1" x14ac:dyDescent="0.2">
      <c r="AG290" s="287"/>
    </row>
    <row r="291" spans="33:33" s="262" customFormat="1" x14ac:dyDescent="0.2">
      <c r="AG291" s="287"/>
    </row>
    <row r="292" spans="33:33" s="262" customFormat="1" x14ac:dyDescent="0.2">
      <c r="AG292" s="287"/>
    </row>
    <row r="293" spans="33:33" s="262" customFormat="1" x14ac:dyDescent="0.2">
      <c r="AG293" s="287"/>
    </row>
    <row r="294" spans="33:33" s="262" customFormat="1" x14ac:dyDescent="0.2">
      <c r="AG294" s="287"/>
    </row>
    <row r="295" spans="33:33" s="262" customFormat="1" x14ac:dyDescent="0.2">
      <c r="AG295" s="287"/>
    </row>
    <row r="296" spans="33:33" s="262" customFormat="1" x14ac:dyDescent="0.2">
      <c r="AG296" s="287"/>
    </row>
    <row r="297" spans="33:33" s="262" customFormat="1" x14ac:dyDescent="0.2">
      <c r="AG297" s="287"/>
    </row>
    <row r="298" spans="33:33" s="262" customFormat="1" x14ac:dyDescent="0.2">
      <c r="AG298" s="287"/>
    </row>
    <row r="299" spans="33:33" s="262" customFormat="1" x14ac:dyDescent="0.2">
      <c r="AG299" s="287"/>
    </row>
    <row r="300" spans="33:33" s="262" customFormat="1" x14ac:dyDescent="0.2">
      <c r="AG300" s="287"/>
    </row>
    <row r="301" spans="33:33" s="262" customFormat="1" x14ac:dyDescent="0.2">
      <c r="AG301" s="287"/>
    </row>
    <row r="302" spans="33:33" s="262" customFormat="1" x14ac:dyDescent="0.2">
      <c r="AG302" s="287"/>
    </row>
    <row r="303" spans="33:33" s="262" customFormat="1" x14ac:dyDescent="0.2">
      <c r="AG303" s="287"/>
    </row>
    <row r="304" spans="33:33" s="262" customFormat="1" x14ac:dyDescent="0.2">
      <c r="AG304" s="287"/>
    </row>
    <row r="305" spans="33:33" s="262" customFormat="1" x14ac:dyDescent="0.2">
      <c r="AG305" s="287"/>
    </row>
    <row r="306" spans="33:33" s="262" customFormat="1" x14ac:dyDescent="0.2">
      <c r="AG306" s="287"/>
    </row>
    <row r="307" spans="33:33" s="262" customFormat="1" x14ac:dyDescent="0.2">
      <c r="AG307" s="287"/>
    </row>
    <row r="308" spans="33:33" s="262" customFormat="1" x14ac:dyDescent="0.2">
      <c r="AG308" s="287"/>
    </row>
    <row r="309" spans="33:33" s="262" customFormat="1" x14ac:dyDescent="0.2">
      <c r="AG309" s="287"/>
    </row>
    <row r="310" spans="33:33" s="262" customFormat="1" x14ac:dyDescent="0.2">
      <c r="AG310" s="287"/>
    </row>
    <row r="311" spans="33:33" s="262" customFormat="1" x14ac:dyDescent="0.2">
      <c r="AG311" s="287"/>
    </row>
    <row r="312" spans="33:33" s="262" customFormat="1" x14ac:dyDescent="0.2">
      <c r="AG312" s="287"/>
    </row>
    <row r="313" spans="33:33" s="262" customFormat="1" x14ac:dyDescent="0.2">
      <c r="AG313" s="287"/>
    </row>
    <row r="314" spans="33:33" s="262" customFormat="1" x14ac:dyDescent="0.2">
      <c r="AG314" s="287"/>
    </row>
    <row r="315" spans="33:33" s="262" customFormat="1" x14ac:dyDescent="0.2">
      <c r="AG315" s="287"/>
    </row>
    <row r="316" spans="33:33" s="262" customFormat="1" x14ac:dyDescent="0.2">
      <c r="AG316" s="287"/>
    </row>
    <row r="317" spans="33:33" s="262" customFormat="1" x14ac:dyDescent="0.2">
      <c r="AG317" s="287"/>
    </row>
    <row r="318" spans="33:33" s="262" customFormat="1" x14ac:dyDescent="0.2">
      <c r="AG318" s="287"/>
    </row>
    <row r="319" spans="33:33" s="262" customFormat="1" x14ac:dyDescent="0.2">
      <c r="AG319" s="287"/>
    </row>
    <row r="320" spans="33:33" s="262" customFormat="1" x14ac:dyDescent="0.2">
      <c r="AG320" s="287"/>
    </row>
    <row r="321" spans="1:33" s="262" customFormat="1" x14ac:dyDescent="0.2">
      <c r="AG321" s="287"/>
    </row>
    <row r="322" spans="1:33" s="262" customFormat="1" x14ac:dyDescent="0.2">
      <c r="AG322" s="287"/>
    </row>
    <row r="323" spans="1:33" s="262" customFormat="1" x14ac:dyDescent="0.2">
      <c r="AG323" s="287"/>
    </row>
    <row r="324" spans="1:33" s="262" customFormat="1" x14ac:dyDescent="0.2">
      <c r="AG324" s="287"/>
    </row>
    <row r="326" spans="1:33" x14ac:dyDescent="0.2">
      <c r="A326" s="102"/>
      <c r="B326" s="102"/>
      <c r="C326" s="102"/>
      <c r="D326" s="102"/>
      <c r="E326" s="102"/>
      <c r="F326" s="102"/>
      <c r="G326" s="103"/>
      <c r="H326" s="104"/>
    </row>
    <row r="327" spans="1:33" x14ac:dyDescent="0.2">
      <c r="A327" s="107"/>
      <c r="B327" s="107"/>
      <c r="C327" s="102"/>
      <c r="D327" s="102"/>
      <c r="E327" s="102"/>
      <c r="F327" s="102"/>
      <c r="G327" s="103"/>
      <c r="H327" s="107"/>
    </row>
    <row r="331" spans="1:33" s="262" customFormat="1" x14ac:dyDescent="0.2">
      <c r="AG331" s="287"/>
    </row>
    <row r="402" spans="9:33" s="262" customFormat="1" x14ac:dyDescent="0.2">
      <c r="AG402" s="287"/>
    </row>
    <row r="404" spans="9:33" s="262" customFormat="1" x14ac:dyDescent="0.2">
      <c r="AG404" s="287"/>
    </row>
    <row r="405" spans="9:33" ht="15.75" customHeight="1" x14ac:dyDescent="0.2">
      <c r="AG405" s="287"/>
    </row>
    <row r="406" spans="9:33" s="262" customFormat="1" ht="15.75" customHeight="1" x14ac:dyDescent="0.2">
      <c r="I406" s="287"/>
      <c r="J406" s="287"/>
      <c r="K406" s="287"/>
      <c r="L406" s="287"/>
      <c r="M406" s="287"/>
      <c r="N406" s="287"/>
      <c r="O406" s="287"/>
      <c r="P406" s="287"/>
      <c r="Q406" s="287"/>
      <c r="R406" s="287"/>
      <c r="S406" s="287"/>
      <c r="T406" s="287"/>
      <c r="U406" s="287"/>
      <c r="V406" s="287"/>
      <c r="W406" s="287"/>
      <c r="X406" s="287"/>
      <c r="Y406" s="287"/>
      <c r="Z406" s="287"/>
      <c r="AA406" s="287"/>
      <c r="AB406" s="287"/>
      <c r="AC406" s="287"/>
      <c r="AD406" s="287"/>
      <c r="AE406" s="287"/>
      <c r="AF406" s="287"/>
      <c r="AG406" s="287"/>
    </row>
    <row r="407" spans="9:33" s="262" customFormat="1" ht="13.5" customHeight="1" x14ac:dyDescent="0.2">
      <c r="AG407" s="287"/>
    </row>
    <row r="408" spans="9:33" s="262" customFormat="1" ht="13.5" customHeight="1" x14ac:dyDescent="0.2">
      <c r="AG408" s="287"/>
    </row>
    <row r="409" spans="9:33" s="262" customFormat="1" ht="13.5" customHeight="1" x14ac:dyDescent="0.2">
      <c r="AG409" s="287"/>
    </row>
    <row r="410" spans="9:33" s="262" customFormat="1" ht="13.5" customHeight="1" x14ac:dyDescent="0.2">
      <c r="AG410" s="287"/>
    </row>
    <row r="411" spans="9:33" s="262" customFormat="1" ht="13.5" customHeight="1" x14ac:dyDescent="0.2">
      <c r="AG411" s="287"/>
    </row>
    <row r="412" spans="9:33" s="262" customFormat="1" ht="13.5" customHeight="1" x14ac:dyDescent="0.2">
      <c r="AG412" s="287"/>
    </row>
    <row r="413" spans="9:33" s="262" customFormat="1" ht="13.5" customHeight="1" x14ac:dyDescent="0.2">
      <c r="AG413" s="287"/>
    </row>
    <row r="414" spans="9:33" s="262" customFormat="1" ht="12.75" customHeight="1" x14ac:dyDescent="0.2">
      <c r="AG414" s="287"/>
    </row>
    <row r="415" spans="9:33" s="262" customFormat="1" ht="12.75" customHeight="1" x14ac:dyDescent="0.2">
      <c r="AG415" s="287"/>
    </row>
    <row r="416" spans="9:33" s="262" customFormat="1" ht="12.75" customHeight="1" x14ac:dyDescent="0.2">
      <c r="AG416" s="287"/>
    </row>
    <row r="417" spans="33:33" s="262" customFormat="1" ht="12.75" customHeight="1" x14ac:dyDescent="0.2">
      <c r="AG417" s="287"/>
    </row>
    <row r="418" spans="33:33" s="262" customFormat="1" ht="13.5" customHeight="1" x14ac:dyDescent="0.2">
      <c r="AG418" s="287"/>
    </row>
    <row r="419" spans="33:33" s="262" customFormat="1" ht="12" customHeight="1" x14ac:dyDescent="0.2">
      <c r="AG419" s="287"/>
    </row>
    <row r="420" spans="33:33" s="262" customFormat="1" ht="12" customHeight="1" x14ac:dyDescent="0.2">
      <c r="AG420" s="287"/>
    </row>
    <row r="421" spans="33:33" s="262" customFormat="1" ht="12" customHeight="1" x14ac:dyDescent="0.2">
      <c r="AG421" s="287"/>
    </row>
    <row r="422" spans="33:33" s="262" customFormat="1" ht="12" customHeight="1" x14ac:dyDescent="0.2">
      <c r="AG422" s="287"/>
    </row>
    <row r="423" spans="33:33" s="262" customFormat="1" ht="12" customHeight="1" x14ac:dyDescent="0.2">
      <c r="AG423" s="287"/>
    </row>
    <row r="424" spans="33:33" s="262" customFormat="1" ht="12" customHeight="1" x14ac:dyDescent="0.2">
      <c r="AG424" s="287"/>
    </row>
    <row r="425" spans="33:33" s="262" customFormat="1" ht="12" customHeight="1" x14ac:dyDescent="0.2">
      <c r="AG425" s="287"/>
    </row>
    <row r="426" spans="33:33" s="262" customFormat="1" ht="12" customHeight="1" x14ac:dyDescent="0.2">
      <c r="AG426" s="287"/>
    </row>
    <row r="427" spans="33:33" s="262" customFormat="1" x14ac:dyDescent="0.2">
      <c r="AG427" s="287"/>
    </row>
    <row r="428" spans="33:33" s="262" customFormat="1" ht="12" customHeight="1" x14ac:dyDescent="0.2">
      <c r="AG428" s="287"/>
    </row>
    <row r="429" spans="33:33" s="262" customFormat="1" ht="12" customHeight="1" x14ac:dyDescent="0.2">
      <c r="AG429" s="287"/>
    </row>
    <row r="430" spans="33:33" s="262" customFormat="1" ht="12" customHeight="1" x14ac:dyDescent="0.2">
      <c r="AG430" s="287"/>
    </row>
    <row r="431" spans="33:33" s="262" customFormat="1" ht="12" customHeight="1" x14ac:dyDescent="0.2">
      <c r="AG431" s="287"/>
    </row>
    <row r="432" spans="33:33" s="262" customFormat="1" ht="12" customHeight="1" x14ac:dyDescent="0.2">
      <c r="AG432" s="287"/>
    </row>
    <row r="433" spans="33:33" s="262" customFormat="1" ht="12" customHeight="1" x14ac:dyDescent="0.2">
      <c r="AG433" s="287"/>
    </row>
    <row r="434" spans="33:33" s="262" customFormat="1" ht="12" customHeight="1" x14ac:dyDescent="0.2">
      <c r="AG434" s="287"/>
    </row>
    <row r="435" spans="33:33" s="262" customFormat="1" ht="12" customHeight="1" x14ac:dyDescent="0.2">
      <c r="AG435" s="287"/>
    </row>
    <row r="436" spans="33:33" s="262" customFormat="1" ht="12" customHeight="1" x14ac:dyDescent="0.2">
      <c r="AG436" s="287"/>
    </row>
    <row r="437" spans="33:33" s="262" customFormat="1" ht="12" customHeight="1" x14ac:dyDescent="0.2">
      <c r="AG437" s="287"/>
    </row>
    <row r="438" spans="33:33" s="262" customFormat="1" ht="12" customHeight="1" x14ac:dyDescent="0.2">
      <c r="AG438" s="287"/>
    </row>
    <row r="439" spans="33:33" s="262" customFormat="1" ht="12" customHeight="1" x14ac:dyDescent="0.2">
      <c r="AG439" s="287"/>
    </row>
    <row r="440" spans="33:33" s="262" customFormat="1" ht="12" customHeight="1" x14ac:dyDescent="0.2">
      <c r="AG440" s="287"/>
    </row>
    <row r="441" spans="33:33" s="262" customFormat="1" ht="12" customHeight="1" x14ac:dyDescent="0.2">
      <c r="AG441" s="287"/>
    </row>
    <row r="442" spans="33:33" s="262" customFormat="1" ht="12" customHeight="1" x14ac:dyDescent="0.2">
      <c r="AG442" s="287"/>
    </row>
    <row r="443" spans="33:33" s="262" customFormat="1" ht="12" customHeight="1" x14ac:dyDescent="0.2">
      <c r="AG443" s="287"/>
    </row>
    <row r="444" spans="33:33" s="262" customFormat="1" ht="12" customHeight="1" x14ac:dyDescent="0.2">
      <c r="AG444" s="287"/>
    </row>
    <row r="445" spans="33:33" s="262" customFormat="1" ht="12" customHeight="1" x14ac:dyDescent="0.2">
      <c r="AG445" s="287"/>
    </row>
    <row r="446" spans="33:33" s="262" customFormat="1" ht="12" customHeight="1" x14ac:dyDescent="0.2">
      <c r="AG446" s="287"/>
    </row>
    <row r="447" spans="33:33" s="262" customFormat="1" ht="12" customHeight="1" x14ac:dyDescent="0.2">
      <c r="AG447" s="287"/>
    </row>
    <row r="448" spans="33:33" s="262" customFormat="1" ht="12" customHeight="1" x14ac:dyDescent="0.2">
      <c r="AG448" s="287"/>
    </row>
    <row r="449" spans="33:33" s="262" customFormat="1" ht="12" customHeight="1" x14ac:dyDescent="0.2">
      <c r="AG449" s="287"/>
    </row>
    <row r="450" spans="33:33" s="262" customFormat="1" ht="12" customHeight="1" x14ac:dyDescent="0.2">
      <c r="AG450" s="287"/>
    </row>
    <row r="451" spans="33:33" s="262" customFormat="1" ht="12" customHeight="1" x14ac:dyDescent="0.2">
      <c r="AG451" s="287"/>
    </row>
    <row r="452" spans="33:33" s="262" customFormat="1" ht="12" customHeight="1" x14ac:dyDescent="0.2">
      <c r="AG452" s="287"/>
    </row>
    <row r="453" spans="33:33" s="262" customFormat="1" ht="12" customHeight="1" x14ac:dyDescent="0.2">
      <c r="AG453" s="287"/>
    </row>
    <row r="454" spans="33:33" s="262" customFormat="1" ht="12" customHeight="1" x14ac:dyDescent="0.2">
      <c r="AG454" s="287"/>
    </row>
    <row r="455" spans="33:33" s="262" customFormat="1" ht="12" customHeight="1" x14ac:dyDescent="0.2">
      <c r="AG455" s="287"/>
    </row>
    <row r="456" spans="33:33" s="262" customFormat="1" ht="12" customHeight="1" x14ac:dyDescent="0.2">
      <c r="AG456" s="287"/>
    </row>
    <row r="457" spans="33:33" s="262" customFormat="1" ht="12" customHeight="1" x14ac:dyDescent="0.2">
      <c r="AG457" s="287"/>
    </row>
    <row r="458" spans="33:33" s="262" customFormat="1" ht="12" customHeight="1" x14ac:dyDescent="0.2">
      <c r="AG458" s="287"/>
    </row>
    <row r="459" spans="33:33" s="262" customFormat="1" ht="12" customHeight="1" x14ac:dyDescent="0.2">
      <c r="AG459" s="287"/>
    </row>
    <row r="460" spans="33:33" s="262" customFormat="1" ht="12" customHeight="1" x14ac:dyDescent="0.2">
      <c r="AG460" s="287"/>
    </row>
    <row r="461" spans="33:33" s="262" customFormat="1" ht="12" customHeight="1" x14ac:dyDescent="0.2">
      <c r="AG461" s="287"/>
    </row>
    <row r="462" spans="33:33" s="262" customFormat="1" ht="12" customHeight="1" x14ac:dyDescent="0.2">
      <c r="AG462" s="287"/>
    </row>
    <row r="463" spans="33:33" s="262" customFormat="1" ht="12" customHeight="1" x14ac:dyDescent="0.2">
      <c r="AG463" s="287"/>
    </row>
    <row r="464" spans="33:33" s="262" customFormat="1" ht="12" customHeight="1" x14ac:dyDescent="0.2">
      <c r="AG464" s="287"/>
    </row>
    <row r="465" spans="3:33" s="262" customFormat="1" ht="12" customHeight="1" x14ac:dyDescent="0.2">
      <c r="AG465" s="287"/>
    </row>
    <row r="466" spans="3:33" s="262" customFormat="1" ht="12" customHeight="1" x14ac:dyDescent="0.2">
      <c r="AG466" s="287"/>
    </row>
    <row r="467" spans="3:33" s="262" customFormat="1" ht="12" customHeight="1" x14ac:dyDescent="0.2">
      <c r="AG467" s="287"/>
    </row>
    <row r="468" spans="3:33" s="262" customFormat="1" ht="12" customHeight="1" x14ac:dyDescent="0.2">
      <c r="AG468" s="287"/>
    </row>
    <row r="469" spans="3:33" s="262" customFormat="1" ht="12" customHeight="1" x14ac:dyDescent="0.2">
      <c r="AG469" s="287"/>
    </row>
    <row r="470" spans="3:33" s="262" customFormat="1" ht="12" customHeight="1" x14ac:dyDescent="0.2">
      <c r="AG470" s="287"/>
    </row>
    <row r="471" spans="3:33" s="262" customFormat="1" ht="12" customHeight="1" x14ac:dyDescent="0.2">
      <c r="AG471" s="287"/>
    </row>
    <row r="472" spans="3:33" s="262" customFormat="1" ht="12" customHeight="1" x14ac:dyDescent="0.2">
      <c r="AG472" s="287"/>
    </row>
    <row r="473" spans="3:33" s="262" customFormat="1" ht="12" customHeight="1" x14ac:dyDescent="0.2">
      <c r="AG473" s="287"/>
    </row>
    <row r="474" spans="3:33" s="262" customFormat="1" ht="12" customHeight="1" x14ac:dyDescent="0.2">
      <c r="AG474" s="287"/>
    </row>
    <row r="475" spans="3:33" s="262" customFormat="1" ht="12" customHeight="1" x14ac:dyDescent="0.2">
      <c r="AG475" s="287"/>
    </row>
    <row r="476" spans="3:33" s="262" customFormat="1" ht="12" customHeight="1" x14ac:dyDescent="0.2">
      <c r="AG476" s="287"/>
    </row>
    <row r="477" spans="3:33" ht="14.25" customHeight="1" x14ac:dyDescent="0.2"/>
    <row r="478" spans="3:33" ht="14.25" x14ac:dyDescent="0.2">
      <c r="C478" s="194"/>
      <c r="H478" s="318"/>
      <c r="I478" s="262"/>
      <c r="J478" s="262"/>
      <c r="K478" s="262"/>
      <c r="L478" s="262"/>
      <c r="M478" s="262"/>
      <c r="N478" s="262"/>
      <c r="O478" s="262"/>
      <c r="P478" s="262"/>
      <c r="Q478" s="262"/>
      <c r="R478" s="262"/>
      <c r="S478" s="262"/>
      <c r="T478" s="262"/>
      <c r="U478" s="262"/>
      <c r="V478" s="262"/>
      <c r="W478" s="262"/>
      <c r="X478" s="262"/>
      <c r="Y478" s="262"/>
      <c r="Z478" s="262"/>
      <c r="AA478" s="262"/>
      <c r="AB478" s="262"/>
      <c r="AC478" s="262"/>
      <c r="AD478" s="262"/>
      <c r="AE478" s="262"/>
      <c r="AF478" s="262"/>
      <c r="AG478" s="287"/>
    </row>
    <row r="480" spans="3:33" ht="15" x14ac:dyDescent="0.25">
      <c r="H480" s="318"/>
      <c r="I480" s="276"/>
      <c r="J480" s="276"/>
      <c r="K480" s="276"/>
      <c r="L480" s="276"/>
      <c r="M480" s="276"/>
      <c r="N480" s="276"/>
      <c r="O480" s="276"/>
      <c r="P480" s="276"/>
      <c r="Q480" s="276"/>
      <c r="R480" s="276"/>
      <c r="S480" s="276"/>
      <c r="T480" s="276"/>
      <c r="U480" s="276"/>
      <c r="V480" s="276"/>
      <c r="W480" s="276"/>
      <c r="X480" s="276"/>
      <c r="Y480" s="276"/>
      <c r="Z480" s="276"/>
      <c r="AA480" s="276"/>
      <c r="AB480" s="276"/>
      <c r="AC480" s="276"/>
      <c r="AD480" s="276"/>
      <c r="AE480" s="276"/>
      <c r="AF480" s="276"/>
      <c r="AG480" s="287"/>
    </row>
  </sheetData>
  <mergeCells count="1">
    <mergeCell ref="A1:H1"/>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13"/>
  <sheetViews>
    <sheetView workbookViewId="0">
      <selection activeCell="C24" sqref="C24"/>
    </sheetView>
  </sheetViews>
  <sheetFormatPr defaultRowHeight="12.75" x14ac:dyDescent="0.2"/>
  <cols>
    <col min="1" max="1" width="5" bestFit="1" customWidth="1"/>
    <col min="2" max="2" width="2" bestFit="1" customWidth="1"/>
    <col min="3" max="3" width="16.140625" bestFit="1" customWidth="1"/>
    <col min="4" max="4" width="13.85546875" bestFit="1" customWidth="1"/>
    <col min="5" max="5" width="9.7109375" bestFit="1" customWidth="1"/>
    <col min="6" max="6" width="10.28515625" bestFit="1" customWidth="1"/>
    <col min="7" max="7" width="15.7109375" bestFit="1" customWidth="1"/>
    <col min="8" max="8" width="25.42578125" bestFit="1" customWidth="1"/>
    <col min="9" max="10" width="9.28515625" hidden="1" customWidth="1"/>
    <col min="11" max="14" width="9.42578125" hidden="1" customWidth="1"/>
    <col min="15" max="16" width="9.28515625" hidden="1" customWidth="1"/>
    <col min="17" max="18" width="9.7109375" hidden="1" customWidth="1"/>
    <col min="19" max="20" width="9.28515625" hidden="1" customWidth="1"/>
    <col min="21" max="22" width="9.140625" hidden="1" customWidth="1"/>
    <col min="23" max="23" width="9.7109375" hidden="1" customWidth="1"/>
    <col min="24" max="26" width="9.5703125" hidden="1" customWidth="1"/>
    <col min="27" max="28" width="9.140625" hidden="1" customWidth="1"/>
    <col min="29" max="30" width="9.28515625" hidden="1" customWidth="1"/>
    <col min="31" max="32" width="9.7109375" hidden="1" customWidth="1"/>
    <col min="33" max="33" width="9.140625" style="480"/>
  </cols>
  <sheetData>
    <row r="1" spans="1:33" s="275" customFormat="1" ht="15.7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row>
    <row r="2" spans="1:33" s="151" customFormat="1"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500"/>
    </row>
    <row r="3" spans="1:33" x14ac:dyDescent="0.2">
      <c r="A3" s="109" t="s">
        <v>2104</v>
      </c>
      <c r="B3" s="109">
        <v>1</v>
      </c>
      <c r="C3" s="316" t="s">
        <v>1093</v>
      </c>
      <c r="D3" s="110" t="s">
        <v>1532</v>
      </c>
      <c r="E3" s="110" t="s">
        <v>2586</v>
      </c>
      <c r="F3" s="263">
        <v>40127</v>
      </c>
      <c r="G3" s="261">
        <v>38831</v>
      </c>
      <c r="H3" s="112" t="s">
        <v>1094</v>
      </c>
      <c r="I3" s="279">
        <v>1</v>
      </c>
      <c r="J3" s="279">
        <v>1</v>
      </c>
      <c r="K3" s="279">
        <v>2</v>
      </c>
      <c r="L3" s="279">
        <v>2</v>
      </c>
      <c r="M3" s="279">
        <v>2</v>
      </c>
      <c r="N3" s="279">
        <v>4</v>
      </c>
      <c r="O3" s="279">
        <v>2</v>
      </c>
      <c r="P3" s="279">
        <v>5</v>
      </c>
      <c r="Q3" s="279">
        <v>4</v>
      </c>
      <c r="R3" s="227">
        <v>0</v>
      </c>
      <c r="S3" s="279">
        <v>2</v>
      </c>
      <c r="T3" s="279">
        <v>7</v>
      </c>
      <c r="U3" s="279">
        <v>6</v>
      </c>
      <c r="V3" s="279">
        <v>2</v>
      </c>
      <c r="W3" s="279">
        <v>4</v>
      </c>
      <c r="X3" s="279">
        <v>6</v>
      </c>
      <c r="Y3" s="279">
        <v>3</v>
      </c>
      <c r="Z3" s="279">
        <v>2</v>
      </c>
      <c r="AA3" s="279">
        <v>9</v>
      </c>
      <c r="AB3" s="279">
        <v>4</v>
      </c>
      <c r="AC3" s="279">
        <v>2</v>
      </c>
      <c r="AD3" s="279">
        <v>5</v>
      </c>
      <c r="AE3" s="279">
        <v>3</v>
      </c>
      <c r="AF3" s="279">
        <v>2</v>
      </c>
      <c r="AG3" s="490">
        <v>3.4782608695652173</v>
      </c>
    </row>
    <row r="4" spans="1:33" x14ac:dyDescent="0.2">
      <c r="A4" s="113" t="s">
        <v>2104</v>
      </c>
      <c r="B4" s="114">
        <v>1</v>
      </c>
      <c r="C4" s="316" t="s">
        <v>1095</v>
      </c>
      <c r="D4" s="110" t="s">
        <v>1532</v>
      </c>
      <c r="E4" s="110" t="s">
        <v>2586</v>
      </c>
      <c r="F4" s="263">
        <v>40127</v>
      </c>
      <c r="G4" s="261">
        <v>38831</v>
      </c>
      <c r="H4" s="112" t="s">
        <v>1096</v>
      </c>
      <c r="I4" s="279">
        <v>4</v>
      </c>
      <c r="J4" s="279">
        <v>3</v>
      </c>
      <c r="K4" s="279">
        <v>1</v>
      </c>
      <c r="L4" s="279">
        <v>2</v>
      </c>
      <c r="M4" s="279">
        <v>5</v>
      </c>
      <c r="N4" s="279">
        <v>2</v>
      </c>
      <c r="O4" s="279">
        <v>3</v>
      </c>
      <c r="P4" s="279">
        <v>6</v>
      </c>
      <c r="Q4" s="279">
        <v>4</v>
      </c>
      <c r="R4" s="227">
        <v>0</v>
      </c>
      <c r="S4" s="279">
        <v>3</v>
      </c>
      <c r="T4" s="279">
        <v>5</v>
      </c>
      <c r="U4" s="279">
        <v>3</v>
      </c>
      <c r="V4" s="279">
        <v>5</v>
      </c>
      <c r="W4" s="279">
        <v>2</v>
      </c>
      <c r="X4" s="279">
        <v>5</v>
      </c>
      <c r="Y4" s="279">
        <v>6</v>
      </c>
      <c r="Z4" s="279">
        <v>3</v>
      </c>
      <c r="AA4" s="279">
        <v>2</v>
      </c>
      <c r="AB4" s="279">
        <v>5</v>
      </c>
      <c r="AC4" s="279">
        <v>4</v>
      </c>
      <c r="AD4" s="279">
        <v>5</v>
      </c>
      <c r="AE4" s="279">
        <v>1</v>
      </c>
      <c r="AF4" s="279">
        <v>3</v>
      </c>
      <c r="AG4" s="490">
        <v>3.5652173913043477</v>
      </c>
    </row>
    <row r="5" spans="1:33" x14ac:dyDescent="0.2">
      <c r="A5" s="113" t="s">
        <v>2104</v>
      </c>
      <c r="B5" s="114">
        <v>1</v>
      </c>
      <c r="C5" s="316" t="s">
        <v>1097</v>
      </c>
      <c r="D5" s="110" t="s">
        <v>1532</v>
      </c>
      <c r="E5" s="110" t="s">
        <v>1533</v>
      </c>
      <c r="F5" s="263">
        <v>39982</v>
      </c>
      <c r="G5" s="261">
        <v>38831</v>
      </c>
      <c r="H5" s="112" t="s">
        <v>1098</v>
      </c>
      <c r="I5" s="279">
        <v>5</v>
      </c>
      <c r="J5" s="279">
        <v>3</v>
      </c>
      <c r="K5" s="279">
        <v>1</v>
      </c>
      <c r="L5" s="279">
        <v>2</v>
      </c>
      <c r="M5" s="279">
        <v>5</v>
      </c>
      <c r="N5" s="279">
        <v>2</v>
      </c>
      <c r="O5" s="279">
        <v>3</v>
      </c>
      <c r="P5" s="279">
        <v>5</v>
      </c>
      <c r="Q5" s="279">
        <v>4</v>
      </c>
      <c r="R5" s="227">
        <v>0</v>
      </c>
      <c r="S5" s="279">
        <v>3</v>
      </c>
      <c r="T5" s="279">
        <v>5</v>
      </c>
      <c r="U5" s="279">
        <v>3</v>
      </c>
      <c r="V5" s="279">
        <v>5</v>
      </c>
      <c r="W5" s="279">
        <v>2</v>
      </c>
      <c r="X5" s="279">
        <v>5</v>
      </c>
      <c r="Y5" s="279">
        <v>6</v>
      </c>
      <c r="Z5" s="279">
        <v>3</v>
      </c>
      <c r="AA5" s="279">
        <v>2</v>
      </c>
      <c r="AB5" s="279">
        <v>4</v>
      </c>
      <c r="AC5" s="279">
        <v>5</v>
      </c>
      <c r="AD5" s="279">
        <v>5</v>
      </c>
      <c r="AE5" s="279">
        <v>1</v>
      </c>
      <c r="AF5" s="279">
        <v>3</v>
      </c>
      <c r="AG5" s="490">
        <v>3.5652173913043477</v>
      </c>
    </row>
    <row r="6" spans="1:33" x14ac:dyDescent="0.2">
      <c r="A6" s="113" t="s">
        <v>2104</v>
      </c>
      <c r="B6" s="114">
        <v>1</v>
      </c>
      <c r="C6" s="316" t="s">
        <v>1099</v>
      </c>
      <c r="D6" s="110" t="s">
        <v>1532</v>
      </c>
      <c r="E6" s="110" t="s">
        <v>2586</v>
      </c>
      <c r="F6" s="263">
        <v>40127</v>
      </c>
      <c r="G6" s="261">
        <v>38831</v>
      </c>
      <c r="H6" s="112" t="s">
        <v>1379</v>
      </c>
      <c r="I6" s="279">
        <v>5</v>
      </c>
      <c r="J6" s="279">
        <v>2</v>
      </c>
      <c r="K6" s="279">
        <v>1</v>
      </c>
      <c r="L6" s="279">
        <v>2</v>
      </c>
      <c r="M6" s="279">
        <v>6</v>
      </c>
      <c r="N6" s="279">
        <v>2</v>
      </c>
      <c r="O6" s="279">
        <v>3</v>
      </c>
      <c r="P6" s="279">
        <v>7</v>
      </c>
      <c r="Q6" s="279">
        <v>4</v>
      </c>
      <c r="R6" s="227">
        <v>0</v>
      </c>
      <c r="S6" s="279">
        <v>3</v>
      </c>
      <c r="T6" s="279">
        <v>6</v>
      </c>
      <c r="U6" s="279">
        <v>2</v>
      </c>
      <c r="V6" s="279">
        <v>5</v>
      </c>
      <c r="W6" s="279">
        <v>2</v>
      </c>
      <c r="X6" s="279">
        <v>5</v>
      </c>
      <c r="Y6" s="279">
        <v>5</v>
      </c>
      <c r="Z6" s="279">
        <v>4</v>
      </c>
      <c r="AA6" s="279">
        <v>2</v>
      </c>
      <c r="AB6" s="279">
        <v>4</v>
      </c>
      <c r="AC6" s="279">
        <v>5</v>
      </c>
      <c r="AD6" s="279">
        <v>5</v>
      </c>
      <c r="AE6" s="279">
        <v>1</v>
      </c>
      <c r="AF6" s="279">
        <v>2</v>
      </c>
      <c r="AG6" s="490">
        <v>3.6086956521739131</v>
      </c>
    </row>
    <row r="7" spans="1:33" x14ac:dyDescent="0.2">
      <c r="A7" s="113" t="s">
        <v>2104</v>
      </c>
      <c r="B7" s="114">
        <v>1</v>
      </c>
      <c r="C7" s="316" t="s">
        <v>3853</v>
      </c>
      <c r="D7" s="110" t="s">
        <v>1532</v>
      </c>
      <c r="E7" s="110" t="s">
        <v>2586</v>
      </c>
      <c r="F7" s="263">
        <v>40771</v>
      </c>
      <c r="G7" s="261">
        <v>40718</v>
      </c>
      <c r="H7" s="112" t="s">
        <v>3854</v>
      </c>
      <c r="I7" s="279">
        <v>8</v>
      </c>
      <c r="J7" s="279">
        <v>1</v>
      </c>
      <c r="K7" s="279">
        <v>8</v>
      </c>
      <c r="L7" s="279">
        <v>0</v>
      </c>
      <c r="M7" s="279">
        <v>6</v>
      </c>
      <c r="N7" s="279">
        <v>7</v>
      </c>
      <c r="O7" s="279">
        <v>4</v>
      </c>
      <c r="P7" s="279">
        <v>8</v>
      </c>
      <c r="Q7" s="279">
        <v>0</v>
      </c>
      <c r="R7" s="227">
        <v>5</v>
      </c>
      <c r="S7" s="279">
        <v>5</v>
      </c>
      <c r="T7" s="279">
        <v>6</v>
      </c>
      <c r="U7" s="279">
        <v>1</v>
      </c>
      <c r="V7" s="279">
        <v>3</v>
      </c>
      <c r="W7" s="279">
        <v>0</v>
      </c>
      <c r="X7" s="279">
        <v>11</v>
      </c>
      <c r="Y7" s="279">
        <v>5</v>
      </c>
      <c r="Z7" s="279">
        <v>3</v>
      </c>
      <c r="AA7" s="279">
        <v>6</v>
      </c>
      <c r="AB7" s="279">
        <v>7</v>
      </c>
      <c r="AC7" s="279">
        <v>8</v>
      </c>
      <c r="AD7" s="279">
        <v>5</v>
      </c>
      <c r="AE7" s="279">
        <v>8</v>
      </c>
      <c r="AF7" s="279">
        <v>8</v>
      </c>
      <c r="AG7" s="490">
        <v>5.8571428571428568</v>
      </c>
    </row>
    <row r="8" spans="1:33" x14ac:dyDescent="0.2">
      <c r="A8" s="277" t="s">
        <v>2104</v>
      </c>
      <c r="B8" s="277">
        <v>1</v>
      </c>
      <c r="C8" s="277" t="s">
        <v>5286</v>
      </c>
      <c r="D8" s="277" t="s">
        <v>5367</v>
      </c>
      <c r="E8" s="277" t="s">
        <v>2126</v>
      </c>
      <c r="F8" s="285"/>
      <c r="G8" s="278">
        <v>41821</v>
      </c>
      <c r="H8" s="280" t="s">
        <v>5287</v>
      </c>
      <c r="I8" s="279">
        <v>0</v>
      </c>
      <c r="J8" s="279">
        <v>0</v>
      </c>
      <c r="K8" s="279">
        <v>2</v>
      </c>
      <c r="L8" s="279">
        <v>0</v>
      </c>
      <c r="M8" s="279">
        <v>0</v>
      </c>
      <c r="N8" s="279">
        <v>0</v>
      </c>
      <c r="O8" s="279">
        <v>0</v>
      </c>
      <c r="P8" s="279">
        <v>0</v>
      </c>
      <c r="Q8" s="279">
        <v>0</v>
      </c>
      <c r="R8" s="227">
        <v>0</v>
      </c>
      <c r="S8" s="279">
        <v>0</v>
      </c>
      <c r="T8" s="279">
        <v>0</v>
      </c>
      <c r="U8" s="279">
        <v>0</v>
      </c>
      <c r="V8" s="279">
        <v>0</v>
      </c>
      <c r="W8" s="279">
        <v>0</v>
      </c>
      <c r="X8" s="279">
        <v>0</v>
      </c>
      <c r="Y8" s="279">
        <v>0</v>
      </c>
      <c r="Z8" s="279">
        <v>0</v>
      </c>
      <c r="AA8" s="279">
        <v>0</v>
      </c>
      <c r="AB8" s="279">
        <v>0</v>
      </c>
      <c r="AC8" s="279">
        <v>0</v>
      </c>
      <c r="AD8" s="279">
        <v>0</v>
      </c>
      <c r="AE8" s="279">
        <v>0</v>
      </c>
      <c r="AF8" s="279">
        <v>0</v>
      </c>
      <c r="AG8" s="490">
        <v>2</v>
      </c>
    </row>
    <row r="9" spans="1:33" x14ac:dyDescent="0.2">
      <c r="A9" s="277" t="s">
        <v>2104</v>
      </c>
      <c r="B9" s="277">
        <v>1</v>
      </c>
      <c r="C9" s="277" t="s">
        <v>5288</v>
      </c>
      <c r="D9" s="277" t="s">
        <v>5367</v>
      </c>
      <c r="E9" s="277" t="s">
        <v>2126</v>
      </c>
      <c r="F9" s="285"/>
      <c r="G9" s="278">
        <v>41821</v>
      </c>
      <c r="H9" s="399" t="s">
        <v>5289</v>
      </c>
      <c r="I9" s="401">
        <v>0</v>
      </c>
      <c r="J9" s="401">
        <v>0</v>
      </c>
      <c r="K9" s="401">
        <v>0</v>
      </c>
      <c r="L9" s="401">
        <v>0</v>
      </c>
      <c r="M9" s="401">
        <v>0</v>
      </c>
      <c r="N9" s="401">
        <v>0</v>
      </c>
      <c r="O9" s="401">
        <v>0</v>
      </c>
      <c r="P9" s="401">
        <v>0</v>
      </c>
      <c r="Q9" s="401">
        <v>0</v>
      </c>
      <c r="R9" s="227">
        <v>0</v>
      </c>
      <c r="S9" s="401">
        <v>0</v>
      </c>
      <c r="T9" s="401">
        <v>0</v>
      </c>
      <c r="U9" s="401">
        <v>0</v>
      </c>
      <c r="V9" s="401">
        <v>0</v>
      </c>
      <c r="W9" s="401">
        <v>0</v>
      </c>
      <c r="X9" s="433">
        <v>0</v>
      </c>
      <c r="Y9" s="279">
        <v>0</v>
      </c>
      <c r="Z9" s="279">
        <v>0</v>
      </c>
      <c r="AA9" s="279">
        <v>0</v>
      </c>
      <c r="AB9" s="279">
        <v>0</v>
      </c>
      <c r="AC9" s="279">
        <v>1</v>
      </c>
      <c r="AD9" s="279">
        <v>0</v>
      </c>
      <c r="AE9" s="279">
        <v>0</v>
      </c>
      <c r="AF9" s="279">
        <v>0</v>
      </c>
      <c r="AG9" s="490">
        <v>2</v>
      </c>
    </row>
    <row r="10" spans="1:33" s="273" customFormat="1" x14ac:dyDescent="0.2">
      <c r="A10" s="402" t="s">
        <v>2104</v>
      </c>
      <c r="B10" s="402">
        <v>1</v>
      </c>
      <c r="C10" s="402" t="s">
        <v>5723</v>
      </c>
      <c r="D10" s="402" t="s">
        <v>5724</v>
      </c>
      <c r="E10" s="402" t="s">
        <v>2126</v>
      </c>
      <c r="F10" s="404"/>
      <c r="G10" s="403"/>
      <c r="H10" s="399" t="s">
        <v>5725</v>
      </c>
      <c r="I10" s="401"/>
      <c r="J10" s="401"/>
      <c r="K10" s="401"/>
      <c r="L10" s="401"/>
      <c r="M10" s="401"/>
      <c r="N10" s="401"/>
      <c r="O10" s="401"/>
      <c r="P10" s="401"/>
      <c r="Q10" s="401"/>
      <c r="R10" s="227"/>
      <c r="S10" s="401"/>
      <c r="T10" s="401"/>
      <c r="U10" s="401"/>
      <c r="V10" s="401"/>
      <c r="W10" s="401">
        <v>1</v>
      </c>
      <c r="X10" s="401">
        <v>3</v>
      </c>
      <c r="Y10" s="401">
        <v>1</v>
      </c>
      <c r="Z10" s="401">
        <v>2</v>
      </c>
      <c r="AA10" s="401">
        <v>0</v>
      </c>
      <c r="AB10" s="401">
        <v>3</v>
      </c>
      <c r="AC10" s="401">
        <v>5</v>
      </c>
      <c r="AD10" s="401">
        <v>0</v>
      </c>
      <c r="AE10" s="401">
        <v>0</v>
      </c>
      <c r="AF10" s="401">
        <v>3</v>
      </c>
      <c r="AG10" s="490">
        <v>2.5714285714285716</v>
      </c>
    </row>
    <row r="11" spans="1:33" s="273" customFormat="1" x14ac:dyDescent="0.2">
      <c r="A11" s="402" t="s">
        <v>2104</v>
      </c>
      <c r="B11" s="402">
        <v>1</v>
      </c>
      <c r="C11" s="402" t="s">
        <v>5726</v>
      </c>
      <c r="D11" s="402" t="s">
        <v>5724</v>
      </c>
      <c r="E11" s="402" t="s">
        <v>2126</v>
      </c>
      <c r="F11" s="404"/>
      <c r="G11" s="403"/>
      <c r="H11" s="399" t="s">
        <v>5727</v>
      </c>
      <c r="I11" s="401"/>
      <c r="J11" s="401"/>
      <c r="K11" s="401"/>
      <c r="L11" s="401"/>
      <c r="M11" s="401"/>
      <c r="N11" s="401"/>
      <c r="O11" s="401"/>
      <c r="P11" s="401"/>
      <c r="Q11" s="401"/>
      <c r="R11" s="227"/>
      <c r="S11" s="401"/>
      <c r="T11" s="401"/>
      <c r="U11" s="401"/>
      <c r="V11" s="401"/>
      <c r="W11" s="401">
        <v>1</v>
      </c>
      <c r="X11" s="401">
        <v>2</v>
      </c>
      <c r="Y11" s="401">
        <v>2</v>
      </c>
      <c r="Z11" s="401">
        <v>2</v>
      </c>
      <c r="AA11" s="401">
        <v>0</v>
      </c>
      <c r="AB11" s="401">
        <v>1</v>
      </c>
      <c r="AC11" s="401">
        <v>4</v>
      </c>
      <c r="AD11" s="401">
        <v>0</v>
      </c>
      <c r="AE11" s="401">
        <v>0</v>
      </c>
      <c r="AF11" s="401">
        <v>2</v>
      </c>
      <c r="AG11" s="490">
        <v>2</v>
      </c>
    </row>
    <row r="12" spans="1:33" x14ac:dyDescent="0.2">
      <c r="I12" s="375">
        <f>SUM(I3:I9)</f>
        <v>23</v>
      </c>
      <c r="J12" s="375">
        <f t="shared" ref="J12:V12" si="0">SUM(J3:J9)</f>
        <v>10</v>
      </c>
      <c r="K12" s="375">
        <f t="shared" si="0"/>
        <v>15</v>
      </c>
      <c r="L12" s="375">
        <f t="shared" si="0"/>
        <v>8</v>
      </c>
      <c r="M12" s="375">
        <f t="shared" si="0"/>
        <v>24</v>
      </c>
      <c r="N12" s="375">
        <f t="shared" si="0"/>
        <v>17</v>
      </c>
      <c r="O12" s="375">
        <f t="shared" si="0"/>
        <v>15</v>
      </c>
      <c r="P12" s="375">
        <f t="shared" si="0"/>
        <v>31</v>
      </c>
      <c r="Q12" s="375">
        <f t="shared" si="0"/>
        <v>16</v>
      </c>
      <c r="R12" s="375">
        <f t="shared" si="0"/>
        <v>5</v>
      </c>
      <c r="S12" s="375">
        <f t="shared" si="0"/>
        <v>16</v>
      </c>
      <c r="T12" s="375">
        <f t="shared" si="0"/>
        <v>29</v>
      </c>
      <c r="U12" s="375">
        <f t="shared" si="0"/>
        <v>15</v>
      </c>
      <c r="V12" s="375">
        <f t="shared" si="0"/>
        <v>20</v>
      </c>
      <c r="W12" s="375">
        <f t="shared" ref="W12:X12" si="1">SUM(W3:W11)</f>
        <v>12</v>
      </c>
      <c r="X12" s="375">
        <f t="shared" si="1"/>
        <v>37</v>
      </c>
      <c r="Y12" s="375">
        <f t="shared" ref="Y12:Z12" si="2">SUM(Y3:Y11)</f>
        <v>28</v>
      </c>
      <c r="Z12" s="375">
        <f t="shared" si="2"/>
        <v>19</v>
      </c>
      <c r="AA12" s="375">
        <f t="shared" ref="AA12:AB12" si="3">SUM(AA3:AA11)</f>
        <v>21</v>
      </c>
      <c r="AB12" s="375">
        <f t="shared" si="3"/>
        <v>28</v>
      </c>
      <c r="AC12" s="375">
        <f t="shared" ref="AC12:AD12" si="4">SUM(AC3:AC11)</f>
        <v>34</v>
      </c>
      <c r="AD12" s="375">
        <f t="shared" si="4"/>
        <v>25</v>
      </c>
      <c r="AE12" s="375">
        <f t="shared" ref="AE12:AF12" si="5">SUM(AE3:AE11)</f>
        <v>14</v>
      </c>
      <c r="AF12" s="375">
        <f t="shared" si="5"/>
        <v>23</v>
      </c>
    </row>
    <row r="13" spans="1:33" x14ac:dyDescent="0.2">
      <c r="B13">
        <f>SUM(B3:B11)</f>
        <v>9</v>
      </c>
      <c r="C13" s="435" t="s">
        <v>1687</v>
      </c>
    </row>
  </sheetData>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E492"/>
  <sheetViews>
    <sheetView topLeftCell="B1" zoomScaleNormal="100" workbookViewId="0">
      <selection activeCell="AG10" sqref="AG10"/>
    </sheetView>
  </sheetViews>
  <sheetFormatPr defaultRowHeight="12.75" x14ac:dyDescent="0.2"/>
  <cols>
    <col min="1" max="1" width="13.5703125" customWidth="1"/>
    <col min="2" max="2" width="4.42578125" style="81" bestFit="1" customWidth="1"/>
    <col min="3" max="3" width="18.7109375" bestFit="1" customWidth="1"/>
    <col min="4" max="4" width="5.140625" bestFit="1" customWidth="1"/>
    <col min="5" max="5" width="10.5703125" bestFit="1" customWidth="1"/>
    <col min="6" max="6" width="52.85546875" style="81" bestFit="1" customWidth="1"/>
    <col min="7" max="24" width="10.5703125" hidden="1" customWidth="1"/>
    <col min="25" max="25" width="10.5703125" style="81" hidden="1" customWidth="1"/>
    <col min="26" max="30" width="10.5703125" hidden="1" customWidth="1"/>
    <col min="31" max="31" width="14.85546875" bestFit="1" customWidth="1"/>
  </cols>
  <sheetData>
    <row r="1" spans="1:31" x14ac:dyDescent="0.2">
      <c r="A1" t="s">
        <v>3723</v>
      </c>
      <c r="G1" s="6">
        <v>42019</v>
      </c>
      <c r="H1" s="6">
        <v>42035</v>
      </c>
      <c r="I1" s="6">
        <v>42050</v>
      </c>
      <c r="J1" s="6">
        <v>42063</v>
      </c>
      <c r="K1" s="6">
        <v>42078</v>
      </c>
      <c r="L1" s="6">
        <v>42094</v>
      </c>
      <c r="M1" s="6">
        <v>42109</v>
      </c>
      <c r="N1" s="6">
        <v>42124</v>
      </c>
      <c r="O1" s="6">
        <v>42139</v>
      </c>
      <c r="P1" s="6">
        <v>42155</v>
      </c>
      <c r="Q1" s="6">
        <v>42170</v>
      </c>
      <c r="R1" s="6">
        <v>42185</v>
      </c>
      <c r="S1" s="6">
        <v>42200</v>
      </c>
      <c r="T1" s="6">
        <v>42216</v>
      </c>
      <c r="U1" s="6">
        <v>42231</v>
      </c>
      <c r="V1" s="6">
        <v>42247</v>
      </c>
      <c r="W1" s="6">
        <v>42262</v>
      </c>
      <c r="X1" s="6">
        <v>42277</v>
      </c>
      <c r="Y1" s="198">
        <v>42292</v>
      </c>
      <c r="Z1" s="6">
        <v>42308</v>
      </c>
      <c r="AA1" s="6">
        <v>42323</v>
      </c>
      <c r="AB1" s="198">
        <v>42338</v>
      </c>
      <c r="AC1" s="6">
        <v>42353</v>
      </c>
      <c r="AD1" s="6">
        <v>42369</v>
      </c>
      <c r="AE1" s="499" t="s">
        <v>5934</v>
      </c>
    </row>
    <row r="2" spans="1:31" x14ac:dyDescent="0.2">
      <c r="A2" s="1" t="s">
        <v>2101</v>
      </c>
      <c r="B2" s="1"/>
      <c r="C2" s="160" t="s">
        <v>879</v>
      </c>
      <c r="D2" s="1" t="s">
        <v>1743</v>
      </c>
      <c r="E2" s="1" t="s">
        <v>1744</v>
      </c>
      <c r="F2" s="1" t="s">
        <v>61</v>
      </c>
      <c r="G2" s="1" t="s">
        <v>2105</v>
      </c>
      <c r="H2" s="1" t="s">
        <v>2105</v>
      </c>
      <c r="I2" s="1" t="s">
        <v>2105</v>
      </c>
      <c r="J2" s="1" t="s">
        <v>2105</v>
      </c>
      <c r="K2" s="1" t="s">
        <v>2105</v>
      </c>
      <c r="L2" s="1" t="s">
        <v>2105</v>
      </c>
      <c r="M2" s="1" t="s">
        <v>2105</v>
      </c>
      <c r="N2" s="1" t="s">
        <v>2105</v>
      </c>
      <c r="O2" s="1" t="s">
        <v>2105</v>
      </c>
      <c r="P2" s="1" t="s">
        <v>2105</v>
      </c>
      <c r="Q2" s="1" t="s">
        <v>2105</v>
      </c>
      <c r="R2" s="1" t="s">
        <v>2105</v>
      </c>
      <c r="S2" s="1" t="s">
        <v>2105</v>
      </c>
      <c r="T2" s="1" t="s">
        <v>2105</v>
      </c>
      <c r="U2" s="1" t="s">
        <v>2105</v>
      </c>
      <c r="V2" s="1" t="s">
        <v>2105</v>
      </c>
      <c r="W2" s="1" t="s">
        <v>2105</v>
      </c>
      <c r="X2" s="1" t="s">
        <v>2105</v>
      </c>
      <c r="Y2" s="1" t="s">
        <v>2105</v>
      </c>
      <c r="Z2" s="1" t="s">
        <v>2105</v>
      </c>
      <c r="AA2" s="1" t="s">
        <v>2105</v>
      </c>
      <c r="AB2" s="1" t="s">
        <v>2105</v>
      </c>
      <c r="AC2" s="1" t="s">
        <v>2105</v>
      </c>
      <c r="AD2" s="1" t="s">
        <v>2105</v>
      </c>
      <c r="AE2" s="494"/>
    </row>
    <row r="3" spans="1:31" ht="14.25" x14ac:dyDescent="0.2">
      <c r="A3" s="23" t="s">
        <v>2102</v>
      </c>
      <c r="B3" s="25">
        <v>1</v>
      </c>
      <c r="C3" s="26" t="s">
        <v>3516</v>
      </c>
      <c r="D3" s="23" t="s">
        <v>3961</v>
      </c>
      <c r="E3" s="23" t="s">
        <v>2126</v>
      </c>
      <c r="F3" s="25" t="s">
        <v>3517</v>
      </c>
      <c r="G3" s="17">
        <v>0</v>
      </c>
      <c r="H3" s="17">
        <v>0</v>
      </c>
      <c r="I3" s="17">
        <v>0</v>
      </c>
      <c r="J3" s="17">
        <v>0</v>
      </c>
      <c r="K3" s="17">
        <v>0</v>
      </c>
      <c r="L3" s="17">
        <v>1</v>
      </c>
      <c r="M3" s="17">
        <v>1</v>
      </c>
      <c r="N3" s="17">
        <v>0</v>
      </c>
      <c r="O3" s="17">
        <v>0</v>
      </c>
      <c r="P3" s="224">
        <v>0</v>
      </c>
      <c r="Q3" s="246">
        <v>0</v>
      </c>
      <c r="R3" s="252">
        <v>0</v>
      </c>
      <c r="S3" s="269">
        <v>1</v>
      </c>
      <c r="T3" s="79">
        <v>1</v>
      </c>
      <c r="U3" s="17">
        <v>2</v>
      </c>
      <c r="V3" s="17">
        <v>1</v>
      </c>
      <c r="W3" s="17">
        <v>0</v>
      </c>
      <c r="X3" s="17">
        <v>1</v>
      </c>
      <c r="Y3" s="270">
        <v>0</v>
      </c>
      <c r="Z3" s="17">
        <v>0</v>
      </c>
      <c r="AA3" s="17">
        <v>2</v>
      </c>
      <c r="AB3" s="17">
        <v>7</v>
      </c>
      <c r="AC3" s="17">
        <v>0</v>
      </c>
      <c r="AD3" s="17">
        <v>1</v>
      </c>
      <c r="AE3" s="490">
        <v>1.8</v>
      </c>
    </row>
    <row r="4" spans="1:31" ht="14.25" x14ac:dyDescent="0.2">
      <c r="A4" s="176" t="s">
        <v>2102</v>
      </c>
      <c r="B4" s="167">
        <v>1</v>
      </c>
      <c r="C4" s="166" t="s">
        <v>3837</v>
      </c>
      <c r="D4" s="23" t="s">
        <v>3961</v>
      </c>
      <c r="E4" s="23" t="s">
        <v>3790</v>
      </c>
      <c r="F4" s="25" t="s">
        <v>3838</v>
      </c>
      <c r="G4" s="17">
        <v>2</v>
      </c>
      <c r="H4" s="17">
        <v>0</v>
      </c>
      <c r="I4" s="17">
        <v>0</v>
      </c>
      <c r="J4" s="17">
        <v>2</v>
      </c>
      <c r="K4" s="17">
        <v>0</v>
      </c>
      <c r="L4" s="17">
        <v>2</v>
      </c>
      <c r="M4" s="17">
        <v>2</v>
      </c>
      <c r="N4" s="17">
        <v>2</v>
      </c>
      <c r="O4" s="17">
        <v>0</v>
      </c>
      <c r="P4" s="224">
        <v>0</v>
      </c>
      <c r="Q4" s="246">
        <v>4</v>
      </c>
      <c r="R4" s="252">
        <v>0</v>
      </c>
      <c r="S4" s="269">
        <v>2</v>
      </c>
      <c r="T4" s="79">
        <v>2</v>
      </c>
      <c r="U4" s="17">
        <v>4</v>
      </c>
      <c r="V4" s="17">
        <v>0</v>
      </c>
      <c r="W4" s="17">
        <v>0</v>
      </c>
      <c r="X4" s="17">
        <v>2</v>
      </c>
      <c r="Y4" s="270">
        <v>0</v>
      </c>
      <c r="Z4" s="17">
        <v>0</v>
      </c>
      <c r="AA4" s="17">
        <v>2</v>
      </c>
      <c r="AB4" s="17">
        <v>4</v>
      </c>
      <c r="AC4" s="17">
        <v>0</v>
      </c>
      <c r="AD4" s="17">
        <v>2</v>
      </c>
      <c r="AE4" s="490">
        <v>2.4615384615384617</v>
      </c>
    </row>
    <row r="5" spans="1:31" ht="14.25" x14ac:dyDescent="0.2">
      <c r="A5" s="23" t="s">
        <v>2102</v>
      </c>
      <c r="B5" s="25">
        <v>1</v>
      </c>
      <c r="C5" s="26" t="s">
        <v>3789</v>
      </c>
      <c r="D5" s="23" t="s">
        <v>3961</v>
      </c>
      <c r="E5" s="23" t="s">
        <v>1533</v>
      </c>
      <c r="F5" s="25" t="s">
        <v>3791</v>
      </c>
      <c r="G5" s="17">
        <v>0</v>
      </c>
      <c r="H5" s="17">
        <v>0</v>
      </c>
      <c r="I5" s="17">
        <v>0</v>
      </c>
      <c r="J5" s="17">
        <v>2</v>
      </c>
      <c r="K5" s="17">
        <v>0</v>
      </c>
      <c r="L5" s="17">
        <v>2</v>
      </c>
      <c r="M5" s="17">
        <v>2</v>
      </c>
      <c r="N5" s="17">
        <v>2</v>
      </c>
      <c r="O5" s="17">
        <v>0</v>
      </c>
      <c r="P5" s="224">
        <v>0</v>
      </c>
      <c r="Q5" s="246">
        <v>4</v>
      </c>
      <c r="R5" s="252">
        <v>0</v>
      </c>
      <c r="S5" s="269">
        <v>2</v>
      </c>
      <c r="T5" s="79">
        <v>2</v>
      </c>
      <c r="U5" s="17">
        <v>4</v>
      </c>
      <c r="V5" s="17">
        <v>2</v>
      </c>
      <c r="W5" s="17">
        <v>0</v>
      </c>
      <c r="X5" s="17">
        <v>2</v>
      </c>
      <c r="Y5" s="270">
        <v>0</v>
      </c>
      <c r="Z5" s="17">
        <v>0</v>
      </c>
      <c r="AA5" s="17">
        <v>2</v>
      </c>
      <c r="AB5" s="17">
        <v>4</v>
      </c>
      <c r="AC5" s="17">
        <v>0</v>
      </c>
      <c r="AD5" s="17">
        <v>2</v>
      </c>
      <c r="AE5" s="490">
        <v>2.4615384615384617</v>
      </c>
    </row>
    <row r="6" spans="1:31" ht="14.25" x14ac:dyDescent="0.2">
      <c r="A6" s="176" t="s">
        <v>2102</v>
      </c>
      <c r="B6" s="167">
        <v>1</v>
      </c>
      <c r="C6" s="166" t="s">
        <v>3888</v>
      </c>
      <c r="D6" s="23" t="s">
        <v>3961</v>
      </c>
      <c r="E6" s="167" t="s">
        <v>3790</v>
      </c>
      <c r="F6" s="176" t="s">
        <v>3889</v>
      </c>
      <c r="G6" s="17">
        <v>0</v>
      </c>
      <c r="H6" s="17">
        <v>0</v>
      </c>
      <c r="I6" s="17">
        <v>0</v>
      </c>
      <c r="J6" s="17">
        <v>0</v>
      </c>
      <c r="K6" s="17">
        <v>0</v>
      </c>
      <c r="L6" s="17">
        <v>0</v>
      </c>
      <c r="M6" s="17">
        <v>0</v>
      </c>
      <c r="N6" s="17">
        <v>0</v>
      </c>
      <c r="O6" s="17">
        <v>0</v>
      </c>
      <c r="P6" s="224">
        <v>0</v>
      </c>
      <c r="Q6" s="246">
        <v>0</v>
      </c>
      <c r="R6" s="252">
        <v>0</v>
      </c>
      <c r="S6" s="269">
        <v>0</v>
      </c>
      <c r="T6" s="79">
        <v>0</v>
      </c>
      <c r="U6" s="17">
        <v>0</v>
      </c>
      <c r="V6" s="17">
        <v>0</v>
      </c>
      <c r="W6" s="17">
        <v>0</v>
      </c>
      <c r="X6" s="17">
        <v>0</v>
      </c>
      <c r="Y6" s="270">
        <v>0</v>
      </c>
      <c r="Z6" s="17">
        <v>0</v>
      </c>
      <c r="AA6" s="17">
        <v>1</v>
      </c>
      <c r="AB6" s="17">
        <v>1</v>
      </c>
      <c r="AC6" s="17">
        <v>0</v>
      </c>
      <c r="AD6" s="17">
        <v>0</v>
      </c>
      <c r="AE6" s="490">
        <v>1</v>
      </c>
    </row>
    <row r="7" spans="1:31" ht="14.25" x14ac:dyDescent="0.2">
      <c r="A7" s="176" t="s">
        <v>2102</v>
      </c>
      <c r="B7" s="167">
        <v>1</v>
      </c>
      <c r="C7" s="166" t="s">
        <v>3890</v>
      </c>
      <c r="D7" s="23" t="s">
        <v>3961</v>
      </c>
      <c r="E7" s="167" t="s">
        <v>3790</v>
      </c>
      <c r="F7" s="176" t="s">
        <v>3891</v>
      </c>
      <c r="G7" s="17">
        <v>0</v>
      </c>
      <c r="H7" s="17">
        <v>0</v>
      </c>
      <c r="I7" s="17">
        <v>0</v>
      </c>
      <c r="J7" s="17">
        <v>3</v>
      </c>
      <c r="K7" s="17">
        <v>0</v>
      </c>
      <c r="L7" s="17">
        <v>3</v>
      </c>
      <c r="M7" s="17">
        <v>3</v>
      </c>
      <c r="N7" s="17">
        <v>3</v>
      </c>
      <c r="O7" s="17">
        <v>0</v>
      </c>
      <c r="P7" s="224">
        <v>0</v>
      </c>
      <c r="Q7" s="246">
        <v>6</v>
      </c>
      <c r="R7" s="252">
        <v>0</v>
      </c>
      <c r="S7" s="269">
        <v>3</v>
      </c>
      <c r="T7" s="79">
        <v>3</v>
      </c>
      <c r="U7" s="17">
        <v>6</v>
      </c>
      <c r="V7" s="17">
        <v>3</v>
      </c>
      <c r="W7" s="17">
        <v>0</v>
      </c>
      <c r="X7" s="17">
        <v>3</v>
      </c>
      <c r="Y7" s="270">
        <v>0</v>
      </c>
      <c r="Z7" s="17">
        <v>0</v>
      </c>
      <c r="AA7" s="17">
        <v>3</v>
      </c>
      <c r="AB7" s="17">
        <v>6</v>
      </c>
      <c r="AC7" s="17">
        <v>0</v>
      </c>
      <c r="AD7" s="17">
        <v>3</v>
      </c>
      <c r="AE7" s="490">
        <v>3.6923076923076925</v>
      </c>
    </row>
    <row r="8" spans="1:31" ht="14.25" x14ac:dyDescent="0.2">
      <c r="A8" s="176" t="s">
        <v>2102</v>
      </c>
      <c r="B8" s="167">
        <v>1</v>
      </c>
      <c r="C8" s="166" t="s">
        <v>3986</v>
      </c>
      <c r="D8" s="23" t="s">
        <v>3961</v>
      </c>
      <c r="E8" s="167" t="s">
        <v>3475</v>
      </c>
      <c r="F8" s="176" t="s">
        <v>3987</v>
      </c>
      <c r="G8" s="17">
        <v>1</v>
      </c>
      <c r="H8" s="17">
        <v>0</v>
      </c>
      <c r="I8" s="17">
        <v>0</v>
      </c>
      <c r="J8" s="17">
        <v>1</v>
      </c>
      <c r="K8" s="17">
        <v>0</v>
      </c>
      <c r="L8" s="17">
        <v>1</v>
      </c>
      <c r="M8" s="17">
        <v>1</v>
      </c>
      <c r="N8" s="17">
        <v>1</v>
      </c>
      <c r="O8" s="17">
        <v>0</v>
      </c>
      <c r="P8" s="224">
        <v>0</v>
      </c>
      <c r="Q8" s="246">
        <v>2</v>
      </c>
      <c r="R8" s="252">
        <v>0</v>
      </c>
      <c r="S8" s="269">
        <v>1</v>
      </c>
      <c r="T8" s="79">
        <v>1</v>
      </c>
      <c r="U8" s="17">
        <v>2</v>
      </c>
      <c r="V8" s="17">
        <v>0</v>
      </c>
      <c r="W8" s="17">
        <v>1</v>
      </c>
      <c r="X8" s="17">
        <v>1</v>
      </c>
      <c r="Y8" s="270">
        <v>0</v>
      </c>
      <c r="Z8" s="17">
        <v>0</v>
      </c>
      <c r="AA8" s="17">
        <v>1</v>
      </c>
      <c r="AB8" s="17">
        <v>2</v>
      </c>
      <c r="AC8" s="17">
        <v>0</v>
      </c>
      <c r="AD8" s="17">
        <v>1</v>
      </c>
      <c r="AE8" s="490">
        <v>1.2142857142857142</v>
      </c>
    </row>
    <row r="9" spans="1:31" ht="14.25" x14ac:dyDescent="0.2">
      <c r="A9" s="176" t="s">
        <v>2102</v>
      </c>
      <c r="B9" s="167">
        <v>1</v>
      </c>
      <c r="C9" s="166" t="s">
        <v>3988</v>
      </c>
      <c r="D9" s="23" t="s">
        <v>3961</v>
      </c>
      <c r="E9" s="167" t="s">
        <v>3475</v>
      </c>
      <c r="F9" s="176" t="s">
        <v>3989</v>
      </c>
      <c r="G9" s="17">
        <v>1</v>
      </c>
      <c r="H9" s="17">
        <v>0</v>
      </c>
      <c r="I9" s="17">
        <v>0</v>
      </c>
      <c r="J9" s="17">
        <v>1</v>
      </c>
      <c r="K9" s="17">
        <v>0</v>
      </c>
      <c r="L9" s="17">
        <v>2</v>
      </c>
      <c r="M9" s="17">
        <v>1</v>
      </c>
      <c r="N9" s="17">
        <v>1</v>
      </c>
      <c r="O9" s="17">
        <v>0</v>
      </c>
      <c r="P9" s="224">
        <v>0</v>
      </c>
      <c r="Q9" s="246">
        <v>2</v>
      </c>
      <c r="R9" s="252">
        <v>0</v>
      </c>
      <c r="S9" s="269">
        <v>1</v>
      </c>
      <c r="T9" s="79">
        <v>1</v>
      </c>
      <c r="U9" s="17">
        <v>2</v>
      </c>
      <c r="V9" s="17">
        <v>0</v>
      </c>
      <c r="W9" s="17">
        <v>1</v>
      </c>
      <c r="X9" s="17">
        <v>1</v>
      </c>
      <c r="Y9" s="270">
        <v>0</v>
      </c>
      <c r="Z9" s="17">
        <v>0</v>
      </c>
      <c r="AA9" s="17">
        <v>1</v>
      </c>
      <c r="AB9" s="17">
        <v>2</v>
      </c>
      <c r="AC9" s="17">
        <v>0</v>
      </c>
      <c r="AD9" s="17">
        <v>1</v>
      </c>
      <c r="AE9" s="490">
        <v>1.2857142857142858</v>
      </c>
    </row>
    <row r="10" spans="1:31" ht="14.25" x14ac:dyDescent="0.2">
      <c r="A10" s="176" t="s">
        <v>2102</v>
      </c>
      <c r="B10" s="167">
        <v>1</v>
      </c>
      <c r="C10" s="166" t="s">
        <v>4348</v>
      </c>
      <c r="D10" s="23" t="s">
        <v>3961</v>
      </c>
      <c r="E10" s="167" t="s">
        <v>3790</v>
      </c>
      <c r="F10" s="176" t="s">
        <v>4349</v>
      </c>
      <c r="G10" s="17">
        <v>0</v>
      </c>
      <c r="H10" s="17">
        <v>0</v>
      </c>
      <c r="I10" s="17">
        <v>0</v>
      </c>
      <c r="J10" s="17">
        <v>0</v>
      </c>
      <c r="K10" s="17">
        <v>0</v>
      </c>
      <c r="L10" s="17">
        <v>0</v>
      </c>
      <c r="M10" s="17">
        <v>0</v>
      </c>
      <c r="N10" s="17">
        <v>0</v>
      </c>
      <c r="O10" s="17">
        <v>0</v>
      </c>
      <c r="P10" s="224">
        <v>0</v>
      </c>
      <c r="Q10" s="246">
        <v>0</v>
      </c>
      <c r="R10" s="252">
        <v>0</v>
      </c>
      <c r="S10" s="269">
        <v>0</v>
      </c>
      <c r="T10" s="79">
        <v>0</v>
      </c>
      <c r="U10" s="17">
        <v>0</v>
      </c>
      <c r="V10" s="17">
        <v>0</v>
      </c>
      <c r="W10" s="17">
        <v>0</v>
      </c>
      <c r="X10" s="17">
        <v>0</v>
      </c>
      <c r="Y10" s="270">
        <v>0</v>
      </c>
      <c r="Z10" s="17">
        <v>0</v>
      </c>
      <c r="AA10" s="17">
        <v>0</v>
      </c>
      <c r="AB10" s="17">
        <v>0</v>
      </c>
      <c r="AC10" s="17">
        <v>0</v>
      </c>
      <c r="AD10" s="17">
        <v>0</v>
      </c>
      <c r="AE10" s="490">
        <v>1</v>
      </c>
    </row>
    <row r="11" spans="1:31" ht="14.25" x14ac:dyDescent="0.2">
      <c r="A11" s="176" t="s">
        <v>2102</v>
      </c>
      <c r="B11" s="167">
        <v>1</v>
      </c>
      <c r="C11" s="166" t="s">
        <v>4415</v>
      </c>
      <c r="D11" s="23" t="s">
        <v>3961</v>
      </c>
      <c r="E11" s="167" t="s">
        <v>3790</v>
      </c>
      <c r="F11" s="176" t="s">
        <v>4416</v>
      </c>
      <c r="G11" s="17">
        <v>0</v>
      </c>
      <c r="H11" s="17">
        <v>0</v>
      </c>
      <c r="I11" s="17">
        <v>0</v>
      </c>
      <c r="J11" s="17">
        <v>2</v>
      </c>
      <c r="K11" s="17">
        <v>0</v>
      </c>
      <c r="L11" s="17">
        <v>2</v>
      </c>
      <c r="M11" s="17">
        <v>2</v>
      </c>
      <c r="N11" s="17">
        <v>2</v>
      </c>
      <c r="O11" s="17">
        <v>0</v>
      </c>
      <c r="P11" s="224">
        <v>0</v>
      </c>
      <c r="Q11" s="246">
        <v>4</v>
      </c>
      <c r="R11" s="252">
        <v>0</v>
      </c>
      <c r="S11" s="269">
        <v>2</v>
      </c>
      <c r="T11" s="79">
        <v>2</v>
      </c>
      <c r="U11" s="17">
        <v>4</v>
      </c>
      <c r="V11" s="17">
        <v>2</v>
      </c>
      <c r="W11" s="17">
        <v>0</v>
      </c>
      <c r="X11" s="17">
        <v>2</v>
      </c>
      <c r="Y11" s="270">
        <v>0</v>
      </c>
      <c r="Z11" s="17">
        <v>0</v>
      </c>
      <c r="AA11" s="17">
        <v>2</v>
      </c>
      <c r="AB11" s="17">
        <v>4</v>
      </c>
      <c r="AC11" s="17">
        <v>0</v>
      </c>
      <c r="AD11" s="17">
        <v>2</v>
      </c>
      <c r="AE11" s="490">
        <v>2.4615384615384617</v>
      </c>
    </row>
    <row r="12" spans="1:31" ht="14.25" x14ac:dyDescent="0.2">
      <c r="A12" s="176" t="s">
        <v>2102</v>
      </c>
      <c r="B12" s="167">
        <v>1</v>
      </c>
      <c r="C12" s="166" t="s">
        <v>4457</v>
      </c>
      <c r="D12" s="23" t="s">
        <v>3961</v>
      </c>
      <c r="E12" s="167" t="s">
        <v>3790</v>
      </c>
      <c r="F12" s="176" t="s">
        <v>4458</v>
      </c>
      <c r="G12" s="17">
        <v>0</v>
      </c>
      <c r="H12" s="17">
        <v>0</v>
      </c>
      <c r="I12" s="17">
        <v>0</v>
      </c>
      <c r="J12" s="17">
        <v>2</v>
      </c>
      <c r="K12" s="17">
        <v>0</v>
      </c>
      <c r="L12" s="17">
        <v>2</v>
      </c>
      <c r="M12" s="17">
        <v>2</v>
      </c>
      <c r="N12" s="17">
        <v>2</v>
      </c>
      <c r="O12" s="17">
        <v>0</v>
      </c>
      <c r="P12" s="224">
        <v>0</v>
      </c>
      <c r="Q12" s="246">
        <v>4</v>
      </c>
      <c r="R12" s="252">
        <v>0</v>
      </c>
      <c r="S12" s="269">
        <v>2</v>
      </c>
      <c r="T12" s="79">
        <v>2</v>
      </c>
      <c r="U12" s="17">
        <v>4</v>
      </c>
      <c r="V12" s="17">
        <v>2</v>
      </c>
      <c r="W12" s="17">
        <v>0</v>
      </c>
      <c r="X12" s="17">
        <v>2</v>
      </c>
      <c r="Y12" s="270">
        <v>0</v>
      </c>
      <c r="Z12" s="17">
        <v>0</v>
      </c>
      <c r="AA12" s="17">
        <v>2</v>
      </c>
      <c r="AB12" s="17">
        <v>4</v>
      </c>
      <c r="AC12" s="17">
        <v>0</v>
      </c>
      <c r="AD12" s="17">
        <v>2</v>
      </c>
      <c r="AE12" s="490">
        <v>2.4615384615384617</v>
      </c>
    </row>
    <row r="13" spans="1:31" s="273" customFormat="1" ht="14.25" x14ac:dyDescent="0.2">
      <c r="A13" s="176" t="s">
        <v>2102</v>
      </c>
      <c r="B13" s="167">
        <v>1</v>
      </c>
      <c r="C13" s="166" t="s">
        <v>5257</v>
      </c>
      <c r="D13" s="23" t="s">
        <v>3961</v>
      </c>
      <c r="E13" s="167" t="s">
        <v>2126</v>
      </c>
      <c r="F13" s="176" t="s">
        <v>5258</v>
      </c>
      <c r="G13" s="269">
        <v>1</v>
      </c>
      <c r="H13" s="269">
        <v>0</v>
      </c>
      <c r="I13" s="269">
        <v>0</v>
      </c>
      <c r="J13" s="269">
        <v>1</v>
      </c>
      <c r="K13" s="269">
        <v>0</v>
      </c>
      <c r="L13" s="269">
        <v>1</v>
      </c>
      <c r="M13" s="269">
        <v>1</v>
      </c>
      <c r="N13" s="269">
        <v>1</v>
      </c>
      <c r="O13" s="269">
        <v>0</v>
      </c>
      <c r="P13" s="269">
        <v>0</v>
      </c>
      <c r="Q13" s="246">
        <v>2</v>
      </c>
      <c r="R13" s="269">
        <v>0</v>
      </c>
      <c r="S13" s="269">
        <v>1</v>
      </c>
      <c r="T13" s="79">
        <v>1</v>
      </c>
      <c r="U13" s="269">
        <v>2</v>
      </c>
      <c r="V13" s="269">
        <v>0</v>
      </c>
      <c r="W13" s="269">
        <v>0</v>
      </c>
      <c r="X13" s="269">
        <v>1</v>
      </c>
      <c r="Y13" s="270">
        <v>0</v>
      </c>
      <c r="Z13" s="269">
        <v>0</v>
      </c>
      <c r="AA13" s="269">
        <v>1</v>
      </c>
      <c r="AB13" s="269">
        <v>2</v>
      </c>
      <c r="AC13" s="269">
        <v>0</v>
      </c>
      <c r="AD13" s="269">
        <v>1</v>
      </c>
      <c r="AE13" s="490">
        <v>1.2307692307692308</v>
      </c>
    </row>
    <row r="14" spans="1:31" ht="14.25" x14ac:dyDescent="0.2">
      <c r="A14" s="176" t="s">
        <v>2102</v>
      </c>
      <c r="B14" s="167">
        <v>1</v>
      </c>
      <c r="C14" s="166" t="s">
        <v>4350</v>
      </c>
      <c r="D14" s="23" t="s">
        <v>5256</v>
      </c>
      <c r="E14" s="167" t="s">
        <v>3790</v>
      </c>
      <c r="F14" s="176" t="s">
        <v>4351</v>
      </c>
      <c r="G14" s="17">
        <v>2</v>
      </c>
      <c r="H14" s="17">
        <v>2</v>
      </c>
      <c r="I14" s="17">
        <v>0</v>
      </c>
      <c r="J14" s="17">
        <v>2</v>
      </c>
      <c r="K14" s="17">
        <v>0</v>
      </c>
      <c r="L14" s="17">
        <v>5</v>
      </c>
      <c r="M14" s="17">
        <v>2</v>
      </c>
      <c r="N14" s="17">
        <v>2</v>
      </c>
      <c r="O14" s="17">
        <v>0</v>
      </c>
      <c r="P14" s="224">
        <v>0</v>
      </c>
      <c r="Q14" s="246">
        <v>4</v>
      </c>
      <c r="R14" s="252">
        <v>0</v>
      </c>
      <c r="S14" s="269">
        <v>2</v>
      </c>
      <c r="T14" s="79">
        <v>2</v>
      </c>
      <c r="U14" s="17">
        <v>4</v>
      </c>
      <c r="V14" s="17">
        <v>2</v>
      </c>
      <c r="W14" s="17">
        <v>0</v>
      </c>
      <c r="X14" s="17">
        <v>0</v>
      </c>
      <c r="Y14" s="270">
        <v>0</v>
      </c>
      <c r="Z14" s="17">
        <v>0</v>
      </c>
      <c r="AA14" s="17">
        <v>4</v>
      </c>
      <c r="AB14" s="17">
        <v>4</v>
      </c>
      <c r="AC14" s="17">
        <v>2</v>
      </c>
      <c r="AD14" s="17">
        <v>0</v>
      </c>
      <c r="AE14" s="490">
        <v>2.7857142857142856</v>
      </c>
    </row>
    <row r="15" spans="1:31" s="273" customFormat="1" ht="14.25" x14ac:dyDescent="0.2">
      <c r="A15" s="176" t="s">
        <v>2102</v>
      </c>
      <c r="B15" s="167">
        <v>1</v>
      </c>
      <c r="C15" s="166" t="s">
        <v>5546</v>
      </c>
      <c r="D15" s="23" t="s">
        <v>3961</v>
      </c>
      <c r="E15" s="167" t="s">
        <v>3475</v>
      </c>
      <c r="F15" s="176" t="s">
        <v>5547</v>
      </c>
      <c r="G15" s="269"/>
      <c r="H15" s="269"/>
      <c r="I15" s="269"/>
      <c r="J15" s="269">
        <v>0</v>
      </c>
      <c r="K15" s="269">
        <v>0</v>
      </c>
      <c r="L15" s="269">
        <v>0</v>
      </c>
      <c r="M15" s="269">
        <v>0</v>
      </c>
      <c r="N15" s="269">
        <v>0</v>
      </c>
      <c r="O15" s="269">
        <v>0</v>
      </c>
      <c r="P15" s="269">
        <v>0</v>
      </c>
      <c r="Q15" s="246">
        <v>0</v>
      </c>
      <c r="R15" s="269">
        <v>0</v>
      </c>
      <c r="S15" s="269">
        <v>0</v>
      </c>
      <c r="T15" s="79">
        <v>0</v>
      </c>
      <c r="U15" s="269">
        <v>0</v>
      </c>
      <c r="V15" s="269">
        <v>0</v>
      </c>
      <c r="W15" s="269">
        <v>0</v>
      </c>
      <c r="X15" s="269">
        <v>0</v>
      </c>
      <c r="Y15" s="343">
        <v>0</v>
      </c>
      <c r="Z15" s="269">
        <v>0</v>
      </c>
      <c r="AA15" s="269">
        <v>0</v>
      </c>
      <c r="AB15" s="269">
        <v>0</v>
      </c>
      <c r="AC15" s="269">
        <v>0</v>
      </c>
      <c r="AD15" s="269">
        <v>0</v>
      </c>
      <c r="AE15" s="490">
        <v>1</v>
      </c>
    </row>
    <row r="16" spans="1:31" ht="14.25" x14ac:dyDescent="0.2">
      <c r="A16" s="23" t="s">
        <v>2102</v>
      </c>
      <c r="B16" s="23">
        <v>1</v>
      </c>
      <c r="C16" s="24" t="s">
        <v>880</v>
      </c>
      <c r="D16" s="23" t="s">
        <v>3961</v>
      </c>
      <c r="E16" s="23" t="s">
        <v>3473</v>
      </c>
      <c r="F16" s="23" t="s">
        <v>881</v>
      </c>
      <c r="G16" s="17">
        <v>0</v>
      </c>
      <c r="H16" s="17">
        <v>0</v>
      </c>
      <c r="I16" s="17">
        <v>0</v>
      </c>
      <c r="J16" s="17">
        <v>1</v>
      </c>
      <c r="K16" s="17">
        <v>0</v>
      </c>
      <c r="L16" s="17">
        <v>1</v>
      </c>
      <c r="M16" s="17">
        <v>0</v>
      </c>
      <c r="N16" s="17">
        <v>0</v>
      </c>
      <c r="O16" s="17">
        <v>1</v>
      </c>
      <c r="P16" s="224">
        <v>0</v>
      </c>
      <c r="Q16" s="246">
        <v>3</v>
      </c>
      <c r="R16" s="252">
        <v>0</v>
      </c>
      <c r="S16" s="269">
        <v>1</v>
      </c>
      <c r="T16" s="79">
        <v>1</v>
      </c>
      <c r="U16" s="17">
        <v>2</v>
      </c>
      <c r="V16" s="17">
        <v>0</v>
      </c>
      <c r="W16" s="17">
        <v>1</v>
      </c>
      <c r="X16" s="17">
        <v>1</v>
      </c>
      <c r="Y16" s="270">
        <v>0</v>
      </c>
      <c r="Z16" s="17">
        <v>0</v>
      </c>
      <c r="AA16" s="17">
        <v>2</v>
      </c>
      <c r="AB16" s="17">
        <v>3</v>
      </c>
      <c r="AC16" s="17">
        <v>0</v>
      </c>
      <c r="AD16" s="17">
        <v>1</v>
      </c>
      <c r="AE16" s="490">
        <v>1.5</v>
      </c>
    </row>
    <row r="17" spans="1:31" ht="14.25" x14ac:dyDescent="0.2">
      <c r="A17" s="23" t="s">
        <v>2102</v>
      </c>
      <c r="B17" s="23">
        <v>1</v>
      </c>
      <c r="C17" s="24" t="s">
        <v>882</v>
      </c>
      <c r="D17" s="23" t="s">
        <v>3961</v>
      </c>
      <c r="E17" s="23" t="s">
        <v>2126</v>
      </c>
      <c r="F17" s="23" t="s">
        <v>883</v>
      </c>
      <c r="G17" s="17">
        <v>5</v>
      </c>
      <c r="H17" s="17">
        <v>0</v>
      </c>
      <c r="I17" s="17">
        <v>0</v>
      </c>
      <c r="J17" s="17">
        <v>1</v>
      </c>
      <c r="K17" s="17">
        <v>0</v>
      </c>
      <c r="L17" s="17">
        <v>1</v>
      </c>
      <c r="M17" s="17">
        <v>1</v>
      </c>
      <c r="N17" s="17">
        <v>1</v>
      </c>
      <c r="O17" s="17">
        <v>0</v>
      </c>
      <c r="P17" s="224">
        <v>0</v>
      </c>
      <c r="Q17" s="246">
        <v>2</v>
      </c>
      <c r="R17" s="252">
        <v>0</v>
      </c>
      <c r="S17" s="269">
        <v>1</v>
      </c>
      <c r="T17" s="79">
        <v>1</v>
      </c>
      <c r="U17" s="17">
        <v>2</v>
      </c>
      <c r="V17" s="17">
        <v>0</v>
      </c>
      <c r="W17" s="17">
        <v>1</v>
      </c>
      <c r="X17" s="17">
        <v>1</v>
      </c>
      <c r="Y17" s="270">
        <v>0</v>
      </c>
      <c r="Z17" s="17">
        <v>0</v>
      </c>
      <c r="AA17" s="17">
        <v>1</v>
      </c>
      <c r="AB17" s="17">
        <v>2</v>
      </c>
      <c r="AC17" s="17">
        <v>0</v>
      </c>
      <c r="AD17" s="17">
        <v>1</v>
      </c>
      <c r="AE17" s="490">
        <v>1.5</v>
      </c>
    </row>
    <row r="18" spans="1:31" ht="14.25" x14ac:dyDescent="0.2">
      <c r="A18" s="23" t="s">
        <v>2102</v>
      </c>
      <c r="B18" s="23">
        <v>1</v>
      </c>
      <c r="C18" s="24" t="s">
        <v>884</v>
      </c>
      <c r="D18" s="23" t="s">
        <v>3961</v>
      </c>
      <c r="E18" s="23" t="s">
        <v>3473</v>
      </c>
      <c r="F18" s="23" t="s">
        <v>885</v>
      </c>
      <c r="G18" s="17">
        <v>1</v>
      </c>
      <c r="H18" s="17">
        <v>0</v>
      </c>
      <c r="I18" s="17">
        <v>0</v>
      </c>
      <c r="J18" s="17">
        <v>4</v>
      </c>
      <c r="K18" s="17">
        <v>0</v>
      </c>
      <c r="L18" s="17">
        <v>7</v>
      </c>
      <c r="M18" s="17">
        <v>4</v>
      </c>
      <c r="N18" s="17">
        <v>4</v>
      </c>
      <c r="O18" s="17">
        <v>0</v>
      </c>
      <c r="P18" s="224">
        <v>0</v>
      </c>
      <c r="Q18" s="246">
        <v>8</v>
      </c>
      <c r="R18" s="252">
        <v>0</v>
      </c>
      <c r="S18" s="269">
        <v>3</v>
      </c>
      <c r="T18" s="79">
        <v>4</v>
      </c>
      <c r="U18" s="17">
        <v>7</v>
      </c>
      <c r="V18" s="17">
        <v>4</v>
      </c>
      <c r="W18" s="17">
        <v>0</v>
      </c>
      <c r="X18" s="17">
        <v>4</v>
      </c>
      <c r="Y18" s="270">
        <v>0</v>
      </c>
      <c r="Z18" s="17">
        <v>0</v>
      </c>
      <c r="AA18" s="17">
        <v>4</v>
      </c>
      <c r="AB18" s="17">
        <v>8</v>
      </c>
      <c r="AC18" s="17">
        <v>0</v>
      </c>
      <c r="AD18" s="17">
        <v>4</v>
      </c>
      <c r="AE18" s="490">
        <v>4.7142857142857144</v>
      </c>
    </row>
    <row r="19" spans="1:31" ht="14.25" x14ac:dyDescent="0.2">
      <c r="A19" s="23" t="s">
        <v>2102</v>
      </c>
      <c r="B19" s="23">
        <v>1</v>
      </c>
      <c r="C19" s="24" t="s">
        <v>886</v>
      </c>
      <c r="D19" s="23" t="s">
        <v>3961</v>
      </c>
      <c r="E19" s="23" t="s">
        <v>3475</v>
      </c>
      <c r="F19" s="23" t="s">
        <v>887</v>
      </c>
      <c r="G19" s="17">
        <v>0</v>
      </c>
      <c r="H19" s="17">
        <v>0</v>
      </c>
      <c r="I19" s="17">
        <v>0</v>
      </c>
      <c r="J19" s="17">
        <v>0</v>
      </c>
      <c r="K19" s="17">
        <v>0</v>
      </c>
      <c r="L19" s="17">
        <v>0</v>
      </c>
      <c r="M19" s="17">
        <v>0</v>
      </c>
      <c r="N19" s="17">
        <v>0</v>
      </c>
      <c r="O19" s="17">
        <v>0</v>
      </c>
      <c r="P19" s="224">
        <v>0</v>
      </c>
      <c r="Q19" s="246">
        <v>0</v>
      </c>
      <c r="R19" s="252">
        <v>0</v>
      </c>
      <c r="S19" s="269">
        <v>0</v>
      </c>
      <c r="T19" s="79">
        <v>0</v>
      </c>
      <c r="U19" s="17">
        <v>0</v>
      </c>
      <c r="V19" s="17">
        <v>0</v>
      </c>
      <c r="W19" s="17">
        <v>0</v>
      </c>
      <c r="X19" s="17">
        <v>0</v>
      </c>
      <c r="Y19" s="270">
        <v>0</v>
      </c>
      <c r="Z19" s="17">
        <v>0</v>
      </c>
      <c r="AA19" s="17">
        <v>0</v>
      </c>
      <c r="AB19" s="17">
        <v>0</v>
      </c>
      <c r="AC19" s="17">
        <v>0</v>
      </c>
      <c r="AD19" s="17">
        <v>0</v>
      </c>
      <c r="AE19" s="490">
        <v>1</v>
      </c>
    </row>
    <row r="20" spans="1:31" ht="14.25" x14ac:dyDescent="0.2">
      <c r="A20" s="23" t="s">
        <v>2102</v>
      </c>
      <c r="B20" s="23">
        <v>1</v>
      </c>
      <c r="C20" s="24" t="s">
        <v>888</v>
      </c>
      <c r="D20" s="23" t="s">
        <v>3961</v>
      </c>
      <c r="E20" s="23" t="s">
        <v>3474</v>
      </c>
      <c r="F20" s="23" t="s">
        <v>4548</v>
      </c>
      <c r="G20" s="17">
        <v>0</v>
      </c>
      <c r="H20" s="17">
        <v>0</v>
      </c>
      <c r="I20" s="17">
        <v>0</v>
      </c>
      <c r="J20" s="17">
        <v>2</v>
      </c>
      <c r="K20" s="17">
        <v>0</v>
      </c>
      <c r="L20" s="17">
        <v>3</v>
      </c>
      <c r="M20" s="17">
        <v>2</v>
      </c>
      <c r="N20" s="17">
        <v>2</v>
      </c>
      <c r="O20" s="17">
        <v>0</v>
      </c>
      <c r="P20" s="224">
        <v>6</v>
      </c>
      <c r="Q20" s="246">
        <v>4</v>
      </c>
      <c r="R20" s="252">
        <v>0</v>
      </c>
      <c r="S20" s="269">
        <v>2</v>
      </c>
      <c r="T20" s="79">
        <v>2</v>
      </c>
      <c r="U20" s="17">
        <v>4</v>
      </c>
      <c r="V20" s="17">
        <v>2</v>
      </c>
      <c r="W20" s="17">
        <v>0</v>
      </c>
      <c r="X20" s="17">
        <v>2</v>
      </c>
      <c r="Y20" s="270">
        <v>0</v>
      </c>
      <c r="Z20" s="17">
        <v>0</v>
      </c>
      <c r="AA20" s="17">
        <v>2</v>
      </c>
      <c r="AB20" s="17">
        <v>4</v>
      </c>
      <c r="AC20" s="17">
        <v>0</v>
      </c>
      <c r="AD20" s="17">
        <v>2</v>
      </c>
      <c r="AE20" s="490">
        <v>2.7857142857142856</v>
      </c>
    </row>
    <row r="21" spans="1:31" ht="14.25" x14ac:dyDescent="0.2">
      <c r="A21" s="23" t="s">
        <v>2102</v>
      </c>
      <c r="B21" s="23">
        <v>1</v>
      </c>
      <c r="C21" s="24" t="s">
        <v>3157</v>
      </c>
      <c r="D21" s="23" t="s">
        <v>3961</v>
      </c>
      <c r="E21" s="23" t="s">
        <v>3475</v>
      </c>
      <c r="F21" s="23" t="s">
        <v>3158</v>
      </c>
      <c r="G21" s="17">
        <v>0</v>
      </c>
      <c r="H21" s="17">
        <v>0</v>
      </c>
      <c r="I21" s="17">
        <v>0</v>
      </c>
      <c r="J21" s="17">
        <v>2</v>
      </c>
      <c r="K21" s="17">
        <v>0</v>
      </c>
      <c r="L21" s="17">
        <v>2</v>
      </c>
      <c r="M21" s="17">
        <v>1</v>
      </c>
      <c r="N21" s="17">
        <v>3</v>
      </c>
      <c r="O21" s="17">
        <v>0</v>
      </c>
      <c r="P21" s="224">
        <v>6</v>
      </c>
      <c r="Q21" s="246">
        <v>4</v>
      </c>
      <c r="R21" s="252">
        <v>0</v>
      </c>
      <c r="S21" s="269">
        <v>2</v>
      </c>
      <c r="T21" s="79">
        <v>2</v>
      </c>
      <c r="U21" s="17">
        <v>4</v>
      </c>
      <c r="V21" s="17">
        <v>2</v>
      </c>
      <c r="W21" s="17">
        <v>0</v>
      </c>
      <c r="X21" s="17">
        <v>2</v>
      </c>
      <c r="Y21" s="270">
        <v>0</v>
      </c>
      <c r="Z21" s="17">
        <v>0</v>
      </c>
      <c r="AA21" s="17">
        <v>2</v>
      </c>
      <c r="AB21" s="17">
        <v>4</v>
      </c>
      <c r="AC21" s="17">
        <v>0</v>
      </c>
      <c r="AD21" s="17">
        <v>2</v>
      </c>
      <c r="AE21" s="490">
        <v>2.7142857142857144</v>
      </c>
    </row>
    <row r="22" spans="1:31" ht="14.25" x14ac:dyDescent="0.2">
      <c r="A22" s="23" t="s">
        <v>2102</v>
      </c>
      <c r="B22" s="23">
        <v>1</v>
      </c>
      <c r="C22" s="24" t="s">
        <v>3159</v>
      </c>
      <c r="D22" s="23" t="s">
        <v>3961</v>
      </c>
      <c r="E22" s="23" t="s">
        <v>2126</v>
      </c>
      <c r="F22" s="23" t="s">
        <v>3160</v>
      </c>
      <c r="G22" s="17">
        <v>0</v>
      </c>
      <c r="H22" s="17">
        <v>0</v>
      </c>
      <c r="I22" s="17">
        <v>0</v>
      </c>
      <c r="J22" s="17">
        <v>1</v>
      </c>
      <c r="K22" s="17">
        <v>0</v>
      </c>
      <c r="L22" s="17">
        <v>1</v>
      </c>
      <c r="M22" s="17">
        <v>1</v>
      </c>
      <c r="N22" s="17">
        <v>1</v>
      </c>
      <c r="O22" s="17">
        <v>1</v>
      </c>
      <c r="P22" s="224">
        <v>0</v>
      </c>
      <c r="Q22" s="246">
        <v>2</v>
      </c>
      <c r="R22" s="252">
        <v>0</v>
      </c>
      <c r="S22" s="269">
        <v>1</v>
      </c>
      <c r="T22" s="79">
        <v>1</v>
      </c>
      <c r="U22" s="17">
        <v>2</v>
      </c>
      <c r="V22" s="17">
        <v>1</v>
      </c>
      <c r="W22" s="17">
        <v>0</v>
      </c>
      <c r="X22" s="17">
        <v>1</v>
      </c>
      <c r="Y22" s="270">
        <v>0</v>
      </c>
      <c r="Z22" s="17">
        <v>0</v>
      </c>
      <c r="AA22" s="17">
        <v>1</v>
      </c>
      <c r="AB22" s="17">
        <v>2</v>
      </c>
      <c r="AC22" s="17">
        <v>0</v>
      </c>
      <c r="AD22" s="17">
        <v>1</v>
      </c>
      <c r="AE22" s="490">
        <v>1.2142857142857142</v>
      </c>
    </row>
    <row r="23" spans="1:31" ht="14.25" x14ac:dyDescent="0.2">
      <c r="A23" s="23" t="s">
        <v>2102</v>
      </c>
      <c r="B23" s="23">
        <v>1</v>
      </c>
      <c r="C23" s="24" t="s">
        <v>49</v>
      </c>
      <c r="D23" s="23" t="s">
        <v>3961</v>
      </c>
      <c r="E23" s="23" t="s">
        <v>2126</v>
      </c>
      <c r="F23" s="23" t="s">
        <v>50</v>
      </c>
      <c r="G23" s="17">
        <v>0</v>
      </c>
      <c r="H23" s="17">
        <v>0</v>
      </c>
      <c r="I23" s="17">
        <v>0</v>
      </c>
      <c r="J23" s="17">
        <v>0</v>
      </c>
      <c r="K23" s="17">
        <v>0</v>
      </c>
      <c r="L23" s="17">
        <v>0</v>
      </c>
      <c r="M23" s="17">
        <v>0</v>
      </c>
      <c r="N23" s="17">
        <v>0</v>
      </c>
      <c r="O23" s="17">
        <v>0</v>
      </c>
      <c r="P23" s="224">
        <v>0</v>
      </c>
      <c r="Q23" s="246">
        <v>0</v>
      </c>
      <c r="R23" s="252">
        <v>0</v>
      </c>
      <c r="S23" s="269">
        <v>0</v>
      </c>
      <c r="T23" s="79">
        <v>0</v>
      </c>
      <c r="U23" s="17">
        <v>0</v>
      </c>
      <c r="V23" s="17">
        <v>0</v>
      </c>
      <c r="W23" s="17">
        <v>0</v>
      </c>
      <c r="X23" s="17">
        <v>0</v>
      </c>
      <c r="Y23" s="270">
        <v>0</v>
      </c>
      <c r="Z23" s="17">
        <v>0</v>
      </c>
      <c r="AA23" s="17">
        <v>0</v>
      </c>
      <c r="AB23" s="17">
        <v>0</v>
      </c>
      <c r="AC23" s="17">
        <v>0</v>
      </c>
      <c r="AD23" s="17">
        <v>0</v>
      </c>
      <c r="AE23" s="490">
        <v>1</v>
      </c>
    </row>
    <row r="24" spans="1:31" ht="14.25" x14ac:dyDescent="0.2">
      <c r="A24" s="23" t="s">
        <v>2102</v>
      </c>
      <c r="B24" s="23">
        <v>1</v>
      </c>
      <c r="C24" s="24" t="s">
        <v>51</v>
      </c>
      <c r="D24" s="23" t="s">
        <v>3961</v>
      </c>
      <c r="E24" s="23" t="s">
        <v>3475</v>
      </c>
      <c r="F24" s="23" t="s">
        <v>52</v>
      </c>
      <c r="G24" s="17">
        <v>0</v>
      </c>
      <c r="H24" s="17">
        <v>0</v>
      </c>
      <c r="I24" s="17">
        <v>0</v>
      </c>
      <c r="J24" s="17">
        <v>1</v>
      </c>
      <c r="K24" s="17">
        <v>0</v>
      </c>
      <c r="L24" s="17">
        <v>1</v>
      </c>
      <c r="M24" s="17">
        <v>1</v>
      </c>
      <c r="N24" s="17">
        <v>1</v>
      </c>
      <c r="O24" s="17">
        <v>0</v>
      </c>
      <c r="P24" s="224">
        <v>0</v>
      </c>
      <c r="Q24" s="246">
        <v>2</v>
      </c>
      <c r="R24" s="252">
        <v>0</v>
      </c>
      <c r="S24" s="269">
        <v>1</v>
      </c>
      <c r="T24" s="79">
        <v>1</v>
      </c>
      <c r="U24" s="17">
        <v>2</v>
      </c>
      <c r="V24" s="17">
        <v>1</v>
      </c>
      <c r="W24" s="17">
        <v>0</v>
      </c>
      <c r="X24" s="17">
        <v>0</v>
      </c>
      <c r="Y24" s="270">
        <v>0</v>
      </c>
      <c r="Z24" s="17">
        <v>0</v>
      </c>
      <c r="AA24" s="17">
        <v>1</v>
      </c>
      <c r="AB24" s="17">
        <v>2</v>
      </c>
      <c r="AC24" s="17">
        <v>0</v>
      </c>
      <c r="AD24" s="17">
        <v>1</v>
      </c>
      <c r="AE24" s="490">
        <v>1.25</v>
      </c>
    </row>
    <row r="25" spans="1:31" ht="14.25" x14ac:dyDescent="0.2">
      <c r="A25" s="23" t="s">
        <v>2102</v>
      </c>
      <c r="B25" s="23">
        <v>1</v>
      </c>
      <c r="C25" s="24" t="s">
        <v>53</v>
      </c>
      <c r="D25" s="23" t="s">
        <v>3961</v>
      </c>
      <c r="E25" s="23" t="s">
        <v>3474</v>
      </c>
      <c r="F25" s="23" t="s">
        <v>54</v>
      </c>
      <c r="G25" s="17">
        <v>0</v>
      </c>
      <c r="H25" s="17">
        <v>0</v>
      </c>
      <c r="I25" s="17">
        <v>0</v>
      </c>
      <c r="J25" s="17">
        <v>1</v>
      </c>
      <c r="K25" s="17">
        <v>0</v>
      </c>
      <c r="L25" s="17">
        <v>1</v>
      </c>
      <c r="M25" s="17">
        <v>1</v>
      </c>
      <c r="N25" s="17">
        <v>1</v>
      </c>
      <c r="O25" s="17">
        <v>0</v>
      </c>
      <c r="P25" s="224">
        <v>0</v>
      </c>
      <c r="Q25" s="246">
        <v>2</v>
      </c>
      <c r="R25" s="252">
        <v>0</v>
      </c>
      <c r="S25" s="269">
        <v>1</v>
      </c>
      <c r="T25" s="79">
        <v>0</v>
      </c>
      <c r="U25" s="17">
        <v>1</v>
      </c>
      <c r="V25" s="17">
        <v>2</v>
      </c>
      <c r="W25" s="17">
        <v>0</v>
      </c>
      <c r="X25" s="17">
        <v>0</v>
      </c>
      <c r="Y25" s="270">
        <v>2</v>
      </c>
      <c r="Z25" s="17">
        <v>0</v>
      </c>
      <c r="AA25" s="17">
        <v>1</v>
      </c>
      <c r="AB25" s="17">
        <v>2</v>
      </c>
      <c r="AC25" s="17">
        <v>0</v>
      </c>
      <c r="AD25" s="17">
        <v>1</v>
      </c>
      <c r="AE25" s="490">
        <v>1.3333333333333333</v>
      </c>
    </row>
    <row r="26" spans="1:31" ht="14.25" x14ac:dyDescent="0.2">
      <c r="A26" s="23" t="s">
        <v>2102</v>
      </c>
      <c r="B26" s="23">
        <v>1</v>
      </c>
      <c r="C26" s="24" t="s">
        <v>325</v>
      </c>
      <c r="D26" s="23" t="s">
        <v>3961</v>
      </c>
      <c r="E26" s="23" t="s">
        <v>3475</v>
      </c>
      <c r="F26" s="23" t="s">
        <v>326</v>
      </c>
      <c r="G26" s="17">
        <v>0</v>
      </c>
      <c r="H26" s="17">
        <v>0</v>
      </c>
      <c r="I26" s="17">
        <v>0</v>
      </c>
      <c r="J26" s="17">
        <v>1</v>
      </c>
      <c r="K26" s="17">
        <v>0</v>
      </c>
      <c r="L26" s="17">
        <v>1</v>
      </c>
      <c r="M26" s="17">
        <v>2</v>
      </c>
      <c r="N26" s="17">
        <v>0</v>
      </c>
      <c r="O26" s="17">
        <v>0</v>
      </c>
      <c r="P26" s="224">
        <v>0</v>
      </c>
      <c r="Q26" s="246">
        <v>4</v>
      </c>
      <c r="R26" s="252">
        <v>0</v>
      </c>
      <c r="S26" s="269">
        <v>1</v>
      </c>
      <c r="T26" s="79">
        <v>0</v>
      </c>
      <c r="U26" s="17">
        <v>1</v>
      </c>
      <c r="V26" s="17">
        <v>2</v>
      </c>
      <c r="W26" s="17">
        <v>0</v>
      </c>
      <c r="X26" s="17">
        <v>0</v>
      </c>
      <c r="Y26" s="270">
        <v>2</v>
      </c>
      <c r="Z26" s="17">
        <v>0</v>
      </c>
      <c r="AA26" s="17">
        <v>1</v>
      </c>
      <c r="AB26" s="17">
        <v>2</v>
      </c>
      <c r="AC26" s="17">
        <v>0</v>
      </c>
      <c r="AD26" s="17">
        <v>1</v>
      </c>
      <c r="AE26" s="490">
        <v>1.6363636363636365</v>
      </c>
    </row>
    <row r="27" spans="1:31" ht="14.25" x14ac:dyDescent="0.2">
      <c r="A27" s="23" t="s">
        <v>2102</v>
      </c>
      <c r="B27" s="23">
        <v>1</v>
      </c>
      <c r="C27" s="24" t="s">
        <v>327</v>
      </c>
      <c r="D27" s="23" t="s">
        <v>3961</v>
      </c>
      <c r="E27" s="23" t="s">
        <v>3475</v>
      </c>
      <c r="F27" s="23" t="s">
        <v>328</v>
      </c>
      <c r="G27" s="17">
        <v>0</v>
      </c>
      <c r="H27" s="17">
        <v>0</v>
      </c>
      <c r="I27" s="17">
        <v>0</v>
      </c>
      <c r="J27" s="17">
        <v>1</v>
      </c>
      <c r="K27" s="17">
        <v>0</v>
      </c>
      <c r="L27" s="17">
        <v>1</v>
      </c>
      <c r="M27" s="17">
        <v>1</v>
      </c>
      <c r="N27" s="17">
        <v>1</v>
      </c>
      <c r="O27" s="17">
        <v>0</v>
      </c>
      <c r="P27" s="224">
        <v>0</v>
      </c>
      <c r="Q27" s="246">
        <v>2</v>
      </c>
      <c r="R27" s="252">
        <v>0</v>
      </c>
      <c r="S27" s="269">
        <v>1</v>
      </c>
      <c r="T27" s="79">
        <v>1</v>
      </c>
      <c r="U27" s="17">
        <v>2</v>
      </c>
      <c r="V27" s="17">
        <v>1</v>
      </c>
      <c r="W27" s="17">
        <v>0</v>
      </c>
      <c r="X27" s="17">
        <v>1</v>
      </c>
      <c r="Y27" s="270">
        <v>0</v>
      </c>
      <c r="Z27" s="17">
        <v>0</v>
      </c>
      <c r="AA27" s="17">
        <v>1</v>
      </c>
      <c r="AB27" s="17">
        <v>2</v>
      </c>
      <c r="AC27" s="17">
        <v>0</v>
      </c>
      <c r="AD27" s="17">
        <v>1</v>
      </c>
      <c r="AE27" s="490">
        <v>1.2307692307692308</v>
      </c>
    </row>
    <row r="28" spans="1:31" ht="14.25" x14ac:dyDescent="0.2">
      <c r="A28" s="23" t="s">
        <v>2102</v>
      </c>
      <c r="B28" s="23">
        <v>1</v>
      </c>
      <c r="C28" s="24" t="s">
        <v>329</v>
      </c>
      <c r="D28" s="23" t="s">
        <v>3961</v>
      </c>
      <c r="E28" s="23" t="s">
        <v>3475</v>
      </c>
      <c r="F28" s="23" t="s">
        <v>330</v>
      </c>
      <c r="G28" s="17">
        <v>0</v>
      </c>
      <c r="H28" s="17">
        <v>0</v>
      </c>
      <c r="I28" s="17">
        <v>0</v>
      </c>
      <c r="J28" s="17">
        <v>1</v>
      </c>
      <c r="K28" s="17">
        <v>0</v>
      </c>
      <c r="L28" s="17">
        <v>1</v>
      </c>
      <c r="M28" s="17">
        <v>1</v>
      </c>
      <c r="N28" s="17">
        <v>1</v>
      </c>
      <c r="O28" s="17">
        <v>0</v>
      </c>
      <c r="P28" s="224">
        <v>0</v>
      </c>
      <c r="Q28" s="246">
        <v>2</v>
      </c>
      <c r="R28" s="252">
        <v>0</v>
      </c>
      <c r="S28" s="269">
        <v>1</v>
      </c>
      <c r="T28" s="79">
        <v>1</v>
      </c>
      <c r="U28" s="17">
        <v>2</v>
      </c>
      <c r="V28" s="17">
        <v>1</v>
      </c>
      <c r="W28" s="17">
        <v>0</v>
      </c>
      <c r="X28" s="17">
        <v>1</v>
      </c>
      <c r="Y28" s="270">
        <v>0</v>
      </c>
      <c r="Z28" s="17">
        <v>0</v>
      </c>
      <c r="AA28" s="17">
        <v>1</v>
      </c>
      <c r="AB28" s="17">
        <v>2</v>
      </c>
      <c r="AC28" s="17">
        <v>0</v>
      </c>
      <c r="AD28" s="17">
        <v>1</v>
      </c>
      <c r="AE28" s="490">
        <v>1.2307692307692308</v>
      </c>
    </row>
    <row r="29" spans="1:31" ht="14.25" x14ac:dyDescent="0.2">
      <c r="A29" s="23" t="s">
        <v>2102</v>
      </c>
      <c r="B29" s="23">
        <v>1</v>
      </c>
      <c r="C29" s="24" t="s">
        <v>331</v>
      </c>
      <c r="D29" s="23" t="s">
        <v>3961</v>
      </c>
      <c r="E29" s="23" t="s">
        <v>3474</v>
      </c>
      <c r="F29" s="23" t="s">
        <v>332</v>
      </c>
      <c r="G29" s="17">
        <v>0</v>
      </c>
      <c r="H29" s="17">
        <v>0</v>
      </c>
      <c r="I29" s="17">
        <v>0</v>
      </c>
      <c r="J29" s="17">
        <v>10</v>
      </c>
      <c r="K29" s="17">
        <v>8</v>
      </c>
      <c r="L29" s="17">
        <v>8</v>
      </c>
      <c r="M29" s="17">
        <v>0</v>
      </c>
      <c r="N29" s="17">
        <v>0</v>
      </c>
      <c r="O29" s="17">
        <v>8</v>
      </c>
      <c r="P29" s="224">
        <v>0</v>
      </c>
      <c r="Q29" s="246">
        <v>16</v>
      </c>
      <c r="R29" s="252">
        <v>8</v>
      </c>
      <c r="S29" s="269">
        <v>0</v>
      </c>
      <c r="T29" s="79">
        <v>0</v>
      </c>
      <c r="U29" s="17">
        <v>16</v>
      </c>
      <c r="V29" s="17">
        <v>8</v>
      </c>
      <c r="W29" s="17">
        <v>8</v>
      </c>
      <c r="X29" s="17">
        <v>0</v>
      </c>
      <c r="Y29" s="270">
        <v>8</v>
      </c>
      <c r="Z29" s="17">
        <v>0</v>
      </c>
      <c r="AA29" s="17">
        <v>8</v>
      </c>
      <c r="AB29" s="17">
        <v>16</v>
      </c>
      <c r="AC29" s="17">
        <v>0</v>
      </c>
      <c r="AD29" s="17">
        <v>8</v>
      </c>
      <c r="AE29" s="490">
        <v>10</v>
      </c>
    </row>
    <row r="30" spans="1:31" s="273" customFormat="1" ht="14.25" x14ac:dyDescent="0.2">
      <c r="A30" s="23" t="s">
        <v>2102</v>
      </c>
      <c r="B30" s="23">
        <v>1</v>
      </c>
      <c r="C30" s="24" t="s">
        <v>5368</v>
      </c>
      <c r="D30" s="23" t="s">
        <v>3961</v>
      </c>
      <c r="E30" s="23" t="s">
        <v>2126</v>
      </c>
      <c r="F30" s="23" t="s">
        <v>5369</v>
      </c>
      <c r="G30" s="269">
        <v>0</v>
      </c>
      <c r="H30" s="269">
        <v>0</v>
      </c>
      <c r="I30" s="269">
        <v>0</v>
      </c>
      <c r="J30" s="269">
        <v>0</v>
      </c>
      <c r="K30" s="269">
        <v>0</v>
      </c>
      <c r="L30" s="269">
        <v>0</v>
      </c>
      <c r="M30" s="269">
        <v>0</v>
      </c>
      <c r="N30" s="269">
        <v>0</v>
      </c>
      <c r="O30" s="269">
        <v>0</v>
      </c>
      <c r="P30" s="269">
        <v>0</v>
      </c>
      <c r="Q30" s="246">
        <v>0</v>
      </c>
      <c r="R30" s="269">
        <v>0</v>
      </c>
      <c r="S30" s="269">
        <v>0</v>
      </c>
      <c r="T30" s="79">
        <v>0</v>
      </c>
      <c r="U30" s="269">
        <v>0</v>
      </c>
      <c r="V30" s="269">
        <v>0</v>
      </c>
      <c r="W30" s="269">
        <v>0</v>
      </c>
      <c r="X30" s="269">
        <v>0</v>
      </c>
      <c r="Y30" s="270">
        <v>0</v>
      </c>
      <c r="Z30" s="269">
        <v>0</v>
      </c>
      <c r="AA30" s="269">
        <v>0</v>
      </c>
      <c r="AB30" s="269">
        <v>0</v>
      </c>
      <c r="AC30" s="269">
        <v>0</v>
      </c>
      <c r="AD30" s="269">
        <v>0</v>
      </c>
      <c r="AE30" s="490">
        <v>1</v>
      </c>
    </row>
    <row r="31" spans="1:31" s="273" customFormat="1" ht="14.25" x14ac:dyDescent="0.2">
      <c r="A31" s="23" t="s">
        <v>2102</v>
      </c>
      <c r="B31" s="23">
        <v>1</v>
      </c>
      <c r="C31" s="24" t="s">
        <v>5384</v>
      </c>
      <c r="D31" s="23" t="s">
        <v>3961</v>
      </c>
      <c r="E31" s="23" t="s">
        <v>2126</v>
      </c>
      <c r="F31" s="23" t="s">
        <v>5385</v>
      </c>
      <c r="G31" s="269">
        <v>0</v>
      </c>
      <c r="H31" s="269">
        <v>0</v>
      </c>
      <c r="I31" s="269">
        <v>0</v>
      </c>
      <c r="J31" s="269">
        <v>0</v>
      </c>
      <c r="K31" s="269">
        <v>0</v>
      </c>
      <c r="L31" s="269">
        <v>0</v>
      </c>
      <c r="M31" s="269">
        <v>0</v>
      </c>
      <c r="N31" s="269">
        <v>0</v>
      </c>
      <c r="O31" s="269">
        <v>0</v>
      </c>
      <c r="P31" s="269">
        <v>0</v>
      </c>
      <c r="Q31" s="246">
        <v>0</v>
      </c>
      <c r="R31" s="269">
        <v>0</v>
      </c>
      <c r="S31" s="269">
        <v>0</v>
      </c>
      <c r="T31" s="79">
        <v>0</v>
      </c>
      <c r="U31" s="269">
        <v>0</v>
      </c>
      <c r="V31" s="269">
        <v>0</v>
      </c>
      <c r="W31" s="269">
        <v>0</v>
      </c>
      <c r="X31" s="269">
        <v>0</v>
      </c>
      <c r="Y31" s="343">
        <v>0</v>
      </c>
      <c r="Z31" s="269">
        <v>0</v>
      </c>
      <c r="AA31" s="269">
        <v>0</v>
      </c>
      <c r="AB31" s="269">
        <v>0</v>
      </c>
      <c r="AC31" s="269">
        <v>0</v>
      </c>
      <c r="AD31" s="269">
        <v>0</v>
      </c>
      <c r="AE31" s="490">
        <v>1</v>
      </c>
    </row>
    <row r="32" spans="1:31" ht="14.25" x14ac:dyDescent="0.2">
      <c r="A32" s="23" t="s">
        <v>2102</v>
      </c>
      <c r="B32" s="23">
        <v>1</v>
      </c>
      <c r="C32" s="24" t="s">
        <v>2411</v>
      </c>
      <c r="D32" s="23" t="s">
        <v>3961</v>
      </c>
      <c r="E32" s="23" t="s">
        <v>3475</v>
      </c>
      <c r="F32" s="23" t="s">
        <v>2412</v>
      </c>
      <c r="G32" s="17">
        <v>0</v>
      </c>
      <c r="H32" s="17">
        <v>0</v>
      </c>
      <c r="I32" s="17">
        <v>0</v>
      </c>
      <c r="J32" s="17">
        <v>1</v>
      </c>
      <c r="K32" s="17">
        <v>0</v>
      </c>
      <c r="L32" s="17">
        <v>1</v>
      </c>
      <c r="M32" s="17">
        <v>1</v>
      </c>
      <c r="N32" s="17">
        <v>1</v>
      </c>
      <c r="O32" s="17">
        <v>0</v>
      </c>
      <c r="P32" s="224">
        <v>0</v>
      </c>
      <c r="Q32" s="246">
        <v>2</v>
      </c>
      <c r="R32" s="252">
        <v>0</v>
      </c>
      <c r="S32" s="269">
        <v>1</v>
      </c>
      <c r="T32" s="79">
        <v>1</v>
      </c>
      <c r="U32" s="17">
        <v>2</v>
      </c>
      <c r="V32" s="17">
        <v>1</v>
      </c>
      <c r="W32" s="17">
        <v>0</v>
      </c>
      <c r="X32" s="17">
        <v>1</v>
      </c>
      <c r="Y32" s="270">
        <v>0</v>
      </c>
      <c r="Z32" s="17">
        <v>0</v>
      </c>
      <c r="AA32" s="17">
        <v>1</v>
      </c>
      <c r="AB32" s="17">
        <v>2</v>
      </c>
      <c r="AC32" s="17">
        <v>0</v>
      </c>
      <c r="AD32" s="17">
        <v>1</v>
      </c>
      <c r="AE32" s="490">
        <v>1.2307692307692308</v>
      </c>
    </row>
    <row r="33" spans="1:31" ht="14.25" x14ac:dyDescent="0.2">
      <c r="A33" s="23" t="s">
        <v>2102</v>
      </c>
      <c r="B33" s="23">
        <v>1</v>
      </c>
      <c r="C33" s="24" t="s">
        <v>2413</v>
      </c>
      <c r="D33" s="23" t="s">
        <v>3961</v>
      </c>
      <c r="E33" s="23" t="s">
        <v>3475</v>
      </c>
      <c r="F33" s="23" t="s">
        <v>2414</v>
      </c>
      <c r="G33" s="17">
        <v>0</v>
      </c>
      <c r="H33" s="17">
        <v>0</v>
      </c>
      <c r="I33" s="17">
        <v>0</v>
      </c>
      <c r="J33" s="17">
        <v>1</v>
      </c>
      <c r="K33" s="17">
        <v>0</v>
      </c>
      <c r="L33" s="17">
        <v>1</v>
      </c>
      <c r="M33" s="17">
        <v>1</v>
      </c>
      <c r="N33" s="17">
        <v>1</v>
      </c>
      <c r="O33" s="17">
        <v>0</v>
      </c>
      <c r="P33" s="224">
        <v>0</v>
      </c>
      <c r="Q33" s="246">
        <v>2</v>
      </c>
      <c r="R33" s="252">
        <v>0</v>
      </c>
      <c r="S33" s="269">
        <v>1</v>
      </c>
      <c r="T33" s="79">
        <v>1</v>
      </c>
      <c r="U33" s="17">
        <v>2</v>
      </c>
      <c r="V33" s="17">
        <v>1</v>
      </c>
      <c r="W33" s="17">
        <v>0</v>
      </c>
      <c r="X33" s="17">
        <v>1</v>
      </c>
      <c r="Y33" s="270">
        <v>0</v>
      </c>
      <c r="Z33" s="17">
        <v>0</v>
      </c>
      <c r="AA33" s="17">
        <v>2</v>
      </c>
      <c r="AB33" s="17">
        <v>3</v>
      </c>
      <c r="AC33" s="17">
        <v>0</v>
      </c>
      <c r="AD33" s="17">
        <v>1</v>
      </c>
      <c r="AE33" s="490">
        <v>1.3846153846153846</v>
      </c>
    </row>
    <row r="34" spans="1:31" ht="14.25" x14ac:dyDescent="0.2">
      <c r="A34" s="23" t="s">
        <v>2102</v>
      </c>
      <c r="B34" s="23">
        <v>1</v>
      </c>
      <c r="C34" s="24" t="s">
        <v>1277</v>
      </c>
      <c r="D34" s="23" t="s">
        <v>3961</v>
      </c>
      <c r="E34" s="23" t="s">
        <v>2126</v>
      </c>
      <c r="F34" s="23" t="s">
        <v>3262</v>
      </c>
      <c r="G34" s="17">
        <v>0</v>
      </c>
      <c r="H34" s="17">
        <v>0</v>
      </c>
      <c r="I34" s="17">
        <v>0</v>
      </c>
      <c r="J34" s="17">
        <v>1</v>
      </c>
      <c r="K34" s="17">
        <v>0</v>
      </c>
      <c r="L34" s="17">
        <v>1</v>
      </c>
      <c r="M34" s="17">
        <v>1</v>
      </c>
      <c r="N34" s="17">
        <v>1</v>
      </c>
      <c r="O34" s="17">
        <v>0</v>
      </c>
      <c r="P34" s="224">
        <v>0</v>
      </c>
      <c r="Q34" s="246">
        <v>2</v>
      </c>
      <c r="R34" s="252">
        <v>0</v>
      </c>
      <c r="S34" s="269">
        <v>1</v>
      </c>
      <c r="T34" s="79">
        <v>1</v>
      </c>
      <c r="U34" s="17">
        <v>2</v>
      </c>
      <c r="V34" s="17">
        <v>1</v>
      </c>
      <c r="W34" s="17">
        <v>0</v>
      </c>
      <c r="X34" s="17">
        <v>1</v>
      </c>
      <c r="Y34" s="270">
        <v>0</v>
      </c>
      <c r="Z34" s="17">
        <v>0</v>
      </c>
      <c r="AA34" s="17">
        <v>1</v>
      </c>
      <c r="AB34" s="17">
        <v>2</v>
      </c>
      <c r="AC34" s="17">
        <v>0</v>
      </c>
      <c r="AD34" s="17">
        <v>1</v>
      </c>
      <c r="AE34" s="490">
        <v>1.2307692307692308</v>
      </c>
    </row>
    <row r="35" spans="1:31" ht="14.25" x14ac:dyDescent="0.2">
      <c r="A35" s="23" t="s">
        <v>2102</v>
      </c>
      <c r="B35" s="23">
        <v>1</v>
      </c>
      <c r="C35" s="24" t="s">
        <v>488</v>
      </c>
      <c r="D35" s="23" t="s">
        <v>3961</v>
      </c>
      <c r="E35" s="23" t="s">
        <v>2126</v>
      </c>
      <c r="F35" s="23" t="s">
        <v>489</v>
      </c>
      <c r="G35" s="17">
        <v>0</v>
      </c>
      <c r="H35" s="17">
        <v>0</v>
      </c>
      <c r="I35" s="17">
        <v>0</v>
      </c>
      <c r="J35" s="17">
        <v>1</v>
      </c>
      <c r="K35" s="17">
        <v>0</v>
      </c>
      <c r="L35" s="17">
        <v>1</v>
      </c>
      <c r="M35" s="17">
        <v>1</v>
      </c>
      <c r="N35" s="17">
        <v>1</v>
      </c>
      <c r="O35" s="17">
        <v>0</v>
      </c>
      <c r="P35" s="224">
        <v>0</v>
      </c>
      <c r="Q35" s="246">
        <v>2</v>
      </c>
      <c r="R35" s="252">
        <v>0</v>
      </c>
      <c r="S35" s="269">
        <v>1</v>
      </c>
      <c r="T35" s="79">
        <v>1</v>
      </c>
      <c r="U35" s="17">
        <v>2</v>
      </c>
      <c r="V35" s="17">
        <v>1</v>
      </c>
      <c r="W35" s="17">
        <v>0</v>
      </c>
      <c r="X35" s="17">
        <v>1</v>
      </c>
      <c r="Y35" s="270">
        <v>0</v>
      </c>
      <c r="Z35" s="17">
        <v>0</v>
      </c>
      <c r="AA35" s="17">
        <v>1</v>
      </c>
      <c r="AB35" s="17">
        <v>2</v>
      </c>
      <c r="AC35" s="17">
        <v>0</v>
      </c>
      <c r="AD35" s="17">
        <v>1</v>
      </c>
      <c r="AE35" s="490">
        <v>1.2307692307692308</v>
      </c>
    </row>
    <row r="36" spans="1:31" ht="14.25" x14ac:dyDescent="0.2">
      <c r="A36" s="23" t="s">
        <v>2102</v>
      </c>
      <c r="B36" s="23">
        <v>1</v>
      </c>
      <c r="C36" s="24" t="s">
        <v>213</v>
      </c>
      <c r="D36" s="23" t="s">
        <v>3961</v>
      </c>
      <c r="E36" s="23" t="s">
        <v>2126</v>
      </c>
      <c r="F36" s="23" t="s">
        <v>214</v>
      </c>
      <c r="G36" s="17">
        <v>0</v>
      </c>
      <c r="H36" s="17">
        <v>0</v>
      </c>
      <c r="I36" s="17">
        <v>0</v>
      </c>
      <c r="J36" s="17">
        <v>1</v>
      </c>
      <c r="K36" s="17">
        <v>0</v>
      </c>
      <c r="L36" s="17">
        <v>1</v>
      </c>
      <c r="M36" s="17">
        <v>1</v>
      </c>
      <c r="N36" s="17">
        <v>1</v>
      </c>
      <c r="O36" s="17">
        <v>0</v>
      </c>
      <c r="P36" s="224">
        <v>0</v>
      </c>
      <c r="Q36" s="246">
        <v>2</v>
      </c>
      <c r="R36" s="252">
        <v>0</v>
      </c>
      <c r="S36" s="269">
        <v>1</v>
      </c>
      <c r="T36" s="79">
        <v>1</v>
      </c>
      <c r="U36" s="17">
        <v>2</v>
      </c>
      <c r="V36" s="17">
        <v>1</v>
      </c>
      <c r="W36" s="17">
        <v>0</v>
      </c>
      <c r="X36" s="17">
        <v>1</v>
      </c>
      <c r="Y36" s="270">
        <v>0</v>
      </c>
      <c r="Z36" s="17">
        <v>0</v>
      </c>
      <c r="AA36" s="17">
        <v>1</v>
      </c>
      <c r="AB36" s="17">
        <v>2</v>
      </c>
      <c r="AC36" s="17">
        <v>0</v>
      </c>
      <c r="AD36" s="17">
        <v>1</v>
      </c>
      <c r="AE36" s="490">
        <v>1.2307692307692308</v>
      </c>
    </row>
    <row r="37" spans="1:31" ht="14.25" x14ac:dyDescent="0.2">
      <c r="A37" s="23" t="s">
        <v>2102</v>
      </c>
      <c r="B37" s="23">
        <v>1</v>
      </c>
      <c r="C37" s="24" t="s">
        <v>215</v>
      </c>
      <c r="D37" s="23" t="s">
        <v>3961</v>
      </c>
      <c r="E37" s="23" t="s">
        <v>3475</v>
      </c>
      <c r="F37" s="23" t="s">
        <v>216</v>
      </c>
      <c r="G37" s="17">
        <v>0</v>
      </c>
      <c r="H37" s="17">
        <v>0</v>
      </c>
      <c r="I37" s="17">
        <v>0</v>
      </c>
      <c r="J37" s="17">
        <v>0</v>
      </c>
      <c r="K37" s="17">
        <v>0</v>
      </c>
      <c r="L37" s="17">
        <v>0</v>
      </c>
      <c r="M37" s="17">
        <v>0</v>
      </c>
      <c r="N37" s="17">
        <v>0</v>
      </c>
      <c r="O37" s="17">
        <v>0</v>
      </c>
      <c r="P37" s="224">
        <v>0</v>
      </c>
      <c r="Q37" s="246">
        <v>0</v>
      </c>
      <c r="R37" s="252">
        <v>0</v>
      </c>
      <c r="S37" s="269">
        <v>0</v>
      </c>
      <c r="T37" s="79">
        <v>0</v>
      </c>
      <c r="U37" s="17">
        <v>0</v>
      </c>
      <c r="V37" s="17">
        <v>0</v>
      </c>
      <c r="W37" s="17">
        <v>0</v>
      </c>
      <c r="X37" s="17">
        <v>0</v>
      </c>
      <c r="Y37" s="270">
        <v>0</v>
      </c>
      <c r="Z37" s="17">
        <v>0</v>
      </c>
      <c r="AA37" s="17">
        <v>0</v>
      </c>
      <c r="AB37" s="17">
        <v>0</v>
      </c>
      <c r="AC37" s="17">
        <v>0</v>
      </c>
      <c r="AD37" s="17">
        <v>0</v>
      </c>
      <c r="AE37" s="490">
        <v>1</v>
      </c>
    </row>
    <row r="38" spans="1:31" ht="14.25" x14ac:dyDescent="0.2">
      <c r="A38" s="23" t="s">
        <v>2102</v>
      </c>
      <c r="B38" s="23">
        <v>1</v>
      </c>
      <c r="C38" s="24" t="s">
        <v>817</v>
      </c>
      <c r="D38" s="23" t="s">
        <v>3961</v>
      </c>
      <c r="E38" s="23" t="s">
        <v>3473</v>
      </c>
      <c r="F38" s="23" t="s">
        <v>4549</v>
      </c>
      <c r="G38" s="17">
        <v>0</v>
      </c>
      <c r="H38" s="17">
        <v>0</v>
      </c>
      <c r="I38" s="17">
        <v>0</v>
      </c>
      <c r="J38" s="17">
        <v>0</v>
      </c>
      <c r="K38" s="17">
        <v>0</v>
      </c>
      <c r="L38" s="17">
        <v>0</v>
      </c>
      <c r="M38" s="17">
        <v>0</v>
      </c>
      <c r="N38" s="17">
        <v>0</v>
      </c>
      <c r="O38" s="17">
        <v>0</v>
      </c>
      <c r="P38" s="224">
        <v>0</v>
      </c>
      <c r="Q38" s="246">
        <v>0</v>
      </c>
      <c r="R38" s="252">
        <v>0</v>
      </c>
      <c r="S38" s="269">
        <v>0</v>
      </c>
      <c r="T38" s="79">
        <v>0</v>
      </c>
      <c r="U38" s="17">
        <v>0</v>
      </c>
      <c r="V38" s="17">
        <v>0</v>
      </c>
      <c r="W38" s="17">
        <v>0</v>
      </c>
      <c r="X38" s="17">
        <v>1</v>
      </c>
      <c r="Y38" s="270">
        <v>0</v>
      </c>
      <c r="Z38" s="17">
        <v>0</v>
      </c>
      <c r="AA38" s="17">
        <v>0</v>
      </c>
      <c r="AB38" s="17">
        <v>0</v>
      </c>
      <c r="AC38" s="17">
        <v>0</v>
      </c>
      <c r="AD38" s="17">
        <v>0</v>
      </c>
      <c r="AE38" s="490">
        <v>1</v>
      </c>
    </row>
    <row r="39" spans="1:31" ht="14.25" x14ac:dyDescent="0.2">
      <c r="A39" s="23" t="s">
        <v>2102</v>
      </c>
      <c r="B39" s="23">
        <v>1</v>
      </c>
      <c r="C39" s="24" t="s">
        <v>1294</v>
      </c>
      <c r="D39" s="23" t="s">
        <v>3961</v>
      </c>
      <c r="E39" s="23" t="s">
        <v>3474</v>
      </c>
      <c r="F39" s="23" t="s">
        <v>1295</v>
      </c>
      <c r="G39" s="17">
        <v>0</v>
      </c>
      <c r="H39" s="17">
        <v>0</v>
      </c>
      <c r="I39" s="17">
        <v>0</v>
      </c>
      <c r="J39" s="17">
        <v>4</v>
      </c>
      <c r="K39" s="17">
        <v>2</v>
      </c>
      <c r="L39" s="17">
        <v>5</v>
      </c>
      <c r="M39" s="17">
        <v>4</v>
      </c>
      <c r="N39" s="17">
        <v>4</v>
      </c>
      <c r="O39" s="17">
        <v>0</v>
      </c>
      <c r="P39" s="224">
        <v>0</v>
      </c>
      <c r="Q39" s="246">
        <v>8</v>
      </c>
      <c r="R39" s="252">
        <v>0</v>
      </c>
      <c r="S39" s="269">
        <v>4</v>
      </c>
      <c r="T39" s="79">
        <v>4</v>
      </c>
      <c r="U39" s="17">
        <v>8</v>
      </c>
      <c r="V39" s="17">
        <v>4</v>
      </c>
      <c r="W39" s="17">
        <v>0</v>
      </c>
      <c r="X39" s="17">
        <v>4</v>
      </c>
      <c r="Y39" s="270">
        <v>0</v>
      </c>
      <c r="Z39" s="17">
        <v>0</v>
      </c>
      <c r="AA39" s="17">
        <v>4</v>
      </c>
      <c r="AB39" s="17">
        <v>8</v>
      </c>
      <c r="AC39" s="17">
        <v>0</v>
      </c>
      <c r="AD39" s="17">
        <v>4</v>
      </c>
      <c r="AE39" s="490">
        <v>4.7857142857142856</v>
      </c>
    </row>
    <row r="40" spans="1:31" ht="14.25" x14ac:dyDescent="0.2">
      <c r="A40" s="23" t="s">
        <v>2102</v>
      </c>
      <c r="B40" s="23">
        <v>1</v>
      </c>
      <c r="C40" s="24" t="s">
        <v>1296</v>
      </c>
      <c r="D40" s="23" t="s">
        <v>3961</v>
      </c>
      <c r="E40" s="23" t="s">
        <v>3473</v>
      </c>
      <c r="F40" s="23" t="s">
        <v>4590</v>
      </c>
      <c r="G40" s="17">
        <v>4</v>
      </c>
      <c r="H40" s="17">
        <v>12</v>
      </c>
      <c r="I40" s="17">
        <v>0</v>
      </c>
      <c r="J40" s="17">
        <v>1</v>
      </c>
      <c r="K40" s="17">
        <v>0</v>
      </c>
      <c r="L40" s="17">
        <v>1</v>
      </c>
      <c r="M40" s="17">
        <v>1</v>
      </c>
      <c r="N40" s="17">
        <v>1</v>
      </c>
      <c r="O40" s="17">
        <v>3</v>
      </c>
      <c r="P40" s="224">
        <v>0</v>
      </c>
      <c r="Q40" s="246">
        <v>2</v>
      </c>
      <c r="R40" s="252">
        <v>0</v>
      </c>
      <c r="S40" s="269">
        <v>1</v>
      </c>
      <c r="T40" s="79">
        <v>1</v>
      </c>
      <c r="U40" s="17">
        <v>2</v>
      </c>
      <c r="V40" s="17">
        <v>0</v>
      </c>
      <c r="W40" s="17">
        <v>1</v>
      </c>
      <c r="X40" s="17">
        <v>1</v>
      </c>
      <c r="Y40" s="270">
        <v>0</v>
      </c>
      <c r="Z40" s="17">
        <v>0</v>
      </c>
      <c r="AA40" s="17">
        <v>2</v>
      </c>
      <c r="AB40" s="17">
        <v>3</v>
      </c>
      <c r="AC40" s="17">
        <v>0</v>
      </c>
      <c r="AD40" s="17">
        <v>1</v>
      </c>
      <c r="AE40" s="490">
        <v>2.3125</v>
      </c>
    </row>
    <row r="41" spans="1:31" ht="14.25" x14ac:dyDescent="0.2">
      <c r="A41" s="23" t="s">
        <v>2102</v>
      </c>
      <c r="B41" s="23">
        <v>1</v>
      </c>
      <c r="C41" s="24" t="s">
        <v>955</v>
      </c>
      <c r="D41" s="23" t="s">
        <v>3961</v>
      </c>
      <c r="E41" s="23" t="s">
        <v>3473</v>
      </c>
      <c r="F41" s="23" t="s">
        <v>4550</v>
      </c>
      <c r="G41" s="17">
        <v>1</v>
      </c>
      <c r="H41" s="17">
        <v>0</v>
      </c>
      <c r="I41" s="17">
        <v>0</v>
      </c>
      <c r="J41" s="17">
        <v>1</v>
      </c>
      <c r="K41" s="17">
        <v>0</v>
      </c>
      <c r="L41" s="17">
        <v>1</v>
      </c>
      <c r="M41" s="17">
        <v>1</v>
      </c>
      <c r="N41" s="17">
        <v>1</v>
      </c>
      <c r="O41" s="17">
        <v>4</v>
      </c>
      <c r="P41" s="224">
        <v>0</v>
      </c>
      <c r="Q41" s="246">
        <v>2</v>
      </c>
      <c r="R41" s="252">
        <v>0</v>
      </c>
      <c r="S41" s="269">
        <v>0</v>
      </c>
      <c r="T41" s="79">
        <v>1</v>
      </c>
      <c r="U41" s="17">
        <v>1</v>
      </c>
      <c r="V41" s="17">
        <v>0</v>
      </c>
      <c r="W41" s="17">
        <v>1</v>
      </c>
      <c r="X41" s="17">
        <v>1</v>
      </c>
      <c r="Y41" s="270">
        <v>0</v>
      </c>
      <c r="Z41" s="17">
        <v>0</v>
      </c>
      <c r="AA41" s="17">
        <v>1</v>
      </c>
      <c r="AB41" s="17">
        <v>2</v>
      </c>
      <c r="AC41" s="17">
        <v>0</v>
      </c>
      <c r="AD41" s="17">
        <v>1</v>
      </c>
      <c r="AE41" s="490">
        <v>1.3571428571428572</v>
      </c>
    </row>
    <row r="42" spans="1:31" ht="14.25" x14ac:dyDescent="0.2">
      <c r="A42" s="23" t="s">
        <v>2102</v>
      </c>
      <c r="B42" s="23">
        <v>1</v>
      </c>
      <c r="C42" s="24" t="s">
        <v>3063</v>
      </c>
      <c r="D42" s="23" t="s">
        <v>3961</v>
      </c>
      <c r="E42" s="23" t="s">
        <v>3473</v>
      </c>
      <c r="F42" s="23" t="s">
        <v>4551</v>
      </c>
      <c r="G42" s="17">
        <v>1</v>
      </c>
      <c r="H42" s="17">
        <v>0</v>
      </c>
      <c r="I42" s="17">
        <v>0</v>
      </c>
      <c r="J42" s="17">
        <v>1</v>
      </c>
      <c r="K42" s="17">
        <v>0</v>
      </c>
      <c r="L42" s="17">
        <v>1</v>
      </c>
      <c r="M42" s="17">
        <v>1</v>
      </c>
      <c r="N42" s="17">
        <v>1</v>
      </c>
      <c r="O42" s="17">
        <v>2</v>
      </c>
      <c r="P42" s="224">
        <v>0</v>
      </c>
      <c r="Q42" s="246">
        <v>2</v>
      </c>
      <c r="R42" s="252">
        <v>0</v>
      </c>
      <c r="S42" s="269">
        <v>1</v>
      </c>
      <c r="T42" s="79">
        <v>1</v>
      </c>
      <c r="U42" s="17">
        <v>2</v>
      </c>
      <c r="V42" s="17">
        <v>0</v>
      </c>
      <c r="W42" s="17">
        <v>1</v>
      </c>
      <c r="X42" s="17">
        <v>1</v>
      </c>
      <c r="Y42" s="270">
        <v>0</v>
      </c>
      <c r="Z42" s="17">
        <v>0</v>
      </c>
      <c r="AA42" s="17">
        <v>1</v>
      </c>
      <c r="AB42" s="17">
        <v>2</v>
      </c>
      <c r="AC42" s="17">
        <v>0</v>
      </c>
      <c r="AD42" s="17">
        <v>1</v>
      </c>
      <c r="AE42" s="490">
        <v>1.2666666666666666</v>
      </c>
    </row>
    <row r="43" spans="1:31" ht="14.25" x14ac:dyDescent="0.2">
      <c r="A43" s="23" t="s">
        <v>2102</v>
      </c>
      <c r="B43" s="23">
        <v>1</v>
      </c>
      <c r="C43" s="24" t="s">
        <v>3064</v>
      </c>
      <c r="D43" s="23" t="s">
        <v>3961</v>
      </c>
      <c r="E43" s="23" t="s">
        <v>3473</v>
      </c>
      <c r="F43" s="23" t="s">
        <v>4552</v>
      </c>
      <c r="G43" s="17">
        <v>1</v>
      </c>
      <c r="H43" s="17">
        <v>0</v>
      </c>
      <c r="I43" s="17">
        <v>0</v>
      </c>
      <c r="J43" s="17">
        <v>1</v>
      </c>
      <c r="K43" s="17">
        <v>0</v>
      </c>
      <c r="L43" s="17">
        <v>1</v>
      </c>
      <c r="M43" s="17">
        <v>1</v>
      </c>
      <c r="N43" s="17">
        <v>1</v>
      </c>
      <c r="O43" s="17">
        <v>3</v>
      </c>
      <c r="P43" s="224">
        <v>0</v>
      </c>
      <c r="Q43" s="246">
        <v>2</v>
      </c>
      <c r="R43" s="252">
        <v>0</v>
      </c>
      <c r="S43" s="269">
        <v>1</v>
      </c>
      <c r="T43" s="79">
        <v>1</v>
      </c>
      <c r="U43" s="17">
        <v>2</v>
      </c>
      <c r="V43" s="17">
        <v>0</v>
      </c>
      <c r="W43" s="17">
        <v>1</v>
      </c>
      <c r="X43" s="17">
        <v>1</v>
      </c>
      <c r="Y43" s="270">
        <v>0</v>
      </c>
      <c r="Z43" s="17">
        <v>0</v>
      </c>
      <c r="AA43" s="17">
        <v>1</v>
      </c>
      <c r="AB43" s="17">
        <v>2</v>
      </c>
      <c r="AC43" s="17">
        <v>0</v>
      </c>
      <c r="AD43" s="17">
        <v>1</v>
      </c>
      <c r="AE43" s="490">
        <v>1.3333333333333333</v>
      </c>
    </row>
    <row r="44" spans="1:31" ht="14.25" x14ac:dyDescent="0.2">
      <c r="A44" s="23" t="s">
        <v>2102</v>
      </c>
      <c r="B44" s="23">
        <v>1</v>
      </c>
      <c r="C44" s="24" t="s">
        <v>1654</v>
      </c>
      <c r="D44" s="23" t="s">
        <v>3961</v>
      </c>
      <c r="E44" s="23" t="s">
        <v>3475</v>
      </c>
      <c r="F44" s="23" t="s">
        <v>1163</v>
      </c>
      <c r="G44" s="17">
        <v>1</v>
      </c>
      <c r="H44" s="17">
        <v>0</v>
      </c>
      <c r="I44" s="17">
        <v>0</v>
      </c>
      <c r="J44" s="17">
        <v>1</v>
      </c>
      <c r="K44" s="17">
        <v>0</v>
      </c>
      <c r="L44" s="17">
        <v>1</v>
      </c>
      <c r="M44" s="17">
        <v>1</v>
      </c>
      <c r="N44" s="17">
        <v>1</v>
      </c>
      <c r="O44" s="17">
        <v>0</v>
      </c>
      <c r="P44" s="224">
        <v>0</v>
      </c>
      <c r="Q44" s="246">
        <v>2</v>
      </c>
      <c r="R44" s="252">
        <v>0</v>
      </c>
      <c r="S44" s="269">
        <v>1</v>
      </c>
      <c r="T44" s="79">
        <v>2</v>
      </c>
      <c r="U44" s="17">
        <v>3</v>
      </c>
      <c r="V44" s="17">
        <v>0</v>
      </c>
      <c r="W44" s="17">
        <v>1</v>
      </c>
      <c r="X44" s="17">
        <v>1</v>
      </c>
      <c r="Y44" s="270">
        <v>0</v>
      </c>
      <c r="Z44" s="17">
        <v>0</v>
      </c>
      <c r="AA44" s="17">
        <v>2</v>
      </c>
      <c r="AB44" s="17">
        <v>3</v>
      </c>
      <c r="AC44" s="17">
        <v>0</v>
      </c>
      <c r="AD44" s="17">
        <v>1</v>
      </c>
      <c r="AE44" s="490">
        <v>1.5</v>
      </c>
    </row>
    <row r="45" spans="1:31" ht="14.25" x14ac:dyDescent="0.2">
      <c r="A45" s="23" t="s">
        <v>2102</v>
      </c>
      <c r="B45" s="23">
        <v>1</v>
      </c>
      <c r="C45" s="24" t="s">
        <v>1164</v>
      </c>
      <c r="D45" s="23" t="s">
        <v>3961</v>
      </c>
      <c r="E45" s="23" t="s">
        <v>3473</v>
      </c>
      <c r="F45" s="23" t="s">
        <v>1165</v>
      </c>
      <c r="G45" s="17">
        <v>1</v>
      </c>
      <c r="H45" s="17">
        <v>0</v>
      </c>
      <c r="I45" s="17">
        <v>0</v>
      </c>
      <c r="J45" s="17">
        <v>1</v>
      </c>
      <c r="K45" s="17">
        <v>0</v>
      </c>
      <c r="L45" s="17">
        <v>1</v>
      </c>
      <c r="M45" s="17">
        <v>1</v>
      </c>
      <c r="N45" s="17">
        <v>1</v>
      </c>
      <c r="O45" s="17">
        <v>0</v>
      </c>
      <c r="P45" s="224">
        <v>0</v>
      </c>
      <c r="Q45" s="246">
        <v>2</v>
      </c>
      <c r="R45" s="252">
        <v>0</v>
      </c>
      <c r="S45" s="269">
        <v>1</v>
      </c>
      <c r="T45" s="79">
        <v>1</v>
      </c>
      <c r="U45" s="17">
        <v>2</v>
      </c>
      <c r="V45" s="17">
        <v>0</v>
      </c>
      <c r="W45" s="17">
        <v>1</v>
      </c>
      <c r="X45" s="17">
        <v>1</v>
      </c>
      <c r="Y45" s="270">
        <v>0</v>
      </c>
      <c r="Z45" s="17">
        <v>0</v>
      </c>
      <c r="AA45" s="17">
        <v>1</v>
      </c>
      <c r="AB45" s="17">
        <v>2</v>
      </c>
      <c r="AC45" s="17">
        <v>0</v>
      </c>
      <c r="AD45" s="17">
        <v>1</v>
      </c>
      <c r="AE45" s="490">
        <v>1.2142857142857142</v>
      </c>
    </row>
    <row r="46" spans="1:31" ht="14.25" x14ac:dyDescent="0.2">
      <c r="A46" s="23" t="s">
        <v>2102</v>
      </c>
      <c r="B46" s="23">
        <v>1</v>
      </c>
      <c r="C46" s="24" t="s">
        <v>2526</v>
      </c>
      <c r="D46" s="23" t="s">
        <v>3961</v>
      </c>
      <c r="E46" s="23" t="s">
        <v>3475</v>
      </c>
      <c r="F46" s="23" t="s">
        <v>2527</v>
      </c>
      <c r="G46" s="17">
        <v>1</v>
      </c>
      <c r="H46" s="17">
        <v>0</v>
      </c>
      <c r="I46" s="17">
        <v>0</v>
      </c>
      <c r="J46" s="17">
        <v>1</v>
      </c>
      <c r="K46" s="17">
        <v>0</v>
      </c>
      <c r="L46" s="17">
        <v>1</v>
      </c>
      <c r="M46" s="17">
        <v>1</v>
      </c>
      <c r="N46" s="17">
        <v>1</v>
      </c>
      <c r="O46" s="17">
        <v>0</v>
      </c>
      <c r="P46" s="224">
        <v>0</v>
      </c>
      <c r="Q46" s="246">
        <v>2</v>
      </c>
      <c r="R46" s="252">
        <v>0</v>
      </c>
      <c r="S46" s="269">
        <v>1</v>
      </c>
      <c r="T46" s="79">
        <v>1</v>
      </c>
      <c r="U46" s="17">
        <v>2</v>
      </c>
      <c r="V46" s="17">
        <v>0</v>
      </c>
      <c r="W46" s="17">
        <v>1</v>
      </c>
      <c r="X46" s="17">
        <v>1</v>
      </c>
      <c r="Y46" s="270">
        <v>0</v>
      </c>
      <c r="Z46" s="17">
        <v>0</v>
      </c>
      <c r="AA46" s="17">
        <v>1</v>
      </c>
      <c r="AB46" s="17">
        <v>2</v>
      </c>
      <c r="AC46" s="17">
        <v>0</v>
      </c>
      <c r="AD46" s="17">
        <v>1</v>
      </c>
      <c r="AE46" s="490">
        <v>1.2142857142857142</v>
      </c>
    </row>
    <row r="47" spans="1:31" ht="14.25" x14ac:dyDescent="0.2">
      <c r="A47" s="23" t="s">
        <v>2102</v>
      </c>
      <c r="B47" s="23">
        <v>1</v>
      </c>
      <c r="C47" s="24" t="s">
        <v>3242</v>
      </c>
      <c r="D47" s="23" t="s">
        <v>3961</v>
      </c>
      <c r="E47" s="23" t="s">
        <v>3473</v>
      </c>
      <c r="F47" s="23" t="s">
        <v>3243</v>
      </c>
      <c r="G47" s="17">
        <v>1</v>
      </c>
      <c r="H47" s="17">
        <v>0</v>
      </c>
      <c r="I47" s="17">
        <v>0</v>
      </c>
      <c r="J47" s="17">
        <v>1</v>
      </c>
      <c r="K47" s="17">
        <v>0</v>
      </c>
      <c r="L47" s="17">
        <v>1</v>
      </c>
      <c r="M47" s="17">
        <v>1</v>
      </c>
      <c r="N47" s="17">
        <v>1</v>
      </c>
      <c r="O47" s="17">
        <v>0</v>
      </c>
      <c r="P47" s="224">
        <v>0</v>
      </c>
      <c r="Q47" s="246">
        <v>2</v>
      </c>
      <c r="R47" s="252">
        <v>0</v>
      </c>
      <c r="S47" s="269">
        <v>1</v>
      </c>
      <c r="T47" s="79">
        <v>1</v>
      </c>
      <c r="U47" s="17">
        <v>2</v>
      </c>
      <c r="V47" s="17">
        <v>0</v>
      </c>
      <c r="W47" s="17">
        <v>1</v>
      </c>
      <c r="X47" s="17">
        <v>1</v>
      </c>
      <c r="Y47" s="270">
        <v>0</v>
      </c>
      <c r="Z47" s="17">
        <v>0</v>
      </c>
      <c r="AA47" s="17">
        <v>1</v>
      </c>
      <c r="AB47" s="17">
        <v>2</v>
      </c>
      <c r="AC47" s="17">
        <v>0</v>
      </c>
      <c r="AD47" s="17">
        <v>1</v>
      </c>
      <c r="AE47" s="490">
        <v>1.2142857142857142</v>
      </c>
    </row>
    <row r="48" spans="1:31" ht="14.25" x14ac:dyDescent="0.2">
      <c r="A48" s="23" t="s">
        <v>2102</v>
      </c>
      <c r="B48" s="23">
        <v>1</v>
      </c>
      <c r="C48" s="24" t="s">
        <v>634</v>
      </c>
      <c r="D48" s="23" t="s">
        <v>3961</v>
      </c>
      <c r="E48" s="23" t="s">
        <v>3475</v>
      </c>
      <c r="F48" s="23" t="s">
        <v>635</v>
      </c>
      <c r="G48" s="17">
        <v>1</v>
      </c>
      <c r="H48" s="17">
        <v>0</v>
      </c>
      <c r="I48" s="17">
        <v>0</v>
      </c>
      <c r="J48" s="17">
        <v>1</v>
      </c>
      <c r="K48" s="17">
        <v>0</v>
      </c>
      <c r="L48" s="17">
        <v>1</v>
      </c>
      <c r="M48" s="17">
        <v>1</v>
      </c>
      <c r="N48" s="17">
        <v>1</v>
      </c>
      <c r="O48" s="17">
        <v>0</v>
      </c>
      <c r="P48" s="224">
        <v>0</v>
      </c>
      <c r="Q48" s="246">
        <v>2</v>
      </c>
      <c r="R48" s="252">
        <v>0</v>
      </c>
      <c r="S48" s="269">
        <v>1</v>
      </c>
      <c r="T48" s="79">
        <v>1</v>
      </c>
      <c r="U48" s="17">
        <v>2</v>
      </c>
      <c r="V48" s="17">
        <v>1</v>
      </c>
      <c r="W48" s="17">
        <v>0</v>
      </c>
      <c r="X48" s="17">
        <v>1</v>
      </c>
      <c r="Y48" s="270">
        <v>0</v>
      </c>
      <c r="Z48" s="17">
        <v>0</v>
      </c>
      <c r="AA48" s="17">
        <v>1</v>
      </c>
      <c r="AB48" s="17">
        <v>2</v>
      </c>
      <c r="AC48" s="17">
        <v>0</v>
      </c>
      <c r="AD48" s="17">
        <v>1</v>
      </c>
      <c r="AE48" s="490">
        <v>1.2142857142857142</v>
      </c>
    </row>
    <row r="49" spans="1:31" ht="14.25" x14ac:dyDescent="0.2">
      <c r="A49" s="23" t="s">
        <v>2102</v>
      </c>
      <c r="B49" s="23">
        <v>1</v>
      </c>
      <c r="C49" s="24" t="s">
        <v>3172</v>
      </c>
      <c r="D49" s="23" t="s">
        <v>3961</v>
      </c>
      <c r="E49" s="23" t="s">
        <v>3477</v>
      </c>
      <c r="F49" s="23" t="s">
        <v>3173</v>
      </c>
      <c r="G49" s="17">
        <v>0</v>
      </c>
      <c r="H49" s="17">
        <v>0</v>
      </c>
      <c r="I49" s="17">
        <v>0</v>
      </c>
      <c r="J49" s="17">
        <v>1</v>
      </c>
      <c r="K49" s="17">
        <v>0</v>
      </c>
      <c r="L49" s="17">
        <v>1</v>
      </c>
      <c r="M49" s="17">
        <v>1</v>
      </c>
      <c r="N49" s="17">
        <v>1</v>
      </c>
      <c r="O49" s="17">
        <v>0</v>
      </c>
      <c r="P49" s="224">
        <v>0</v>
      </c>
      <c r="Q49" s="246">
        <v>2</v>
      </c>
      <c r="R49" s="252">
        <v>0</v>
      </c>
      <c r="S49" s="269">
        <v>1</v>
      </c>
      <c r="T49" s="79">
        <v>1</v>
      </c>
      <c r="U49" s="17">
        <v>2</v>
      </c>
      <c r="V49" s="17">
        <v>1</v>
      </c>
      <c r="W49" s="17">
        <v>0</v>
      </c>
      <c r="X49" s="17">
        <v>1</v>
      </c>
      <c r="Y49" s="270">
        <v>0</v>
      </c>
      <c r="Z49" s="17">
        <v>0</v>
      </c>
      <c r="AA49" s="17">
        <v>1</v>
      </c>
      <c r="AB49" s="17">
        <v>2</v>
      </c>
      <c r="AC49" s="17">
        <v>0</v>
      </c>
      <c r="AD49" s="17">
        <v>1</v>
      </c>
      <c r="AE49" s="490">
        <v>1.2307692307692308</v>
      </c>
    </row>
    <row r="50" spans="1:31" ht="14.25" x14ac:dyDescent="0.2">
      <c r="A50" s="23" t="s">
        <v>2102</v>
      </c>
      <c r="B50" s="23">
        <v>1</v>
      </c>
      <c r="C50" s="24" t="s">
        <v>3246</v>
      </c>
      <c r="D50" s="23" t="s">
        <v>3961</v>
      </c>
      <c r="E50" s="23" t="s">
        <v>3473</v>
      </c>
      <c r="F50" s="23" t="s">
        <v>3247</v>
      </c>
      <c r="G50" s="17">
        <v>1</v>
      </c>
      <c r="H50" s="17">
        <v>0</v>
      </c>
      <c r="I50" s="17">
        <v>0</v>
      </c>
      <c r="J50" s="17">
        <v>1</v>
      </c>
      <c r="K50" s="17">
        <v>0</v>
      </c>
      <c r="L50" s="17">
        <v>1</v>
      </c>
      <c r="M50" s="17">
        <v>1</v>
      </c>
      <c r="N50" s="17">
        <v>1</v>
      </c>
      <c r="O50" s="17">
        <v>0</v>
      </c>
      <c r="P50" s="224">
        <v>0</v>
      </c>
      <c r="Q50" s="246">
        <v>2</v>
      </c>
      <c r="R50" s="252">
        <v>0</v>
      </c>
      <c r="S50" s="269">
        <v>1</v>
      </c>
      <c r="T50" s="79">
        <v>1</v>
      </c>
      <c r="U50" s="17">
        <v>2</v>
      </c>
      <c r="V50" s="17">
        <v>1</v>
      </c>
      <c r="W50" s="17">
        <v>1</v>
      </c>
      <c r="X50" s="17">
        <v>1</v>
      </c>
      <c r="Y50" s="270">
        <v>0</v>
      </c>
      <c r="Z50" s="17">
        <v>0</v>
      </c>
      <c r="AA50" s="17">
        <v>1</v>
      </c>
      <c r="AB50" s="17">
        <v>2</v>
      </c>
      <c r="AC50" s="17">
        <v>0</v>
      </c>
      <c r="AD50" s="17">
        <v>1</v>
      </c>
      <c r="AE50" s="490">
        <v>1.2</v>
      </c>
    </row>
    <row r="51" spans="1:31" ht="14.25" x14ac:dyDescent="0.2">
      <c r="A51" s="23" t="s">
        <v>2102</v>
      </c>
      <c r="B51" s="23">
        <v>1</v>
      </c>
      <c r="C51" s="24" t="s">
        <v>3248</v>
      </c>
      <c r="D51" s="23" t="s">
        <v>3961</v>
      </c>
      <c r="E51" s="23" t="s">
        <v>3473</v>
      </c>
      <c r="F51" s="23" t="s">
        <v>3249</v>
      </c>
      <c r="G51" s="17">
        <v>1</v>
      </c>
      <c r="H51" s="17">
        <v>0</v>
      </c>
      <c r="I51" s="17">
        <v>0</v>
      </c>
      <c r="J51" s="17">
        <v>1</v>
      </c>
      <c r="K51" s="17">
        <v>0</v>
      </c>
      <c r="L51" s="17">
        <v>1</v>
      </c>
      <c r="M51" s="17">
        <v>1</v>
      </c>
      <c r="N51" s="17">
        <v>1</v>
      </c>
      <c r="O51" s="17">
        <v>0</v>
      </c>
      <c r="P51" s="224">
        <v>0</v>
      </c>
      <c r="Q51" s="246">
        <v>2</v>
      </c>
      <c r="R51" s="252">
        <v>0</v>
      </c>
      <c r="S51" s="269">
        <v>1</v>
      </c>
      <c r="T51" s="79">
        <v>1</v>
      </c>
      <c r="U51" s="17">
        <v>2</v>
      </c>
      <c r="V51" s="17">
        <v>1</v>
      </c>
      <c r="W51" s="17">
        <v>0</v>
      </c>
      <c r="X51" s="17">
        <v>1</v>
      </c>
      <c r="Y51" s="270">
        <v>0</v>
      </c>
      <c r="Z51" s="17">
        <v>0</v>
      </c>
      <c r="AA51" s="17">
        <v>1</v>
      </c>
      <c r="AB51" s="17">
        <v>2</v>
      </c>
      <c r="AC51" s="17">
        <v>0</v>
      </c>
      <c r="AD51" s="17">
        <v>1</v>
      </c>
      <c r="AE51" s="490">
        <v>1.2142857142857142</v>
      </c>
    </row>
    <row r="52" spans="1:31" ht="14.25" x14ac:dyDescent="0.2">
      <c r="A52" s="23" t="s">
        <v>2102</v>
      </c>
      <c r="B52" s="23">
        <v>1</v>
      </c>
      <c r="C52" s="24" t="s">
        <v>3250</v>
      </c>
      <c r="D52" s="23" t="s">
        <v>3961</v>
      </c>
      <c r="E52" s="23" t="s">
        <v>3474</v>
      </c>
      <c r="F52" s="23" t="s">
        <v>2515</v>
      </c>
      <c r="G52" s="17">
        <v>1</v>
      </c>
      <c r="H52" s="17">
        <v>0</v>
      </c>
      <c r="I52" s="17">
        <v>0</v>
      </c>
      <c r="J52" s="17">
        <v>1</v>
      </c>
      <c r="K52" s="17">
        <v>0</v>
      </c>
      <c r="L52" s="17">
        <v>1</v>
      </c>
      <c r="M52" s="17">
        <v>2</v>
      </c>
      <c r="N52" s="17">
        <v>1</v>
      </c>
      <c r="O52" s="17">
        <v>0</v>
      </c>
      <c r="P52" s="224">
        <v>0</v>
      </c>
      <c r="Q52" s="246">
        <v>2</v>
      </c>
      <c r="R52" s="252">
        <v>0</v>
      </c>
      <c r="S52" s="269">
        <v>1</v>
      </c>
      <c r="T52" s="79">
        <v>1</v>
      </c>
      <c r="U52" s="17">
        <v>2</v>
      </c>
      <c r="V52" s="17">
        <v>1</v>
      </c>
      <c r="W52" s="17">
        <v>1</v>
      </c>
      <c r="X52" s="17">
        <v>1</v>
      </c>
      <c r="Y52" s="270">
        <v>0</v>
      </c>
      <c r="Z52" s="17">
        <v>0</v>
      </c>
      <c r="AA52" s="17">
        <v>1</v>
      </c>
      <c r="AB52" s="17">
        <v>2</v>
      </c>
      <c r="AC52" s="17">
        <v>0</v>
      </c>
      <c r="AD52" s="17">
        <v>1</v>
      </c>
      <c r="AE52" s="490">
        <v>1.2666666666666666</v>
      </c>
    </row>
    <row r="53" spans="1:31" ht="14.25" x14ac:dyDescent="0.2">
      <c r="A53" s="23" t="s">
        <v>2102</v>
      </c>
      <c r="B53" s="23">
        <v>1</v>
      </c>
      <c r="C53" s="24" t="s">
        <v>2516</v>
      </c>
      <c r="D53" s="23" t="s">
        <v>3961</v>
      </c>
      <c r="E53" s="23" t="s">
        <v>3475</v>
      </c>
      <c r="F53" s="23" t="s">
        <v>2517</v>
      </c>
      <c r="G53" s="17">
        <v>1</v>
      </c>
      <c r="H53" s="17">
        <v>0</v>
      </c>
      <c r="I53" s="17">
        <v>0</v>
      </c>
      <c r="J53" s="17">
        <v>1</v>
      </c>
      <c r="K53" s="17">
        <v>0</v>
      </c>
      <c r="L53" s="17">
        <v>1</v>
      </c>
      <c r="M53" s="17">
        <v>1</v>
      </c>
      <c r="N53" s="17">
        <v>1</v>
      </c>
      <c r="O53" s="17">
        <v>0</v>
      </c>
      <c r="P53" s="224">
        <v>0</v>
      </c>
      <c r="Q53" s="246">
        <v>2</v>
      </c>
      <c r="R53" s="252">
        <v>0</v>
      </c>
      <c r="S53" s="269">
        <v>1</v>
      </c>
      <c r="T53" s="79">
        <v>1</v>
      </c>
      <c r="U53" s="17">
        <v>2</v>
      </c>
      <c r="V53" s="17">
        <v>1</v>
      </c>
      <c r="W53" s="17">
        <v>0</v>
      </c>
      <c r="X53" s="17">
        <v>1</v>
      </c>
      <c r="Y53" s="270">
        <v>0</v>
      </c>
      <c r="Z53" s="17">
        <v>0</v>
      </c>
      <c r="AA53" s="17">
        <v>1</v>
      </c>
      <c r="AB53" s="17">
        <v>2</v>
      </c>
      <c r="AC53" s="17">
        <v>0</v>
      </c>
      <c r="AD53" s="17">
        <v>1</v>
      </c>
      <c r="AE53" s="490">
        <v>1.2142857142857142</v>
      </c>
    </row>
    <row r="54" spans="1:31" ht="14.25" x14ac:dyDescent="0.2">
      <c r="A54" s="23" t="s">
        <v>2102</v>
      </c>
      <c r="B54" s="23">
        <v>1</v>
      </c>
      <c r="C54" s="24" t="s">
        <v>2518</v>
      </c>
      <c r="D54" s="23" t="s">
        <v>3961</v>
      </c>
      <c r="E54" s="23" t="s">
        <v>3475</v>
      </c>
      <c r="F54" s="23" t="s">
        <v>4553</v>
      </c>
      <c r="G54" s="17">
        <v>0</v>
      </c>
      <c r="H54" s="17">
        <v>0</v>
      </c>
      <c r="I54" s="17">
        <v>0</v>
      </c>
      <c r="J54" s="17">
        <v>2</v>
      </c>
      <c r="K54" s="17">
        <v>0</v>
      </c>
      <c r="L54" s="17">
        <v>2</v>
      </c>
      <c r="M54" s="17">
        <v>2</v>
      </c>
      <c r="N54" s="17">
        <v>2</v>
      </c>
      <c r="O54" s="17">
        <v>0</v>
      </c>
      <c r="P54" s="224">
        <v>0</v>
      </c>
      <c r="Q54" s="246">
        <v>4</v>
      </c>
      <c r="R54" s="252">
        <v>0</v>
      </c>
      <c r="S54" s="269">
        <v>2</v>
      </c>
      <c r="T54" s="79">
        <v>2</v>
      </c>
      <c r="U54" s="17">
        <v>4</v>
      </c>
      <c r="V54" s="17">
        <v>2</v>
      </c>
      <c r="W54" s="17">
        <v>0</v>
      </c>
      <c r="X54" s="17">
        <v>2</v>
      </c>
      <c r="Y54" s="270">
        <v>0</v>
      </c>
      <c r="Z54" s="17">
        <v>0</v>
      </c>
      <c r="AA54" s="17">
        <v>2</v>
      </c>
      <c r="AB54" s="17">
        <v>4</v>
      </c>
      <c r="AC54" s="17">
        <v>0</v>
      </c>
      <c r="AD54" s="17">
        <v>2</v>
      </c>
      <c r="AE54" s="490">
        <v>2.4615384615384617</v>
      </c>
    </row>
    <row r="55" spans="1:31" ht="14.25" x14ac:dyDescent="0.2">
      <c r="A55" s="23" t="s">
        <v>2102</v>
      </c>
      <c r="B55" s="23">
        <v>1</v>
      </c>
      <c r="C55" s="24" t="s">
        <v>2519</v>
      </c>
      <c r="D55" s="23" t="s">
        <v>3961</v>
      </c>
      <c r="E55" s="23" t="s">
        <v>3475</v>
      </c>
      <c r="F55" s="23" t="s">
        <v>2520</v>
      </c>
      <c r="G55" s="17">
        <v>2</v>
      </c>
      <c r="H55" s="17">
        <v>0</v>
      </c>
      <c r="I55" s="17">
        <v>0</v>
      </c>
      <c r="J55" s="17">
        <v>1</v>
      </c>
      <c r="K55" s="17">
        <v>0</v>
      </c>
      <c r="L55" s="17">
        <v>1</v>
      </c>
      <c r="M55" s="17">
        <v>1</v>
      </c>
      <c r="N55" s="17">
        <v>1</v>
      </c>
      <c r="O55" s="17">
        <v>0</v>
      </c>
      <c r="P55" s="224">
        <v>0</v>
      </c>
      <c r="Q55" s="246">
        <v>2</v>
      </c>
      <c r="R55" s="252">
        <v>0</v>
      </c>
      <c r="S55" s="269">
        <v>1</v>
      </c>
      <c r="T55" s="79">
        <v>1</v>
      </c>
      <c r="U55" s="17">
        <v>2</v>
      </c>
      <c r="V55" s="17">
        <v>1</v>
      </c>
      <c r="W55" s="17">
        <v>0</v>
      </c>
      <c r="X55" s="17">
        <v>1</v>
      </c>
      <c r="Y55" s="270">
        <v>0</v>
      </c>
      <c r="Z55" s="17">
        <v>0</v>
      </c>
      <c r="AA55" s="17">
        <v>1</v>
      </c>
      <c r="AB55" s="17">
        <v>2</v>
      </c>
      <c r="AC55" s="17">
        <v>0</v>
      </c>
      <c r="AD55" s="17">
        <v>1</v>
      </c>
      <c r="AE55" s="490">
        <v>1.2857142857142858</v>
      </c>
    </row>
    <row r="56" spans="1:31" ht="14.25" x14ac:dyDescent="0.2">
      <c r="A56" s="23" t="s">
        <v>2102</v>
      </c>
      <c r="B56" s="23">
        <v>1</v>
      </c>
      <c r="C56" s="24" t="s">
        <v>2521</v>
      </c>
      <c r="D56" s="23" t="s">
        <v>3961</v>
      </c>
      <c r="E56" s="23" t="s">
        <v>2126</v>
      </c>
      <c r="F56" s="23" t="s">
        <v>2522</v>
      </c>
      <c r="G56" s="17">
        <v>0</v>
      </c>
      <c r="H56" s="17">
        <v>0</v>
      </c>
      <c r="I56" s="17">
        <v>0</v>
      </c>
      <c r="J56" s="17">
        <v>2</v>
      </c>
      <c r="K56" s="17">
        <v>0</v>
      </c>
      <c r="L56" s="17">
        <v>2</v>
      </c>
      <c r="M56" s="17">
        <v>2</v>
      </c>
      <c r="N56" s="17">
        <v>2</v>
      </c>
      <c r="O56" s="17">
        <v>0</v>
      </c>
      <c r="P56" s="224">
        <v>0</v>
      </c>
      <c r="Q56" s="246">
        <v>6</v>
      </c>
      <c r="R56" s="252">
        <v>0</v>
      </c>
      <c r="S56" s="269">
        <v>2</v>
      </c>
      <c r="T56" s="79">
        <v>2</v>
      </c>
      <c r="U56" s="17">
        <v>4</v>
      </c>
      <c r="V56" s="17">
        <v>0</v>
      </c>
      <c r="W56" s="17">
        <v>0</v>
      </c>
      <c r="X56" s="17">
        <v>2</v>
      </c>
      <c r="Y56" s="270">
        <v>0</v>
      </c>
      <c r="Z56" s="17">
        <v>0</v>
      </c>
      <c r="AA56" s="17">
        <v>2</v>
      </c>
      <c r="AB56" s="17">
        <v>7</v>
      </c>
      <c r="AC56" s="17">
        <v>0</v>
      </c>
      <c r="AD56" s="17">
        <v>2</v>
      </c>
      <c r="AE56" s="490">
        <v>2.9166666666666665</v>
      </c>
    </row>
    <row r="57" spans="1:31" ht="14.25" x14ac:dyDescent="0.2">
      <c r="A57" s="23" t="s">
        <v>2102</v>
      </c>
      <c r="B57" s="23">
        <v>1</v>
      </c>
      <c r="C57" s="24" t="s">
        <v>1122</v>
      </c>
      <c r="D57" s="23" t="s">
        <v>3961</v>
      </c>
      <c r="E57" s="23" t="s">
        <v>3473</v>
      </c>
      <c r="F57" s="23" t="s">
        <v>1123</v>
      </c>
      <c r="G57" s="17">
        <v>0</v>
      </c>
      <c r="H57" s="17">
        <v>0</v>
      </c>
      <c r="I57" s="17">
        <v>0</v>
      </c>
      <c r="J57" s="17">
        <v>1</v>
      </c>
      <c r="K57" s="17">
        <v>0</v>
      </c>
      <c r="L57" s="17">
        <v>1</v>
      </c>
      <c r="M57" s="17">
        <v>1</v>
      </c>
      <c r="N57" s="17">
        <v>1</v>
      </c>
      <c r="O57" s="17">
        <v>0</v>
      </c>
      <c r="P57" s="224">
        <v>0</v>
      </c>
      <c r="Q57" s="246">
        <v>2</v>
      </c>
      <c r="R57" s="252">
        <v>0</v>
      </c>
      <c r="S57" s="269">
        <v>1</v>
      </c>
      <c r="T57" s="79">
        <v>1</v>
      </c>
      <c r="U57" s="17">
        <v>2</v>
      </c>
      <c r="V57" s="17">
        <v>0</v>
      </c>
      <c r="W57" s="17">
        <v>0</v>
      </c>
      <c r="X57" s="17">
        <v>1</v>
      </c>
      <c r="Y57" s="270">
        <v>0</v>
      </c>
      <c r="Z57" s="17">
        <v>0</v>
      </c>
      <c r="AA57" s="17">
        <v>1</v>
      </c>
      <c r="AB57" s="17">
        <v>2</v>
      </c>
      <c r="AC57" s="17">
        <v>0</v>
      </c>
      <c r="AD57" s="17">
        <v>1</v>
      </c>
      <c r="AE57" s="490">
        <v>1.25</v>
      </c>
    </row>
    <row r="58" spans="1:31" ht="14.25" x14ac:dyDescent="0.2">
      <c r="A58" s="23" t="s">
        <v>2102</v>
      </c>
      <c r="B58" s="23">
        <v>1</v>
      </c>
      <c r="C58" s="24" t="s">
        <v>1124</v>
      </c>
      <c r="D58" s="23" t="s">
        <v>3961</v>
      </c>
      <c r="E58" s="23" t="s">
        <v>3475</v>
      </c>
      <c r="F58" s="23" t="s">
        <v>1166</v>
      </c>
      <c r="G58" s="17">
        <v>1</v>
      </c>
      <c r="H58" s="17">
        <v>0</v>
      </c>
      <c r="I58" s="17">
        <v>0</v>
      </c>
      <c r="J58" s="17">
        <v>0</v>
      </c>
      <c r="K58" s="17">
        <v>0</v>
      </c>
      <c r="L58" s="17">
        <v>0</v>
      </c>
      <c r="M58" s="17">
        <v>0</v>
      </c>
      <c r="N58" s="17">
        <v>0</v>
      </c>
      <c r="O58" s="17">
        <v>0</v>
      </c>
      <c r="P58" s="224">
        <v>0</v>
      </c>
      <c r="Q58" s="246">
        <v>0</v>
      </c>
      <c r="R58" s="252">
        <v>0</v>
      </c>
      <c r="S58" s="269">
        <v>0</v>
      </c>
      <c r="T58" s="79">
        <v>0</v>
      </c>
      <c r="U58" s="17">
        <v>0</v>
      </c>
      <c r="V58" s="17">
        <v>0</v>
      </c>
      <c r="W58" s="17">
        <v>0</v>
      </c>
      <c r="X58" s="17">
        <v>0</v>
      </c>
      <c r="Y58" s="270">
        <v>0</v>
      </c>
      <c r="Z58" s="17">
        <v>0</v>
      </c>
      <c r="AA58" s="17">
        <v>0</v>
      </c>
      <c r="AB58" s="17">
        <v>0</v>
      </c>
      <c r="AC58" s="17">
        <v>0</v>
      </c>
      <c r="AD58" s="17">
        <v>0</v>
      </c>
      <c r="AE58" s="490">
        <v>1</v>
      </c>
    </row>
    <row r="59" spans="1:31" ht="14.25" x14ac:dyDescent="0.2">
      <c r="A59" s="23" t="s">
        <v>2102</v>
      </c>
      <c r="B59" s="23">
        <v>1</v>
      </c>
      <c r="C59" s="24" t="s">
        <v>1167</v>
      </c>
      <c r="D59" s="23" t="s">
        <v>3961</v>
      </c>
      <c r="E59" s="23" t="s">
        <v>4555</v>
      </c>
      <c r="F59" s="23" t="s">
        <v>4554</v>
      </c>
      <c r="G59" s="17">
        <v>0</v>
      </c>
      <c r="H59" s="17">
        <v>0</v>
      </c>
      <c r="I59" s="17">
        <v>0</v>
      </c>
      <c r="J59" s="17">
        <v>1</v>
      </c>
      <c r="K59" s="17">
        <v>0</v>
      </c>
      <c r="L59" s="17">
        <v>1</v>
      </c>
      <c r="M59" s="17">
        <v>1</v>
      </c>
      <c r="N59" s="17">
        <v>1</v>
      </c>
      <c r="O59" s="17">
        <v>0</v>
      </c>
      <c r="P59" s="224">
        <v>0</v>
      </c>
      <c r="Q59" s="246">
        <v>2</v>
      </c>
      <c r="R59" s="252">
        <v>0</v>
      </c>
      <c r="S59" s="269">
        <v>1</v>
      </c>
      <c r="T59" s="79">
        <v>1</v>
      </c>
      <c r="U59" s="17">
        <v>2</v>
      </c>
      <c r="V59" s="17">
        <v>1</v>
      </c>
      <c r="W59" s="17">
        <v>0</v>
      </c>
      <c r="X59" s="17">
        <v>1</v>
      </c>
      <c r="Y59" s="270">
        <v>0</v>
      </c>
      <c r="Z59" s="17">
        <v>0</v>
      </c>
      <c r="AA59" s="17">
        <v>1</v>
      </c>
      <c r="AB59" s="17">
        <v>2</v>
      </c>
      <c r="AC59" s="17">
        <v>0</v>
      </c>
      <c r="AD59" s="17">
        <v>1</v>
      </c>
      <c r="AE59" s="490">
        <v>1.2307692307692308</v>
      </c>
    </row>
    <row r="60" spans="1:31" ht="14.25" x14ac:dyDescent="0.2">
      <c r="A60" s="23" t="s">
        <v>2102</v>
      </c>
      <c r="B60" s="23">
        <v>1</v>
      </c>
      <c r="C60" s="24" t="s">
        <v>640</v>
      </c>
      <c r="D60" s="23" t="s">
        <v>3961</v>
      </c>
      <c r="E60" s="23" t="s">
        <v>2126</v>
      </c>
      <c r="F60" s="23" t="s">
        <v>1502</v>
      </c>
      <c r="G60" s="17">
        <v>0</v>
      </c>
      <c r="H60" s="17">
        <v>0</v>
      </c>
      <c r="I60" s="17">
        <v>0</v>
      </c>
      <c r="J60" s="17">
        <v>0</v>
      </c>
      <c r="K60" s="17">
        <v>0</v>
      </c>
      <c r="L60" s="17">
        <v>0</v>
      </c>
      <c r="M60" s="17">
        <v>0</v>
      </c>
      <c r="N60" s="17">
        <v>0</v>
      </c>
      <c r="O60" s="17">
        <v>0</v>
      </c>
      <c r="P60" s="224">
        <v>0</v>
      </c>
      <c r="Q60" s="246">
        <v>0</v>
      </c>
      <c r="R60" s="252">
        <v>0</v>
      </c>
      <c r="S60" s="269">
        <v>0</v>
      </c>
      <c r="T60" s="79">
        <v>0</v>
      </c>
      <c r="U60" s="17">
        <v>0</v>
      </c>
      <c r="V60" s="17">
        <v>0</v>
      </c>
      <c r="W60" s="17">
        <v>0</v>
      </c>
      <c r="X60" s="17">
        <v>0</v>
      </c>
      <c r="Y60" s="270">
        <v>0</v>
      </c>
      <c r="Z60" s="17">
        <v>0</v>
      </c>
      <c r="AA60" s="17">
        <v>0</v>
      </c>
      <c r="AB60" s="17">
        <v>0</v>
      </c>
      <c r="AC60" s="17">
        <v>0</v>
      </c>
      <c r="AD60" s="17">
        <v>0</v>
      </c>
      <c r="AE60" s="490">
        <v>1</v>
      </c>
    </row>
    <row r="61" spans="1:31" ht="14.25" x14ac:dyDescent="0.2">
      <c r="A61" s="23" t="s">
        <v>2102</v>
      </c>
      <c r="B61" s="23">
        <v>1</v>
      </c>
      <c r="C61" s="24" t="s">
        <v>1503</v>
      </c>
      <c r="D61" s="23" t="s">
        <v>3961</v>
      </c>
      <c r="E61" s="23" t="s">
        <v>3473</v>
      </c>
      <c r="F61" s="23" t="s">
        <v>4556</v>
      </c>
      <c r="G61" s="17">
        <v>0</v>
      </c>
      <c r="H61" s="17">
        <v>0</v>
      </c>
      <c r="I61" s="17">
        <v>0</v>
      </c>
      <c r="J61" s="17">
        <v>2</v>
      </c>
      <c r="K61" s="17">
        <v>0</v>
      </c>
      <c r="L61" s="17">
        <v>2</v>
      </c>
      <c r="M61" s="17">
        <v>3</v>
      </c>
      <c r="N61" s="17">
        <v>2</v>
      </c>
      <c r="O61" s="17">
        <v>0</v>
      </c>
      <c r="P61" s="224">
        <v>0</v>
      </c>
      <c r="Q61" s="246">
        <v>4</v>
      </c>
      <c r="R61" s="252">
        <v>0</v>
      </c>
      <c r="S61" s="269">
        <v>2</v>
      </c>
      <c r="T61" s="79">
        <v>2</v>
      </c>
      <c r="U61" s="17">
        <v>4</v>
      </c>
      <c r="V61" s="17">
        <v>4</v>
      </c>
      <c r="W61" s="17">
        <v>0</v>
      </c>
      <c r="X61" s="17">
        <v>2</v>
      </c>
      <c r="Y61" s="270">
        <v>0</v>
      </c>
      <c r="Z61" s="17">
        <v>0</v>
      </c>
      <c r="AA61" s="17">
        <v>2</v>
      </c>
      <c r="AB61" s="17">
        <v>4</v>
      </c>
      <c r="AC61" s="17">
        <v>0</v>
      </c>
      <c r="AD61" s="17">
        <v>2</v>
      </c>
      <c r="AE61" s="490">
        <v>2.6923076923076925</v>
      </c>
    </row>
    <row r="62" spans="1:31" ht="14.25" x14ac:dyDescent="0.2">
      <c r="A62" s="23" t="s">
        <v>2102</v>
      </c>
      <c r="B62" s="23">
        <v>1</v>
      </c>
      <c r="C62" s="24" t="s">
        <v>1504</v>
      </c>
      <c r="D62" s="23" t="s">
        <v>3961</v>
      </c>
      <c r="E62" s="23" t="s">
        <v>3475</v>
      </c>
      <c r="F62" s="23" t="s">
        <v>4557</v>
      </c>
      <c r="G62" s="17">
        <v>1</v>
      </c>
      <c r="H62" s="17">
        <v>0</v>
      </c>
      <c r="I62" s="17">
        <v>0</v>
      </c>
      <c r="J62" s="17">
        <v>2</v>
      </c>
      <c r="K62" s="17">
        <v>0</v>
      </c>
      <c r="L62" s="17">
        <v>2</v>
      </c>
      <c r="M62" s="17">
        <v>2</v>
      </c>
      <c r="N62" s="17">
        <v>2</v>
      </c>
      <c r="O62" s="17">
        <v>0</v>
      </c>
      <c r="P62" s="224">
        <v>0</v>
      </c>
      <c r="Q62" s="246">
        <v>4</v>
      </c>
      <c r="R62" s="252">
        <v>0</v>
      </c>
      <c r="S62" s="269">
        <v>2</v>
      </c>
      <c r="T62" s="79">
        <v>2</v>
      </c>
      <c r="U62" s="17">
        <v>4</v>
      </c>
      <c r="V62" s="17">
        <v>2</v>
      </c>
      <c r="W62" s="17">
        <v>0</v>
      </c>
      <c r="X62" s="17">
        <v>2</v>
      </c>
      <c r="Y62" s="270">
        <v>0</v>
      </c>
      <c r="Z62" s="17">
        <v>0</v>
      </c>
      <c r="AA62" s="17">
        <v>2</v>
      </c>
      <c r="AB62" s="17">
        <v>4</v>
      </c>
      <c r="AC62" s="17">
        <v>0</v>
      </c>
      <c r="AD62" s="17">
        <v>2</v>
      </c>
      <c r="AE62" s="490">
        <v>2.3571428571428572</v>
      </c>
    </row>
    <row r="63" spans="1:31" ht="14.25" x14ac:dyDescent="0.2">
      <c r="A63" s="23" t="s">
        <v>2102</v>
      </c>
      <c r="B63" s="23">
        <v>1</v>
      </c>
      <c r="C63" s="24" t="s">
        <v>253</v>
      </c>
      <c r="D63" s="23" t="s">
        <v>3961</v>
      </c>
      <c r="E63" s="23" t="s">
        <v>3475</v>
      </c>
      <c r="F63" s="23" t="s">
        <v>2948</v>
      </c>
      <c r="G63" s="17">
        <v>1</v>
      </c>
      <c r="H63" s="17">
        <v>0</v>
      </c>
      <c r="I63" s="17">
        <v>0</v>
      </c>
      <c r="J63" s="17">
        <v>2</v>
      </c>
      <c r="K63" s="17">
        <v>0</v>
      </c>
      <c r="L63" s="17">
        <v>2</v>
      </c>
      <c r="M63" s="17">
        <v>2</v>
      </c>
      <c r="N63" s="17">
        <v>2</v>
      </c>
      <c r="O63" s="17">
        <v>0</v>
      </c>
      <c r="P63" s="224">
        <v>0</v>
      </c>
      <c r="Q63" s="246">
        <v>4</v>
      </c>
      <c r="R63" s="252">
        <v>0</v>
      </c>
      <c r="S63" s="269">
        <v>2</v>
      </c>
      <c r="T63" s="79">
        <v>2</v>
      </c>
      <c r="U63" s="17">
        <v>4</v>
      </c>
      <c r="V63" s="17">
        <v>2</v>
      </c>
      <c r="W63" s="17">
        <v>0</v>
      </c>
      <c r="X63" s="17">
        <v>2</v>
      </c>
      <c r="Y63" s="270">
        <v>0</v>
      </c>
      <c r="Z63" s="17">
        <v>0</v>
      </c>
      <c r="AA63" s="17">
        <v>2</v>
      </c>
      <c r="AB63" s="17">
        <v>4</v>
      </c>
      <c r="AC63" s="17">
        <v>0</v>
      </c>
      <c r="AD63" s="17">
        <v>2</v>
      </c>
      <c r="AE63" s="490">
        <v>2.3571428571428572</v>
      </c>
    </row>
    <row r="64" spans="1:31" ht="14.25" x14ac:dyDescent="0.2">
      <c r="A64" s="23" t="s">
        <v>2102</v>
      </c>
      <c r="B64" s="23">
        <v>1</v>
      </c>
      <c r="C64" s="24" t="s">
        <v>1320</v>
      </c>
      <c r="D64" s="23" t="s">
        <v>3961</v>
      </c>
      <c r="E64" s="23" t="s">
        <v>2126</v>
      </c>
      <c r="F64" s="23" t="s">
        <v>1321</v>
      </c>
      <c r="G64" s="17">
        <v>0</v>
      </c>
      <c r="H64" s="17">
        <v>0</v>
      </c>
      <c r="I64" s="17">
        <v>0</v>
      </c>
      <c r="J64" s="17">
        <v>1</v>
      </c>
      <c r="K64" s="17">
        <v>0</v>
      </c>
      <c r="L64" s="17">
        <v>1</v>
      </c>
      <c r="M64" s="17">
        <v>2</v>
      </c>
      <c r="N64" s="17">
        <v>1</v>
      </c>
      <c r="O64" s="17">
        <v>0</v>
      </c>
      <c r="P64" s="224">
        <v>0</v>
      </c>
      <c r="Q64" s="246">
        <v>2</v>
      </c>
      <c r="R64" s="252">
        <v>0</v>
      </c>
      <c r="S64" s="269">
        <v>1</v>
      </c>
      <c r="T64" s="79">
        <v>1</v>
      </c>
      <c r="U64" s="17">
        <v>2</v>
      </c>
      <c r="V64" s="17">
        <v>1</v>
      </c>
      <c r="W64" s="17">
        <v>0</v>
      </c>
      <c r="X64" s="17">
        <v>1</v>
      </c>
      <c r="Y64" s="270">
        <v>0</v>
      </c>
      <c r="Z64" s="17">
        <v>0</v>
      </c>
      <c r="AA64" s="17">
        <v>1</v>
      </c>
      <c r="AB64" s="17">
        <v>2</v>
      </c>
      <c r="AC64" s="17">
        <v>0</v>
      </c>
      <c r="AD64" s="17">
        <v>1</v>
      </c>
      <c r="AE64" s="490">
        <v>1.3076923076923077</v>
      </c>
    </row>
    <row r="65" spans="1:31" ht="14.25" x14ac:dyDescent="0.2">
      <c r="A65" s="23" t="s">
        <v>2102</v>
      </c>
      <c r="B65" s="23">
        <v>1</v>
      </c>
      <c r="C65" s="24" t="s">
        <v>3080</v>
      </c>
      <c r="D65" s="23" t="s">
        <v>3961</v>
      </c>
      <c r="E65" s="23" t="s">
        <v>3475</v>
      </c>
      <c r="F65" s="23" t="s">
        <v>3081</v>
      </c>
      <c r="G65" s="17">
        <v>0</v>
      </c>
      <c r="H65" s="17">
        <v>0</v>
      </c>
      <c r="I65" s="17">
        <v>0</v>
      </c>
      <c r="J65" s="17">
        <v>0</v>
      </c>
      <c r="K65" s="17">
        <v>0</v>
      </c>
      <c r="L65" s="17">
        <v>0</v>
      </c>
      <c r="M65" s="17">
        <v>1</v>
      </c>
      <c r="N65" s="17">
        <v>1</v>
      </c>
      <c r="O65" s="17">
        <v>0</v>
      </c>
      <c r="P65" s="224">
        <v>0</v>
      </c>
      <c r="Q65" s="246">
        <v>2</v>
      </c>
      <c r="R65" s="252">
        <v>0</v>
      </c>
      <c r="S65" s="269">
        <v>1</v>
      </c>
      <c r="T65" s="79">
        <v>1</v>
      </c>
      <c r="U65" s="17">
        <v>2</v>
      </c>
      <c r="V65" s="17">
        <v>1</v>
      </c>
      <c r="W65" s="17">
        <v>0</v>
      </c>
      <c r="X65" s="17">
        <v>0</v>
      </c>
      <c r="Y65" s="270">
        <v>0</v>
      </c>
      <c r="Z65" s="17">
        <v>0</v>
      </c>
      <c r="AA65" s="17">
        <v>1</v>
      </c>
      <c r="AB65" s="17">
        <v>2</v>
      </c>
      <c r="AC65" s="17">
        <v>0</v>
      </c>
      <c r="AD65" s="17">
        <v>1</v>
      </c>
      <c r="AE65" s="490">
        <v>1.3</v>
      </c>
    </row>
    <row r="66" spans="1:31" ht="14.25" x14ac:dyDescent="0.2">
      <c r="A66" s="23" t="s">
        <v>2102</v>
      </c>
      <c r="B66" s="23">
        <v>1</v>
      </c>
      <c r="C66" s="24" t="s">
        <v>3082</v>
      </c>
      <c r="D66" s="23" t="s">
        <v>3961</v>
      </c>
      <c r="E66" s="23" t="s">
        <v>2126</v>
      </c>
      <c r="F66" s="23" t="s">
        <v>3083</v>
      </c>
      <c r="G66" s="17">
        <v>0</v>
      </c>
      <c r="H66" s="17">
        <v>0</v>
      </c>
      <c r="I66" s="17">
        <v>0</v>
      </c>
      <c r="J66" s="17">
        <v>1</v>
      </c>
      <c r="K66" s="17">
        <v>0</v>
      </c>
      <c r="L66" s="17">
        <v>1</v>
      </c>
      <c r="M66" s="17">
        <v>1</v>
      </c>
      <c r="N66" s="17">
        <v>1</v>
      </c>
      <c r="O66" s="17">
        <v>0</v>
      </c>
      <c r="P66" s="224">
        <v>0</v>
      </c>
      <c r="Q66" s="246">
        <v>2</v>
      </c>
      <c r="R66" s="252">
        <v>0</v>
      </c>
      <c r="S66" s="269">
        <v>1</v>
      </c>
      <c r="T66" s="79">
        <v>1</v>
      </c>
      <c r="U66" s="17">
        <v>2</v>
      </c>
      <c r="V66" s="17">
        <v>1</v>
      </c>
      <c r="W66" s="17">
        <v>1</v>
      </c>
      <c r="X66" s="17">
        <v>1</v>
      </c>
      <c r="Y66" s="270">
        <v>0</v>
      </c>
      <c r="Z66" s="17">
        <v>0</v>
      </c>
      <c r="AA66" s="17">
        <v>1</v>
      </c>
      <c r="AB66" s="17">
        <v>2</v>
      </c>
      <c r="AC66" s="17">
        <v>0</v>
      </c>
      <c r="AD66" s="17">
        <v>1</v>
      </c>
      <c r="AE66" s="490">
        <v>1.2142857142857142</v>
      </c>
    </row>
    <row r="67" spans="1:31" ht="14.25" x14ac:dyDescent="0.2">
      <c r="A67" s="23" t="s">
        <v>2102</v>
      </c>
      <c r="B67" s="25">
        <v>1</v>
      </c>
      <c r="C67" s="26" t="s">
        <v>3084</v>
      </c>
      <c r="D67" s="23" t="s">
        <v>3961</v>
      </c>
      <c r="E67" s="23" t="s">
        <v>2126</v>
      </c>
      <c r="F67" s="25" t="s">
        <v>3085</v>
      </c>
      <c r="G67" s="17">
        <v>0</v>
      </c>
      <c r="H67" s="17">
        <v>0</v>
      </c>
      <c r="I67" s="17">
        <v>0</v>
      </c>
      <c r="J67" s="17">
        <v>1</v>
      </c>
      <c r="K67" s="17">
        <v>2</v>
      </c>
      <c r="L67" s="17">
        <v>2</v>
      </c>
      <c r="M67" s="17">
        <v>1</v>
      </c>
      <c r="N67" s="17">
        <v>1</v>
      </c>
      <c r="O67" s="17">
        <v>0</v>
      </c>
      <c r="P67" s="224">
        <v>0</v>
      </c>
      <c r="Q67" s="246">
        <v>4</v>
      </c>
      <c r="R67" s="252">
        <v>1</v>
      </c>
      <c r="S67" s="269">
        <v>0</v>
      </c>
      <c r="T67" s="79">
        <v>1</v>
      </c>
      <c r="U67" s="17">
        <v>1</v>
      </c>
      <c r="V67" s="17">
        <v>2</v>
      </c>
      <c r="W67" s="17">
        <v>1</v>
      </c>
      <c r="X67" s="17">
        <v>1</v>
      </c>
      <c r="Y67" s="270">
        <v>2</v>
      </c>
      <c r="Z67" s="17">
        <v>1</v>
      </c>
      <c r="AA67" s="17">
        <v>1</v>
      </c>
      <c r="AB67" s="17">
        <v>2</v>
      </c>
      <c r="AC67" s="17">
        <v>0</v>
      </c>
      <c r="AD67" s="17">
        <v>1</v>
      </c>
      <c r="AE67" s="490">
        <v>1.4705882352941178</v>
      </c>
    </row>
    <row r="68" spans="1:31" ht="14.25" x14ac:dyDescent="0.2">
      <c r="A68" s="23" t="s">
        <v>2102</v>
      </c>
      <c r="B68" s="23">
        <v>1</v>
      </c>
      <c r="C68" s="24" t="s">
        <v>3086</v>
      </c>
      <c r="D68" s="23" t="s">
        <v>3961</v>
      </c>
      <c r="E68" s="23" t="s">
        <v>2126</v>
      </c>
      <c r="F68" s="23" t="s">
        <v>3087</v>
      </c>
      <c r="G68" s="17">
        <v>0</v>
      </c>
      <c r="H68" s="17">
        <v>0</v>
      </c>
      <c r="I68" s="17">
        <v>0</v>
      </c>
      <c r="J68" s="17">
        <v>2</v>
      </c>
      <c r="K68" s="17">
        <v>0</v>
      </c>
      <c r="L68" s="17">
        <v>2</v>
      </c>
      <c r="M68" s="17">
        <v>2</v>
      </c>
      <c r="N68" s="17">
        <v>2</v>
      </c>
      <c r="O68" s="17">
        <v>0</v>
      </c>
      <c r="P68" s="224">
        <v>0</v>
      </c>
      <c r="Q68" s="246">
        <v>4</v>
      </c>
      <c r="R68" s="252">
        <v>0</v>
      </c>
      <c r="S68" s="269">
        <v>2</v>
      </c>
      <c r="T68" s="79">
        <v>2</v>
      </c>
      <c r="U68" s="17">
        <v>4</v>
      </c>
      <c r="V68" s="17">
        <v>2</v>
      </c>
      <c r="W68" s="17">
        <v>0</v>
      </c>
      <c r="X68" s="17">
        <v>2</v>
      </c>
      <c r="Y68" s="270">
        <v>0</v>
      </c>
      <c r="Z68" s="17">
        <v>0</v>
      </c>
      <c r="AA68" s="17">
        <v>2</v>
      </c>
      <c r="AB68" s="17">
        <v>4</v>
      </c>
      <c r="AC68" s="17">
        <v>0</v>
      </c>
      <c r="AD68" s="17">
        <v>2</v>
      </c>
      <c r="AE68" s="490">
        <v>2.4615384615384617</v>
      </c>
    </row>
    <row r="69" spans="1:31" ht="14.25" x14ac:dyDescent="0.2">
      <c r="A69" s="23" t="s">
        <v>2102</v>
      </c>
      <c r="B69" s="23">
        <v>1</v>
      </c>
      <c r="C69" s="24" t="s">
        <v>3088</v>
      </c>
      <c r="D69" s="23" t="s">
        <v>3961</v>
      </c>
      <c r="E69" s="23" t="s">
        <v>2126</v>
      </c>
      <c r="F69" s="23" t="s">
        <v>3089</v>
      </c>
      <c r="G69" s="17">
        <v>0</v>
      </c>
      <c r="H69" s="17">
        <v>0</v>
      </c>
      <c r="I69" s="17">
        <v>0</v>
      </c>
      <c r="J69" s="17">
        <v>2</v>
      </c>
      <c r="K69" s="17">
        <v>0</v>
      </c>
      <c r="L69" s="17">
        <v>2</v>
      </c>
      <c r="M69" s="17">
        <v>2</v>
      </c>
      <c r="N69" s="17">
        <v>2</v>
      </c>
      <c r="O69" s="17">
        <v>0</v>
      </c>
      <c r="P69" s="224">
        <v>0</v>
      </c>
      <c r="Q69" s="246">
        <v>4</v>
      </c>
      <c r="R69" s="252">
        <v>0</v>
      </c>
      <c r="S69" s="269">
        <v>2</v>
      </c>
      <c r="T69" s="79">
        <v>2</v>
      </c>
      <c r="U69" s="17">
        <v>4</v>
      </c>
      <c r="V69" s="17">
        <v>2</v>
      </c>
      <c r="W69" s="17">
        <v>0</v>
      </c>
      <c r="X69" s="17">
        <v>2</v>
      </c>
      <c r="Y69" s="270">
        <v>0</v>
      </c>
      <c r="Z69" s="17">
        <v>0</v>
      </c>
      <c r="AA69" s="17">
        <v>2</v>
      </c>
      <c r="AB69" s="17">
        <v>4</v>
      </c>
      <c r="AC69" s="17">
        <v>0</v>
      </c>
      <c r="AD69" s="17">
        <v>2</v>
      </c>
      <c r="AE69" s="490">
        <v>2.4615384615384617</v>
      </c>
    </row>
    <row r="70" spans="1:31" ht="14.25" x14ac:dyDescent="0.2">
      <c r="A70" s="23" t="s">
        <v>2102</v>
      </c>
      <c r="B70" s="23">
        <v>1</v>
      </c>
      <c r="C70" s="24" t="s">
        <v>3090</v>
      </c>
      <c r="D70" s="23" t="s">
        <v>3961</v>
      </c>
      <c r="E70" s="23" t="s">
        <v>3475</v>
      </c>
      <c r="F70" s="23" t="s">
        <v>3091</v>
      </c>
      <c r="G70" s="17">
        <v>0</v>
      </c>
      <c r="H70" s="17">
        <v>0</v>
      </c>
      <c r="I70" s="17">
        <v>0</v>
      </c>
      <c r="J70" s="17">
        <v>2</v>
      </c>
      <c r="K70" s="17">
        <v>0</v>
      </c>
      <c r="L70" s="17">
        <v>2</v>
      </c>
      <c r="M70" s="17">
        <v>2</v>
      </c>
      <c r="N70" s="17">
        <v>2</v>
      </c>
      <c r="O70" s="17">
        <v>0</v>
      </c>
      <c r="P70" s="224">
        <v>0</v>
      </c>
      <c r="Q70" s="246">
        <v>4</v>
      </c>
      <c r="R70" s="252">
        <v>0</v>
      </c>
      <c r="S70" s="269">
        <v>2</v>
      </c>
      <c r="T70" s="79">
        <v>2</v>
      </c>
      <c r="U70" s="17">
        <v>4</v>
      </c>
      <c r="V70" s="17">
        <v>4</v>
      </c>
      <c r="W70" s="17">
        <v>2</v>
      </c>
      <c r="X70" s="17">
        <v>2</v>
      </c>
      <c r="Y70" s="270">
        <v>0</v>
      </c>
      <c r="Z70" s="17">
        <v>0</v>
      </c>
      <c r="AA70" s="17">
        <v>2</v>
      </c>
      <c r="AB70" s="17">
        <v>4</v>
      </c>
      <c r="AC70" s="17">
        <v>0</v>
      </c>
      <c r="AD70" s="17">
        <v>2</v>
      </c>
      <c r="AE70" s="490">
        <v>2.5714285714285716</v>
      </c>
    </row>
    <row r="71" spans="1:31" ht="14.25" x14ac:dyDescent="0.2">
      <c r="A71" s="23" t="s">
        <v>2102</v>
      </c>
      <c r="B71" s="23">
        <v>1</v>
      </c>
      <c r="C71" s="24" t="s">
        <v>3092</v>
      </c>
      <c r="D71" s="23" t="s">
        <v>3961</v>
      </c>
      <c r="E71" s="23" t="s">
        <v>2126</v>
      </c>
      <c r="F71" s="23" t="s">
        <v>196</v>
      </c>
      <c r="G71" s="17">
        <v>0</v>
      </c>
      <c r="H71" s="17">
        <v>0</v>
      </c>
      <c r="I71" s="17">
        <v>0</v>
      </c>
      <c r="J71" s="17">
        <v>1</v>
      </c>
      <c r="K71" s="17">
        <v>2</v>
      </c>
      <c r="L71" s="17">
        <v>2</v>
      </c>
      <c r="M71" s="17">
        <v>1</v>
      </c>
      <c r="N71" s="17">
        <v>1</v>
      </c>
      <c r="O71" s="17">
        <v>0</v>
      </c>
      <c r="P71" s="224">
        <v>0</v>
      </c>
      <c r="Q71" s="246">
        <v>4</v>
      </c>
      <c r="R71" s="252">
        <v>1</v>
      </c>
      <c r="S71" s="269">
        <v>0</v>
      </c>
      <c r="T71" s="79">
        <v>1</v>
      </c>
      <c r="U71" s="17">
        <v>1</v>
      </c>
      <c r="V71" s="17">
        <v>2</v>
      </c>
      <c r="W71" s="17">
        <v>1</v>
      </c>
      <c r="X71" s="17">
        <v>1</v>
      </c>
      <c r="Y71" s="270">
        <v>2</v>
      </c>
      <c r="Z71" s="17">
        <v>1</v>
      </c>
      <c r="AA71" s="17">
        <v>1</v>
      </c>
      <c r="AB71" s="17">
        <v>2</v>
      </c>
      <c r="AC71" s="17">
        <v>0</v>
      </c>
      <c r="AD71" s="17">
        <v>1</v>
      </c>
      <c r="AE71" s="490">
        <v>1.4705882352941178</v>
      </c>
    </row>
    <row r="72" spans="1:31" ht="14.25" x14ac:dyDescent="0.2">
      <c r="A72" s="23" t="s">
        <v>2102</v>
      </c>
      <c r="B72" s="23">
        <v>1</v>
      </c>
      <c r="C72" s="24" t="s">
        <v>197</v>
      </c>
      <c r="D72" s="23" t="s">
        <v>3961</v>
      </c>
      <c r="E72" s="23" t="s">
        <v>2126</v>
      </c>
      <c r="F72" s="23" t="s">
        <v>1529</v>
      </c>
      <c r="G72" s="17">
        <v>0</v>
      </c>
      <c r="H72" s="17">
        <v>0</v>
      </c>
      <c r="I72" s="17">
        <v>0</v>
      </c>
      <c r="J72" s="17">
        <v>1</v>
      </c>
      <c r="K72" s="17">
        <v>0</v>
      </c>
      <c r="L72" s="17">
        <v>1</v>
      </c>
      <c r="M72" s="17">
        <v>1</v>
      </c>
      <c r="N72" s="17">
        <v>1</v>
      </c>
      <c r="O72" s="17">
        <v>0</v>
      </c>
      <c r="P72" s="224">
        <v>0</v>
      </c>
      <c r="Q72" s="246">
        <v>2</v>
      </c>
      <c r="R72" s="252">
        <v>0</v>
      </c>
      <c r="S72" s="269">
        <v>1</v>
      </c>
      <c r="T72" s="79">
        <v>1</v>
      </c>
      <c r="U72" s="17">
        <v>2</v>
      </c>
      <c r="V72" s="17">
        <v>1</v>
      </c>
      <c r="W72" s="17">
        <v>0</v>
      </c>
      <c r="X72" s="17">
        <v>1</v>
      </c>
      <c r="Y72" s="270">
        <v>0</v>
      </c>
      <c r="Z72" s="17">
        <v>0</v>
      </c>
      <c r="AA72" s="17">
        <v>1</v>
      </c>
      <c r="AB72" s="17">
        <v>2</v>
      </c>
      <c r="AC72" s="17">
        <v>0</v>
      </c>
      <c r="AD72" s="17">
        <v>1</v>
      </c>
      <c r="AE72" s="490">
        <v>1.2307692307692308</v>
      </c>
    </row>
    <row r="73" spans="1:31" ht="14.25" x14ac:dyDescent="0.2">
      <c r="A73" s="23" t="s">
        <v>2102</v>
      </c>
      <c r="B73" s="23">
        <v>1</v>
      </c>
      <c r="C73" s="24" t="s">
        <v>2809</v>
      </c>
      <c r="D73" s="23" t="s">
        <v>3961</v>
      </c>
      <c r="E73" s="23" t="s">
        <v>3475</v>
      </c>
      <c r="F73" s="23" t="s">
        <v>2810</v>
      </c>
      <c r="G73" s="17">
        <v>0</v>
      </c>
      <c r="H73" s="17">
        <v>0</v>
      </c>
      <c r="I73" s="17">
        <v>0</v>
      </c>
      <c r="J73" s="17">
        <v>0</v>
      </c>
      <c r="K73" s="17">
        <v>0</v>
      </c>
      <c r="L73" s="17">
        <v>0</v>
      </c>
      <c r="M73" s="17">
        <v>0</v>
      </c>
      <c r="N73" s="17">
        <v>0</v>
      </c>
      <c r="O73" s="17">
        <v>0</v>
      </c>
      <c r="P73" s="224">
        <v>0</v>
      </c>
      <c r="Q73" s="246">
        <v>0</v>
      </c>
      <c r="R73" s="252">
        <v>0</v>
      </c>
      <c r="S73" s="269">
        <v>0</v>
      </c>
      <c r="T73" s="79">
        <v>0</v>
      </c>
      <c r="U73" s="17">
        <v>0</v>
      </c>
      <c r="V73" s="17">
        <v>0</v>
      </c>
      <c r="W73" s="17">
        <v>1</v>
      </c>
      <c r="X73" s="17">
        <v>0</v>
      </c>
      <c r="Y73" s="270">
        <v>0</v>
      </c>
      <c r="Z73" s="17">
        <v>0</v>
      </c>
      <c r="AA73" s="17">
        <v>0</v>
      </c>
      <c r="AB73" s="17">
        <v>0</v>
      </c>
      <c r="AC73" s="17">
        <v>0</v>
      </c>
      <c r="AD73" s="17">
        <v>0</v>
      </c>
      <c r="AE73" s="490">
        <v>1</v>
      </c>
    </row>
    <row r="74" spans="1:31" ht="14.25" x14ac:dyDescent="0.2">
      <c r="A74" s="23" t="s">
        <v>2102</v>
      </c>
      <c r="B74" s="23">
        <v>1</v>
      </c>
      <c r="C74" s="24" t="s">
        <v>2811</v>
      </c>
      <c r="D74" s="23" t="s">
        <v>3961</v>
      </c>
      <c r="E74" s="23" t="s">
        <v>3475</v>
      </c>
      <c r="F74" s="23" t="s">
        <v>2812</v>
      </c>
      <c r="G74" s="17">
        <v>0</v>
      </c>
      <c r="H74" s="17">
        <v>0</v>
      </c>
      <c r="I74" s="17">
        <v>0</v>
      </c>
      <c r="J74" s="17">
        <v>0</v>
      </c>
      <c r="K74" s="17">
        <v>0</v>
      </c>
      <c r="L74" s="17">
        <v>0</v>
      </c>
      <c r="M74" s="17">
        <v>0</v>
      </c>
      <c r="N74" s="17">
        <v>0</v>
      </c>
      <c r="O74" s="17">
        <v>0</v>
      </c>
      <c r="P74" s="224">
        <v>0</v>
      </c>
      <c r="Q74" s="246">
        <v>0</v>
      </c>
      <c r="R74" s="252">
        <v>0</v>
      </c>
      <c r="S74" s="269">
        <v>0</v>
      </c>
      <c r="T74" s="79">
        <v>0</v>
      </c>
      <c r="U74" s="17">
        <v>0</v>
      </c>
      <c r="V74" s="17">
        <v>0</v>
      </c>
      <c r="W74" s="17">
        <v>0</v>
      </c>
      <c r="X74" s="17">
        <v>0</v>
      </c>
      <c r="Y74" s="270">
        <v>0</v>
      </c>
      <c r="Z74" s="17">
        <v>0</v>
      </c>
      <c r="AA74" s="17">
        <v>0</v>
      </c>
      <c r="AB74" s="17">
        <v>0</v>
      </c>
      <c r="AC74" s="17">
        <v>0</v>
      </c>
      <c r="AD74" s="17">
        <v>0</v>
      </c>
      <c r="AE74" s="490">
        <v>1</v>
      </c>
    </row>
    <row r="75" spans="1:31" ht="14.25" x14ac:dyDescent="0.2">
      <c r="A75" s="23" t="s">
        <v>2102</v>
      </c>
      <c r="B75" s="23">
        <v>1</v>
      </c>
      <c r="C75" s="24" t="s">
        <v>2813</v>
      </c>
      <c r="D75" s="23" t="s">
        <v>3961</v>
      </c>
      <c r="E75" s="23" t="s">
        <v>2126</v>
      </c>
      <c r="F75" s="23" t="s">
        <v>2814</v>
      </c>
      <c r="G75" s="17">
        <v>0</v>
      </c>
      <c r="H75" s="17">
        <v>0</v>
      </c>
      <c r="I75" s="17">
        <v>0</v>
      </c>
      <c r="J75" s="17">
        <v>0</v>
      </c>
      <c r="K75" s="17">
        <v>0</v>
      </c>
      <c r="L75" s="17">
        <v>0</v>
      </c>
      <c r="M75" s="17">
        <v>0</v>
      </c>
      <c r="N75" s="17">
        <v>0</v>
      </c>
      <c r="O75" s="17">
        <v>0</v>
      </c>
      <c r="P75" s="224">
        <v>0</v>
      </c>
      <c r="Q75" s="246">
        <v>0</v>
      </c>
      <c r="R75" s="252">
        <v>0</v>
      </c>
      <c r="S75" s="269">
        <v>0</v>
      </c>
      <c r="T75" s="79">
        <v>0</v>
      </c>
      <c r="U75" s="17">
        <v>0</v>
      </c>
      <c r="V75" s="17">
        <v>0</v>
      </c>
      <c r="W75" s="17">
        <v>0</v>
      </c>
      <c r="X75" s="17">
        <v>0</v>
      </c>
      <c r="Y75" s="270">
        <v>0</v>
      </c>
      <c r="Z75" s="17">
        <v>0</v>
      </c>
      <c r="AA75" s="17">
        <v>0</v>
      </c>
      <c r="AB75" s="17">
        <v>0</v>
      </c>
      <c r="AC75" s="17">
        <v>0</v>
      </c>
      <c r="AD75" s="17">
        <v>0</v>
      </c>
      <c r="AE75" s="490">
        <v>1</v>
      </c>
    </row>
    <row r="76" spans="1:31" ht="14.25" x14ac:dyDescent="0.2">
      <c r="A76" s="23" t="s">
        <v>2102</v>
      </c>
      <c r="B76" s="23">
        <v>1</v>
      </c>
      <c r="C76" s="24" t="s">
        <v>2815</v>
      </c>
      <c r="D76" s="23" t="s">
        <v>3961</v>
      </c>
      <c r="E76" s="23" t="s">
        <v>2126</v>
      </c>
      <c r="F76" s="23" t="s">
        <v>2816</v>
      </c>
      <c r="G76" s="17">
        <v>0</v>
      </c>
      <c r="H76" s="17">
        <v>0</v>
      </c>
      <c r="I76" s="17">
        <v>0</v>
      </c>
      <c r="J76" s="17">
        <v>0</v>
      </c>
      <c r="K76" s="17">
        <v>0</v>
      </c>
      <c r="L76" s="17">
        <v>0</v>
      </c>
      <c r="M76" s="17">
        <v>0</v>
      </c>
      <c r="N76" s="17">
        <v>0</v>
      </c>
      <c r="O76" s="17">
        <v>0</v>
      </c>
      <c r="P76" s="224">
        <v>0</v>
      </c>
      <c r="Q76" s="246">
        <v>0</v>
      </c>
      <c r="R76" s="252">
        <v>0</v>
      </c>
      <c r="S76" s="269">
        <v>0</v>
      </c>
      <c r="T76" s="79">
        <v>0</v>
      </c>
      <c r="U76" s="17">
        <v>0</v>
      </c>
      <c r="V76" s="17">
        <v>0</v>
      </c>
      <c r="W76" s="17">
        <v>0</v>
      </c>
      <c r="X76" s="17">
        <v>0</v>
      </c>
      <c r="Y76" s="270">
        <v>0</v>
      </c>
      <c r="Z76" s="17">
        <v>0</v>
      </c>
      <c r="AA76" s="17">
        <v>0</v>
      </c>
      <c r="AB76" s="17">
        <v>0</v>
      </c>
      <c r="AC76" s="17">
        <v>0</v>
      </c>
      <c r="AD76" s="17">
        <v>0</v>
      </c>
      <c r="AE76" s="490">
        <v>1</v>
      </c>
    </row>
    <row r="77" spans="1:31" ht="14.25" x14ac:dyDescent="0.2">
      <c r="A77" s="23" t="s">
        <v>2102</v>
      </c>
      <c r="B77" s="23">
        <v>1</v>
      </c>
      <c r="C77" s="24" t="s">
        <v>2817</v>
      </c>
      <c r="D77" s="23" t="s">
        <v>3961</v>
      </c>
      <c r="E77" s="23" t="s">
        <v>3473</v>
      </c>
      <c r="F77" s="23" t="s">
        <v>2818</v>
      </c>
      <c r="G77" s="17">
        <v>0</v>
      </c>
      <c r="H77" s="17">
        <v>0</v>
      </c>
      <c r="I77" s="17">
        <v>0</v>
      </c>
      <c r="J77" s="17">
        <v>2</v>
      </c>
      <c r="K77" s="17">
        <v>0</v>
      </c>
      <c r="L77" s="17">
        <v>2</v>
      </c>
      <c r="M77" s="17">
        <v>4</v>
      </c>
      <c r="N77" s="17">
        <v>2</v>
      </c>
      <c r="O77" s="17">
        <v>0</v>
      </c>
      <c r="P77" s="224">
        <v>0</v>
      </c>
      <c r="Q77" s="246">
        <v>4</v>
      </c>
      <c r="R77" s="252">
        <v>0</v>
      </c>
      <c r="S77" s="269">
        <v>2</v>
      </c>
      <c r="T77" s="79">
        <v>2</v>
      </c>
      <c r="U77" s="17">
        <v>4</v>
      </c>
      <c r="V77" s="17">
        <v>2</v>
      </c>
      <c r="W77" s="17">
        <v>0</v>
      </c>
      <c r="X77" s="17">
        <v>2</v>
      </c>
      <c r="Y77" s="270">
        <v>0</v>
      </c>
      <c r="Z77" s="17">
        <v>0</v>
      </c>
      <c r="AA77" s="17">
        <v>2</v>
      </c>
      <c r="AB77" s="17">
        <v>4</v>
      </c>
      <c r="AC77" s="17">
        <v>0</v>
      </c>
      <c r="AD77" s="17">
        <v>2</v>
      </c>
      <c r="AE77" s="490">
        <v>2.6153846153846154</v>
      </c>
    </row>
    <row r="78" spans="1:31" ht="14.25" x14ac:dyDescent="0.2">
      <c r="A78" s="23" t="s">
        <v>2102</v>
      </c>
      <c r="B78" s="23">
        <v>1</v>
      </c>
      <c r="C78" s="24" t="s">
        <v>2819</v>
      </c>
      <c r="D78" s="23" t="s">
        <v>3961</v>
      </c>
      <c r="E78" s="23" t="s">
        <v>2126</v>
      </c>
      <c r="F78" s="23" t="s">
        <v>2820</v>
      </c>
      <c r="G78" s="17">
        <v>0</v>
      </c>
      <c r="H78" s="17">
        <v>0</v>
      </c>
      <c r="I78" s="17">
        <v>0</v>
      </c>
      <c r="J78" s="17">
        <v>0</v>
      </c>
      <c r="K78" s="17">
        <v>0</v>
      </c>
      <c r="L78" s="17">
        <v>0</v>
      </c>
      <c r="M78" s="17">
        <v>0</v>
      </c>
      <c r="N78" s="17">
        <v>0</v>
      </c>
      <c r="O78" s="17">
        <v>0</v>
      </c>
      <c r="P78" s="224">
        <v>0</v>
      </c>
      <c r="Q78" s="246">
        <v>0</v>
      </c>
      <c r="R78" s="252">
        <v>0</v>
      </c>
      <c r="S78" s="269">
        <v>0</v>
      </c>
      <c r="T78" s="79">
        <v>0</v>
      </c>
      <c r="U78" s="17">
        <v>0</v>
      </c>
      <c r="V78" s="17">
        <v>0</v>
      </c>
      <c r="W78" s="17">
        <v>0</v>
      </c>
      <c r="X78" s="17">
        <v>0</v>
      </c>
      <c r="Y78" s="270">
        <v>0</v>
      </c>
      <c r="Z78" s="17">
        <v>0</v>
      </c>
      <c r="AA78" s="17">
        <v>0</v>
      </c>
      <c r="AB78" s="17">
        <v>0</v>
      </c>
      <c r="AC78" s="17">
        <v>0</v>
      </c>
      <c r="AD78" s="17">
        <v>0</v>
      </c>
      <c r="AE78" s="490">
        <v>1</v>
      </c>
    </row>
    <row r="79" spans="1:31" ht="14.25" x14ac:dyDescent="0.2">
      <c r="A79" s="23" t="s">
        <v>2102</v>
      </c>
      <c r="B79" s="23">
        <v>1</v>
      </c>
      <c r="C79" s="24" t="s">
        <v>2821</v>
      </c>
      <c r="D79" s="23" t="s">
        <v>3961</v>
      </c>
      <c r="E79" s="23" t="s">
        <v>2126</v>
      </c>
      <c r="F79" s="23" t="s">
        <v>2814</v>
      </c>
      <c r="G79" s="17">
        <v>0</v>
      </c>
      <c r="H79" s="17">
        <v>0</v>
      </c>
      <c r="I79" s="17">
        <v>0</v>
      </c>
      <c r="J79" s="17">
        <v>0</v>
      </c>
      <c r="K79" s="17">
        <v>0</v>
      </c>
      <c r="L79" s="17">
        <v>0</v>
      </c>
      <c r="M79" s="17">
        <v>0</v>
      </c>
      <c r="N79" s="17">
        <v>0</v>
      </c>
      <c r="O79" s="17">
        <v>0</v>
      </c>
      <c r="P79" s="224">
        <v>0</v>
      </c>
      <c r="Q79" s="246">
        <v>0</v>
      </c>
      <c r="R79" s="252">
        <v>0</v>
      </c>
      <c r="S79" s="269">
        <v>0</v>
      </c>
      <c r="T79" s="79">
        <v>0</v>
      </c>
      <c r="U79" s="17">
        <v>0</v>
      </c>
      <c r="V79" s="17">
        <v>0</v>
      </c>
      <c r="W79" s="17">
        <v>0</v>
      </c>
      <c r="X79" s="17">
        <v>0</v>
      </c>
      <c r="Y79" s="270">
        <v>0</v>
      </c>
      <c r="Z79" s="17">
        <v>0</v>
      </c>
      <c r="AA79" s="17">
        <v>0</v>
      </c>
      <c r="AB79" s="17">
        <v>0</v>
      </c>
      <c r="AC79" s="17">
        <v>0</v>
      </c>
      <c r="AD79" s="17">
        <v>0</v>
      </c>
      <c r="AE79" s="490">
        <v>1</v>
      </c>
    </row>
    <row r="80" spans="1:31" ht="14.25" x14ac:dyDescent="0.2">
      <c r="A80" s="23" t="s">
        <v>2102</v>
      </c>
      <c r="B80" s="23">
        <v>1</v>
      </c>
      <c r="C80" s="24" t="s">
        <v>2822</v>
      </c>
      <c r="D80" s="23" t="s">
        <v>3961</v>
      </c>
      <c r="E80" s="23" t="s">
        <v>2126</v>
      </c>
      <c r="F80" s="23" t="s">
        <v>2823</v>
      </c>
      <c r="G80" s="17">
        <v>0</v>
      </c>
      <c r="H80" s="17">
        <v>0</v>
      </c>
      <c r="I80" s="17">
        <v>0</v>
      </c>
      <c r="J80" s="17">
        <v>0</v>
      </c>
      <c r="K80" s="17">
        <v>0</v>
      </c>
      <c r="L80" s="17">
        <v>0</v>
      </c>
      <c r="M80" s="17">
        <v>0</v>
      </c>
      <c r="N80" s="17">
        <v>0</v>
      </c>
      <c r="O80" s="17">
        <v>0</v>
      </c>
      <c r="P80" s="224">
        <v>0</v>
      </c>
      <c r="Q80" s="246">
        <v>0</v>
      </c>
      <c r="R80" s="252">
        <v>0</v>
      </c>
      <c r="S80" s="269">
        <v>0</v>
      </c>
      <c r="T80" s="79">
        <v>0</v>
      </c>
      <c r="U80" s="17">
        <v>0</v>
      </c>
      <c r="V80" s="17">
        <v>0</v>
      </c>
      <c r="W80" s="17">
        <v>0</v>
      </c>
      <c r="X80" s="17">
        <v>0</v>
      </c>
      <c r="Y80" s="270">
        <v>0</v>
      </c>
      <c r="Z80" s="17">
        <v>0</v>
      </c>
      <c r="AA80" s="17">
        <v>0</v>
      </c>
      <c r="AB80" s="17">
        <v>0</v>
      </c>
      <c r="AC80" s="17">
        <v>0</v>
      </c>
      <c r="AD80" s="17">
        <v>0</v>
      </c>
      <c r="AE80" s="490">
        <v>1</v>
      </c>
    </row>
    <row r="81" spans="1:31" ht="14.25" x14ac:dyDescent="0.2">
      <c r="A81" s="23" t="s">
        <v>2102</v>
      </c>
      <c r="B81" s="23">
        <v>1</v>
      </c>
      <c r="C81" s="24" t="s">
        <v>2096</v>
      </c>
      <c r="D81" s="23" t="s">
        <v>3961</v>
      </c>
      <c r="E81" s="23" t="s">
        <v>2126</v>
      </c>
      <c r="F81" s="23" t="s">
        <v>2097</v>
      </c>
      <c r="G81" s="17">
        <v>0</v>
      </c>
      <c r="H81" s="17">
        <v>0</v>
      </c>
      <c r="I81" s="17">
        <v>0</v>
      </c>
      <c r="J81" s="17">
        <v>0</v>
      </c>
      <c r="K81" s="17">
        <v>0</v>
      </c>
      <c r="L81" s="17">
        <v>0</v>
      </c>
      <c r="M81" s="17">
        <v>0</v>
      </c>
      <c r="N81" s="17">
        <v>0</v>
      </c>
      <c r="O81" s="17">
        <v>0</v>
      </c>
      <c r="P81" s="224">
        <v>0</v>
      </c>
      <c r="Q81" s="246">
        <v>0</v>
      </c>
      <c r="R81" s="252">
        <v>0</v>
      </c>
      <c r="S81" s="269">
        <v>0</v>
      </c>
      <c r="T81" s="79">
        <v>0</v>
      </c>
      <c r="U81" s="17">
        <v>0</v>
      </c>
      <c r="V81" s="17">
        <v>0</v>
      </c>
      <c r="W81" s="17">
        <v>0</v>
      </c>
      <c r="X81" s="17">
        <v>0</v>
      </c>
      <c r="Y81" s="270">
        <v>0</v>
      </c>
      <c r="Z81" s="17">
        <v>0</v>
      </c>
      <c r="AA81" s="17">
        <v>0</v>
      </c>
      <c r="AB81" s="17">
        <v>0</v>
      </c>
      <c r="AC81" s="17">
        <v>0</v>
      </c>
      <c r="AD81" s="17">
        <v>0</v>
      </c>
      <c r="AE81" s="490">
        <v>1</v>
      </c>
    </row>
    <row r="82" spans="1:31" ht="14.25" x14ac:dyDescent="0.2">
      <c r="A82" s="23" t="s">
        <v>2102</v>
      </c>
      <c r="B82" s="23">
        <v>1</v>
      </c>
      <c r="C82" s="24" t="s">
        <v>2098</v>
      </c>
      <c r="D82" s="23" t="s">
        <v>3961</v>
      </c>
      <c r="E82" s="23" t="s">
        <v>3475</v>
      </c>
      <c r="F82" s="23" t="s">
        <v>2099</v>
      </c>
      <c r="G82" s="17">
        <v>0</v>
      </c>
      <c r="H82" s="17">
        <v>0</v>
      </c>
      <c r="I82" s="17">
        <v>0</v>
      </c>
      <c r="J82" s="17">
        <v>0</v>
      </c>
      <c r="K82" s="17">
        <v>0</v>
      </c>
      <c r="L82" s="17">
        <v>0</v>
      </c>
      <c r="M82" s="17">
        <v>0</v>
      </c>
      <c r="N82" s="17">
        <v>0</v>
      </c>
      <c r="O82" s="17">
        <v>0</v>
      </c>
      <c r="P82" s="224">
        <v>0</v>
      </c>
      <c r="Q82" s="246">
        <v>0</v>
      </c>
      <c r="R82" s="252">
        <v>0</v>
      </c>
      <c r="S82" s="269">
        <v>0</v>
      </c>
      <c r="T82" s="79">
        <v>0</v>
      </c>
      <c r="U82" s="17">
        <v>0</v>
      </c>
      <c r="V82" s="17">
        <v>0</v>
      </c>
      <c r="W82" s="17">
        <v>0</v>
      </c>
      <c r="X82" s="17">
        <v>0</v>
      </c>
      <c r="Y82" s="270">
        <v>0</v>
      </c>
      <c r="Z82" s="17">
        <v>0</v>
      </c>
      <c r="AA82" s="17">
        <v>0</v>
      </c>
      <c r="AB82" s="17">
        <v>0</v>
      </c>
      <c r="AC82" s="17">
        <v>0</v>
      </c>
      <c r="AD82" s="17">
        <v>0</v>
      </c>
      <c r="AE82" s="490">
        <v>1</v>
      </c>
    </row>
    <row r="83" spans="1:31" ht="14.25" x14ac:dyDescent="0.2">
      <c r="A83" s="23" t="s">
        <v>2102</v>
      </c>
      <c r="B83" s="23">
        <v>1</v>
      </c>
      <c r="C83" s="24" t="s">
        <v>2276</v>
      </c>
      <c r="D83" s="23" t="s">
        <v>3961</v>
      </c>
      <c r="E83" s="23" t="s">
        <v>3475</v>
      </c>
      <c r="F83" s="23" t="s">
        <v>2277</v>
      </c>
      <c r="G83" s="17">
        <v>0</v>
      </c>
      <c r="H83" s="17">
        <v>0</v>
      </c>
      <c r="I83" s="17">
        <v>0</v>
      </c>
      <c r="J83" s="17">
        <v>1</v>
      </c>
      <c r="K83" s="17">
        <v>0</v>
      </c>
      <c r="L83" s="17">
        <v>1</v>
      </c>
      <c r="M83" s="17">
        <v>1</v>
      </c>
      <c r="N83" s="17">
        <v>1</v>
      </c>
      <c r="O83" s="17">
        <v>0</v>
      </c>
      <c r="P83" s="224">
        <v>0</v>
      </c>
      <c r="Q83" s="246">
        <v>2</v>
      </c>
      <c r="R83" s="252">
        <v>0</v>
      </c>
      <c r="S83" s="269">
        <v>1</v>
      </c>
      <c r="T83" s="79">
        <v>1</v>
      </c>
      <c r="U83" s="17">
        <v>2</v>
      </c>
      <c r="V83" s="17">
        <v>1</v>
      </c>
      <c r="W83" s="17">
        <v>0</v>
      </c>
      <c r="X83" s="17">
        <v>1</v>
      </c>
      <c r="Y83" s="270">
        <v>0</v>
      </c>
      <c r="Z83" s="17">
        <v>0</v>
      </c>
      <c r="AA83" s="17">
        <v>1</v>
      </c>
      <c r="AB83" s="17">
        <v>2</v>
      </c>
      <c r="AC83" s="17">
        <v>0</v>
      </c>
      <c r="AD83" s="17">
        <v>1</v>
      </c>
      <c r="AE83" s="490">
        <v>1.2307692307692308</v>
      </c>
    </row>
    <row r="84" spans="1:31" ht="14.25" x14ac:dyDescent="0.2">
      <c r="A84" s="23" t="s">
        <v>2102</v>
      </c>
      <c r="B84" s="23">
        <v>1</v>
      </c>
      <c r="C84" s="24" t="s">
        <v>2278</v>
      </c>
      <c r="D84" s="23" t="s">
        <v>3961</v>
      </c>
      <c r="E84" s="23" t="s">
        <v>3473</v>
      </c>
      <c r="F84" s="23" t="s">
        <v>2279</v>
      </c>
      <c r="G84" s="17">
        <v>0</v>
      </c>
      <c r="H84" s="17">
        <v>0</v>
      </c>
      <c r="I84" s="17">
        <v>0</v>
      </c>
      <c r="J84" s="17">
        <v>1</v>
      </c>
      <c r="K84" s="17">
        <v>0</v>
      </c>
      <c r="L84" s="17">
        <v>1</v>
      </c>
      <c r="M84" s="17">
        <v>1</v>
      </c>
      <c r="N84" s="17">
        <v>1</v>
      </c>
      <c r="O84" s="17">
        <v>0</v>
      </c>
      <c r="P84" s="224">
        <v>0</v>
      </c>
      <c r="Q84" s="246">
        <v>2</v>
      </c>
      <c r="R84" s="252">
        <v>0</v>
      </c>
      <c r="S84" s="269">
        <v>1</v>
      </c>
      <c r="T84" s="79">
        <v>1</v>
      </c>
      <c r="U84" s="17">
        <v>2</v>
      </c>
      <c r="V84" s="17">
        <v>1</v>
      </c>
      <c r="W84" s="17">
        <v>0</v>
      </c>
      <c r="X84" s="17">
        <v>1</v>
      </c>
      <c r="Y84" s="270">
        <v>0</v>
      </c>
      <c r="Z84" s="17">
        <v>0</v>
      </c>
      <c r="AA84" s="17">
        <v>1</v>
      </c>
      <c r="AB84" s="17">
        <v>2</v>
      </c>
      <c r="AC84" s="17">
        <v>0</v>
      </c>
      <c r="AD84" s="17">
        <v>1</v>
      </c>
      <c r="AE84" s="490">
        <v>1.2307692307692308</v>
      </c>
    </row>
    <row r="85" spans="1:31" ht="14.25" x14ac:dyDescent="0.2">
      <c r="A85" s="23" t="s">
        <v>2102</v>
      </c>
      <c r="B85" s="23">
        <v>1</v>
      </c>
      <c r="C85" s="24" t="s">
        <v>2280</v>
      </c>
      <c r="D85" s="23" t="s">
        <v>3961</v>
      </c>
      <c r="E85" s="23" t="s">
        <v>2126</v>
      </c>
      <c r="F85" s="23" t="s">
        <v>2281</v>
      </c>
      <c r="G85" s="17">
        <v>0</v>
      </c>
      <c r="H85" s="17">
        <v>0</v>
      </c>
      <c r="I85" s="17">
        <v>0</v>
      </c>
      <c r="J85" s="17">
        <v>1</v>
      </c>
      <c r="K85" s="17">
        <v>0</v>
      </c>
      <c r="L85" s="17">
        <v>1</v>
      </c>
      <c r="M85" s="17">
        <v>1</v>
      </c>
      <c r="N85" s="17">
        <v>1</v>
      </c>
      <c r="O85" s="17">
        <v>0</v>
      </c>
      <c r="P85" s="224">
        <v>0</v>
      </c>
      <c r="Q85" s="246">
        <v>2</v>
      </c>
      <c r="R85" s="252">
        <v>0</v>
      </c>
      <c r="S85" s="269">
        <v>1</v>
      </c>
      <c r="T85" s="79">
        <v>1</v>
      </c>
      <c r="U85" s="17">
        <v>2</v>
      </c>
      <c r="V85" s="17">
        <v>1</v>
      </c>
      <c r="W85" s="17">
        <v>0</v>
      </c>
      <c r="X85" s="17">
        <v>1</v>
      </c>
      <c r="Y85" s="270">
        <v>0</v>
      </c>
      <c r="Z85" s="17">
        <v>0</v>
      </c>
      <c r="AA85" s="17">
        <v>1</v>
      </c>
      <c r="AB85" s="17">
        <v>2</v>
      </c>
      <c r="AC85" s="17">
        <v>0</v>
      </c>
      <c r="AD85" s="17">
        <v>1</v>
      </c>
      <c r="AE85" s="490">
        <v>1.2307692307692308</v>
      </c>
    </row>
    <row r="86" spans="1:31" ht="14.25" x14ac:dyDescent="0.2">
      <c r="A86" s="23" t="s">
        <v>2102</v>
      </c>
      <c r="B86" s="23">
        <v>1</v>
      </c>
      <c r="C86" s="24" t="s">
        <v>2282</v>
      </c>
      <c r="D86" s="23" t="s">
        <v>3961</v>
      </c>
      <c r="E86" s="23" t="s">
        <v>2126</v>
      </c>
      <c r="F86" s="23" t="s">
        <v>2283</v>
      </c>
      <c r="G86" s="17">
        <v>0</v>
      </c>
      <c r="H86" s="17">
        <v>0</v>
      </c>
      <c r="I86" s="17">
        <v>0</v>
      </c>
      <c r="J86" s="17">
        <v>2</v>
      </c>
      <c r="K86" s="17">
        <v>0</v>
      </c>
      <c r="L86" s="17">
        <v>2</v>
      </c>
      <c r="M86" s="17">
        <v>2</v>
      </c>
      <c r="N86" s="17">
        <v>2</v>
      </c>
      <c r="O86" s="17">
        <v>0</v>
      </c>
      <c r="P86" s="224">
        <v>0</v>
      </c>
      <c r="Q86" s="246">
        <v>7</v>
      </c>
      <c r="R86" s="252">
        <v>0</v>
      </c>
      <c r="S86" s="269">
        <v>4</v>
      </c>
      <c r="T86" s="79">
        <v>2</v>
      </c>
      <c r="U86" s="17">
        <v>6</v>
      </c>
      <c r="V86" s="17">
        <v>2</v>
      </c>
      <c r="W86" s="17">
        <v>0</v>
      </c>
      <c r="X86" s="17">
        <v>2</v>
      </c>
      <c r="Y86" s="270">
        <v>0</v>
      </c>
      <c r="Z86" s="17">
        <v>0</v>
      </c>
      <c r="AA86" s="17">
        <v>2</v>
      </c>
      <c r="AB86" s="17">
        <v>4</v>
      </c>
      <c r="AC86" s="17">
        <v>1</v>
      </c>
      <c r="AD86" s="17">
        <v>2</v>
      </c>
      <c r="AE86" s="490">
        <v>2.8571428571428572</v>
      </c>
    </row>
    <row r="87" spans="1:31" ht="14.25" x14ac:dyDescent="0.2">
      <c r="A87" s="23" t="s">
        <v>2102</v>
      </c>
      <c r="B87" s="23">
        <v>1</v>
      </c>
      <c r="C87" s="24" t="s">
        <v>2284</v>
      </c>
      <c r="D87" s="23" t="s">
        <v>3961</v>
      </c>
      <c r="E87" s="23" t="s">
        <v>3473</v>
      </c>
      <c r="F87" s="23" t="s">
        <v>2285</v>
      </c>
      <c r="G87" s="17">
        <v>0</v>
      </c>
      <c r="H87" s="17">
        <v>0</v>
      </c>
      <c r="I87" s="17">
        <v>0</v>
      </c>
      <c r="J87" s="17">
        <v>1</v>
      </c>
      <c r="K87" s="17">
        <v>0</v>
      </c>
      <c r="L87" s="17">
        <v>1</v>
      </c>
      <c r="M87" s="17">
        <v>1</v>
      </c>
      <c r="N87" s="17">
        <v>1</v>
      </c>
      <c r="O87" s="17">
        <v>0</v>
      </c>
      <c r="P87" s="224">
        <v>0</v>
      </c>
      <c r="Q87" s="246">
        <v>2</v>
      </c>
      <c r="R87" s="252">
        <v>0</v>
      </c>
      <c r="S87" s="269">
        <v>1</v>
      </c>
      <c r="T87" s="79">
        <v>1</v>
      </c>
      <c r="U87" s="17">
        <v>2</v>
      </c>
      <c r="V87" s="17">
        <v>1</v>
      </c>
      <c r="W87" s="17">
        <v>0</v>
      </c>
      <c r="X87" s="17">
        <v>1</v>
      </c>
      <c r="Y87" s="270">
        <v>0</v>
      </c>
      <c r="Z87" s="17">
        <v>0</v>
      </c>
      <c r="AA87" s="17">
        <v>1</v>
      </c>
      <c r="AB87" s="17">
        <v>3</v>
      </c>
      <c r="AC87" s="17">
        <v>1</v>
      </c>
      <c r="AD87" s="17">
        <v>1</v>
      </c>
      <c r="AE87" s="490">
        <v>1.2857142857142858</v>
      </c>
    </row>
    <row r="88" spans="1:31" ht="14.25" x14ac:dyDescent="0.2">
      <c r="A88" s="23" t="s">
        <v>2102</v>
      </c>
      <c r="B88" s="23">
        <v>1</v>
      </c>
      <c r="C88" s="24" t="s">
        <v>925</v>
      </c>
      <c r="D88" s="23" t="s">
        <v>3961</v>
      </c>
      <c r="E88" s="23" t="s">
        <v>3475</v>
      </c>
      <c r="F88" s="23" t="s">
        <v>926</v>
      </c>
      <c r="G88" s="17">
        <v>0</v>
      </c>
      <c r="H88" s="17">
        <v>0</v>
      </c>
      <c r="I88" s="17">
        <v>0</v>
      </c>
      <c r="J88" s="17">
        <v>1</v>
      </c>
      <c r="K88" s="17">
        <v>0</v>
      </c>
      <c r="L88" s="17">
        <v>1</v>
      </c>
      <c r="M88" s="17">
        <v>1</v>
      </c>
      <c r="N88" s="17">
        <v>1</v>
      </c>
      <c r="O88" s="17">
        <v>0</v>
      </c>
      <c r="P88" s="224">
        <v>0</v>
      </c>
      <c r="Q88" s="246">
        <v>2</v>
      </c>
      <c r="R88" s="252">
        <v>0</v>
      </c>
      <c r="S88" s="269">
        <v>1</v>
      </c>
      <c r="T88" s="79">
        <v>1</v>
      </c>
      <c r="U88" s="17">
        <v>2</v>
      </c>
      <c r="V88" s="17">
        <v>1</v>
      </c>
      <c r="W88" s="17">
        <v>0</v>
      </c>
      <c r="X88" s="17">
        <v>1</v>
      </c>
      <c r="Y88" s="270">
        <v>0</v>
      </c>
      <c r="Z88" s="17">
        <v>0</v>
      </c>
      <c r="AA88" s="17">
        <v>1</v>
      </c>
      <c r="AB88" s="17">
        <v>2</v>
      </c>
      <c r="AC88" s="17">
        <v>0</v>
      </c>
      <c r="AD88" s="17">
        <v>1</v>
      </c>
      <c r="AE88" s="490">
        <v>1.2307692307692308</v>
      </c>
    </row>
    <row r="89" spans="1:31" ht="14.25" x14ac:dyDescent="0.2">
      <c r="A89" s="23" t="s">
        <v>2102</v>
      </c>
      <c r="B89" s="23">
        <v>1</v>
      </c>
      <c r="C89" s="24" t="s">
        <v>927</v>
      </c>
      <c r="D89" s="23" t="s">
        <v>3961</v>
      </c>
      <c r="E89" s="23" t="s">
        <v>3475</v>
      </c>
      <c r="F89" s="23" t="s">
        <v>928</v>
      </c>
      <c r="G89" s="17">
        <v>0</v>
      </c>
      <c r="H89" s="17">
        <v>0</v>
      </c>
      <c r="I89" s="17">
        <v>0</v>
      </c>
      <c r="J89" s="17">
        <v>1</v>
      </c>
      <c r="K89" s="17">
        <v>0</v>
      </c>
      <c r="L89" s="17">
        <v>1</v>
      </c>
      <c r="M89" s="17">
        <v>1</v>
      </c>
      <c r="N89" s="17">
        <v>1</v>
      </c>
      <c r="O89" s="17">
        <v>0</v>
      </c>
      <c r="P89" s="224">
        <v>0</v>
      </c>
      <c r="Q89" s="246">
        <v>2</v>
      </c>
      <c r="R89" s="252">
        <v>0</v>
      </c>
      <c r="S89" s="269">
        <v>1</v>
      </c>
      <c r="T89" s="79">
        <v>1</v>
      </c>
      <c r="U89" s="17">
        <v>2</v>
      </c>
      <c r="V89" s="17">
        <v>1</v>
      </c>
      <c r="W89" s="17">
        <v>0</v>
      </c>
      <c r="X89" s="17">
        <v>1</v>
      </c>
      <c r="Y89" s="270">
        <v>0</v>
      </c>
      <c r="Z89" s="17">
        <v>0</v>
      </c>
      <c r="AA89" s="17">
        <v>1</v>
      </c>
      <c r="AB89" s="17">
        <v>2</v>
      </c>
      <c r="AC89" s="17">
        <v>0</v>
      </c>
      <c r="AD89" s="17">
        <v>1</v>
      </c>
      <c r="AE89" s="490">
        <v>1.2307692307692308</v>
      </c>
    </row>
    <row r="90" spans="1:31" ht="14.25" x14ac:dyDescent="0.2">
      <c r="A90" s="23" t="s">
        <v>2102</v>
      </c>
      <c r="B90" s="23">
        <v>1</v>
      </c>
      <c r="C90" s="24" t="s">
        <v>929</v>
      </c>
      <c r="D90" s="23" t="s">
        <v>3961</v>
      </c>
      <c r="E90" s="23" t="s">
        <v>2126</v>
      </c>
      <c r="F90" s="23" t="s">
        <v>930</v>
      </c>
      <c r="G90" s="17">
        <v>0</v>
      </c>
      <c r="H90" s="17">
        <v>0</v>
      </c>
      <c r="I90" s="17">
        <v>0</v>
      </c>
      <c r="J90" s="17">
        <v>1</v>
      </c>
      <c r="K90" s="17">
        <v>0</v>
      </c>
      <c r="L90" s="17">
        <v>1</v>
      </c>
      <c r="M90" s="17">
        <v>1</v>
      </c>
      <c r="N90" s="17">
        <v>1</v>
      </c>
      <c r="O90" s="17">
        <v>0</v>
      </c>
      <c r="P90" s="224">
        <v>0</v>
      </c>
      <c r="Q90" s="246">
        <v>2</v>
      </c>
      <c r="R90" s="252">
        <v>0</v>
      </c>
      <c r="S90" s="269">
        <v>1</v>
      </c>
      <c r="T90" s="79">
        <v>1</v>
      </c>
      <c r="U90" s="17">
        <v>2</v>
      </c>
      <c r="V90" s="17">
        <v>1</v>
      </c>
      <c r="W90" s="17">
        <v>0</v>
      </c>
      <c r="X90" s="17">
        <v>1</v>
      </c>
      <c r="Y90" s="270">
        <v>0</v>
      </c>
      <c r="Z90" s="17">
        <v>0</v>
      </c>
      <c r="AA90" s="17">
        <v>1</v>
      </c>
      <c r="AB90" s="17">
        <v>2</v>
      </c>
      <c r="AC90" s="17">
        <v>0</v>
      </c>
      <c r="AD90" s="17">
        <v>1</v>
      </c>
      <c r="AE90" s="490">
        <v>1.2307692307692308</v>
      </c>
    </row>
    <row r="91" spans="1:31" ht="14.25" x14ac:dyDescent="0.2">
      <c r="A91" s="23" t="s">
        <v>2102</v>
      </c>
      <c r="B91" s="23">
        <v>1</v>
      </c>
      <c r="C91" s="24" t="s">
        <v>931</v>
      </c>
      <c r="D91" s="23" t="s">
        <v>3961</v>
      </c>
      <c r="E91" s="23" t="s">
        <v>2126</v>
      </c>
      <c r="F91" s="23" t="s">
        <v>932</v>
      </c>
      <c r="G91" s="17">
        <v>0</v>
      </c>
      <c r="H91" s="17">
        <v>0</v>
      </c>
      <c r="I91" s="17">
        <v>0</v>
      </c>
      <c r="J91" s="17">
        <v>1</v>
      </c>
      <c r="K91" s="17">
        <v>0</v>
      </c>
      <c r="L91" s="17">
        <v>1</v>
      </c>
      <c r="M91" s="17">
        <v>1</v>
      </c>
      <c r="N91" s="17">
        <v>1</v>
      </c>
      <c r="O91" s="17">
        <v>0</v>
      </c>
      <c r="P91" s="224">
        <v>0</v>
      </c>
      <c r="Q91" s="246">
        <v>2</v>
      </c>
      <c r="R91" s="252">
        <v>0</v>
      </c>
      <c r="S91" s="269">
        <v>1</v>
      </c>
      <c r="T91" s="79">
        <v>1</v>
      </c>
      <c r="U91" s="17">
        <v>2</v>
      </c>
      <c r="V91" s="17">
        <v>1</v>
      </c>
      <c r="W91" s="17">
        <v>0</v>
      </c>
      <c r="X91" s="17">
        <v>1</v>
      </c>
      <c r="Y91" s="270">
        <v>0</v>
      </c>
      <c r="Z91" s="17">
        <v>0</v>
      </c>
      <c r="AA91" s="17">
        <v>1</v>
      </c>
      <c r="AB91" s="17">
        <v>2</v>
      </c>
      <c r="AC91" s="17">
        <v>0</v>
      </c>
      <c r="AD91" s="17">
        <v>1</v>
      </c>
      <c r="AE91" s="490">
        <v>1.2307692307692308</v>
      </c>
    </row>
    <row r="92" spans="1:31" ht="14.25" x14ac:dyDescent="0.2">
      <c r="A92" s="23" t="s">
        <v>2102</v>
      </c>
      <c r="B92" s="23">
        <v>1</v>
      </c>
      <c r="C92" s="24" t="s">
        <v>933</v>
      </c>
      <c r="D92" s="23" t="s">
        <v>3961</v>
      </c>
      <c r="E92" s="23" t="s">
        <v>3475</v>
      </c>
      <c r="F92" s="23" t="s">
        <v>934</v>
      </c>
      <c r="G92" s="17">
        <v>0</v>
      </c>
      <c r="H92" s="17">
        <v>0</v>
      </c>
      <c r="I92" s="17">
        <v>0</v>
      </c>
      <c r="J92" s="17">
        <v>1</v>
      </c>
      <c r="K92" s="17">
        <v>0</v>
      </c>
      <c r="L92" s="17">
        <v>1</v>
      </c>
      <c r="M92" s="17">
        <v>1</v>
      </c>
      <c r="N92" s="17">
        <v>1</v>
      </c>
      <c r="O92" s="17">
        <v>0</v>
      </c>
      <c r="P92" s="224">
        <v>0</v>
      </c>
      <c r="Q92" s="246">
        <v>2</v>
      </c>
      <c r="R92" s="252">
        <v>0</v>
      </c>
      <c r="S92" s="269">
        <v>1</v>
      </c>
      <c r="T92" s="79">
        <v>1</v>
      </c>
      <c r="U92" s="17">
        <v>2</v>
      </c>
      <c r="V92" s="17">
        <v>1</v>
      </c>
      <c r="W92" s="17">
        <v>0</v>
      </c>
      <c r="X92" s="17">
        <v>1</v>
      </c>
      <c r="Y92" s="270">
        <v>0</v>
      </c>
      <c r="Z92" s="17">
        <v>0</v>
      </c>
      <c r="AA92" s="17">
        <v>1</v>
      </c>
      <c r="AB92" s="17">
        <v>2</v>
      </c>
      <c r="AC92" s="17">
        <v>0</v>
      </c>
      <c r="AD92" s="17">
        <v>1</v>
      </c>
      <c r="AE92" s="490">
        <v>1.2307692307692308</v>
      </c>
    </row>
    <row r="93" spans="1:31" ht="14.25" x14ac:dyDescent="0.2">
      <c r="A93" s="23" t="s">
        <v>2102</v>
      </c>
      <c r="B93" s="23">
        <v>1</v>
      </c>
      <c r="C93" s="24" t="s">
        <v>935</v>
      </c>
      <c r="D93" s="23" t="s">
        <v>3961</v>
      </c>
      <c r="E93" s="23" t="s">
        <v>2126</v>
      </c>
      <c r="F93" s="23" t="s">
        <v>936</v>
      </c>
      <c r="G93" s="17">
        <v>0</v>
      </c>
      <c r="H93" s="17">
        <v>0</v>
      </c>
      <c r="I93" s="17">
        <v>0</v>
      </c>
      <c r="J93" s="17">
        <v>1</v>
      </c>
      <c r="K93" s="17">
        <v>0</v>
      </c>
      <c r="L93" s="17">
        <v>1</v>
      </c>
      <c r="M93" s="17">
        <v>1</v>
      </c>
      <c r="N93" s="17">
        <v>1</v>
      </c>
      <c r="O93" s="17">
        <v>0</v>
      </c>
      <c r="P93" s="224">
        <v>0</v>
      </c>
      <c r="Q93" s="246">
        <v>2</v>
      </c>
      <c r="R93" s="252">
        <v>0</v>
      </c>
      <c r="S93" s="269">
        <v>1</v>
      </c>
      <c r="T93" s="79">
        <v>1</v>
      </c>
      <c r="U93" s="17">
        <v>2</v>
      </c>
      <c r="V93" s="17">
        <v>1</v>
      </c>
      <c r="W93" s="17">
        <v>0</v>
      </c>
      <c r="X93" s="17">
        <v>1</v>
      </c>
      <c r="Y93" s="270">
        <v>0</v>
      </c>
      <c r="Z93" s="17">
        <v>0</v>
      </c>
      <c r="AA93" s="17">
        <v>1</v>
      </c>
      <c r="AB93" s="17">
        <v>2</v>
      </c>
      <c r="AC93" s="17">
        <v>0</v>
      </c>
      <c r="AD93" s="17">
        <v>1</v>
      </c>
      <c r="AE93" s="490">
        <v>1.2307692307692308</v>
      </c>
    </row>
    <row r="94" spans="1:31" ht="14.25" x14ac:dyDescent="0.2">
      <c r="A94" s="23" t="s">
        <v>2102</v>
      </c>
      <c r="B94" s="23">
        <v>1</v>
      </c>
      <c r="C94" s="24" t="s">
        <v>937</v>
      </c>
      <c r="D94" s="23" t="s">
        <v>3961</v>
      </c>
      <c r="E94" s="23" t="s">
        <v>2126</v>
      </c>
      <c r="F94" s="23" t="s">
        <v>938</v>
      </c>
      <c r="G94" s="17">
        <v>0</v>
      </c>
      <c r="H94" s="17">
        <v>0</v>
      </c>
      <c r="I94" s="17">
        <v>0</v>
      </c>
      <c r="J94" s="17">
        <v>0</v>
      </c>
      <c r="K94" s="17">
        <v>0</v>
      </c>
      <c r="L94" s="17">
        <v>0</v>
      </c>
      <c r="M94" s="17">
        <v>0</v>
      </c>
      <c r="N94" s="17">
        <v>0</v>
      </c>
      <c r="O94" s="17">
        <v>0</v>
      </c>
      <c r="P94" s="224">
        <v>0</v>
      </c>
      <c r="Q94" s="246">
        <v>0</v>
      </c>
      <c r="R94" s="252">
        <v>0</v>
      </c>
      <c r="S94" s="269">
        <v>0</v>
      </c>
      <c r="T94" s="79">
        <v>0</v>
      </c>
      <c r="U94" s="17">
        <v>0</v>
      </c>
      <c r="V94" s="17">
        <v>0</v>
      </c>
      <c r="W94" s="17">
        <v>0</v>
      </c>
      <c r="X94" s="17">
        <v>0</v>
      </c>
      <c r="Y94" s="270">
        <v>0</v>
      </c>
      <c r="Z94" s="17">
        <v>0</v>
      </c>
      <c r="AA94" s="17">
        <v>0</v>
      </c>
      <c r="AB94" s="17">
        <v>0</v>
      </c>
      <c r="AC94" s="17">
        <v>0</v>
      </c>
      <c r="AD94" s="17">
        <v>0</v>
      </c>
      <c r="AE94" s="490">
        <v>1</v>
      </c>
    </row>
    <row r="95" spans="1:31" ht="14.25" x14ac:dyDescent="0.2">
      <c r="A95" s="23" t="s">
        <v>2102</v>
      </c>
      <c r="B95" s="23">
        <v>1</v>
      </c>
      <c r="C95" s="24" t="s">
        <v>939</v>
      </c>
      <c r="D95" s="23" t="s">
        <v>3961</v>
      </c>
      <c r="E95" s="23" t="s">
        <v>2126</v>
      </c>
      <c r="F95" s="23" t="s">
        <v>940</v>
      </c>
      <c r="G95" s="17">
        <v>0</v>
      </c>
      <c r="H95" s="17">
        <v>0</v>
      </c>
      <c r="I95" s="17">
        <v>0</v>
      </c>
      <c r="J95" s="17">
        <v>0</v>
      </c>
      <c r="K95" s="17">
        <v>0</v>
      </c>
      <c r="L95" s="17">
        <v>0</v>
      </c>
      <c r="M95" s="17">
        <v>0</v>
      </c>
      <c r="N95" s="17">
        <v>0</v>
      </c>
      <c r="O95" s="17">
        <v>0</v>
      </c>
      <c r="P95" s="224">
        <v>0</v>
      </c>
      <c r="Q95" s="246">
        <v>0</v>
      </c>
      <c r="R95" s="252">
        <v>0</v>
      </c>
      <c r="S95" s="269">
        <v>0</v>
      </c>
      <c r="T95" s="79">
        <v>0</v>
      </c>
      <c r="U95" s="17">
        <v>0</v>
      </c>
      <c r="V95" s="17">
        <v>0</v>
      </c>
      <c r="W95" s="17">
        <v>0</v>
      </c>
      <c r="X95" s="17">
        <v>0</v>
      </c>
      <c r="Y95" s="270">
        <v>0</v>
      </c>
      <c r="Z95" s="17">
        <v>0</v>
      </c>
      <c r="AA95" s="17">
        <v>0</v>
      </c>
      <c r="AB95" s="17">
        <v>0</v>
      </c>
      <c r="AC95" s="17">
        <v>0</v>
      </c>
      <c r="AD95" s="17">
        <v>0</v>
      </c>
      <c r="AE95" s="490">
        <v>1</v>
      </c>
    </row>
    <row r="96" spans="1:31" ht="14.25" x14ac:dyDescent="0.2">
      <c r="A96" s="23" t="s">
        <v>2102</v>
      </c>
      <c r="B96" s="23">
        <v>1</v>
      </c>
      <c r="C96" s="24" t="s">
        <v>689</v>
      </c>
      <c r="D96" s="23" t="s">
        <v>3961</v>
      </c>
      <c r="E96" s="23" t="s">
        <v>2126</v>
      </c>
      <c r="F96" s="23" t="s">
        <v>690</v>
      </c>
      <c r="G96" s="17">
        <v>0</v>
      </c>
      <c r="H96" s="17">
        <v>0</v>
      </c>
      <c r="I96" s="17">
        <v>0</v>
      </c>
      <c r="J96" s="17">
        <v>0</v>
      </c>
      <c r="K96" s="17">
        <v>0</v>
      </c>
      <c r="L96" s="17">
        <v>0</v>
      </c>
      <c r="M96" s="17">
        <v>0</v>
      </c>
      <c r="N96" s="17">
        <v>0</v>
      </c>
      <c r="O96" s="17">
        <v>0</v>
      </c>
      <c r="P96" s="224">
        <v>0</v>
      </c>
      <c r="Q96" s="246">
        <v>0</v>
      </c>
      <c r="R96" s="252">
        <v>0</v>
      </c>
      <c r="S96" s="269">
        <v>0</v>
      </c>
      <c r="T96" s="79">
        <v>0</v>
      </c>
      <c r="U96" s="17">
        <v>0</v>
      </c>
      <c r="V96" s="17">
        <v>0</v>
      </c>
      <c r="W96" s="17">
        <v>0</v>
      </c>
      <c r="X96" s="17">
        <v>0</v>
      </c>
      <c r="Y96" s="270">
        <v>0</v>
      </c>
      <c r="Z96" s="17">
        <v>0</v>
      </c>
      <c r="AA96" s="17">
        <v>0</v>
      </c>
      <c r="AB96" s="17">
        <v>0</v>
      </c>
      <c r="AC96" s="17">
        <v>0</v>
      </c>
      <c r="AD96" s="17">
        <v>0</v>
      </c>
      <c r="AE96" s="490">
        <v>1</v>
      </c>
    </row>
    <row r="97" spans="1:31" ht="14.25" x14ac:dyDescent="0.2">
      <c r="A97" s="23" t="s">
        <v>2102</v>
      </c>
      <c r="B97" s="23">
        <v>1</v>
      </c>
      <c r="C97" s="24" t="s">
        <v>3180</v>
      </c>
      <c r="D97" s="23" t="s">
        <v>3961</v>
      </c>
      <c r="E97" s="23" t="s">
        <v>2126</v>
      </c>
      <c r="F97" s="23" t="s">
        <v>3181</v>
      </c>
      <c r="G97" s="17">
        <v>0</v>
      </c>
      <c r="H97" s="17">
        <v>0</v>
      </c>
      <c r="I97" s="17">
        <v>0</v>
      </c>
      <c r="J97" s="17">
        <v>0</v>
      </c>
      <c r="K97" s="17">
        <v>0</v>
      </c>
      <c r="L97" s="17">
        <v>0</v>
      </c>
      <c r="M97" s="17">
        <v>0</v>
      </c>
      <c r="N97" s="17">
        <v>0</v>
      </c>
      <c r="O97" s="17">
        <v>0</v>
      </c>
      <c r="P97" s="224">
        <v>0</v>
      </c>
      <c r="Q97" s="246">
        <v>0</v>
      </c>
      <c r="R97" s="252">
        <v>0</v>
      </c>
      <c r="S97" s="269">
        <v>0</v>
      </c>
      <c r="T97" s="79">
        <v>0</v>
      </c>
      <c r="U97" s="17">
        <v>0</v>
      </c>
      <c r="V97" s="17">
        <v>0</v>
      </c>
      <c r="W97" s="17">
        <v>0</v>
      </c>
      <c r="X97" s="17">
        <v>0</v>
      </c>
      <c r="Y97" s="270">
        <v>0</v>
      </c>
      <c r="Z97" s="17">
        <v>0</v>
      </c>
      <c r="AA97" s="17">
        <v>0</v>
      </c>
      <c r="AB97" s="17">
        <v>0</v>
      </c>
      <c r="AC97" s="17">
        <v>0</v>
      </c>
      <c r="AD97" s="17">
        <v>0</v>
      </c>
      <c r="AE97" s="490">
        <v>1</v>
      </c>
    </row>
    <row r="98" spans="1:31" ht="14.25" x14ac:dyDescent="0.2">
      <c r="A98" s="23" t="s">
        <v>2102</v>
      </c>
      <c r="B98" s="23">
        <v>1</v>
      </c>
      <c r="C98" s="24" t="s">
        <v>3182</v>
      </c>
      <c r="D98" s="23" t="s">
        <v>3961</v>
      </c>
      <c r="E98" s="23" t="s">
        <v>2126</v>
      </c>
      <c r="F98" s="23" t="s">
        <v>3183</v>
      </c>
      <c r="G98" s="17">
        <v>0</v>
      </c>
      <c r="H98" s="17">
        <v>0</v>
      </c>
      <c r="I98" s="17">
        <v>0</v>
      </c>
      <c r="J98" s="17">
        <v>0</v>
      </c>
      <c r="K98" s="17">
        <v>0</v>
      </c>
      <c r="L98" s="17">
        <v>0</v>
      </c>
      <c r="M98" s="17">
        <v>0</v>
      </c>
      <c r="N98" s="17">
        <v>0</v>
      </c>
      <c r="O98" s="17">
        <v>0</v>
      </c>
      <c r="P98" s="224">
        <v>0</v>
      </c>
      <c r="Q98" s="246">
        <v>0</v>
      </c>
      <c r="R98" s="252">
        <v>0</v>
      </c>
      <c r="S98" s="269">
        <v>0</v>
      </c>
      <c r="T98" s="79">
        <v>0</v>
      </c>
      <c r="U98" s="17">
        <v>0</v>
      </c>
      <c r="V98" s="17">
        <v>0</v>
      </c>
      <c r="W98" s="17">
        <v>0</v>
      </c>
      <c r="X98" s="17">
        <v>0</v>
      </c>
      <c r="Y98" s="270">
        <v>0</v>
      </c>
      <c r="Z98" s="17">
        <v>0</v>
      </c>
      <c r="AA98" s="17">
        <v>0</v>
      </c>
      <c r="AB98" s="17">
        <v>0</v>
      </c>
      <c r="AC98" s="17">
        <v>0</v>
      </c>
      <c r="AD98" s="17">
        <v>0</v>
      </c>
      <c r="AE98" s="490">
        <v>1</v>
      </c>
    </row>
    <row r="99" spans="1:31" ht="14.25" x14ac:dyDescent="0.2">
      <c r="A99" s="23" t="s">
        <v>2102</v>
      </c>
      <c r="B99" s="23">
        <v>1</v>
      </c>
      <c r="C99" s="24" t="s">
        <v>3184</v>
      </c>
      <c r="D99" s="23" t="s">
        <v>3961</v>
      </c>
      <c r="E99" s="23" t="s">
        <v>2126</v>
      </c>
      <c r="F99" s="23" t="s">
        <v>3185</v>
      </c>
      <c r="G99" s="17">
        <v>0</v>
      </c>
      <c r="H99" s="17">
        <v>0</v>
      </c>
      <c r="I99" s="17">
        <v>0</v>
      </c>
      <c r="J99" s="17">
        <v>0</v>
      </c>
      <c r="K99" s="17">
        <v>0</v>
      </c>
      <c r="L99" s="17">
        <v>0</v>
      </c>
      <c r="M99" s="17">
        <v>0</v>
      </c>
      <c r="N99" s="17">
        <v>0</v>
      </c>
      <c r="O99" s="17">
        <v>0</v>
      </c>
      <c r="P99" s="224">
        <v>0</v>
      </c>
      <c r="Q99" s="246">
        <v>0</v>
      </c>
      <c r="R99" s="252">
        <v>0</v>
      </c>
      <c r="S99" s="269">
        <v>0</v>
      </c>
      <c r="T99" s="79">
        <v>0</v>
      </c>
      <c r="U99" s="17">
        <v>0</v>
      </c>
      <c r="V99" s="17">
        <v>0</v>
      </c>
      <c r="W99" s="17">
        <v>0</v>
      </c>
      <c r="X99" s="17">
        <v>0</v>
      </c>
      <c r="Y99" s="270">
        <v>0</v>
      </c>
      <c r="Z99" s="17">
        <v>0</v>
      </c>
      <c r="AA99" s="17">
        <v>0</v>
      </c>
      <c r="AB99" s="17">
        <v>0</v>
      </c>
      <c r="AC99" s="17">
        <v>0</v>
      </c>
      <c r="AD99" s="17">
        <v>0</v>
      </c>
      <c r="AE99" s="490">
        <v>1</v>
      </c>
    </row>
    <row r="100" spans="1:31" ht="14.25" x14ac:dyDescent="0.2">
      <c r="A100" s="23" t="s">
        <v>2102</v>
      </c>
      <c r="B100" s="23">
        <v>1</v>
      </c>
      <c r="C100" s="24" t="s">
        <v>3186</v>
      </c>
      <c r="D100" s="23" t="s">
        <v>3961</v>
      </c>
      <c r="E100" s="23" t="s">
        <v>2126</v>
      </c>
      <c r="F100" s="23" t="s">
        <v>3183</v>
      </c>
      <c r="G100" s="17">
        <v>0</v>
      </c>
      <c r="H100" s="17">
        <v>0</v>
      </c>
      <c r="I100" s="17">
        <v>0</v>
      </c>
      <c r="J100" s="17">
        <v>0</v>
      </c>
      <c r="K100" s="17">
        <v>0</v>
      </c>
      <c r="L100" s="17">
        <v>0</v>
      </c>
      <c r="M100" s="17">
        <v>0</v>
      </c>
      <c r="N100" s="17">
        <v>0</v>
      </c>
      <c r="O100" s="17">
        <v>0</v>
      </c>
      <c r="P100" s="224">
        <v>0</v>
      </c>
      <c r="Q100" s="246">
        <v>0</v>
      </c>
      <c r="R100" s="252">
        <v>0</v>
      </c>
      <c r="S100" s="269">
        <v>0</v>
      </c>
      <c r="T100" s="79">
        <v>0</v>
      </c>
      <c r="U100" s="17">
        <v>0</v>
      </c>
      <c r="V100" s="17">
        <v>0</v>
      </c>
      <c r="W100" s="17">
        <v>0</v>
      </c>
      <c r="X100" s="17">
        <v>0</v>
      </c>
      <c r="Y100" s="270">
        <v>0</v>
      </c>
      <c r="Z100" s="17">
        <v>0</v>
      </c>
      <c r="AA100" s="17">
        <v>0</v>
      </c>
      <c r="AB100" s="17">
        <v>0</v>
      </c>
      <c r="AC100" s="17">
        <v>0</v>
      </c>
      <c r="AD100" s="17">
        <v>0</v>
      </c>
      <c r="AE100" s="490">
        <v>1</v>
      </c>
    </row>
    <row r="101" spans="1:31" ht="14.25" x14ac:dyDescent="0.2">
      <c r="A101" s="23" t="s">
        <v>2102</v>
      </c>
      <c r="B101" s="23">
        <v>1</v>
      </c>
      <c r="C101" s="24" t="s">
        <v>1925</v>
      </c>
      <c r="D101" s="23" t="s">
        <v>3961</v>
      </c>
      <c r="E101" s="23" t="s">
        <v>2126</v>
      </c>
      <c r="F101" s="23" t="s">
        <v>3185</v>
      </c>
      <c r="G101" s="17">
        <v>0</v>
      </c>
      <c r="H101" s="17">
        <v>0</v>
      </c>
      <c r="I101" s="17">
        <v>0</v>
      </c>
      <c r="J101" s="17">
        <v>0</v>
      </c>
      <c r="K101" s="17">
        <v>0</v>
      </c>
      <c r="L101" s="17">
        <v>0</v>
      </c>
      <c r="M101" s="17">
        <v>0</v>
      </c>
      <c r="N101" s="17">
        <v>0</v>
      </c>
      <c r="O101" s="17">
        <v>0</v>
      </c>
      <c r="P101" s="224">
        <v>0</v>
      </c>
      <c r="Q101" s="246">
        <v>0</v>
      </c>
      <c r="R101" s="252">
        <v>0</v>
      </c>
      <c r="S101" s="269">
        <v>0</v>
      </c>
      <c r="T101" s="79">
        <v>0</v>
      </c>
      <c r="U101" s="17">
        <v>0</v>
      </c>
      <c r="V101" s="17">
        <v>0</v>
      </c>
      <c r="W101" s="17">
        <v>0</v>
      </c>
      <c r="X101" s="17">
        <v>0</v>
      </c>
      <c r="Y101" s="270">
        <v>0</v>
      </c>
      <c r="Z101" s="17">
        <v>0</v>
      </c>
      <c r="AA101" s="17">
        <v>0</v>
      </c>
      <c r="AB101" s="17">
        <v>0</v>
      </c>
      <c r="AC101" s="17">
        <v>0</v>
      </c>
      <c r="AD101" s="17">
        <v>0</v>
      </c>
      <c r="AE101" s="490">
        <v>1</v>
      </c>
    </row>
    <row r="102" spans="1:31" ht="14.25" x14ac:dyDescent="0.2">
      <c r="A102" s="23" t="s">
        <v>2102</v>
      </c>
      <c r="B102" s="23">
        <v>1</v>
      </c>
      <c r="C102" s="24" t="s">
        <v>820</v>
      </c>
      <c r="D102" s="23" t="s">
        <v>3961</v>
      </c>
      <c r="E102" s="23" t="s">
        <v>2126</v>
      </c>
      <c r="F102" s="23" t="s">
        <v>2316</v>
      </c>
      <c r="G102" s="17">
        <v>0</v>
      </c>
      <c r="H102" s="17">
        <v>0</v>
      </c>
      <c r="I102" s="17">
        <v>0</v>
      </c>
      <c r="J102" s="17">
        <v>0</v>
      </c>
      <c r="K102" s="17">
        <v>0</v>
      </c>
      <c r="L102" s="17">
        <v>0</v>
      </c>
      <c r="M102" s="17">
        <v>0</v>
      </c>
      <c r="N102" s="17">
        <v>0</v>
      </c>
      <c r="O102" s="17">
        <v>0</v>
      </c>
      <c r="P102" s="224">
        <v>0</v>
      </c>
      <c r="Q102" s="246">
        <v>0</v>
      </c>
      <c r="R102" s="252">
        <v>0</v>
      </c>
      <c r="S102" s="269">
        <v>0</v>
      </c>
      <c r="T102" s="79">
        <v>0</v>
      </c>
      <c r="U102" s="17">
        <v>0</v>
      </c>
      <c r="V102" s="17">
        <v>0</v>
      </c>
      <c r="W102" s="17">
        <v>0</v>
      </c>
      <c r="X102" s="17">
        <v>0</v>
      </c>
      <c r="Y102" s="270">
        <v>0</v>
      </c>
      <c r="Z102" s="17">
        <v>0</v>
      </c>
      <c r="AA102" s="17">
        <v>0</v>
      </c>
      <c r="AB102" s="17">
        <v>0</v>
      </c>
      <c r="AC102" s="17">
        <v>0</v>
      </c>
      <c r="AD102" s="17">
        <v>0</v>
      </c>
      <c r="AE102" s="490">
        <v>1</v>
      </c>
    </row>
    <row r="103" spans="1:31" ht="14.25" x14ac:dyDescent="0.2">
      <c r="A103" s="23" t="s">
        <v>2102</v>
      </c>
      <c r="B103" s="23">
        <v>1</v>
      </c>
      <c r="C103" s="24" t="s">
        <v>821</v>
      </c>
      <c r="D103" s="23" t="s">
        <v>3961</v>
      </c>
      <c r="E103" s="23" t="s">
        <v>2126</v>
      </c>
      <c r="F103" s="23" t="s">
        <v>2316</v>
      </c>
      <c r="G103" s="17">
        <v>0</v>
      </c>
      <c r="H103" s="17">
        <v>0</v>
      </c>
      <c r="I103" s="17">
        <v>0</v>
      </c>
      <c r="J103" s="17">
        <v>0</v>
      </c>
      <c r="K103" s="17">
        <v>0</v>
      </c>
      <c r="L103" s="17">
        <v>0</v>
      </c>
      <c r="M103" s="17">
        <v>0</v>
      </c>
      <c r="N103" s="17">
        <v>0</v>
      </c>
      <c r="O103" s="17">
        <v>0</v>
      </c>
      <c r="P103" s="224">
        <v>0</v>
      </c>
      <c r="Q103" s="246">
        <v>0</v>
      </c>
      <c r="R103" s="252">
        <v>0</v>
      </c>
      <c r="S103" s="269">
        <v>0</v>
      </c>
      <c r="T103" s="79">
        <v>0</v>
      </c>
      <c r="U103" s="17">
        <v>0</v>
      </c>
      <c r="V103" s="17">
        <v>0</v>
      </c>
      <c r="W103" s="17">
        <v>0</v>
      </c>
      <c r="X103" s="17">
        <v>0</v>
      </c>
      <c r="Y103" s="270">
        <v>0</v>
      </c>
      <c r="Z103" s="17">
        <v>0</v>
      </c>
      <c r="AA103" s="17">
        <v>0</v>
      </c>
      <c r="AB103" s="17">
        <v>0</v>
      </c>
      <c r="AC103" s="17">
        <v>0</v>
      </c>
      <c r="AD103" s="17">
        <v>0</v>
      </c>
      <c r="AE103" s="490">
        <v>1</v>
      </c>
    </row>
    <row r="104" spans="1:31" ht="14.25" x14ac:dyDescent="0.2">
      <c r="A104" s="23" t="s">
        <v>2102</v>
      </c>
      <c r="B104" s="23">
        <v>1</v>
      </c>
      <c r="C104" s="24" t="s">
        <v>822</v>
      </c>
      <c r="D104" s="23" t="s">
        <v>3961</v>
      </c>
      <c r="E104" s="23" t="s">
        <v>2126</v>
      </c>
      <c r="F104" s="23" t="s">
        <v>823</v>
      </c>
      <c r="G104" s="17">
        <v>0</v>
      </c>
      <c r="H104" s="17">
        <v>0</v>
      </c>
      <c r="I104" s="17">
        <v>0</v>
      </c>
      <c r="J104" s="17">
        <v>0</v>
      </c>
      <c r="K104" s="17">
        <v>0</v>
      </c>
      <c r="L104" s="17">
        <v>0</v>
      </c>
      <c r="M104" s="17">
        <v>0</v>
      </c>
      <c r="N104" s="17">
        <v>0</v>
      </c>
      <c r="O104" s="17">
        <v>0</v>
      </c>
      <c r="P104" s="224">
        <v>0</v>
      </c>
      <c r="Q104" s="246">
        <v>0</v>
      </c>
      <c r="R104" s="252">
        <v>0</v>
      </c>
      <c r="S104" s="269">
        <v>0</v>
      </c>
      <c r="T104" s="79">
        <v>0</v>
      </c>
      <c r="U104" s="17">
        <v>0</v>
      </c>
      <c r="V104" s="17">
        <v>0</v>
      </c>
      <c r="W104" s="17">
        <v>0</v>
      </c>
      <c r="X104" s="17">
        <v>0</v>
      </c>
      <c r="Y104" s="270">
        <v>0</v>
      </c>
      <c r="Z104" s="17">
        <v>0</v>
      </c>
      <c r="AA104" s="17">
        <v>0</v>
      </c>
      <c r="AB104" s="17">
        <v>0</v>
      </c>
      <c r="AC104" s="17">
        <v>0</v>
      </c>
      <c r="AD104" s="17">
        <v>0</v>
      </c>
      <c r="AE104" s="490">
        <v>1</v>
      </c>
    </row>
    <row r="105" spans="1:31" ht="14.25" x14ac:dyDescent="0.2">
      <c r="A105" s="23" t="s">
        <v>2102</v>
      </c>
      <c r="B105" s="23">
        <v>1</v>
      </c>
      <c r="C105" s="24" t="s">
        <v>832</v>
      </c>
      <c r="D105" s="23" t="s">
        <v>3961</v>
      </c>
      <c r="E105" s="23" t="s">
        <v>2126</v>
      </c>
      <c r="F105" s="23" t="s">
        <v>2316</v>
      </c>
      <c r="G105" s="17">
        <v>0</v>
      </c>
      <c r="H105" s="17">
        <v>0</v>
      </c>
      <c r="I105" s="17">
        <v>0</v>
      </c>
      <c r="J105" s="17">
        <v>0</v>
      </c>
      <c r="K105" s="17">
        <v>0</v>
      </c>
      <c r="L105" s="17">
        <v>0</v>
      </c>
      <c r="M105" s="17">
        <v>0</v>
      </c>
      <c r="N105" s="17">
        <v>0</v>
      </c>
      <c r="O105" s="17">
        <v>0</v>
      </c>
      <c r="P105" s="224">
        <v>0</v>
      </c>
      <c r="Q105" s="246">
        <v>0</v>
      </c>
      <c r="R105" s="252">
        <v>0</v>
      </c>
      <c r="S105" s="269">
        <v>0</v>
      </c>
      <c r="T105" s="79">
        <v>0</v>
      </c>
      <c r="U105" s="17">
        <v>0</v>
      </c>
      <c r="V105" s="17">
        <v>0</v>
      </c>
      <c r="W105" s="17">
        <v>0</v>
      </c>
      <c r="X105" s="17">
        <v>0</v>
      </c>
      <c r="Y105" s="270">
        <v>0</v>
      </c>
      <c r="Z105" s="17">
        <v>0</v>
      </c>
      <c r="AA105" s="17">
        <v>0</v>
      </c>
      <c r="AB105" s="17">
        <v>0</v>
      </c>
      <c r="AC105" s="17">
        <v>0</v>
      </c>
      <c r="AD105" s="17">
        <v>0</v>
      </c>
      <c r="AE105" s="490">
        <v>1</v>
      </c>
    </row>
    <row r="106" spans="1:31" ht="14.25" x14ac:dyDescent="0.2">
      <c r="A106" s="23" t="s">
        <v>2102</v>
      </c>
      <c r="B106" s="23">
        <v>1</v>
      </c>
      <c r="C106" s="24" t="s">
        <v>833</v>
      </c>
      <c r="D106" s="23" t="s">
        <v>3961</v>
      </c>
      <c r="E106" s="23" t="s">
        <v>2126</v>
      </c>
      <c r="F106" s="23" t="s">
        <v>2316</v>
      </c>
      <c r="G106" s="17">
        <v>0</v>
      </c>
      <c r="H106" s="17">
        <v>0</v>
      </c>
      <c r="I106" s="17">
        <v>0</v>
      </c>
      <c r="J106" s="17">
        <v>0</v>
      </c>
      <c r="K106" s="17">
        <v>0</v>
      </c>
      <c r="L106" s="17">
        <v>0</v>
      </c>
      <c r="M106" s="17">
        <v>0</v>
      </c>
      <c r="N106" s="17">
        <v>0</v>
      </c>
      <c r="O106" s="17">
        <v>0</v>
      </c>
      <c r="P106" s="224">
        <v>0</v>
      </c>
      <c r="Q106" s="246">
        <v>0</v>
      </c>
      <c r="R106" s="252">
        <v>0</v>
      </c>
      <c r="S106" s="269">
        <v>0</v>
      </c>
      <c r="T106" s="79">
        <v>0</v>
      </c>
      <c r="U106" s="17">
        <v>0</v>
      </c>
      <c r="V106" s="17">
        <v>0</v>
      </c>
      <c r="W106" s="17">
        <v>0</v>
      </c>
      <c r="X106" s="17">
        <v>0</v>
      </c>
      <c r="Y106" s="270">
        <v>0</v>
      </c>
      <c r="Z106" s="17">
        <v>0</v>
      </c>
      <c r="AA106" s="17">
        <v>0</v>
      </c>
      <c r="AB106" s="17">
        <v>0</v>
      </c>
      <c r="AC106" s="17">
        <v>0</v>
      </c>
      <c r="AD106" s="17">
        <v>0</v>
      </c>
      <c r="AE106" s="490">
        <v>1</v>
      </c>
    </row>
    <row r="107" spans="1:31" ht="14.25" x14ac:dyDescent="0.2">
      <c r="A107" s="23" t="s">
        <v>2102</v>
      </c>
      <c r="B107" s="23">
        <v>1</v>
      </c>
      <c r="C107" s="24" t="s">
        <v>834</v>
      </c>
      <c r="D107" s="23" t="s">
        <v>3961</v>
      </c>
      <c r="E107" s="23" t="s">
        <v>2126</v>
      </c>
      <c r="F107" s="23" t="s">
        <v>823</v>
      </c>
      <c r="G107" s="17">
        <v>0</v>
      </c>
      <c r="H107" s="17">
        <v>0</v>
      </c>
      <c r="I107" s="17">
        <v>0</v>
      </c>
      <c r="J107" s="17">
        <v>0</v>
      </c>
      <c r="K107" s="17">
        <v>0</v>
      </c>
      <c r="L107" s="17">
        <v>0</v>
      </c>
      <c r="M107" s="17">
        <v>0</v>
      </c>
      <c r="N107" s="17">
        <v>0</v>
      </c>
      <c r="O107" s="17">
        <v>0</v>
      </c>
      <c r="P107" s="224">
        <v>0</v>
      </c>
      <c r="Q107" s="246">
        <v>0</v>
      </c>
      <c r="R107" s="252">
        <v>0</v>
      </c>
      <c r="S107" s="269">
        <v>0</v>
      </c>
      <c r="T107" s="79">
        <v>0</v>
      </c>
      <c r="U107" s="17">
        <v>0</v>
      </c>
      <c r="V107" s="17">
        <v>0</v>
      </c>
      <c r="W107" s="17">
        <v>0</v>
      </c>
      <c r="X107" s="17">
        <v>0</v>
      </c>
      <c r="Y107" s="270">
        <v>0</v>
      </c>
      <c r="Z107" s="17">
        <v>0</v>
      </c>
      <c r="AA107" s="17">
        <v>0</v>
      </c>
      <c r="AB107" s="17">
        <v>0</v>
      </c>
      <c r="AC107" s="17">
        <v>0</v>
      </c>
      <c r="AD107" s="17">
        <v>0</v>
      </c>
      <c r="AE107" s="490">
        <v>1</v>
      </c>
    </row>
    <row r="108" spans="1:31" ht="14.25" x14ac:dyDescent="0.2">
      <c r="A108" s="23" t="s">
        <v>2102</v>
      </c>
      <c r="B108" s="23">
        <v>1</v>
      </c>
      <c r="C108" s="24" t="s">
        <v>835</v>
      </c>
      <c r="D108" s="23" t="s">
        <v>3961</v>
      </c>
      <c r="E108" s="23" t="s">
        <v>2126</v>
      </c>
      <c r="F108" s="23" t="s">
        <v>2316</v>
      </c>
      <c r="G108" s="17">
        <v>0</v>
      </c>
      <c r="H108" s="17">
        <v>0</v>
      </c>
      <c r="I108" s="17">
        <v>0</v>
      </c>
      <c r="J108" s="17">
        <v>0</v>
      </c>
      <c r="K108" s="17">
        <v>0</v>
      </c>
      <c r="L108" s="17">
        <v>0</v>
      </c>
      <c r="M108" s="17">
        <v>0</v>
      </c>
      <c r="N108" s="17">
        <v>0</v>
      </c>
      <c r="O108" s="17">
        <v>0</v>
      </c>
      <c r="P108" s="224">
        <v>0</v>
      </c>
      <c r="Q108" s="246">
        <v>0</v>
      </c>
      <c r="R108" s="252">
        <v>0</v>
      </c>
      <c r="S108" s="269">
        <v>0</v>
      </c>
      <c r="T108" s="79">
        <v>0</v>
      </c>
      <c r="U108" s="17">
        <v>0</v>
      </c>
      <c r="V108" s="17">
        <v>0</v>
      </c>
      <c r="W108" s="17">
        <v>0</v>
      </c>
      <c r="X108" s="17">
        <v>0</v>
      </c>
      <c r="Y108" s="270">
        <v>0</v>
      </c>
      <c r="Z108" s="17">
        <v>0</v>
      </c>
      <c r="AA108" s="17">
        <v>0</v>
      </c>
      <c r="AB108" s="17">
        <v>0</v>
      </c>
      <c r="AC108" s="17">
        <v>0</v>
      </c>
      <c r="AD108" s="17">
        <v>0</v>
      </c>
      <c r="AE108" s="490">
        <v>1</v>
      </c>
    </row>
    <row r="109" spans="1:31" ht="14.25" x14ac:dyDescent="0.2">
      <c r="A109" s="23" t="s">
        <v>2102</v>
      </c>
      <c r="B109" s="23">
        <v>1</v>
      </c>
      <c r="C109" s="24" t="s">
        <v>836</v>
      </c>
      <c r="D109" s="23" t="s">
        <v>3961</v>
      </c>
      <c r="E109" s="23" t="s">
        <v>2126</v>
      </c>
      <c r="F109" s="23" t="s">
        <v>823</v>
      </c>
      <c r="G109" s="17">
        <v>0</v>
      </c>
      <c r="H109" s="17">
        <v>0</v>
      </c>
      <c r="I109" s="17">
        <v>0</v>
      </c>
      <c r="J109" s="17">
        <v>0</v>
      </c>
      <c r="K109" s="17">
        <v>0</v>
      </c>
      <c r="L109" s="17">
        <v>0</v>
      </c>
      <c r="M109" s="17">
        <v>0</v>
      </c>
      <c r="N109" s="17">
        <v>0</v>
      </c>
      <c r="O109" s="17">
        <v>0</v>
      </c>
      <c r="P109" s="224">
        <v>0</v>
      </c>
      <c r="Q109" s="246">
        <v>0</v>
      </c>
      <c r="R109" s="252">
        <v>0</v>
      </c>
      <c r="S109" s="269">
        <v>0</v>
      </c>
      <c r="T109" s="79">
        <v>0</v>
      </c>
      <c r="U109" s="17">
        <v>0</v>
      </c>
      <c r="V109" s="17">
        <v>0</v>
      </c>
      <c r="W109" s="17">
        <v>0</v>
      </c>
      <c r="X109" s="17">
        <v>0</v>
      </c>
      <c r="Y109" s="270">
        <v>0</v>
      </c>
      <c r="Z109" s="17">
        <v>0</v>
      </c>
      <c r="AA109" s="17">
        <v>0</v>
      </c>
      <c r="AB109" s="17">
        <v>0</v>
      </c>
      <c r="AC109" s="17">
        <v>0</v>
      </c>
      <c r="AD109" s="17">
        <v>0</v>
      </c>
      <c r="AE109" s="490">
        <v>1</v>
      </c>
    </row>
    <row r="110" spans="1:31" ht="14.25" x14ac:dyDescent="0.2">
      <c r="A110" s="23" t="s">
        <v>2102</v>
      </c>
      <c r="B110" s="23">
        <v>1</v>
      </c>
      <c r="C110" s="24" t="s">
        <v>837</v>
      </c>
      <c r="D110" s="23" t="s">
        <v>3961</v>
      </c>
      <c r="E110" s="23" t="s">
        <v>2126</v>
      </c>
      <c r="F110" s="23" t="s">
        <v>823</v>
      </c>
      <c r="G110" s="17">
        <v>0</v>
      </c>
      <c r="H110" s="17">
        <v>0</v>
      </c>
      <c r="I110" s="17">
        <v>0</v>
      </c>
      <c r="J110" s="17">
        <v>0</v>
      </c>
      <c r="K110" s="17">
        <v>0</v>
      </c>
      <c r="L110" s="17">
        <v>0</v>
      </c>
      <c r="M110" s="17">
        <v>0</v>
      </c>
      <c r="N110" s="17">
        <v>0</v>
      </c>
      <c r="O110" s="17">
        <v>0</v>
      </c>
      <c r="P110" s="224">
        <v>0</v>
      </c>
      <c r="Q110" s="246">
        <v>0</v>
      </c>
      <c r="R110" s="252">
        <v>0</v>
      </c>
      <c r="S110" s="269">
        <v>0</v>
      </c>
      <c r="T110" s="79">
        <v>0</v>
      </c>
      <c r="U110" s="17">
        <v>0</v>
      </c>
      <c r="V110" s="17">
        <v>0</v>
      </c>
      <c r="W110" s="17">
        <v>0</v>
      </c>
      <c r="X110" s="17">
        <v>0</v>
      </c>
      <c r="Y110" s="270">
        <v>0</v>
      </c>
      <c r="Z110" s="17">
        <v>0</v>
      </c>
      <c r="AA110" s="17">
        <v>0</v>
      </c>
      <c r="AB110" s="17">
        <v>0</v>
      </c>
      <c r="AC110" s="17">
        <v>0</v>
      </c>
      <c r="AD110" s="17">
        <v>0</v>
      </c>
      <c r="AE110" s="490">
        <v>1</v>
      </c>
    </row>
    <row r="111" spans="1:31" ht="14.25" x14ac:dyDescent="0.2">
      <c r="A111" s="23" t="s">
        <v>2102</v>
      </c>
      <c r="B111" s="23">
        <v>1</v>
      </c>
      <c r="C111" s="24" t="s">
        <v>838</v>
      </c>
      <c r="D111" s="23" t="s">
        <v>3961</v>
      </c>
      <c r="E111" s="23" t="s">
        <v>2126</v>
      </c>
      <c r="F111" s="23" t="s">
        <v>1993</v>
      </c>
      <c r="G111" s="17">
        <v>0</v>
      </c>
      <c r="H111" s="17">
        <v>0</v>
      </c>
      <c r="I111" s="17">
        <v>0</v>
      </c>
      <c r="J111" s="17">
        <v>0</v>
      </c>
      <c r="K111" s="17">
        <v>0</v>
      </c>
      <c r="L111" s="17">
        <v>0</v>
      </c>
      <c r="M111" s="17">
        <v>0</v>
      </c>
      <c r="N111" s="17">
        <v>0</v>
      </c>
      <c r="O111" s="17">
        <v>0</v>
      </c>
      <c r="P111" s="224">
        <v>0</v>
      </c>
      <c r="Q111" s="246">
        <v>0</v>
      </c>
      <c r="R111" s="252">
        <v>0</v>
      </c>
      <c r="S111" s="269">
        <v>0</v>
      </c>
      <c r="T111" s="79">
        <v>0</v>
      </c>
      <c r="U111" s="17">
        <v>0</v>
      </c>
      <c r="V111" s="17">
        <v>0</v>
      </c>
      <c r="W111" s="17">
        <v>0</v>
      </c>
      <c r="X111" s="17">
        <v>0</v>
      </c>
      <c r="Y111" s="270">
        <v>0</v>
      </c>
      <c r="Z111" s="17">
        <v>0</v>
      </c>
      <c r="AA111" s="17">
        <v>0</v>
      </c>
      <c r="AB111" s="17">
        <v>0</v>
      </c>
      <c r="AC111" s="17">
        <v>0</v>
      </c>
      <c r="AD111" s="17">
        <v>0</v>
      </c>
      <c r="AE111" s="490">
        <v>1</v>
      </c>
    </row>
    <row r="112" spans="1:31" ht="14.25" x14ac:dyDescent="0.2">
      <c r="A112" s="23" t="s">
        <v>2102</v>
      </c>
      <c r="B112" s="23">
        <v>1</v>
      </c>
      <c r="C112" s="24" t="s">
        <v>1994</v>
      </c>
      <c r="D112" s="23" t="s">
        <v>3961</v>
      </c>
      <c r="E112" s="23" t="s">
        <v>2126</v>
      </c>
      <c r="F112" s="23" t="s">
        <v>1995</v>
      </c>
      <c r="G112" s="17">
        <v>0</v>
      </c>
      <c r="H112" s="17">
        <v>0</v>
      </c>
      <c r="I112" s="17">
        <v>0</v>
      </c>
      <c r="J112" s="17">
        <v>0</v>
      </c>
      <c r="K112" s="17">
        <v>0</v>
      </c>
      <c r="L112" s="17">
        <v>0</v>
      </c>
      <c r="M112" s="17">
        <v>0</v>
      </c>
      <c r="N112" s="17">
        <v>0</v>
      </c>
      <c r="O112" s="17">
        <v>0</v>
      </c>
      <c r="P112" s="224">
        <v>0</v>
      </c>
      <c r="Q112" s="246">
        <v>0</v>
      </c>
      <c r="R112" s="252">
        <v>0</v>
      </c>
      <c r="S112" s="269">
        <v>0</v>
      </c>
      <c r="T112" s="79">
        <v>0</v>
      </c>
      <c r="U112" s="17">
        <v>0</v>
      </c>
      <c r="V112" s="17">
        <v>0</v>
      </c>
      <c r="W112" s="17">
        <v>0</v>
      </c>
      <c r="X112" s="17">
        <v>0</v>
      </c>
      <c r="Y112" s="270">
        <v>0</v>
      </c>
      <c r="Z112" s="17">
        <v>0</v>
      </c>
      <c r="AA112" s="17">
        <v>0</v>
      </c>
      <c r="AB112" s="17">
        <v>0</v>
      </c>
      <c r="AC112" s="17">
        <v>0</v>
      </c>
      <c r="AD112" s="17">
        <v>0</v>
      </c>
      <c r="AE112" s="490">
        <v>1</v>
      </c>
    </row>
    <row r="113" spans="1:31" ht="14.25" x14ac:dyDescent="0.2">
      <c r="A113" s="23" t="s">
        <v>2102</v>
      </c>
      <c r="B113" s="23">
        <v>1</v>
      </c>
      <c r="C113" s="24" t="s">
        <v>1996</v>
      </c>
      <c r="D113" s="23" t="s">
        <v>3961</v>
      </c>
      <c r="E113" s="23" t="s">
        <v>3474</v>
      </c>
      <c r="F113" s="23" t="s">
        <v>4558</v>
      </c>
      <c r="G113" s="17">
        <v>0</v>
      </c>
      <c r="H113" s="17">
        <v>0</v>
      </c>
      <c r="I113" s="17">
        <v>0</v>
      </c>
      <c r="J113" s="17">
        <v>2</v>
      </c>
      <c r="K113" s="17">
        <v>0</v>
      </c>
      <c r="L113" s="17">
        <v>2</v>
      </c>
      <c r="M113" s="17">
        <v>2</v>
      </c>
      <c r="N113" s="17">
        <v>2</v>
      </c>
      <c r="O113" s="17">
        <v>0</v>
      </c>
      <c r="P113" s="224">
        <v>0</v>
      </c>
      <c r="Q113" s="246">
        <v>4</v>
      </c>
      <c r="R113" s="252">
        <v>0</v>
      </c>
      <c r="S113" s="269">
        <v>2</v>
      </c>
      <c r="T113" s="79">
        <v>2</v>
      </c>
      <c r="U113" s="17">
        <v>4</v>
      </c>
      <c r="V113" s="17">
        <v>2</v>
      </c>
      <c r="W113" s="17">
        <v>0</v>
      </c>
      <c r="X113" s="17">
        <v>2</v>
      </c>
      <c r="Y113" s="270">
        <v>0</v>
      </c>
      <c r="Z113" s="17">
        <v>0</v>
      </c>
      <c r="AA113" s="17">
        <v>2</v>
      </c>
      <c r="AB113" s="17">
        <v>4</v>
      </c>
      <c r="AC113" s="17">
        <v>0</v>
      </c>
      <c r="AD113" s="17">
        <v>2</v>
      </c>
      <c r="AE113" s="490">
        <v>2.4615384615384617</v>
      </c>
    </row>
    <row r="114" spans="1:31" ht="14.25" x14ac:dyDescent="0.2">
      <c r="A114" s="23" t="s">
        <v>2102</v>
      </c>
      <c r="B114" s="23">
        <v>1</v>
      </c>
      <c r="C114" s="24" t="s">
        <v>1997</v>
      </c>
      <c r="D114" s="23" t="s">
        <v>3961</v>
      </c>
      <c r="E114" s="23" t="s">
        <v>2126</v>
      </c>
      <c r="F114" s="23" t="s">
        <v>1998</v>
      </c>
      <c r="G114" s="17">
        <v>2</v>
      </c>
      <c r="H114" s="17">
        <v>0</v>
      </c>
      <c r="I114" s="17">
        <v>0</v>
      </c>
      <c r="J114" s="17">
        <v>0</v>
      </c>
      <c r="K114" s="17">
        <v>0</v>
      </c>
      <c r="L114" s="17">
        <v>0</v>
      </c>
      <c r="M114" s="17">
        <v>0</v>
      </c>
      <c r="N114" s="17">
        <v>0</v>
      </c>
      <c r="O114" s="17">
        <v>0</v>
      </c>
      <c r="P114" s="224">
        <v>0</v>
      </c>
      <c r="Q114" s="246">
        <v>0</v>
      </c>
      <c r="R114" s="252">
        <v>0</v>
      </c>
      <c r="S114" s="269">
        <v>0</v>
      </c>
      <c r="T114" s="79">
        <v>0</v>
      </c>
      <c r="U114" s="17">
        <v>0</v>
      </c>
      <c r="V114" s="17">
        <v>0</v>
      </c>
      <c r="W114" s="17">
        <v>0</v>
      </c>
      <c r="X114" s="17">
        <v>0</v>
      </c>
      <c r="Y114" s="270">
        <v>0</v>
      </c>
      <c r="Z114" s="17">
        <v>0</v>
      </c>
      <c r="AA114" s="17">
        <v>0</v>
      </c>
      <c r="AB114" s="17">
        <v>0</v>
      </c>
      <c r="AC114" s="17">
        <v>0</v>
      </c>
      <c r="AD114" s="17">
        <v>0</v>
      </c>
      <c r="AE114" s="490">
        <v>2</v>
      </c>
    </row>
    <row r="115" spans="1:31" ht="14.25" x14ac:dyDescent="0.2">
      <c r="A115" s="23" t="s">
        <v>2102</v>
      </c>
      <c r="B115" s="25">
        <v>1</v>
      </c>
      <c r="C115" s="26" t="s">
        <v>2713</v>
      </c>
      <c r="D115" s="23" t="s">
        <v>3961</v>
      </c>
      <c r="E115" s="23" t="s">
        <v>3476</v>
      </c>
      <c r="F115" s="25" t="s">
        <v>4559</v>
      </c>
      <c r="G115" s="17">
        <v>0</v>
      </c>
      <c r="H115" s="17">
        <v>0</v>
      </c>
      <c r="I115" s="17">
        <v>0</v>
      </c>
      <c r="J115" s="17">
        <v>2</v>
      </c>
      <c r="K115" s="17">
        <v>0</v>
      </c>
      <c r="L115" s="17">
        <v>2</v>
      </c>
      <c r="M115" s="17">
        <v>2</v>
      </c>
      <c r="N115" s="17">
        <v>2</v>
      </c>
      <c r="O115" s="17">
        <v>0</v>
      </c>
      <c r="P115" s="224">
        <v>0</v>
      </c>
      <c r="Q115" s="246">
        <v>4</v>
      </c>
      <c r="R115" s="252">
        <v>0</v>
      </c>
      <c r="S115" s="269">
        <v>2</v>
      </c>
      <c r="T115" s="79">
        <v>2</v>
      </c>
      <c r="U115" s="17">
        <v>4</v>
      </c>
      <c r="V115" s="17">
        <v>2</v>
      </c>
      <c r="W115" s="17">
        <v>0</v>
      </c>
      <c r="X115" s="17">
        <v>2</v>
      </c>
      <c r="Y115" s="270">
        <v>2</v>
      </c>
      <c r="Z115" s="17">
        <v>0</v>
      </c>
      <c r="AA115" s="17">
        <v>2</v>
      </c>
      <c r="AB115" s="17">
        <v>4</v>
      </c>
      <c r="AC115" s="17">
        <v>0</v>
      </c>
      <c r="AD115" s="17">
        <v>2</v>
      </c>
      <c r="AE115" s="490">
        <v>2.4285714285714284</v>
      </c>
    </row>
    <row r="116" spans="1:31" ht="14.25" x14ac:dyDescent="0.2">
      <c r="A116" s="23" t="s">
        <v>2102</v>
      </c>
      <c r="B116" s="23">
        <v>1</v>
      </c>
      <c r="C116" s="24" t="s">
        <v>2714</v>
      </c>
      <c r="D116" s="23" t="s">
        <v>3961</v>
      </c>
      <c r="E116" s="23" t="s">
        <v>2126</v>
      </c>
      <c r="F116" s="23" t="s">
        <v>2715</v>
      </c>
      <c r="G116" s="17">
        <v>0</v>
      </c>
      <c r="H116" s="17">
        <v>0</v>
      </c>
      <c r="I116" s="17">
        <v>0</v>
      </c>
      <c r="J116" s="17">
        <v>1</v>
      </c>
      <c r="K116" s="17">
        <v>0</v>
      </c>
      <c r="L116" s="17">
        <v>1</v>
      </c>
      <c r="M116" s="17">
        <v>1</v>
      </c>
      <c r="N116" s="17">
        <v>1</v>
      </c>
      <c r="O116" s="17">
        <v>0</v>
      </c>
      <c r="P116" s="224">
        <v>0</v>
      </c>
      <c r="Q116" s="246">
        <v>2</v>
      </c>
      <c r="R116" s="252">
        <v>0</v>
      </c>
      <c r="S116" s="269">
        <v>1</v>
      </c>
      <c r="T116" s="79">
        <v>1</v>
      </c>
      <c r="U116" s="17">
        <v>2</v>
      </c>
      <c r="V116" s="17">
        <v>1</v>
      </c>
      <c r="W116" s="17">
        <v>0</v>
      </c>
      <c r="X116" s="17">
        <v>1</v>
      </c>
      <c r="Y116" s="270">
        <v>0</v>
      </c>
      <c r="Z116" s="17">
        <v>0</v>
      </c>
      <c r="AA116" s="17">
        <v>1</v>
      </c>
      <c r="AB116" s="17">
        <v>2</v>
      </c>
      <c r="AC116" s="17">
        <v>0</v>
      </c>
      <c r="AD116" s="17">
        <v>1</v>
      </c>
      <c r="AE116" s="490">
        <v>1.2307692307692308</v>
      </c>
    </row>
    <row r="117" spans="1:31" ht="14.25" x14ac:dyDescent="0.2">
      <c r="A117" s="23" t="s">
        <v>2102</v>
      </c>
      <c r="B117" s="23">
        <v>1</v>
      </c>
      <c r="C117" s="24" t="s">
        <v>2240</v>
      </c>
      <c r="D117" s="23" t="s">
        <v>3961</v>
      </c>
      <c r="E117" s="23" t="s">
        <v>2126</v>
      </c>
      <c r="F117" s="23" t="s">
        <v>2241</v>
      </c>
      <c r="G117" s="17">
        <v>0</v>
      </c>
      <c r="H117" s="17">
        <v>0</v>
      </c>
      <c r="I117" s="17">
        <v>0</v>
      </c>
      <c r="J117" s="17">
        <v>0</v>
      </c>
      <c r="K117" s="17">
        <v>0</v>
      </c>
      <c r="L117" s="17">
        <v>0</v>
      </c>
      <c r="M117" s="17">
        <v>0</v>
      </c>
      <c r="N117" s="17">
        <v>0</v>
      </c>
      <c r="O117" s="17">
        <v>0</v>
      </c>
      <c r="P117" s="224">
        <v>0</v>
      </c>
      <c r="Q117" s="246">
        <v>0</v>
      </c>
      <c r="R117" s="252">
        <v>0</v>
      </c>
      <c r="S117" s="269">
        <v>0</v>
      </c>
      <c r="T117" s="79">
        <v>0</v>
      </c>
      <c r="U117" s="17">
        <v>0</v>
      </c>
      <c r="V117" s="17">
        <v>0</v>
      </c>
      <c r="W117" s="17">
        <v>0</v>
      </c>
      <c r="X117" s="17">
        <v>0</v>
      </c>
      <c r="Y117" s="270">
        <v>0</v>
      </c>
      <c r="Z117" s="17">
        <v>0</v>
      </c>
      <c r="AA117" s="17">
        <v>0</v>
      </c>
      <c r="AB117" s="17">
        <v>0</v>
      </c>
      <c r="AC117" s="17">
        <v>0</v>
      </c>
      <c r="AD117" s="17">
        <v>0</v>
      </c>
      <c r="AE117" s="490">
        <v>1</v>
      </c>
    </row>
    <row r="118" spans="1:31" ht="14.25" x14ac:dyDescent="0.2">
      <c r="A118" s="23" t="s">
        <v>2102</v>
      </c>
      <c r="B118" s="23">
        <v>1</v>
      </c>
      <c r="C118" s="24" t="s">
        <v>1539</v>
      </c>
      <c r="D118" s="23" t="s">
        <v>3961</v>
      </c>
      <c r="E118" s="23" t="s">
        <v>2126</v>
      </c>
      <c r="F118" s="23" t="s">
        <v>1540</v>
      </c>
      <c r="G118" s="17">
        <v>0</v>
      </c>
      <c r="H118" s="17">
        <v>0</v>
      </c>
      <c r="I118" s="17">
        <v>0</v>
      </c>
      <c r="J118" s="17">
        <v>0</v>
      </c>
      <c r="K118" s="17">
        <v>0</v>
      </c>
      <c r="L118" s="17">
        <v>0</v>
      </c>
      <c r="M118" s="17">
        <v>0</v>
      </c>
      <c r="N118" s="17">
        <v>0</v>
      </c>
      <c r="O118" s="17">
        <v>0</v>
      </c>
      <c r="P118" s="224">
        <v>0</v>
      </c>
      <c r="Q118" s="246">
        <v>0</v>
      </c>
      <c r="R118" s="252">
        <v>0</v>
      </c>
      <c r="S118" s="269">
        <v>0</v>
      </c>
      <c r="T118" s="79">
        <v>0</v>
      </c>
      <c r="U118" s="17">
        <v>0</v>
      </c>
      <c r="V118" s="17">
        <v>0</v>
      </c>
      <c r="W118" s="17">
        <v>0</v>
      </c>
      <c r="X118" s="17">
        <v>0</v>
      </c>
      <c r="Y118" s="270">
        <v>0</v>
      </c>
      <c r="Z118" s="17">
        <v>0</v>
      </c>
      <c r="AA118" s="17">
        <v>0</v>
      </c>
      <c r="AB118" s="17">
        <v>0</v>
      </c>
      <c r="AC118" s="17">
        <v>0</v>
      </c>
      <c r="AD118" s="17">
        <v>0</v>
      </c>
      <c r="AE118" s="490">
        <v>1</v>
      </c>
    </row>
    <row r="119" spans="1:31" ht="14.25" x14ac:dyDescent="0.2">
      <c r="A119" s="23" t="s">
        <v>2102</v>
      </c>
      <c r="B119" s="23">
        <v>1</v>
      </c>
      <c r="C119" s="24" t="s">
        <v>1541</v>
      </c>
      <c r="D119" s="23" t="s">
        <v>3961</v>
      </c>
      <c r="E119" s="23" t="s">
        <v>3475</v>
      </c>
      <c r="F119" s="23" t="s">
        <v>1542</v>
      </c>
      <c r="G119" s="17">
        <v>0</v>
      </c>
      <c r="H119" s="17">
        <v>0</v>
      </c>
      <c r="I119" s="17">
        <v>0</v>
      </c>
      <c r="J119" s="17">
        <v>1</v>
      </c>
      <c r="K119" s="17">
        <v>0</v>
      </c>
      <c r="L119" s="17">
        <v>1</v>
      </c>
      <c r="M119" s="17">
        <v>1</v>
      </c>
      <c r="N119" s="17">
        <v>1</v>
      </c>
      <c r="O119" s="17">
        <v>0</v>
      </c>
      <c r="P119" s="224">
        <v>0</v>
      </c>
      <c r="Q119" s="246">
        <v>2</v>
      </c>
      <c r="R119" s="252">
        <v>0</v>
      </c>
      <c r="S119" s="269">
        <v>1</v>
      </c>
      <c r="T119" s="79">
        <v>1</v>
      </c>
      <c r="U119" s="17">
        <v>2</v>
      </c>
      <c r="V119" s="17">
        <v>1</v>
      </c>
      <c r="W119" s="17">
        <v>0</v>
      </c>
      <c r="X119" s="17">
        <v>1</v>
      </c>
      <c r="Y119" s="270">
        <v>0</v>
      </c>
      <c r="Z119" s="17">
        <v>0</v>
      </c>
      <c r="AA119" s="17">
        <v>1</v>
      </c>
      <c r="AB119" s="17">
        <v>2</v>
      </c>
      <c r="AC119" s="17">
        <v>0</v>
      </c>
      <c r="AD119" s="17">
        <v>1</v>
      </c>
      <c r="AE119" s="490">
        <v>1.2307692307692308</v>
      </c>
    </row>
    <row r="120" spans="1:31" ht="14.25" x14ac:dyDescent="0.2">
      <c r="A120" s="23" t="s">
        <v>2102</v>
      </c>
      <c r="B120" s="23">
        <v>1</v>
      </c>
      <c r="C120" s="24" t="s">
        <v>1543</v>
      </c>
      <c r="D120" s="23" t="s">
        <v>3961</v>
      </c>
      <c r="E120" s="23" t="s">
        <v>3475</v>
      </c>
      <c r="F120" s="23" t="s">
        <v>1544</v>
      </c>
      <c r="G120" s="17">
        <v>0</v>
      </c>
      <c r="H120" s="17">
        <v>0</v>
      </c>
      <c r="I120" s="17">
        <v>0</v>
      </c>
      <c r="J120" s="17">
        <v>1</v>
      </c>
      <c r="K120" s="17">
        <v>0</v>
      </c>
      <c r="L120" s="17">
        <v>1</v>
      </c>
      <c r="M120" s="17">
        <v>1</v>
      </c>
      <c r="N120" s="17">
        <v>1</v>
      </c>
      <c r="O120" s="17">
        <v>0</v>
      </c>
      <c r="P120" s="224">
        <v>0</v>
      </c>
      <c r="Q120" s="246">
        <v>2</v>
      </c>
      <c r="R120" s="252">
        <v>0</v>
      </c>
      <c r="S120" s="269">
        <v>1</v>
      </c>
      <c r="T120" s="79">
        <v>1</v>
      </c>
      <c r="U120" s="17">
        <v>2</v>
      </c>
      <c r="V120" s="17">
        <v>1</v>
      </c>
      <c r="W120" s="17">
        <v>0</v>
      </c>
      <c r="X120" s="17">
        <v>1</v>
      </c>
      <c r="Y120" s="270">
        <v>0</v>
      </c>
      <c r="Z120" s="17">
        <v>0</v>
      </c>
      <c r="AA120" s="17">
        <v>1</v>
      </c>
      <c r="AB120" s="17">
        <v>2</v>
      </c>
      <c r="AC120" s="17">
        <v>0</v>
      </c>
      <c r="AD120" s="17">
        <v>1</v>
      </c>
      <c r="AE120" s="490">
        <v>1.2307692307692308</v>
      </c>
    </row>
    <row r="121" spans="1:31" ht="14.25" x14ac:dyDescent="0.2">
      <c r="A121" s="23" t="s">
        <v>2102</v>
      </c>
      <c r="B121" s="23">
        <v>1</v>
      </c>
      <c r="C121" s="24" t="s">
        <v>1545</v>
      </c>
      <c r="D121" s="23" t="s">
        <v>3961</v>
      </c>
      <c r="E121" s="23" t="s">
        <v>2126</v>
      </c>
      <c r="F121" s="23" t="s">
        <v>1546</v>
      </c>
      <c r="G121" s="17">
        <v>0</v>
      </c>
      <c r="H121" s="17">
        <v>0</v>
      </c>
      <c r="I121" s="17">
        <v>0</v>
      </c>
      <c r="J121" s="17">
        <v>1</v>
      </c>
      <c r="K121" s="17">
        <v>0</v>
      </c>
      <c r="L121" s="17">
        <v>1</v>
      </c>
      <c r="M121" s="17">
        <v>1</v>
      </c>
      <c r="N121" s="17">
        <v>1</v>
      </c>
      <c r="O121" s="17">
        <v>0</v>
      </c>
      <c r="P121" s="224">
        <v>0</v>
      </c>
      <c r="Q121" s="246">
        <v>2</v>
      </c>
      <c r="R121" s="252">
        <v>0</v>
      </c>
      <c r="S121" s="269">
        <v>1</v>
      </c>
      <c r="T121" s="79">
        <v>1</v>
      </c>
      <c r="U121" s="17">
        <v>2</v>
      </c>
      <c r="V121" s="17">
        <v>1</v>
      </c>
      <c r="W121" s="17">
        <v>0</v>
      </c>
      <c r="X121" s="17">
        <v>1</v>
      </c>
      <c r="Y121" s="270">
        <v>0</v>
      </c>
      <c r="Z121" s="17">
        <v>0</v>
      </c>
      <c r="AA121" s="17">
        <v>1</v>
      </c>
      <c r="AB121" s="17">
        <v>2</v>
      </c>
      <c r="AC121" s="17">
        <v>0</v>
      </c>
      <c r="AD121" s="17">
        <v>1</v>
      </c>
      <c r="AE121" s="490">
        <v>1.2307692307692308</v>
      </c>
    </row>
    <row r="122" spans="1:31" ht="14.25" x14ac:dyDescent="0.2">
      <c r="A122" s="23" t="s">
        <v>2102</v>
      </c>
      <c r="B122" s="23">
        <v>1</v>
      </c>
      <c r="C122" s="24" t="s">
        <v>1547</v>
      </c>
      <c r="D122" s="23" t="s">
        <v>3961</v>
      </c>
      <c r="E122" s="23" t="s">
        <v>3475</v>
      </c>
      <c r="F122" s="23" t="s">
        <v>2051</v>
      </c>
      <c r="G122" s="17">
        <v>0</v>
      </c>
      <c r="H122" s="17">
        <v>0</v>
      </c>
      <c r="I122" s="17">
        <v>0</v>
      </c>
      <c r="J122" s="17">
        <v>2</v>
      </c>
      <c r="K122" s="17">
        <v>0</v>
      </c>
      <c r="L122" s="17">
        <v>2</v>
      </c>
      <c r="M122" s="17">
        <v>2</v>
      </c>
      <c r="N122" s="17">
        <v>2</v>
      </c>
      <c r="O122" s="17">
        <v>0</v>
      </c>
      <c r="P122" s="224">
        <v>0</v>
      </c>
      <c r="Q122" s="246">
        <v>4</v>
      </c>
      <c r="R122" s="252">
        <v>0</v>
      </c>
      <c r="S122" s="269">
        <v>2</v>
      </c>
      <c r="T122" s="79">
        <v>2</v>
      </c>
      <c r="U122" s="17">
        <v>4</v>
      </c>
      <c r="V122" s="17">
        <v>2</v>
      </c>
      <c r="W122" s="17">
        <v>0</v>
      </c>
      <c r="X122" s="17">
        <v>2</v>
      </c>
      <c r="Y122" s="270">
        <v>0</v>
      </c>
      <c r="Z122" s="17">
        <v>0</v>
      </c>
      <c r="AA122" s="17">
        <v>4</v>
      </c>
      <c r="AB122" s="17">
        <v>6</v>
      </c>
      <c r="AC122" s="17">
        <v>0</v>
      </c>
      <c r="AD122" s="17">
        <v>2</v>
      </c>
      <c r="AE122" s="490">
        <v>2.7692307692307692</v>
      </c>
    </row>
    <row r="123" spans="1:31" ht="14.25" x14ac:dyDescent="0.2">
      <c r="A123" s="23" t="s">
        <v>2102</v>
      </c>
      <c r="B123" s="23">
        <v>1</v>
      </c>
      <c r="C123" s="24" t="s">
        <v>2052</v>
      </c>
      <c r="D123" s="23" t="s">
        <v>3961</v>
      </c>
      <c r="E123" s="23" t="s">
        <v>2126</v>
      </c>
      <c r="F123" s="23" t="s">
        <v>2053</v>
      </c>
      <c r="G123" s="17">
        <v>0</v>
      </c>
      <c r="H123" s="17">
        <v>0</v>
      </c>
      <c r="I123" s="17">
        <v>0</v>
      </c>
      <c r="J123" s="17">
        <v>0</v>
      </c>
      <c r="K123" s="17">
        <v>0</v>
      </c>
      <c r="L123" s="17">
        <v>0</v>
      </c>
      <c r="M123" s="17">
        <v>0</v>
      </c>
      <c r="N123" s="17">
        <v>0</v>
      </c>
      <c r="O123" s="17">
        <v>0</v>
      </c>
      <c r="P123" s="224">
        <v>0</v>
      </c>
      <c r="Q123" s="246">
        <v>0</v>
      </c>
      <c r="R123" s="252">
        <v>0</v>
      </c>
      <c r="S123" s="269">
        <v>0</v>
      </c>
      <c r="T123" s="79">
        <v>0</v>
      </c>
      <c r="U123" s="17">
        <v>0</v>
      </c>
      <c r="V123" s="17">
        <v>0</v>
      </c>
      <c r="W123" s="17">
        <v>0</v>
      </c>
      <c r="X123" s="17">
        <v>0</v>
      </c>
      <c r="Y123" s="270">
        <v>0</v>
      </c>
      <c r="Z123" s="17">
        <v>0</v>
      </c>
      <c r="AA123" s="17">
        <v>0</v>
      </c>
      <c r="AB123" s="17">
        <v>0</v>
      </c>
      <c r="AC123" s="17">
        <v>0</v>
      </c>
      <c r="AD123" s="17">
        <v>0</v>
      </c>
      <c r="AE123" s="490">
        <v>1</v>
      </c>
    </row>
    <row r="124" spans="1:31" ht="14.25" x14ac:dyDescent="0.2">
      <c r="A124" s="23" t="s">
        <v>2102</v>
      </c>
      <c r="B124" s="23">
        <v>1</v>
      </c>
      <c r="C124" s="24" t="s">
        <v>2054</v>
      </c>
      <c r="D124" s="23" t="s">
        <v>3961</v>
      </c>
      <c r="E124" s="23" t="s">
        <v>2126</v>
      </c>
      <c r="F124" s="23" t="s">
        <v>2055</v>
      </c>
      <c r="G124" s="17">
        <v>0</v>
      </c>
      <c r="H124" s="17">
        <v>0</v>
      </c>
      <c r="I124" s="17">
        <v>0</v>
      </c>
      <c r="J124" s="17">
        <v>1</v>
      </c>
      <c r="K124" s="17">
        <v>0</v>
      </c>
      <c r="L124" s="17">
        <v>1</v>
      </c>
      <c r="M124" s="17">
        <v>1</v>
      </c>
      <c r="N124" s="17">
        <v>1</v>
      </c>
      <c r="O124" s="17">
        <v>0</v>
      </c>
      <c r="P124" s="224">
        <v>0</v>
      </c>
      <c r="Q124" s="246">
        <v>2</v>
      </c>
      <c r="R124" s="252">
        <v>0</v>
      </c>
      <c r="S124" s="269">
        <v>1</v>
      </c>
      <c r="T124" s="79">
        <v>1</v>
      </c>
      <c r="U124" s="17">
        <v>2</v>
      </c>
      <c r="V124" s="17">
        <v>1</v>
      </c>
      <c r="W124" s="17">
        <v>0</v>
      </c>
      <c r="X124" s="17">
        <v>0</v>
      </c>
      <c r="Y124" s="270">
        <v>0</v>
      </c>
      <c r="Z124" s="17">
        <v>0</v>
      </c>
      <c r="AA124" s="17">
        <v>1</v>
      </c>
      <c r="AB124" s="17">
        <v>2</v>
      </c>
      <c r="AC124" s="17">
        <v>0</v>
      </c>
      <c r="AD124" s="17">
        <v>1</v>
      </c>
      <c r="AE124" s="490">
        <v>1.25</v>
      </c>
    </row>
    <row r="125" spans="1:31" ht="14.25" x14ac:dyDescent="0.2">
      <c r="A125" s="23" t="s">
        <v>2102</v>
      </c>
      <c r="B125" s="23">
        <v>1</v>
      </c>
      <c r="C125" s="24" t="s">
        <v>3312</v>
      </c>
      <c r="D125" s="23" t="s">
        <v>3961</v>
      </c>
      <c r="E125" s="23" t="s">
        <v>2126</v>
      </c>
      <c r="F125" s="23" t="s">
        <v>3313</v>
      </c>
      <c r="G125" s="17">
        <v>0</v>
      </c>
      <c r="H125" s="17">
        <v>0</v>
      </c>
      <c r="I125" s="17">
        <v>0</v>
      </c>
      <c r="J125" s="17">
        <v>1</v>
      </c>
      <c r="K125" s="17">
        <v>0</v>
      </c>
      <c r="L125" s="17">
        <v>1</v>
      </c>
      <c r="M125" s="17">
        <v>1</v>
      </c>
      <c r="N125" s="17">
        <v>1</v>
      </c>
      <c r="O125" s="17">
        <v>0</v>
      </c>
      <c r="P125" s="224">
        <v>0</v>
      </c>
      <c r="Q125" s="246">
        <v>2</v>
      </c>
      <c r="R125" s="252">
        <v>0</v>
      </c>
      <c r="S125" s="269">
        <v>1</v>
      </c>
      <c r="T125" s="79">
        <v>1</v>
      </c>
      <c r="U125" s="17">
        <v>2</v>
      </c>
      <c r="V125" s="17">
        <v>1</v>
      </c>
      <c r="W125" s="17">
        <v>0</v>
      </c>
      <c r="X125" s="17">
        <v>0</v>
      </c>
      <c r="Y125" s="270">
        <v>0</v>
      </c>
      <c r="Z125" s="17">
        <v>0</v>
      </c>
      <c r="AA125" s="17">
        <v>1</v>
      </c>
      <c r="AB125" s="17">
        <v>2</v>
      </c>
      <c r="AC125" s="17">
        <v>0</v>
      </c>
      <c r="AD125" s="17">
        <v>1</v>
      </c>
      <c r="AE125" s="490">
        <v>1.25</v>
      </c>
    </row>
    <row r="126" spans="1:31" ht="14.25" x14ac:dyDescent="0.2">
      <c r="A126" s="23" t="s">
        <v>2102</v>
      </c>
      <c r="B126" s="23">
        <v>1</v>
      </c>
      <c r="C126" s="24" t="s">
        <v>3314</v>
      </c>
      <c r="D126" s="23" t="s">
        <v>3961</v>
      </c>
      <c r="E126" s="23" t="s">
        <v>2126</v>
      </c>
      <c r="F126" s="23" t="s">
        <v>3315</v>
      </c>
      <c r="G126" s="17">
        <v>0</v>
      </c>
      <c r="H126" s="17">
        <v>0</v>
      </c>
      <c r="I126" s="17">
        <v>0</v>
      </c>
      <c r="J126" s="17">
        <v>1</v>
      </c>
      <c r="K126" s="17">
        <v>0</v>
      </c>
      <c r="L126" s="17">
        <v>1</v>
      </c>
      <c r="M126" s="17">
        <v>1</v>
      </c>
      <c r="N126" s="17">
        <v>1</v>
      </c>
      <c r="O126" s="17">
        <v>0</v>
      </c>
      <c r="P126" s="224">
        <v>0</v>
      </c>
      <c r="Q126" s="246">
        <v>2</v>
      </c>
      <c r="R126" s="252">
        <v>0</v>
      </c>
      <c r="S126" s="269">
        <v>1</v>
      </c>
      <c r="T126" s="79">
        <v>1</v>
      </c>
      <c r="U126" s="17">
        <v>2</v>
      </c>
      <c r="V126" s="17">
        <v>1</v>
      </c>
      <c r="W126" s="17">
        <v>0</v>
      </c>
      <c r="X126" s="17">
        <v>1</v>
      </c>
      <c r="Y126" s="270">
        <v>0</v>
      </c>
      <c r="Z126" s="17">
        <v>0</v>
      </c>
      <c r="AA126" s="17">
        <v>1</v>
      </c>
      <c r="AB126" s="17">
        <v>2</v>
      </c>
      <c r="AC126" s="17">
        <v>0</v>
      </c>
      <c r="AD126" s="17">
        <v>1</v>
      </c>
      <c r="AE126" s="490">
        <v>1.2307692307692308</v>
      </c>
    </row>
    <row r="127" spans="1:31" ht="14.25" x14ac:dyDescent="0.2">
      <c r="A127" s="23" t="s">
        <v>2102</v>
      </c>
      <c r="B127" s="23">
        <v>1</v>
      </c>
      <c r="C127" s="24" t="s">
        <v>1903</v>
      </c>
      <c r="D127" s="23" t="s">
        <v>3961</v>
      </c>
      <c r="E127" s="23" t="s">
        <v>3475</v>
      </c>
      <c r="F127" s="23" t="s">
        <v>1904</v>
      </c>
      <c r="G127" s="17">
        <v>0</v>
      </c>
      <c r="H127" s="17">
        <v>0</v>
      </c>
      <c r="I127" s="17">
        <v>0</v>
      </c>
      <c r="J127" s="17">
        <v>2</v>
      </c>
      <c r="K127" s="17">
        <v>0</v>
      </c>
      <c r="L127" s="17">
        <v>2</v>
      </c>
      <c r="M127" s="17">
        <v>2</v>
      </c>
      <c r="N127" s="17">
        <v>2</v>
      </c>
      <c r="O127" s="17">
        <v>0</v>
      </c>
      <c r="P127" s="224">
        <v>0</v>
      </c>
      <c r="Q127" s="246">
        <v>4</v>
      </c>
      <c r="R127" s="252">
        <v>0</v>
      </c>
      <c r="S127" s="269">
        <v>2</v>
      </c>
      <c r="T127" s="79">
        <v>2</v>
      </c>
      <c r="U127" s="17">
        <v>4</v>
      </c>
      <c r="V127" s="17">
        <v>2</v>
      </c>
      <c r="W127" s="17">
        <v>0</v>
      </c>
      <c r="X127" s="17">
        <v>2</v>
      </c>
      <c r="Y127" s="270">
        <v>0</v>
      </c>
      <c r="Z127" s="17">
        <v>0</v>
      </c>
      <c r="AA127" s="17">
        <v>2</v>
      </c>
      <c r="AB127" s="17">
        <v>4</v>
      </c>
      <c r="AC127" s="17">
        <v>0</v>
      </c>
      <c r="AD127" s="17">
        <v>2</v>
      </c>
      <c r="AE127" s="490">
        <v>2.4615384615384617</v>
      </c>
    </row>
    <row r="128" spans="1:31" ht="14.25" x14ac:dyDescent="0.2">
      <c r="A128" s="23" t="s">
        <v>2102</v>
      </c>
      <c r="B128" s="23">
        <v>1</v>
      </c>
      <c r="C128" s="24" t="s">
        <v>1905</v>
      </c>
      <c r="D128" s="23" t="s">
        <v>3961</v>
      </c>
      <c r="E128" s="23" t="s">
        <v>2126</v>
      </c>
      <c r="F128" s="23" t="s">
        <v>1906</v>
      </c>
      <c r="G128" s="17">
        <v>0</v>
      </c>
      <c r="H128" s="17">
        <v>0</v>
      </c>
      <c r="I128" s="17">
        <v>0</v>
      </c>
      <c r="J128" s="17">
        <v>2</v>
      </c>
      <c r="K128" s="17">
        <v>0</v>
      </c>
      <c r="L128" s="17">
        <v>2</v>
      </c>
      <c r="M128" s="17">
        <v>2</v>
      </c>
      <c r="N128" s="17">
        <v>2</v>
      </c>
      <c r="O128" s="17">
        <v>0</v>
      </c>
      <c r="P128" s="224">
        <v>0</v>
      </c>
      <c r="Q128" s="246">
        <v>4</v>
      </c>
      <c r="R128" s="252">
        <v>0</v>
      </c>
      <c r="S128" s="269">
        <v>2</v>
      </c>
      <c r="T128" s="79">
        <v>2</v>
      </c>
      <c r="U128" s="17">
        <v>4</v>
      </c>
      <c r="V128" s="17">
        <v>2</v>
      </c>
      <c r="W128" s="17">
        <v>0</v>
      </c>
      <c r="X128" s="17">
        <v>2</v>
      </c>
      <c r="Y128" s="270">
        <v>0</v>
      </c>
      <c r="Z128" s="17">
        <v>0</v>
      </c>
      <c r="AA128" s="17">
        <v>2</v>
      </c>
      <c r="AB128" s="17">
        <v>4</v>
      </c>
      <c r="AC128" s="17">
        <v>0</v>
      </c>
      <c r="AD128" s="17">
        <v>2</v>
      </c>
      <c r="AE128" s="490">
        <v>2.4615384615384617</v>
      </c>
    </row>
    <row r="129" spans="1:31" ht="14.25" x14ac:dyDescent="0.2">
      <c r="A129" s="23" t="s">
        <v>2102</v>
      </c>
      <c r="B129" s="23">
        <v>1</v>
      </c>
      <c r="C129" s="24" t="s">
        <v>1907</v>
      </c>
      <c r="D129" s="23" t="s">
        <v>3961</v>
      </c>
      <c r="E129" s="23" t="s">
        <v>2126</v>
      </c>
      <c r="F129" s="23" t="s">
        <v>1908</v>
      </c>
      <c r="G129" s="17">
        <v>0</v>
      </c>
      <c r="H129" s="17">
        <v>0</v>
      </c>
      <c r="I129" s="17">
        <v>0</v>
      </c>
      <c r="J129" s="17">
        <v>2</v>
      </c>
      <c r="K129" s="17">
        <v>0</v>
      </c>
      <c r="L129" s="17">
        <v>2</v>
      </c>
      <c r="M129" s="17">
        <v>2</v>
      </c>
      <c r="N129" s="17">
        <v>2</v>
      </c>
      <c r="O129" s="17">
        <v>0</v>
      </c>
      <c r="P129" s="224">
        <v>0</v>
      </c>
      <c r="Q129" s="246">
        <v>4</v>
      </c>
      <c r="R129" s="252">
        <v>0</v>
      </c>
      <c r="S129" s="269">
        <v>2</v>
      </c>
      <c r="T129" s="79">
        <v>2</v>
      </c>
      <c r="U129" s="17">
        <v>4</v>
      </c>
      <c r="V129" s="17">
        <v>1</v>
      </c>
      <c r="W129" s="17">
        <v>0</v>
      </c>
      <c r="X129" s="17">
        <v>2</v>
      </c>
      <c r="Y129" s="270">
        <v>0</v>
      </c>
      <c r="Z129" s="17">
        <v>0</v>
      </c>
      <c r="AA129" s="17">
        <v>2</v>
      </c>
      <c r="AB129" s="17">
        <v>4</v>
      </c>
      <c r="AC129" s="17">
        <v>0</v>
      </c>
      <c r="AD129" s="17">
        <v>2</v>
      </c>
      <c r="AE129" s="490">
        <v>2.3846153846153846</v>
      </c>
    </row>
    <row r="130" spans="1:31" ht="14.25" x14ac:dyDescent="0.2">
      <c r="A130" s="23" t="s">
        <v>2102</v>
      </c>
      <c r="B130" s="23">
        <v>1</v>
      </c>
      <c r="C130" s="24" t="s">
        <v>1909</v>
      </c>
      <c r="D130" s="23" t="s">
        <v>3961</v>
      </c>
      <c r="E130" s="23" t="s">
        <v>3475</v>
      </c>
      <c r="F130" s="23" t="s">
        <v>1910</v>
      </c>
      <c r="G130" s="17">
        <v>0</v>
      </c>
      <c r="H130" s="17">
        <v>0</v>
      </c>
      <c r="I130" s="17">
        <v>0</v>
      </c>
      <c r="J130" s="17">
        <v>1</v>
      </c>
      <c r="K130" s="17">
        <v>0</v>
      </c>
      <c r="L130" s="17">
        <v>1</v>
      </c>
      <c r="M130" s="17">
        <v>1</v>
      </c>
      <c r="N130" s="17">
        <v>1</v>
      </c>
      <c r="O130" s="17">
        <v>0</v>
      </c>
      <c r="P130" s="224">
        <v>0</v>
      </c>
      <c r="Q130" s="246">
        <v>2</v>
      </c>
      <c r="R130" s="252">
        <v>0</v>
      </c>
      <c r="S130" s="269">
        <v>1</v>
      </c>
      <c r="T130" s="79">
        <v>1</v>
      </c>
      <c r="U130" s="17">
        <v>2</v>
      </c>
      <c r="V130" s="17">
        <v>1</v>
      </c>
      <c r="W130" s="17">
        <v>0</v>
      </c>
      <c r="X130" s="17">
        <v>1</v>
      </c>
      <c r="Y130" s="270">
        <v>0</v>
      </c>
      <c r="Z130" s="17">
        <v>0</v>
      </c>
      <c r="AA130" s="17">
        <v>1</v>
      </c>
      <c r="AB130" s="17">
        <v>2</v>
      </c>
      <c r="AC130" s="17">
        <v>0</v>
      </c>
      <c r="AD130" s="17">
        <v>1</v>
      </c>
      <c r="AE130" s="490">
        <v>1.2307692307692308</v>
      </c>
    </row>
    <row r="131" spans="1:31" ht="14.25" x14ac:dyDescent="0.2">
      <c r="A131" s="23" t="s">
        <v>2102</v>
      </c>
      <c r="B131" s="23">
        <v>1</v>
      </c>
      <c r="C131" s="24" t="s">
        <v>1911</v>
      </c>
      <c r="D131" s="23" t="s">
        <v>3961</v>
      </c>
      <c r="E131" s="23" t="s">
        <v>3475</v>
      </c>
      <c r="F131" s="23" t="s">
        <v>2735</v>
      </c>
      <c r="G131" s="17">
        <v>0</v>
      </c>
      <c r="H131" s="17">
        <v>0</v>
      </c>
      <c r="I131" s="17">
        <v>0</v>
      </c>
      <c r="J131" s="17">
        <v>1</v>
      </c>
      <c r="K131" s="17">
        <v>0</v>
      </c>
      <c r="L131" s="17">
        <v>1</v>
      </c>
      <c r="M131" s="17">
        <v>1</v>
      </c>
      <c r="N131" s="17">
        <v>1</v>
      </c>
      <c r="O131" s="17">
        <v>0</v>
      </c>
      <c r="P131" s="224">
        <v>0</v>
      </c>
      <c r="Q131" s="246">
        <v>2</v>
      </c>
      <c r="R131" s="252">
        <v>0</v>
      </c>
      <c r="S131" s="269">
        <v>1</v>
      </c>
      <c r="T131" s="79">
        <v>1</v>
      </c>
      <c r="U131" s="17">
        <v>2</v>
      </c>
      <c r="V131" s="17">
        <v>1</v>
      </c>
      <c r="W131" s="17">
        <v>0</v>
      </c>
      <c r="X131" s="17">
        <v>1</v>
      </c>
      <c r="Y131" s="270">
        <v>0</v>
      </c>
      <c r="Z131" s="17">
        <v>0</v>
      </c>
      <c r="AA131" s="17">
        <v>1</v>
      </c>
      <c r="AB131" s="17">
        <v>2</v>
      </c>
      <c r="AC131" s="17">
        <v>0</v>
      </c>
      <c r="AD131" s="17">
        <v>1</v>
      </c>
      <c r="AE131" s="490">
        <v>1.2307692307692308</v>
      </c>
    </row>
    <row r="132" spans="1:31" ht="14.25" x14ac:dyDescent="0.2">
      <c r="A132" s="23" t="s">
        <v>2102</v>
      </c>
      <c r="B132" s="23">
        <v>1</v>
      </c>
      <c r="C132" s="24" t="s">
        <v>1226</v>
      </c>
      <c r="D132" s="23" t="s">
        <v>3961</v>
      </c>
      <c r="E132" s="23" t="s">
        <v>2126</v>
      </c>
      <c r="F132" s="23" t="s">
        <v>1227</v>
      </c>
      <c r="G132" s="17">
        <v>0</v>
      </c>
      <c r="H132" s="17">
        <v>0</v>
      </c>
      <c r="I132" s="17">
        <v>0</v>
      </c>
      <c r="J132" s="17">
        <v>1</v>
      </c>
      <c r="K132" s="17">
        <v>0</v>
      </c>
      <c r="L132" s="17">
        <v>1</v>
      </c>
      <c r="M132" s="17">
        <v>1</v>
      </c>
      <c r="N132" s="17">
        <v>1</v>
      </c>
      <c r="O132" s="17">
        <v>0</v>
      </c>
      <c r="P132" s="224">
        <v>0</v>
      </c>
      <c r="Q132" s="246">
        <v>2</v>
      </c>
      <c r="R132" s="252">
        <v>0</v>
      </c>
      <c r="S132" s="269">
        <v>1</v>
      </c>
      <c r="T132" s="79">
        <v>1</v>
      </c>
      <c r="U132" s="17">
        <v>2</v>
      </c>
      <c r="V132" s="17">
        <v>1</v>
      </c>
      <c r="W132" s="17">
        <v>0</v>
      </c>
      <c r="X132" s="17">
        <v>1</v>
      </c>
      <c r="Y132" s="270">
        <v>0</v>
      </c>
      <c r="Z132" s="17">
        <v>0</v>
      </c>
      <c r="AA132" s="17">
        <v>1</v>
      </c>
      <c r="AB132" s="17">
        <v>2</v>
      </c>
      <c r="AC132" s="17">
        <v>0</v>
      </c>
      <c r="AD132" s="17">
        <v>1</v>
      </c>
      <c r="AE132" s="490">
        <v>1.2307692307692308</v>
      </c>
    </row>
    <row r="133" spans="1:31" ht="14.25" x14ac:dyDescent="0.2">
      <c r="A133" s="23" t="s">
        <v>2102</v>
      </c>
      <c r="B133" s="25">
        <v>1</v>
      </c>
      <c r="C133" s="26" t="s">
        <v>1228</v>
      </c>
      <c r="D133" s="23" t="s">
        <v>3961</v>
      </c>
      <c r="E133" s="23" t="s">
        <v>3475</v>
      </c>
      <c r="F133" s="25" t="s">
        <v>1229</v>
      </c>
      <c r="G133" s="17">
        <v>0</v>
      </c>
      <c r="H133" s="17">
        <v>0</v>
      </c>
      <c r="I133" s="17">
        <v>0</v>
      </c>
      <c r="J133" s="17">
        <v>1</v>
      </c>
      <c r="K133" s="17">
        <v>0</v>
      </c>
      <c r="L133" s="17">
        <v>1</v>
      </c>
      <c r="M133" s="17">
        <v>1</v>
      </c>
      <c r="N133" s="17">
        <v>1</v>
      </c>
      <c r="O133" s="17">
        <v>0</v>
      </c>
      <c r="P133" s="224">
        <v>0</v>
      </c>
      <c r="Q133" s="246">
        <v>2</v>
      </c>
      <c r="R133" s="252">
        <v>0</v>
      </c>
      <c r="S133" s="269">
        <v>1</v>
      </c>
      <c r="T133" s="79">
        <v>1</v>
      </c>
      <c r="U133" s="17">
        <v>2</v>
      </c>
      <c r="V133" s="17">
        <v>1</v>
      </c>
      <c r="W133" s="17">
        <v>0</v>
      </c>
      <c r="X133" s="17">
        <v>1</v>
      </c>
      <c r="Y133" s="270">
        <v>0</v>
      </c>
      <c r="Z133" s="17">
        <v>0</v>
      </c>
      <c r="AA133" s="17">
        <v>1</v>
      </c>
      <c r="AB133" s="17">
        <v>2</v>
      </c>
      <c r="AC133" s="17">
        <v>0</v>
      </c>
      <c r="AD133" s="17">
        <v>1</v>
      </c>
      <c r="AE133" s="490">
        <v>1.2307692307692308</v>
      </c>
    </row>
    <row r="134" spans="1:31" ht="14.25" x14ac:dyDescent="0.2">
      <c r="A134" s="23" t="s">
        <v>2102</v>
      </c>
      <c r="B134" s="23">
        <v>1</v>
      </c>
      <c r="C134" s="24" t="s">
        <v>1230</v>
      </c>
      <c r="D134" s="23" t="s">
        <v>3961</v>
      </c>
      <c r="E134" s="23" t="s">
        <v>2126</v>
      </c>
      <c r="F134" s="23" t="s">
        <v>456</v>
      </c>
      <c r="G134" s="17">
        <v>0</v>
      </c>
      <c r="H134" s="17">
        <v>0</v>
      </c>
      <c r="I134" s="17">
        <v>0</v>
      </c>
      <c r="J134" s="17">
        <v>1</v>
      </c>
      <c r="K134" s="17">
        <v>0</v>
      </c>
      <c r="L134" s="17">
        <v>1</v>
      </c>
      <c r="M134" s="17">
        <v>1</v>
      </c>
      <c r="N134" s="17">
        <v>1</v>
      </c>
      <c r="O134" s="17">
        <v>0</v>
      </c>
      <c r="P134" s="224">
        <v>0</v>
      </c>
      <c r="Q134" s="246">
        <v>2</v>
      </c>
      <c r="R134" s="252">
        <v>0</v>
      </c>
      <c r="S134" s="269">
        <v>1</v>
      </c>
      <c r="T134" s="79">
        <v>1</v>
      </c>
      <c r="U134" s="17">
        <v>2</v>
      </c>
      <c r="V134" s="17">
        <v>1</v>
      </c>
      <c r="W134" s="17">
        <v>0</v>
      </c>
      <c r="X134" s="17">
        <v>1</v>
      </c>
      <c r="Y134" s="270">
        <v>0</v>
      </c>
      <c r="Z134" s="17">
        <v>0</v>
      </c>
      <c r="AA134" s="17">
        <v>1</v>
      </c>
      <c r="AB134" s="17">
        <v>2</v>
      </c>
      <c r="AC134" s="17">
        <v>0</v>
      </c>
      <c r="AD134" s="17">
        <v>1</v>
      </c>
      <c r="AE134" s="490">
        <v>1.2307692307692308</v>
      </c>
    </row>
    <row r="135" spans="1:31" s="273" customFormat="1" ht="14.25" x14ac:dyDescent="0.2">
      <c r="A135" s="23" t="s">
        <v>2102</v>
      </c>
      <c r="B135" s="23">
        <v>1</v>
      </c>
      <c r="C135" s="24" t="s">
        <v>5728</v>
      </c>
      <c r="D135" s="23" t="s">
        <v>3961</v>
      </c>
      <c r="E135" s="23" t="s">
        <v>2126</v>
      </c>
      <c r="F135" s="23" t="s">
        <v>5729</v>
      </c>
      <c r="G135" s="269"/>
      <c r="H135" s="269"/>
      <c r="I135" s="269"/>
      <c r="J135" s="269"/>
      <c r="K135" s="269"/>
      <c r="L135" s="269"/>
      <c r="M135" s="269"/>
      <c r="N135" s="269"/>
      <c r="O135" s="269"/>
      <c r="P135" s="269"/>
      <c r="Q135" s="246"/>
      <c r="R135" s="269"/>
      <c r="S135" s="269"/>
      <c r="T135" s="79"/>
      <c r="U135" s="269"/>
      <c r="V135" s="269">
        <v>1</v>
      </c>
      <c r="W135" s="269">
        <v>0</v>
      </c>
      <c r="X135" s="269">
        <v>1</v>
      </c>
      <c r="Y135" s="343">
        <v>0</v>
      </c>
      <c r="Z135" s="269">
        <v>0</v>
      </c>
      <c r="AA135" s="269">
        <v>1</v>
      </c>
      <c r="AB135" s="269">
        <v>2</v>
      </c>
      <c r="AC135" s="269">
        <v>0</v>
      </c>
      <c r="AD135" s="269">
        <v>1</v>
      </c>
      <c r="AE135" s="490">
        <v>1.2</v>
      </c>
    </row>
    <row r="136" spans="1:31" ht="14.25" x14ac:dyDescent="0.2">
      <c r="A136" s="23" t="s">
        <v>2102</v>
      </c>
      <c r="B136" s="23">
        <v>1</v>
      </c>
      <c r="C136" s="24" t="s">
        <v>457</v>
      </c>
      <c r="D136" s="23" t="s">
        <v>3961</v>
      </c>
      <c r="E136" s="23" t="s">
        <v>2126</v>
      </c>
      <c r="F136" s="23" t="s">
        <v>2802</v>
      </c>
      <c r="G136" s="17">
        <v>0</v>
      </c>
      <c r="H136" s="17">
        <v>0</v>
      </c>
      <c r="I136" s="17">
        <v>0</v>
      </c>
      <c r="J136" s="17">
        <v>1</v>
      </c>
      <c r="K136" s="17">
        <v>0</v>
      </c>
      <c r="L136" s="17">
        <v>1</v>
      </c>
      <c r="M136" s="17">
        <v>1</v>
      </c>
      <c r="N136" s="17">
        <v>1</v>
      </c>
      <c r="O136" s="17">
        <v>0</v>
      </c>
      <c r="P136" s="224">
        <v>0</v>
      </c>
      <c r="Q136" s="246">
        <v>2</v>
      </c>
      <c r="R136" s="252">
        <v>0</v>
      </c>
      <c r="S136" s="269">
        <v>1</v>
      </c>
      <c r="T136" s="79">
        <v>1</v>
      </c>
      <c r="U136" s="17">
        <v>2</v>
      </c>
      <c r="V136" s="17">
        <v>1</v>
      </c>
      <c r="W136" s="17">
        <v>0</v>
      </c>
      <c r="X136" s="17">
        <v>0</v>
      </c>
      <c r="Y136" s="270">
        <v>0</v>
      </c>
      <c r="Z136" s="17">
        <v>0</v>
      </c>
      <c r="AA136" s="17">
        <v>1</v>
      </c>
      <c r="AB136" s="17">
        <v>2</v>
      </c>
      <c r="AC136" s="17">
        <v>0</v>
      </c>
      <c r="AD136" s="17">
        <v>1</v>
      </c>
      <c r="AE136" s="490">
        <v>1.25</v>
      </c>
    </row>
    <row r="137" spans="1:31" ht="14.25" x14ac:dyDescent="0.2">
      <c r="A137" s="23" t="s">
        <v>2102</v>
      </c>
      <c r="B137" s="25">
        <v>1</v>
      </c>
      <c r="C137" s="26" t="s">
        <v>2803</v>
      </c>
      <c r="D137" s="23" t="s">
        <v>3961</v>
      </c>
      <c r="E137" s="23" t="s">
        <v>3475</v>
      </c>
      <c r="F137" s="25" t="s">
        <v>1117</v>
      </c>
      <c r="G137" s="17">
        <v>0</v>
      </c>
      <c r="H137" s="17">
        <v>0</v>
      </c>
      <c r="I137" s="17">
        <v>0</v>
      </c>
      <c r="J137" s="17">
        <v>1</v>
      </c>
      <c r="K137" s="17">
        <v>0</v>
      </c>
      <c r="L137" s="17">
        <v>1</v>
      </c>
      <c r="M137" s="17">
        <v>1</v>
      </c>
      <c r="N137" s="17">
        <v>1</v>
      </c>
      <c r="O137" s="17">
        <v>0</v>
      </c>
      <c r="P137" s="224">
        <v>0</v>
      </c>
      <c r="Q137" s="246">
        <v>2</v>
      </c>
      <c r="R137" s="252">
        <v>0</v>
      </c>
      <c r="S137" s="269">
        <v>1</v>
      </c>
      <c r="T137" s="79">
        <v>1</v>
      </c>
      <c r="U137" s="17">
        <v>2</v>
      </c>
      <c r="V137" s="17">
        <v>1</v>
      </c>
      <c r="W137" s="17">
        <v>0</v>
      </c>
      <c r="X137" s="17">
        <v>0</v>
      </c>
      <c r="Y137" s="270">
        <v>0</v>
      </c>
      <c r="Z137" s="17">
        <v>0</v>
      </c>
      <c r="AA137" s="17">
        <v>1</v>
      </c>
      <c r="AB137" s="17">
        <v>2</v>
      </c>
      <c r="AC137" s="17">
        <v>0</v>
      </c>
      <c r="AD137" s="17">
        <v>1</v>
      </c>
      <c r="AE137" s="490">
        <v>1.25</v>
      </c>
    </row>
    <row r="138" spans="1:31" ht="14.25" x14ac:dyDescent="0.2">
      <c r="A138" s="23" t="s">
        <v>2102</v>
      </c>
      <c r="B138" s="25">
        <v>1</v>
      </c>
      <c r="C138" s="26" t="s">
        <v>1118</v>
      </c>
      <c r="D138" s="23" t="s">
        <v>3961</v>
      </c>
      <c r="E138" s="23" t="s">
        <v>2126</v>
      </c>
      <c r="F138" s="25" t="s">
        <v>1119</v>
      </c>
      <c r="G138" s="17">
        <v>0</v>
      </c>
      <c r="H138" s="17">
        <v>0</v>
      </c>
      <c r="I138" s="17">
        <v>0</v>
      </c>
      <c r="J138" s="17">
        <v>1</v>
      </c>
      <c r="K138" s="17">
        <v>0</v>
      </c>
      <c r="L138" s="17">
        <v>1</v>
      </c>
      <c r="M138" s="17">
        <v>1</v>
      </c>
      <c r="N138" s="17">
        <v>1</v>
      </c>
      <c r="O138" s="17">
        <v>0</v>
      </c>
      <c r="P138" s="224">
        <v>0</v>
      </c>
      <c r="Q138" s="246">
        <v>2</v>
      </c>
      <c r="R138" s="252">
        <v>0</v>
      </c>
      <c r="S138" s="269">
        <v>1</v>
      </c>
      <c r="T138" s="79">
        <v>1</v>
      </c>
      <c r="U138" s="17">
        <v>2</v>
      </c>
      <c r="V138" s="17">
        <v>1</v>
      </c>
      <c r="W138" s="17">
        <v>0</v>
      </c>
      <c r="X138" s="17">
        <v>1</v>
      </c>
      <c r="Y138" s="270">
        <v>0</v>
      </c>
      <c r="Z138" s="17">
        <v>0</v>
      </c>
      <c r="AA138" s="17">
        <v>1</v>
      </c>
      <c r="AB138" s="17">
        <v>2</v>
      </c>
      <c r="AC138" s="17">
        <v>0</v>
      </c>
      <c r="AD138" s="17">
        <v>1</v>
      </c>
      <c r="AE138" s="490">
        <v>1.2307692307692308</v>
      </c>
    </row>
    <row r="139" spans="1:31" ht="14.25" x14ac:dyDescent="0.2">
      <c r="A139" s="23" t="s">
        <v>2102</v>
      </c>
      <c r="B139" s="23">
        <v>1</v>
      </c>
      <c r="C139" s="24" t="s">
        <v>1120</v>
      </c>
      <c r="D139" s="23" t="s">
        <v>3961</v>
      </c>
      <c r="E139" s="23" t="s">
        <v>3475</v>
      </c>
      <c r="F139" s="23" t="s">
        <v>1421</v>
      </c>
      <c r="G139" s="17">
        <v>0</v>
      </c>
      <c r="H139" s="17">
        <v>0</v>
      </c>
      <c r="I139" s="17">
        <v>0</v>
      </c>
      <c r="J139" s="17">
        <v>0</v>
      </c>
      <c r="K139" s="17">
        <v>0</v>
      </c>
      <c r="L139" s="17">
        <v>0</v>
      </c>
      <c r="M139" s="17">
        <v>0</v>
      </c>
      <c r="N139" s="17">
        <v>0</v>
      </c>
      <c r="O139" s="17">
        <v>0</v>
      </c>
      <c r="P139" s="224">
        <v>0</v>
      </c>
      <c r="Q139" s="246">
        <v>0</v>
      </c>
      <c r="R139" s="252">
        <v>0</v>
      </c>
      <c r="S139" s="269">
        <v>0</v>
      </c>
      <c r="T139" s="79">
        <v>1</v>
      </c>
      <c r="U139" s="17">
        <v>2</v>
      </c>
      <c r="V139" s="17">
        <v>0</v>
      </c>
      <c r="W139" s="17">
        <v>0</v>
      </c>
      <c r="X139" s="17">
        <v>0</v>
      </c>
      <c r="Y139" s="270">
        <v>0</v>
      </c>
      <c r="Z139" s="17">
        <v>0</v>
      </c>
      <c r="AA139" s="17">
        <v>0</v>
      </c>
      <c r="AB139" s="17">
        <v>0</v>
      </c>
      <c r="AC139" s="17">
        <v>0</v>
      </c>
      <c r="AD139" s="17">
        <v>0</v>
      </c>
      <c r="AE139" s="490">
        <v>1.5</v>
      </c>
    </row>
    <row r="140" spans="1:31" ht="14.25" x14ac:dyDescent="0.2">
      <c r="A140" s="23" t="s">
        <v>2102</v>
      </c>
      <c r="B140" s="23">
        <v>1</v>
      </c>
      <c r="C140" s="24" t="s">
        <v>1422</v>
      </c>
      <c r="D140" s="23" t="s">
        <v>3961</v>
      </c>
      <c r="E140" s="23" t="s">
        <v>3473</v>
      </c>
      <c r="F140" s="23" t="s">
        <v>1423</v>
      </c>
      <c r="G140" s="17">
        <v>0</v>
      </c>
      <c r="H140" s="17">
        <v>0</v>
      </c>
      <c r="I140" s="17">
        <v>0</v>
      </c>
      <c r="J140" s="17">
        <v>2</v>
      </c>
      <c r="K140" s="17">
        <v>0</v>
      </c>
      <c r="L140" s="17">
        <v>2</v>
      </c>
      <c r="M140" s="17">
        <v>2</v>
      </c>
      <c r="N140" s="17">
        <v>2</v>
      </c>
      <c r="O140" s="17">
        <v>0</v>
      </c>
      <c r="P140" s="224">
        <v>0</v>
      </c>
      <c r="Q140" s="246">
        <v>4</v>
      </c>
      <c r="R140" s="252">
        <v>0</v>
      </c>
      <c r="S140" s="269">
        <v>2</v>
      </c>
      <c r="T140" s="79">
        <v>0</v>
      </c>
      <c r="U140" s="17">
        <v>0</v>
      </c>
      <c r="V140" s="17">
        <v>4</v>
      </c>
      <c r="W140" s="17">
        <v>0</v>
      </c>
      <c r="X140" s="17">
        <v>2</v>
      </c>
      <c r="Y140" s="270">
        <v>0</v>
      </c>
      <c r="Z140" s="17">
        <v>0</v>
      </c>
      <c r="AA140" s="17">
        <v>2</v>
      </c>
      <c r="AB140" s="17">
        <v>3</v>
      </c>
      <c r="AC140" s="17">
        <v>1</v>
      </c>
      <c r="AD140" s="17">
        <v>2</v>
      </c>
      <c r="AE140" s="490">
        <v>2.3333333333333335</v>
      </c>
    </row>
    <row r="141" spans="1:31" ht="14.25" x14ac:dyDescent="0.2">
      <c r="A141" s="23" t="s">
        <v>2102</v>
      </c>
      <c r="B141" s="23">
        <v>1</v>
      </c>
      <c r="C141" s="24" t="s">
        <v>569</v>
      </c>
      <c r="D141" s="23" t="s">
        <v>3961</v>
      </c>
      <c r="E141" s="23" t="s">
        <v>3473</v>
      </c>
      <c r="F141" s="23" t="s">
        <v>570</v>
      </c>
      <c r="G141" s="17">
        <v>0</v>
      </c>
      <c r="H141" s="17">
        <v>0</v>
      </c>
      <c r="I141" s="17">
        <v>0</v>
      </c>
      <c r="J141" s="17">
        <v>2</v>
      </c>
      <c r="K141" s="17">
        <v>0</v>
      </c>
      <c r="L141" s="17">
        <v>2</v>
      </c>
      <c r="M141" s="17">
        <v>2</v>
      </c>
      <c r="N141" s="17">
        <v>2</v>
      </c>
      <c r="O141" s="17">
        <v>0</v>
      </c>
      <c r="P141" s="224">
        <v>0</v>
      </c>
      <c r="Q141" s="246">
        <v>4</v>
      </c>
      <c r="R141" s="252">
        <v>0</v>
      </c>
      <c r="S141" s="269">
        <v>2</v>
      </c>
      <c r="T141" s="79">
        <v>2</v>
      </c>
      <c r="U141" s="17">
        <v>4</v>
      </c>
      <c r="V141" s="17">
        <v>4</v>
      </c>
      <c r="W141" s="17">
        <v>0</v>
      </c>
      <c r="X141" s="17">
        <v>2</v>
      </c>
      <c r="Y141" s="270">
        <v>0</v>
      </c>
      <c r="Z141" s="17">
        <v>0</v>
      </c>
      <c r="AA141" s="17">
        <v>2</v>
      </c>
      <c r="AB141" s="17">
        <v>4</v>
      </c>
      <c r="AC141" s="17">
        <v>0</v>
      </c>
      <c r="AD141" s="17">
        <v>2</v>
      </c>
      <c r="AE141" s="490">
        <v>2.6153846153846154</v>
      </c>
    </row>
    <row r="142" spans="1:31" ht="14.25" x14ac:dyDescent="0.2">
      <c r="A142" s="23" t="s">
        <v>2102</v>
      </c>
      <c r="B142" s="23">
        <v>1</v>
      </c>
      <c r="C142" s="24" t="s">
        <v>571</v>
      </c>
      <c r="D142" s="23" t="s">
        <v>3961</v>
      </c>
      <c r="E142" s="23" t="s">
        <v>2126</v>
      </c>
      <c r="F142" s="23" t="s">
        <v>572</v>
      </c>
      <c r="G142" s="17">
        <v>0</v>
      </c>
      <c r="H142" s="17">
        <v>0</v>
      </c>
      <c r="I142" s="17">
        <v>0</v>
      </c>
      <c r="J142" s="17">
        <v>0</v>
      </c>
      <c r="K142" s="17">
        <v>0</v>
      </c>
      <c r="L142" s="17">
        <v>0</v>
      </c>
      <c r="M142" s="17">
        <v>0</v>
      </c>
      <c r="N142" s="17">
        <v>0</v>
      </c>
      <c r="O142" s="17">
        <v>0</v>
      </c>
      <c r="P142" s="224">
        <v>0</v>
      </c>
      <c r="Q142" s="246">
        <v>0</v>
      </c>
      <c r="R142" s="252">
        <v>0</v>
      </c>
      <c r="S142" s="269">
        <v>0</v>
      </c>
      <c r="T142" s="79">
        <v>2</v>
      </c>
      <c r="U142" s="17">
        <v>4</v>
      </c>
      <c r="V142" s="17">
        <v>0</v>
      </c>
      <c r="W142" s="17">
        <v>0</v>
      </c>
      <c r="X142" s="17">
        <v>0</v>
      </c>
      <c r="Y142" s="270">
        <v>0</v>
      </c>
      <c r="Z142" s="17">
        <v>0</v>
      </c>
      <c r="AA142" s="17">
        <v>0</v>
      </c>
      <c r="AB142" s="17">
        <v>0</v>
      </c>
      <c r="AC142" s="17">
        <v>0</v>
      </c>
      <c r="AD142" s="17">
        <v>0</v>
      </c>
      <c r="AE142" s="490">
        <v>3</v>
      </c>
    </row>
    <row r="143" spans="1:31" ht="14.25" x14ac:dyDescent="0.2">
      <c r="A143" s="23" t="s">
        <v>2102</v>
      </c>
      <c r="B143" s="23">
        <v>1</v>
      </c>
      <c r="C143" s="24" t="s">
        <v>1343</v>
      </c>
      <c r="D143" s="23" t="s">
        <v>3961</v>
      </c>
      <c r="E143" s="23" t="s">
        <v>3475</v>
      </c>
      <c r="F143" s="23" t="s">
        <v>1344</v>
      </c>
      <c r="G143" s="17">
        <v>0</v>
      </c>
      <c r="H143" s="17">
        <v>0</v>
      </c>
      <c r="I143" s="17">
        <v>0</v>
      </c>
      <c r="J143" s="17">
        <v>1</v>
      </c>
      <c r="K143" s="17">
        <v>0</v>
      </c>
      <c r="L143" s="17">
        <v>1</v>
      </c>
      <c r="M143" s="17">
        <v>1</v>
      </c>
      <c r="N143" s="17">
        <v>1</v>
      </c>
      <c r="O143" s="17">
        <v>0</v>
      </c>
      <c r="P143" s="224">
        <v>0</v>
      </c>
      <c r="Q143" s="246">
        <v>2</v>
      </c>
      <c r="R143" s="252">
        <v>0</v>
      </c>
      <c r="S143" s="269">
        <v>1</v>
      </c>
      <c r="T143" s="79">
        <v>0</v>
      </c>
      <c r="U143" s="17">
        <v>0</v>
      </c>
      <c r="V143" s="17">
        <v>1</v>
      </c>
      <c r="W143" s="17">
        <v>0</v>
      </c>
      <c r="X143" s="17">
        <v>1</v>
      </c>
      <c r="Y143" s="270">
        <v>0</v>
      </c>
      <c r="Z143" s="17">
        <v>0</v>
      </c>
      <c r="AA143" s="17">
        <v>1</v>
      </c>
      <c r="AB143" s="17">
        <v>2</v>
      </c>
      <c r="AC143" s="17">
        <v>0</v>
      </c>
      <c r="AD143" s="17">
        <v>1</v>
      </c>
      <c r="AE143" s="490">
        <v>1.1818181818181819</v>
      </c>
    </row>
    <row r="144" spans="1:31" ht="14.25" x14ac:dyDescent="0.2">
      <c r="A144" s="23" t="s">
        <v>2102</v>
      </c>
      <c r="B144" s="23">
        <v>1</v>
      </c>
      <c r="C144" s="24" t="s">
        <v>1345</v>
      </c>
      <c r="D144" s="23" t="s">
        <v>3961</v>
      </c>
      <c r="E144" s="23" t="s">
        <v>3475</v>
      </c>
      <c r="F144" s="23" t="s">
        <v>1346</v>
      </c>
      <c r="G144" s="17">
        <v>0</v>
      </c>
      <c r="H144" s="17">
        <v>0</v>
      </c>
      <c r="I144" s="17">
        <v>0</v>
      </c>
      <c r="J144" s="17">
        <v>1</v>
      </c>
      <c r="K144" s="17">
        <v>0</v>
      </c>
      <c r="L144" s="17">
        <v>1</v>
      </c>
      <c r="M144" s="17">
        <v>1</v>
      </c>
      <c r="N144" s="17">
        <v>1</v>
      </c>
      <c r="O144" s="17">
        <v>0</v>
      </c>
      <c r="P144" s="224">
        <v>0</v>
      </c>
      <c r="Q144" s="246">
        <v>2</v>
      </c>
      <c r="R144" s="252">
        <v>0</v>
      </c>
      <c r="S144" s="269">
        <v>1</v>
      </c>
      <c r="T144" s="79">
        <v>1</v>
      </c>
      <c r="U144" s="17">
        <v>2</v>
      </c>
      <c r="V144" s="17">
        <v>1</v>
      </c>
      <c r="W144" s="17">
        <v>0</v>
      </c>
      <c r="X144" s="17">
        <v>1</v>
      </c>
      <c r="Y144" s="270">
        <v>0</v>
      </c>
      <c r="Z144" s="17">
        <v>0</v>
      </c>
      <c r="AA144" s="17">
        <v>1</v>
      </c>
      <c r="AB144" s="17">
        <v>2</v>
      </c>
      <c r="AC144" s="17">
        <v>0</v>
      </c>
      <c r="AD144" s="17">
        <v>1</v>
      </c>
      <c r="AE144" s="490">
        <v>1.2307692307692308</v>
      </c>
    </row>
    <row r="145" spans="1:31" ht="14.25" x14ac:dyDescent="0.2">
      <c r="A145" s="23" t="s">
        <v>2102</v>
      </c>
      <c r="B145" s="23">
        <v>1</v>
      </c>
      <c r="C145" s="24" t="s">
        <v>1347</v>
      </c>
      <c r="D145" s="23" t="s">
        <v>3961</v>
      </c>
      <c r="E145" s="23" t="s">
        <v>3475</v>
      </c>
      <c r="F145" s="23" t="s">
        <v>1348</v>
      </c>
      <c r="G145" s="17">
        <v>0</v>
      </c>
      <c r="H145" s="17">
        <v>0</v>
      </c>
      <c r="I145" s="17">
        <v>0</v>
      </c>
      <c r="J145" s="17">
        <v>1</v>
      </c>
      <c r="K145" s="17">
        <v>0</v>
      </c>
      <c r="L145" s="17">
        <v>1</v>
      </c>
      <c r="M145" s="17">
        <v>1</v>
      </c>
      <c r="N145" s="17">
        <v>1</v>
      </c>
      <c r="O145" s="17">
        <v>1</v>
      </c>
      <c r="P145" s="224">
        <v>0</v>
      </c>
      <c r="Q145" s="246">
        <v>3</v>
      </c>
      <c r="R145" s="252">
        <v>0</v>
      </c>
      <c r="S145" s="269">
        <v>1</v>
      </c>
      <c r="T145" s="79">
        <v>1</v>
      </c>
      <c r="U145" s="17">
        <v>2</v>
      </c>
      <c r="V145" s="17">
        <v>1</v>
      </c>
      <c r="W145" s="17">
        <v>0</v>
      </c>
      <c r="X145" s="17">
        <v>1</v>
      </c>
      <c r="Y145" s="270">
        <v>0</v>
      </c>
      <c r="Z145" s="17">
        <v>0</v>
      </c>
      <c r="AA145" s="17">
        <v>1</v>
      </c>
      <c r="AB145" s="17">
        <v>2</v>
      </c>
      <c r="AC145" s="17">
        <v>0</v>
      </c>
      <c r="AD145" s="17">
        <v>1</v>
      </c>
      <c r="AE145" s="490">
        <v>1.2857142857142858</v>
      </c>
    </row>
    <row r="146" spans="1:31" ht="14.25" x14ac:dyDescent="0.2">
      <c r="A146" s="23" t="s">
        <v>2102</v>
      </c>
      <c r="B146" s="23">
        <v>1</v>
      </c>
      <c r="C146" s="24" t="s">
        <v>1349</v>
      </c>
      <c r="D146" s="23" t="s">
        <v>3961</v>
      </c>
      <c r="E146" s="23" t="s">
        <v>3475</v>
      </c>
      <c r="F146" s="23" t="s">
        <v>1350</v>
      </c>
      <c r="G146" s="17">
        <v>0</v>
      </c>
      <c r="H146" s="17">
        <v>0</v>
      </c>
      <c r="I146" s="17">
        <v>0</v>
      </c>
      <c r="J146" s="17">
        <v>2</v>
      </c>
      <c r="K146" s="17">
        <v>0</v>
      </c>
      <c r="L146" s="17">
        <v>2</v>
      </c>
      <c r="M146" s="17">
        <v>2</v>
      </c>
      <c r="N146" s="17">
        <v>2</v>
      </c>
      <c r="O146" s="17">
        <v>0</v>
      </c>
      <c r="P146" s="224">
        <v>0</v>
      </c>
      <c r="Q146" s="246">
        <v>4</v>
      </c>
      <c r="R146" s="252">
        <v>0</v>
      </c>
      <c r="S146" s="269">
        <v>2</v>
      </c>
      <c r="T146" s="79">
        <v>1</v>
      </c>
      <c r="U146" s="17">
        <v>2</v>
      </c>
      <c r="V146" s="17">
        <v>2</v>
      </c>
      <c r="W146" s="17">
        <v>0</v>
      </c>
      <c r="X146" s="17">
        <v>2</v>
      </c>
      <c r="Y146" s="270">
        <v>0</v>
      </c>
      <c r="Z146" s="17">
        <v>0</v>
      </c>
      <c r="AA146" s="17">
        <v>2</v>
      </c>
      <c r="AB146" s="17">
        <v>4</v>
      </c>
      <c r="AC146" s="17">
        <v>1</v>
      </c>
      <c r="AD146" s="17">
        <v>2</v>
      </c>
      <c r="AE146" s="490">
        <v>2.1428571428571428</v>
      </c>
    </row>
    <row r="147" spans="1:31" ht="14.25" x14ac:dyDescent="0.2">
      <c r="A147" s="23" t="s">
        <v>2102</v>
      </c>
      <c r="B147" s="23">
        <v>1</v>
      </c>
      <c r="C147" s="24" t="s">
        <v>1351</v>
      </c>
      <c r="D147" s="23" t="s">
        <v>3961</v>
      </c>
      <c r="E147" s="23" t="s">
        <v>3475</v>
      </c>
      <c r="F147" s="23" t="s">
        <v>1352</v>
      </c>
      <c r="G147" s="17">
        <v>2</v>
      </c>
      <c r="H147" s="17">
        <v>0</v>
      </c>
      <c r="I147" s="17">
        <v>0</v>
      </c>
      <c r="J147" s="17">
        <v>4</v>
      </c>
      <c r="K147" s="17">
        <v>0</v>
      </c>
      <c r="L147" s="17">
        <v>6</v>
      </c>
      <c r="M147" s="17">
        <v>4</v>
      </c>
      <c r="N147" s="17">
        <v>4</v>
      </c>
      <c r="O147" s="17">
        <v>0</v>
      </c>
      <c r="P147" s="224">
        <v>0</v>
      </c>
      <c r="Q147" s="246">
        <v>8</v>
      </c>
      <c r="R147" s="252">
        <v>0</v>
      </c>
      <c r="S147" s="269">
        <v>4</v>
      </c>
      <c r="T147" s="79">
        <v>2</v>
      </c>
      <c r="U147" s="17">
        <v>4</v>
      </c>
      <c r="V147" s="17">
        <v>4</v>
      </c>
      <c r="W147" s="17">
        <v>0</v>
      </c>
      <c r="X147" s="17">
        <v>4</v>
      </c>
      <c r="Y147" s="270">
        <v>0</v>
      </c>
      <c r="Z147" s="17">
        <v>0</v>
      </c>
      <c r="AA147" s="17">
        <v>2</v>
      </c>
      <c r="AB147" s="17">
        <v>6</v>
      </c>
      <c r="AC147" s="17">
        <v>5</v>
      </c>
      <c r="AD147" s="17">
        <v>4</v>
      </c>
      <c r="AE147" s="490">
        <v>4.2</v>
      </c>
    </row>
    <row r="148" spans="1:31" ht="14.25" x14ac:dyDescent="0.2">
      <c r="A148" s="23" t="s">
        <v>2102</v>
      </c>
      <c r="B148" s="23">
        <v>1</v>
      </c>
      <c r="C148" s="24" t="s">
        <v>1353</v>
      </c>
      <c r="D148" s="23" t="s">
        <v>3961</v>
      </c>
      <c r="E148" s="23" t="s">
        <v>2126</v>
      </c>
      <c r="F148" s="23" t="s">
        <v>1354</v>
      </c>
      <c r="G148" s="17">
        <v>4</v>
      </c>
      <c r="H148" s="17">
        <v>0</v>
      </c>
      <c r="I148" s="17">
        <v>0</v>
      </c>
      <c r="J148" s="17">
        <v>1</v>
      </c>
      <c r="K148" s="17">
        <v>0</v>
      </c>
      <c r="L148" s="17">
        <v>1</v>
      </c>
      <c r="M148" s="17">
        <v>2</v>
      </c>
      <c r="N148" s="17">
        <v>1</v>
      </c>
      <c r="O148" s="17">
        <v>0</v>
      </c>
      <c r="P148" s="224">
        <v>0</v>
      </c>
      <c r="Q148" s="246">
        <v>2</v>
      </c>
      <c r="R148" s="252">
        <v>0</v>
      </c>
      <c r="S148" s="269">
        <v>1</v>
      </c>
      <c r="T148" s="79">
        <v>4</v>
      </c>
      <c r="U148" s="17">
        <v>8</v>
      </c>
      <c r="V148" s="17">
        <v>2</v>
      </c>
      <c r="W148" s="17">
        <v>0</v>
      </c>
      <c r="X148" s="17">
        <v>1</v>
      </c>
      <c r="Y148" s="270">
        <v>0</v>
      </c>
      <c r="Z148" s="17">
        <v>0</v>
      </c>
      <c r="AA148" s="17">
        <v>1</v>
      </c>
      <c r="AB148" s="17">
        <v>2</v>
      </c>
      <c r="AC148" s="17">
        <v>0</v>
      </c>
      <c r="AD148" s="17">
        <v>1</v>
      </c>
      <c r="AE148" s="490">
        <v>2.2142857142857144</v>
      </c>
    </row>
    <row r="149" spans="1:31" ht="14.25" x14ac:dyDescent="0.2">
      <c r="A149" s="23" t="s">
        <v>2102</v>
      </c>
      <c r="B149" s="23">
        <v>1</v>
      </c>
      <c r="C149" s="24" t="s">
        <v>1527</v>
      </c>
      <c r="D149" s="23" t="s">
        <v>3961</v>
      </c>
      <c r="E149" s="23" t="s">
        <v>3475</v>
      </c>
      <c r="F149" s="23" t="s">
        <v>1528</v>
      </c>
      <c r="G149" s="17">
        <v>1</v>
      </c>
      <c r="H149" s="17">
        <v>0</v>
      </c>
      <c r="I149" s="17">
        <v>0</v>
      </c>
      <c r="J149" s="17">
        <v>2</v>
      </c>
      <c r="K149" s="17">
        <v>0</v>
      </c>
      <c r="L149" s="17">
        <v>2</v>
      </c>
      <c r="M149" s="17">
        <v>2</v>
      </c>
      <c r="N149" s="17">
        <v>2</v>
      </c>
      <c r="O149" s="17">
        <v>0</v>
      </c>
      <c r="P149" s="224">
        <v>0</v>
      </c>
      <c r="Q149" s="246">
        <v>4</v>
      </c>
      <c r="R149" s="252">
        <v>0</v>
      </c>
      <c r="S149" s="269">
        <v>2</v>
      </c>
      <c r="T149" s="79">
        <v>2</v>
      </c>
      <c r="U149" s="17">
        <v>3</v>
      </c>
      <c r="V149" s="17">
        <v>2</v>
      </c>
      <c r="W149" s="17">
        <v>1</v>
      </c>
      <c r="X149" s="17">
        <v>2</v>
      </c>
      <c r="Y149" s="270">
        <v>0</v>
      </c>
      <c r="Z149" s="17">
        <v>0</v>
      </c>
      <c r="AA149" s="17">
        <v>2</v>
      </c>
      <c r="AB149" s="17">
        <v>4</v>
      </c>
      <c r="AC149" s="17">
        <v>0</v>
      </c>
      <c r="AD149" s="17">
        <v>2</v>
      </c>
      <c r="AE149" s="490">
        <v>2.2000000000000002</v>
      </c>
    </row>
    <row r="150" spans="1:31" ht="14.25" x14ac:dyDescent="0.2">
      <c r="A150" s="23" t="s">
        <v>2102</v>
      </c>
      <c r="B150" s="23">
        <v>1</v>
      </c>
      <c r="C150" s="24" t="s">
        <v>3270</v>
      </c>
      <c r="D150" s="23" t="s">
        <v>3961</v>
      </c>
      <c r="E150" s="23" t="s">
        <v>3475</v>
      </c>
      <c r="F150" s="23" t="s">
        <v>2584</v>
      </c>
      <c r="G150" s="17">
        <v>2</v>
      </c>
      <c r="H150" s="17">
        <v>0</v>
      </c>
      <c r="I150" s="17">
        <v>0</v>
      </c>
      <c r="J150" s="17">
        <v>2</v>
      </c>
      <c r="K150" s="17">
        <v>0</v>
      </c>
      <c r="L150" s="17">
        <v>2</v>
      </c>
      <c r="M150" s="17">
        <v>2</v>
      </c>
      <c r="N150" s="17">
        <v>2</v>
      </c>
      <c r="O150" s="17">
        <v>0</v>
      </c>
      <c r="P150" s="224">
        <v>0</v>
      </c>
      <c r="Q150" s="246">
        <v>4</v>
      </c>
      <c r="R150" s="252">
        <v>0</v>
      </c>
      <c r="S150" s="269">
        <v>2</v>
      </c>
      <c r="T150" s="79">
        <v>2</v>
      </c>
      <c r="U150" s="17">
        <v>4</v>
      </c>
      <c r="V150" s="17">
        <v>2</v>
      </c>
      <c r="W150" s="17">
        <v>0</v>
      </c>
      <c r="X150" s="17">
        <v>2</v>
      </c>
      <c r="Y150" s="270">
        <v>0</v>
      </c>
      <c r="Z150" s="17">
        <v>0</v>
      </c>
      <c r="AA150" s="17">
        <v>2</v>
      </c>
      <c r="AB150" s="17">
        <v>4</v>
      </c>
      <c r="AC150" s="17">
        <v>0</v>
      </c>
      <c r="AD150" s="17">
        <v>2</v>
      </c>
      <c r="AE150" s="490">
        <v>2.4285714285714284</v>
      </c>
    </row>
    <row r="151" spans="1:31" ht="14.25" x14ac:dyDescent="0.2">
      <c r="A151" s="23" t="s">
        <v>2102</v>
      </c>
      <c r="B151" s="23">
        <v>1</v>
      </c>
      <c r="C151" s="24" t="s">
        <v>2585</v>
      </c>
      <c r="D151" s="23" t="s">
        <v>3961</v>
      </c>
      <c r="E151" s="23" t="s">
        <v>3475</v>
      </c>
      <c r="F151" s="23" t="s">
        <v>2587</v>
      </c>
      <c r="G151" s="17">
        <v>0</v>
      </c>
      <c r="H151" s="17">
        <v>0</v>
      </c>
      <c r="I151" s="17">
        <v>0</v>
      </c>
      <c r="J151" s="17">
        <v>2</v>
      </c>
      <c r="K151" s="17">
        <v>4</v>
      </c>
      <c r="L151" s="17">
        <v>3</v>
      </c>
      <c r="M151" s="17">
        <v>2</v>
      </c>
      <c r="N151" s="17">
        <v>2</v>
      </c>
      <c r="O151" s="17">
        <v>0</v>
      </c>
      <c r="P151" s="224">
        <v>0</v>
      </c>
      <c r="Q151" s="246">
        <v>4</v>
      </c>
      <c r="R151" s="252">
        <v>0</v>
      </c>
      <c r="S151" s="269">
        <v>0</v>
      </c>
      <c r="T151" s="79">
        <v>2</v>
      </c>
      <c r="U151" s="17">
        <v>4</v>
      </c>
      <c r="V151" s="17">
        <v>2</v>
      </c>
      <c r="W151" s="17">
        <v>0</v>
      </c>
      <c r="X151" s="17">
        <v>0</v>
      </c>
      <c r="Y151" s="270">
        <v>3</v>
      </c>
      <c r="Z151" s="17">
        <v>0</v>
      </c>
      <c r="AA151" s="17">
        <v>2</v>
      </c>
      <c r="AB151" s="17">
        <v>4</v>
      </c>
      <c r="AC151" s="17">
        <v>0</v>
      </c>
      <c r="AD151" s="17">
        <v>2</v>
      </c>
      <c r="AE151" s="490">
        <v>2.7692307692307692</v>
      </c>
    </row>
    <row r="152" spans="1:31" ht="14.25" x14ac:dyDescent="0.2">
      <c r="A152" s="23" t="s">
        <v>2102</v>
      </c>
      <c r="B152" s="23">
        <v>1</v>
      </c>
      <c r="C152" s="24" t="s">
        <v>2588</v>
      </c>
      <c r="D152" s="23" t="s">
        <v>3961</v>
      </c>
      <c r="E152" s="23" t="s">
        <v>2126</v>
      </c>
      <c r="F152" s="23" t="s">
        <v>33</v>
      </c>
      <c r="G152" s="17">
        <v>0</v>
      </c>
      <c r="H152" s="17">
        <v>0</v>
      </c>
      <c r="I152" s="17">
        <v>0</v>
      </c>
      <c r="J152" s="17">
        <v>1</v>
      </c>
      <c r="K152" s="17">
        <v>0</v>
      </c>
      <c r="L152" s="17">
        <v>1</v>
      </c>
      <c r="M152" s="17">
        <v>1</v>
      </c>
      <c r="N152" s="17">
        <v>1</v>
      </c>
      <c r="O152" s="17">
        <v>0</v>
      </c>
      <c r="P152" s="224">
        <v>0</v>
      </c>
      <c r="Q152" s="246">
        <v>2</v>
      </c>
      <c r="R152" s="252">
        <v>0</v>
      </c>
      <c r="S152" s="269">
        <v>1</v>
      </c>
      <c r="T152" s="79">
        <v>1</v>
      </c>
      <c r="U152" s="17">
        <v>3</v>
      </c>
      <c r="V152" s="17">
        <v>1</v>
      </c>
      <c r="W152" s="17">
        <v>0</v>
      </c>
      <c r="X152" s="17">
        <v>1</v>
      </c>
      <c r="Y152" s="270">
        <v>0</v>
      </c>
      <c r="Z152" s="17">
        <v>0</v>
      </c>
      <c r="AA152" s="17">
        <v>1</v>
      </c>
      <c r="AB152" s="17">
        <v>2</v>
      </c>
      <c r="AC152" s="17">
        <v>0</v>
      </c>
      <c r="AD152" s="17">
        <v>1</v>
      </c>
      <c r="AE152" s="490">
        <v>1.3076923076923077</v>
      </c>
    </row>
    <row r="153" spans="1:31" ht="14.25" x14ac:dyDescent="0.2">
      <c r="A153" s="23" t="s">
        <v>2102</v>
      </c>
      <c r="B153" s="23">
        <v>1</v>
      </c>
      <c r="C153" s="24" t="s">
        <v>34</v>
      </c>
      <c r="D153" s="23" t="s">
        <v>3961</v>
      </c>
      <c r="E153" s="23" t="s">
        <v>2126</v>
      </c>
      <c r="F153" s="23" t="s">
        <v>35</v>
      </c>
      <c r="G153" s="17">
        <v>0</v>
      </c>
      <c r="H153" s="17">
        <v>0</v>
      </c>
      <c r="I153" s="17">
        <v>0</v>
      </c>
      <c r="J153" s="17">
        <v>2</v>
      </c>
      <c r="K153" s="17">
        <v>0</v>
      </c>
      <c r="L153" s="17">
        <v>2</v>
      </c>
      <c r="M153" s="17">
        <v>2</v>
      </c>
      <c r="N153" s="17">
        <v>2</v>
      </c>
      <c r="O153" s="17">
        <v>0</v>
      </c>
      <c r="P153" s="224">
        <v>0</v>
      </c>
      <c r="Q153" s="246">
        <v>4</v>
      </c>
      <c r="R153" s="252">
        <v>0</v>
      </c>
      <c r="S153" s="269">
        <v>2</v>
      </c>
      <c r="T153" s="79">
        <v>1</v>
      </c>
      <c r="U153" s="17">
        <v>2</v>
      </c>
      <c r="V153" s="17">
        <v>3</v>
      </c>
      <c r="W153" s="17">
        <v>0</v>
      </c>
      <c r="X153" s="17">
        <v>1</v>
      </c>
      <c r="Y153" s="270">
        <v>0</v>
      </c>
      <c r="Z153" s="17">
        <v>0</v>
      </c>
      <c r="AA153" s="17">
        <v>3</v>
      </c>
      <c r="AB153" s="17">
        <v>5</v>
      </c>
      <c r="AC153" s="17">
        <v>0</v>
      </c>
      <c r="AD153" s="17">
        <v>2</v>
      </c>
      <c r="AE153" s="490">
        <v>2.3846153846153846</v>
      </c>
    </row>
    <row r="154" spans="1:31" ht="14.25" x14ac:dyDescent="0.2">
      <c r="A154" s="23" t="s">
        <v>2102</v>
      </c>
      <c r="B154" s="23">
        <v>1</v>
      </c>
      <c r="C154" s="24" t="s">
        <v>2593</v>
      </c>
      <c r="D154" s="23" t="s">
        <v>3961</v>
      </c>
      <c r="E154" s="23" t="s">
        <v>2126</v>
      </c>
      <c r="F154" s="23" t="s">
        <v>2594</v>
      </c>
      <c r="G154" s="17">
        <v>0</v>
      </c>
      <c r="H154" s="17">
        <v>0</v>
      </c>
      <c r="I154" s="17">
        <v>0</v>
      </c>
      <c r="J154" s="17">
        <v>2</v>
      </c>
      <c r="K154" s="17">
        <v>0</v>
      </c>
      <c r="L154" s="17">
        <v>2</v>
      </c>
      <c r="M154" s="17">
        <v>2</v>
      </c>
      <c r="N154" s="17">
        <v>2</v>
      </c>
      <c r="O154" s="17">
        <v>0</v>
      </c>
      <c r="P154" s="224">
        <v>0</v>
      </c>
      <c r="Q154" s="246">
        <v>4</v>
      </c>
      <c r="R154" s="252">
        <v>0</v>
      </c>
      <c r="S154" s="269">
        <v>2</v>
      </c>
      <c r="T154" s="79">
        <v>1</v>
      </c>
      <c r="U154" s="17">
        <v>3</v>
      </c>
      <c r="V154" s="17">
        <v>2</v>
      </c>
      <c r="W154" s="17">
        <v>0</v>
      </c>
      <c r="X154" s="17">
        <v>2</v>
      </c>
      <c r="Y154" s="270">
        <v>0</v>
      </c>
      <c r="Z154" s="17">
        <v>0</v>
      </c>
      <c r="AA154" s="17">
        <v>2</v>
      </c>
      <c r="AB154" s="17">
        <v>4</v>
      </c>
      <c r="AC154" s="17">
        <v>0</v>
      </c>
      <c r="AD154" s="17">
        <v>2</v>
      </c>
      <c r="AE154" s="490">
        <v>2.3076923076923075</v>
      </c>
    </row>
    <row r="155" spans="1:31" ht="14.25" x14ac:dyDescent="0.2">
      <c r="A155" s="23" t="s">
        <v>2102</v>
      </c>
      <c r="B155" s="23">
        <v>1</v>
      </c>
      <c r="C155" s="24" t="s">
        <v>2595</v>
      </c>
      <c r="D155" s="23" t="s">
        <v>3961</v>
      </c>
      <c r="E155" s="23" t="s">
        <v>2126</v>
      </c>
      <c r="F155" s="23" t="s">
        <v>2109</v>
      </c>
      <c r="G155" s="17">
        <v>0</v>
      </c>
      <c r="H155" s="17">
        <v>0</v>
      </c>
      <c r="I155" s="17">
        <v>0</v>
      </c>
      <c r="J155" s="17">
        <v>0</v>
      </c>
      <c r="K155" s="17">
        <v>0</v>
      </c>
      <c r="L155" s="17">
        <v>0</v>
      </c>
      <c r="M155" s="17">
        <v>0</v>
      </c>
      <c r="N155" s="17">
        <v>0</v>
      </c>
      <c r="O155" s="17">
        <v>0</v>
      </c>
      <c r="P155" s="224">
        <v>0</v>
      </c>
      <c r="Q155" s="246">
        <v>0</v>
      </c>
      <c r="R155" s="252">
        <v>0</v>
      </c>
      <c r="S155" s="269">
        <v>0</v>
      </c>
      <c r="T155" s="79">
        <v>2</v>
      </c>
      <c r="U155" s="17">
        <v>4</v>
      </c>
      <c r="V155" s="17">
        <v>0</v>
      </c>
      <c r="W155" s="17">
        <v>0</v>
      </c>
      <c r="X155" s="17">
        <v>0</v>
      </c>
      <c r="Y155" s="270">
        <v>0</v>
      </c>
      <c r="Z155" s="17">
        <v>0</v>
      </c>
      <c r="AA155" s="17">
        <v>0</v>
      </c>
      <c r="AB155" s="17">
        <v>0</v>
      </c>
      <c r="AC155" s="17">
        <v>0</v>
      </c>
      <c r="AD155" s="17">
        <v>0</v>
      </c>
      <c r="AE155" s="490">
        <v>3</v>
      </c>
    </row>
    <row r="156" spans="1:31" ht="14.25" x14ac:dyDescent="0.2">
      <c r="A156" s="23" t="s">
        <v>2102</v>
      </c>
      <c r="B156" s="23">
        <v>1</v>
      </c>
      <c r="C156" s="24" t="s">
        <v>416</v>
      </c>
      <c r="D156" s="23" t="s">
        <v>3961</v>
      </c>
      <c r="E156" s="23" t="s">
        <v>2126</v>
      </c>
      <c r="F156" s="23" t="s">
        <v>294</v>
      </c>
      <c r="G156" s="17">
        <v>0</v>
      </c>
      <c r="H156" s="17">
        <v>0</v>
      </c>
      <c r="I156" s="17">
        <v>0</v>
      </c>
      <c r="J156" s="17">
        <v>0</v>
      </c>
      <c r="K156" s="17">
        <v>0</v>
      </c>
      <c r="L156" s="17">
        <v>0</v>
      </c>
      <c r="M156" s="17">
        <v>0</v>
      </c>
      <c r="N156" s="17">
        <v>0</v>
      </c>
      <c r="O156" s="17">
        <v>0</v>
      </c>
      <c r="P156" s="224">
        <v>0</v>
      </c>
      <c r="Q156" s="246">
        <v>0</v>
      </c>
      <c r="R156" s="252">
        <v>0</v>
      </c>
      <c r="S156" s="269">
        <v>0</v>
      </c>
      <c r="T156" s="79">
        <v>0</v>
      </c>
      <c r="U156" s="17">
        <v>0</v>
      </c>
      <c r="V156" s="17">
        <v>0</v>
      </c>
      <c r="W156" s="17">
        <v>0</v>
      </c>
      <c r="X156" s="17">
        <v>0</v>
      </c>
      <c r="Y156" s="270">
        <v>0</v>
      </c>
      <c r="Z156" s="17">
        <v>0</v>
      </c>
      <c r="AA156" s="17">
        <v>0</v>
      </c>
      <c r="AB156" s="17">
        <v>0</v>
      </c>
      <c r="AC156" s="17">
        <v>0</v>
      </c>
      <c r="AD156" s="17">
        <v>0</v>
      </c>
      <c r="AE156" s="490">
        <v>1</v>
      </c>
    </row>
    <row r="157" spans="1:31" ht="14.25" x14ac:dyDescent="0.2">
      <c r="A157" s="23" t="s">
        <v>2102</v>
      </c>
      <c r="B157" s="23">
        <v>1</v>
      </c>
      <c r="C157" s="24" t="s">
        <v>1485</v>
      </c>
      <c r="D157" s="23" t="s">
        <v>3961</v>
      </c>
      <c r="E157" s="23" t="s">
        <v>2126</v>
      </c>
      <c r="F157" s="23" t="s">
        <v>1484</v>
      </c>
      <c r="G157" s="17">
        <v>0</v>
      </c>
      <c r="H157" s="17">
        <v>0</v>
      </c>
      <c r="I157" s="17">
        <v>0</v>
      </c>
      <c r="J157" s="17">
        <v>0</v>
      </c>
      <c r="K157" s="17">
        <v>0</v>
      </c>
      <c r="L157" s="17">
        <v>0</v>
      </c>
      <c r="M157" s="17">
        <v>0</v>
      </c>
      <c r="N157" s="17">
        <v>0</v>
      </c>
      <c r="O157" s="17">
        <v>0</v>
      </c>
      <c r="P157" s="224">
        <v>0</v>
      </c>
      <c r="Q157" s="246">
        <v>0</v>
      </c>
      <c r="R157" s="252">
        <v>0</v>
      </c>
      <c r="S157" s="269">
        <v>0</v>
      </c>
      <c r="T157" s="79">
        <v>0</v>
      </c>
      <c r="U157" s="17">
        <v>0</v>
      </c>
      <c r="V157" s="17">
        <v>0</v>
      </c>
      <c r="W157" s="17">
        <v>0</v>
      </c>
      <c r="X157" s="17">
        <v>0</v>
      </c>
      <c r="Y157" s="270">
        <v>0</v>
      </c>
      <c r="Z157" s="17">
        <v>0</v>
      </c>
      <c r="AA157" s="17">
        <v>0</v>
      </c>
      <c r="AB157" s="17">
        <v>0</v>
      </c>
      <c r="AC157" s="17">
        <v>0</v>
      </c>
      <c r="AD157" s="17">
        <v>0</v>
      </c>
      <c r="AE157" s="490">
        <v>1</v>
      </c>
    </row>
    <row r="158" spans="1:31" ht="14.25" x14ac:dyDescent="0.2">
      <c r="A158" s="23" t="s">
        <v>2102</v>
      </c>
      <c r="B158" s="23">
        <v>1</v>
      </c>
      <c r="C158" s="24" t="s">
        <v>1486</v>
      </c>
      <c r="D158" s="23" t="s">
        <v>3961</v>
      </c>
      <c r="E158" s="23" t="s">
        <v>2126</v>
      </c>
      <c r="F158" s="23" t="s">
        <v>2109</v>
      </c>
      <c r="G158" s="17">
        <v>0</v>
      </c>
      <c r="H158" s="17">
        <v>0</v>
      </c>
      <c r="I158" s="17">
        <v>0</v>
      </c>
      <c r="J158" s="17">
        <v>0</v>
      </c>
      <c r="K158" s="17">
        <v>0</v>
      </c>
      <c r="L158" s="17">
        <v>0</v>
      </c>
      <c r="M158" s="17">
        <v>0</v>
      </c>
      <c r="N158" s="17">
        <v>0</v>
      </c>
      <c r="O158" s="17">
        <v>0</v>
      </c>
      <c r="P158" s="224">
        <v>0</v>
      </c>
      <c r="Q158" s="246">
        <v>0</v>
      </c>
      <c r="R158" s="252">
        <v>0</v>
      </c>
      <c r="S158" s="269">
        <v>0</v>
      </c>
      <c r="T158" s="79">
        <v>0</v>
      </c>
      <c r="U158" s="17">
        <v>0</v>
      </c>
      <c r="V158" s="17">
        <v>0</v>
      </c>
      <c r="W158" s="17">
        <v>0</v>
      </c>
      <c r="X158" s="17">
        <v>0</v>
      </c>
      <c r="Y158" s="270">
        <v>0</v>
      </c>
      <c r="Z158" s="17">
        <v>0</v>
      </c>
      <c r="AA158" s="17">
        <v>0</v>
      </c>
      <c r="AB158" s="17">
        <v>0</v>
      </c>
      <c r="AC158" s="17">
        <v>0</v>
      </c>
      <c r="AD158" s="17">
        <v>0</v>
      </c>
      <c r="AE158" s="490">
        <v>1</v>
      </c>
    </row>
    <row r="159" spans="1:31" ht="14.25" x14ac:dyDescent="0.2">
      <c r="A159" s="23" t="s">
        <v>2102</v>
      </c>
      <c r="B159" s="23">
        <v>1</v>
      </c>
      <c r="C159" s="24" t="s">
        <v>1487</v>
      </c>
      <c r="D159" s="23" t="s">
        <v>3961</v>
      </c>
      <c r="E159" s="23" t="s">
        <v>2126</v>
      </c>
      <c r="F159" s="23" t="s">
        <v>1484</v>
      </c>
      <c r="G159" s="17">
        <v>0</v>
      </c>
      <c r="H159" s="17">
        <v>0</v>
      </c>
      <c r="I159" s="17">
        <v>0</v>
      </c>
      <c r="J159" s="17">
        <v>0</v>
      </c>
      <c r="K159" s="17">
        <v>0</v>
      </c>
      <c r="L159" s="17">
        <v>0</v>
      </c>
      <c r="M159" s="17">
        <v>0</v>
      </c>
      <c r="N159" s="17">
        <v>0</v>
      </c>
      <c r="O159" s="17">
        <v>0</v>
      </c>
      <c r="P159" s="224">
        <v>0</v>
      </c>
      <c r="Q159" s="246">
        <v>0</v>
      </c>
      <c r="R159" s="252">
        <v>0</v>
      </c>
      <c r="S159" s="269">
        <v>0</v>
      </c>
      <c r="T159" s="79">
        <v>0</v>
      </c>
      <c r="U159" s="17">
        <v>0</v>
      </c>
      <c r="V159" s="17">
        <v>0</v>
      </c>
      <c r="W159" s="17">
        <v>0</v>
      </c>
      <c r="X159" s="17">
        <v>0</v>
      </c>
      <c r="Y159" s="270">
        <v>0</v>
      </c>
      <c r="Z159" s="17">
        <v>0</v>
      </c>
      <c r="AA159" s="17">
        <v>0</v>
      </c>
      <c r="AB159" s="17">
        <v>0</v>
      </c>
      <c r="AC159" s="17">
        <v>0</v>
      </c>
      <c r="AD159" s="17">
        <v>0</v>
      </c>
      <c r="AE159" s="490">
        <v>1</v>
      </c>
    </row>
    <row r="160" spans="1:31" ht="14.25" x14ac:dyDescent="0.2">
      <c r="A160" s="23" t="s">
        <v>2102</v>
      </c>
      <c r="B160" s="23">
        <v>1</v>
      </c>
      <c r="C160" s="24" t="s">
        <v>1488</v>
      </c>
      <c r="D160" s="23" t="s">
        <v>3961</v>
      </c>
      <c r="E160" s="23" t="s">
        <v>2126</v>
      </c>
      <c r="F160" s="23" t="s">
        <v>1489</v>
      </c>
      <c r="G160" s="17">
        <v>0</v>
      </c>
      <c r="H160" s="17">
        <v>0</v>
      </c>
      <c r="I160" s="17">
        <v>0</v>
      </c>
      <c r="J160" s="17">
        <v>0</v>
      </c>
      <c r="K160" s="17">
        <v>0</v>
      </c>
      <c r="L160" s="17">
        <v>0</v>
      </c>
      <c r="M160" s="17">
        <v>0</v>
      </c>
      <c r="N160" s="17">
        <v>0</v>
      </c>
      <c r="O160" s="17">
        <v>0</v>
      </c>
      <c r="P160" s="224">
        <v>0</v>
      </c>
      <c r="Q160" s="246">
        <v>0</v>
      </c>
      <c r="R160" s="252">
        <v>0</v>
      </c>
      <c r="S160" s="269">
        <v>0</v>
      </c>
      <c r="T160" s="79">
        <v>0</v>
      </c>
      <c r="U160" s="17">
        <v>0</v>
      </c>
      <c r="V160" s="17">
        <v>0</v>
      </c>
      <c r="W160" s="17">
        <v>0</v>
      </c>
      <c r="X160" s="17">
        <v>0</v>
      </c>
      <c r="Y160" s="270">
        <v>0</v>
      </c>
      <c r="Z160" s="17">
        <v>0</v>
      </c>
      <c r="AA160" s="17">
        <v>0</v>
      </c>
      <c r="AB160" s="17">
        <v>0</v>
      </c>
      <c r="AC160" s="17">
        <v>0</v>
      </c>
      <c r="AD160" s="17">
        <v>0</v>
      </c>
      <c r="AE160" s="490">
        <v>1</v>
      </c>
    </row>
    <row r="161" spans="1:31" ht="14.25" x14ac:dyDescent="0.2">
      <c r="A161" s="23" t="s">
        <v>2102</v>
      </c>
      <c r="B161" s="23">
        <v>1</v>
      </c>
      <c r="C161" s="24" t="s">
        <v>1490</v>
      </c>
      <c r="D161" s="23" t="s">
        <v>3961</v>
      </c>
      <c r="E161" s="23" t="s">
        <v>2126</v>
      </c>
      <c r="F161" s="23" t="s">
        <v>1491</v>
      </c>
      <c r="G161" s="17">
        <v>0</v>
      </c>
      <c r="H161" s="17">
        <v>0</v>
      </c>
      <c r="I161" s="17">
        <v>0</v>
      </c>
      <c r="J161" s="17">
        <v>0</v>
      </c>
      <c r="K161" s="17">
        <v>0</v>
      </c>
      <c r="L161" s="17">
        <v>0</v>
      </c>
      <c r="M161" s="17">
        <v>0</v>
      </c>
      <c r="N161" s="17">
        <v>0</v>
      </c>
      <c r="O161" s="17">
        <v>0</v>
      </c>
      <c r="P161" s="224">
        <v>0</v>
      </c>
      <c r="Q161" s="246">
        <v>0</v>
      </c>
      <c r="R161" s="252">
        <v>0</v>
      </c>
      <c r="S161" s="269">
        <v>0</v>
      </c>
      <c r="T161" s="79">
        <v>0</v>
      </c>
      <c r="U161" s="17">
        <v>0</v>
      </c>
      <c r="V161" s="17">
        <v>0</v>
      </c>
      <c r="W161" s="17">
        <v>0</v>
      </c>
      <c r="X161" s="17">
        <v>0</v>
      </c>
      <c r="Y161" s="270">
        <v>0</v>
      </c>
      <c r="Z161" s="17">
        <v>0</v>
      </c>
      <c r="AA161" s="17">
        <v>0</v>
      </c>
      <c r="AB161" s="17">
        <v>0</v>
      </c>
      <c r="AC161" s="17">
        <v>0</v>
      </c>
      <c r="AD161" s="17">
        <v>0</v>
      </c>
      <c r="AE161" s="490">
        <v>1</v>
      </c>
    </row>
    <row r="162" spans="1:31" ht="14.25" x14ac:dyDescent="0.2">
      <c r="A162" s="23" t="s">
        <v>2102</v>
      </c>
      <c r="B162" s="23">
        <v>1</v>
      </c>
      <c r="C162" s="24" t="s">
        <v>1492</v>
      </c>
      <c r="D162" s="23" t="s">
        <v>3961</v>
      </c>
      <c r="E162" s="23" t="s">
        <v>2126</v>
      </c>
      <c r="F162" s="23" t="s">
        <v>1493</v>
      </c>
      <c r="G162" s="17">
        <v>0</v>
      </c>
      <c r="H162" s="17">
        <v>0</v>
      </c>
      <c r="I162" s="17">
        <v>0</v>
      </c>
      <c r="J162" s="17">
        <v>0</v>
      </c>
      <c r="K162" s="17">
        <v>0</v>
      </c>
      <c r="L162" s="17">
        <v>0</v>
      </c>
      <c r="M162" s="17">
        <v>0</v>
      </c>
      <c r="N162" s="17">
        <v>0</v>
      </c>
      <c r="O162" s="17">
        <v>0</v>
      </c>
      <c r="P162" s="224">
        <v>0</v>
      </c>
      <c r="Q162" s="246">
        <v>0</v>
      </c>
      <c r="R162" s="252">
        <v>0</v>
      </c>
      <c r="S162" s="269">
        <v>0</v>
      </c>
      <c r="T162" s="79">
        <v>0</v>
      </c>
      <c r="U162" s="17">
        <v>0</v>
      </c>
      <c r="V162" s="17">
        <v>0</v>
      </c>
      <c r="W162" s="17">
        <v>0</v>
      </c>
      <c r="X162" s="17">
        <v>0</v>
      </c>
      <c r="Y162" s="270">
        <v>0</v>
      </c>
      <c r="Z162" s="17">
        <v>0</v>
      </c>
      <c r="AA162" s="17">
        <v>0</v>
      </c>
      <c r="AB162" s="17">
        <v>0</v>
      </c>
      <c r="AC162" s="17">
        <v>0</v>
      </c>
      <c r="AD162" s="17">
        <v>0</v>
      </c>
      <c r="AE162" s="490">
        <v>1</v>
      </c>
    </row>
    <row r="163" spans="1:31" ht="14.25" x14ac:dyDescent="0.2">
      <c r="A163" s="23" t="s">
        <v>2102</v>
      </c>
      <c r="B163" s="23">
        <v>1</v>
      </c>
      <c r="C163" s="24" t="s">
        <v>1494</v>
      </c>
      <c r="D163" s="23" t="s">
        <v>3961</v>
      </c>
      <c r="E163" s="23" t="s">
        <v>2126</v>
      </c>
      <c r="F163" s="23" t="s">
        <v>1495</v>
      </c>
      <c r="G163" s="17">
        <v>0</v>
      </c>
      <c r="H163" s="17">
        <v>0</v>
      </c>
      <c r="I163" s="17">
        <v>0</v>
      </c>
      <c r="J163" s="17">
        <v>4</v>
      </c>
      <c r="K163" s="17">
        <v>0</v>
      </c>
      <c r="L163" s="17">
        <v>4</v>
      </c>
      <c r="M163" s="17">
        <v>5</v>
      </c>
      <c r="N163" s="17">
        <v>4</v>
      </c>
      <c r="O163" s="17">
        <v>0</v>
      </c>
      <c r="P163" s="224">
        <v>0</v>
      </c>
      <c r="Q163" s="246">
        <v>8</v>
      </c>
      <c r="R163" s="252">
        <v>0</v>
      </c>
      <c r="S163" s="269">
        <v>4</v>
      </c>
      <c r="T163" s="79">
        <v>0</v>
      </c>
      <c r="U163" s="17">
        <v>0</v>
      </c>
      <c r="V163" s="17">
        <v>0</v>
      </c>
      <c r="W163" s="17">
        <v>4</v>
      </c>
      <c r="X163" s="17">
        <v>4</v>
      </c>
      <c r="Y163" s="270">
        <v>0</v>
      </c>
      <c r="Z163" s="17">
        <v>0</v>
      </c>
      <c r="AA163" s="17">
        <v>4</v>
      </c>
      <c r="AB163" s="17">
        <v>8</v>
      </c>
      <c r="AC163" s="17">
        <v>0</v>
      </c>
      <c r="AD163" s="17">
        <v>4</v>
      </c>
      <c r="AE163" s="490">
        <v>4.8181818181818183</v>
      </c>
    </row>
    <row r="164" spans="1:31" ht="14.25" x14ac:dyDescent="0.2">
      <c r="A164" s="23" t="s">
        <v>2102</v>
      </c>
      <c r="B164" s="23">
        <v>1</v>
      </c>
      <c r="C164" s="24" t="s">
        <v>1496</v>
      </c>
      <c r="D164" s="23" t="s">
        <v>3961</v>
      </c>
      <c r="E164" s="23" t="s">
        <v>2126</v>
      </c>
      <c r="F164" s="23" t="s">
        <v>983</v>
      </c>
      <c r="G164" s="17">
        <v>4</v>
      </c>
      <c r="H164" s="17">
        <v>0</v>
      </c>
      <c r="I164" s="17">
        <v>0</v>
      </c>
      <c r="J164" s="17">
        <v>1</v>
      </c>
      <c r="K164" s="17">
        <v>0</v>
      </c>
      <c r="L164" s="17">
        <v>1</v>
      </c>
      <c r="M164" s="17">
        <v>1</v>
      </c>
      <c r="N164" s="17">
        <v>1</v>
      </c>
      <c r="O164" s="17">
        <v>0</v>
      </c>
      <c r="P164" s="224">
        <v>0</v>
      </c>
      <c r="Q164" s="246">
        <v>2</v>
      </c>
      <c r="R164" s="252">
        <v>0</v>
      </c>
      <c r="S164" s="269">
        <v>1</v>
      </c>
      <c r="T164" s="79">
        <v>4</v>
      </c>
      <c r="U164" s="17">
        <v>8</v>
      </c>
      <c r="V164" s="17">
        <v>2</v>
      </c>
      <c r="W164" s="17">
        <v>1</v>
      </c>
      <c r="X164" s="17">
        <v>1</v>
      </c>
      <c r="Y164" s="270">
        <v>0</v>
      </c>
      <c r="Z164" s="17">
        <v>0</v>
      </c>
      <c r="AA164" s="17">
        <v>1</v>
      </c>
      <c r="AB164" s="17">
        <v>2</v>
      </c>
      <c r="AC164" s="17">
        <v>1</v>
      </c>
      <c r="AD164" s="17">
        <v>1</v>
      </c>
      <c r="AE164" s="490">
        <v>2</v>
      </c>
    </row>
    <row r="165" spans="1:31" ht="14.25" x14ac:dyDescent="0.2">
      <c r="A165" s="23" t="s">
        <v>2102</v>
      </c>
      <c r="B165" s="23">
        <v>1</v>
      </c>
      <c r="C165" s="24" t="s">
        <v>2662</v>
      </c>
      <c r="D165" s="23" t="s">
        <v>3961</v>
      </c>
      <c r="E165" s="23" t="s">
        <v>3475</v>
      </c>
      <c r="F165" s="23" t="s">
        <v>411</v>
      </c>
      <c r="G165" s="17">
        <v>0</v>
      </c>
      <c r="H165" s="17">
        <v>0</v>
      </c>
      <c r="I165" s="17">
        <v>0</v>
      </c>
      <c r="J165" s="17">
        <v>1</v>
      </c>
      <c r="K165" s="17">
        <v>0</v>
      </c>
      <c r="L165" s="17">
        <v>1</v>
      </c>
      <c r="M165" s="17">
        <v>1</v>
      </c>
      <c r="N165" s="17">
        <v>1</v>
      </c>
      <c r="O165" s="17">
        <v>0</v>
      </c>
      <c r="P165" s="224">
        <v>0</v>
      </c>
      <c r="Q165" s="246">
        <v>2</v>
      </c>
      <c r="R165" s="252">
        <v>0</v>
      </c>
      <c r="S165" s="269">
        <v>1</v>
      </c>
      <c r="T165" s="79">
        <v>1</v>
      </c>
      <c r="U165" s="17">
        <v>2</v>
      </c>
      <c r="V165" s="17">
        <v>1</v>
      </c>
      <c r="W165" s="17">
        <v>0</v>
      </c>
      <c r="X165" s="17">
        <v>1</v>
      </c>
      <c r="Y165" s="270">
        <v>0</v>
      </c>
      <c r="Z165" s="17">
        <v>0</v>
      </c>
      <c r="AA165" s="17">
        <v>1</v>
      </c>
      <c r="AB165" s="17">
        <v>2</v>
      </c>
      <c r="AC165" s="17">
        <v>0</v>
      </c>
      <c r="AD165" s="17">
        <v>1</v>
      </c>
      <c r="AE165" s="490">
        <v>1.2307692307692308</v>
      </c>
    </row>
    <row r="166" spans="1:31" ht="14.25" x14ac:dyDescent="0.2">
      <c r="A166" s="23" t="s">
        <v>2102</v>
      </c>
      <c r="B166" s="23">
        <v>1</v>
      </c>
      <c r="C166" s="24" t="s">
        <v>412</v>
      </c>
      <c r="D166" s="23" t="s">
        <v>3961</v>
      </c>
      <c r="E166" s="23" t="s">
        <v>2126</v>
      </c>
      <c r="F166" s="23" t="s">
        <v>294</v>
      </c>
      <c r="G166" s="17">
        <v>0</v>
      </c>
      <c r="H166" s="17">
        <v>0</v>
      </c>
      <c r="I166" s="17">
        <v>0</v>
      </c>
      <c r="J166" s="17">
        <v>0</v>
      </c>
      <c r="K166" s="17">
        <v>0</v>
      </c>
      <c r="L166" s="17">
        <v>0</v>
      </c>
      <c r="M166" s="17">
        <v>0</v>
      </c>
      <c r="N166" s="17">
        <v>0</v>
      </c>
      <c r="O166" s="17">
        <v>0</v>
      </c>
      <c r="P166" s="224">
        <v>0</v>
      </c>
      <c r="Q166" s="246">
        <v>0</v>
      </c>
      <c r="R166" s="252">
        <v>0</v>
      </c>
      <c r="S166" s="269">
        <v>0</v>
      </c>
      <c r="T166" s="79">
        <v>0</v>
      </c>
      <c r="U166" s="17">
        <v>0</v>
      </c>
      <c r="V166" s="17">
        <v>0</v>
      </c>
      <c r="W166" s="17">
        <v>0</v>
      </c>
      <c r="X166" s="17">
        <v>0</v>
      </c>
      <c r="Y166" s="270">
        <v>0</v>
      </c>
      <c r="Z166" s="17">
        <v>0</v>
      </c>
      <c r="AA166" s="17">
        <v>0</v>
      </c>
      <c r="AB166" s="17">
        <v>0</v>
      </c>
      <c r="AC166" s="17">
        <v>0</v>
      </c>
      <c r="AD166" s="17">
        <v>0</v>
      </c>
      <c r="AE166" s="490">
        <v>1</v>
      </c>
    </row>
    <row r="167" spans="1:31" ht="14.25" x14ac:dyDescent="0.2">
      <c r="A167" s="23" t="s">
        <v>2102</v>
      </c>
      <c r="B167" s="23">
        <v>1</v>
      </c>
      <c r="C167" s="24" t="s">
        <v>413</v>
      </c>
      <c r="D167" s="23" t="s">
        <v>3961</v>
      </c>
      <c r="E167" s="23" t="s">
        <v>2126</v>
      </c>
      <c r="F167" s="23" t="s">
        <v>294</v>
      </c>
      <c r="G167" s="17">
        <v>0</v>
      </c>
      <c r="H167" s="17">
        <v>0</v>
      </c>
      <c r="I167" s="17">
        <v>0</v>
      </c>
      <c r="J167" s="17">
        <v>0</v>
      </c>
      <c r="K167" s="17">
        <v>0</v>
      </c>
      <c r="L167" s="17">
        <v>0</v>
      </c>
      <c r="M167" s="17">
        <v>0</v>
      </c>
      <c r="N167" s="17">
        <v>0</v>
      </c>
      <c r="O167" s="17">
        <v>0</v>
      </c>
      <c r="P167" s="224">
        <v>0</v>
      </c>
      <c r="Q167" s="246">
        <v>0</v>
      </c>
      <c r="R167" s="252">
        <v>0</v>
      </c>
      <c r="S167" s="269">
        <v>0</v>
      </c>
      <c r="T167" s="79">
        <v>0</v>
      </c>
      <c r="U167" s="17">
        <v>0</v>
      </c>
      <c r="V167" s="17">
        <v>0</v>
      </c>
      <c r="W167" s="17">
        <v>0</v>
      </c>
      <c r="X167" s="17">
        <v>0</v>
      </c>
      <c r="Y167" s="270">
        <v>0</v>
      </c>
      <c r="Z167" s="17">
        <v>0</v>
      </c>
      <c r="AA167" s="17">
        <v>0</v>
      </c>
      <c r="AB167" s="17">
        <v>0</v>
      </c>
      <c r="AC167" s="17">
        <v>0</v>
      </c>
      <c r="AD167" s="17">
        <v>0</v>
      </c>
      <c r="AE167" s="490">
        <v>1</v>
      </c>
    </row>
    <row r="168" spans="1:31" ht="14.25" x14ac:dyDescent="0.2">
      <c r="A168" s="23" t="s">
        <v>2102</v>
      </c>
      <c r="B168" s="23">
        <v>1</v>
      </c>
      <c r="C168" s="24" t="s">
        <v>414</v>
      </c>
      <c r="D168" s="23" t="s">
        <v>3961</v>
      </c>
      <c r="E168" s="23" t="s">
        <v>2126</v>
      </c>
      <c r="F168" s="23" t="s">
        <v>2099</v>
      </c>
      <c r="G168" s="17">
        <v>0</v>
      </c>
      <c r="H168" s="17">
        <v>0</v>
      </c>
      <c r="I168" s="17">
        <v>0</v>
      </c>
      <c r="J168" s="17">
        <v>0</v>
      </c>
      <c r="K168" s="17">
        <v>0</v>
      </c>
      <c r="L168" s="17">
        <v>0</v>
      </c>
      <c r="M168" s="17">
        <v>0</v>
      </c>
      <c r="N168" s="17">
        <v>0</v>
      </c>
      <c r="O168" s="17">
        <v>0</v>
      </c>
      <c r="P168" s="224">
        <v>0</v>
      </c>
      <c r="Q168" s="246">
        <v>0</v>
      </c>
      <c r="R168" s="252">
        <v>0</v>
      </c>
      <c r="S168" s="269">
        <v>0</v>
      </c>
      <c r="T168" s="79">
        <v>0</v>
      </c>
      <c r="U168" s="17">
        <v>0</v>
      </c>
      <c r="V168" s="17">
        <v>0</v>
      </c>
      <c r="W168" s="17">
        <v>0</v>
      </c>
      <c r="X168" s="17">
        <v>0</v>
      </c>
      <c r="Y168" s="270">
        <v>0</v>
      </c>
      <c r="Z168" s="17">
        <v>0</v>
      </c>
      <c r="AA168" s="17">
        <v>0</v>
      </c>
      <c r="AB168" s="17">
        <v>0</v>
      </c>
      <c r="AC168" s="17">
        <v>0</v>
      </c>
      <c r="AD168" s="17">
        <v>0</v>
      </c>
      <c r="AE168" s="490">
        <v>1</v>
      </c>
    </row>
    <row r="169" spans="1:31" ht="14.25" x14ac:dyDescent="0.2">
      <c r="A169" s="23" t="s">
        <v>2102</v>
      </c>
      <c r="B169" s="23">
        <v>1</v>
      </c>
      <c r="C169" s="24" t="s">
        <v>415</v>
      </c>
      <c r="D169" s="23" t="s">
        <v>3961</v>
      </c>
      <c r="E169" s="23" t="s">
        <v>2126</v>
      </c>
      <c r="F169" s="23" t="s">
        <v>294</v>
      </c>
      <c r="G169" s="17">
        <v>0</v>
      </c>
      <c r="H169" s="17">
        <v>0</v>
      </c>
      <c r="I169" s="17">
        <v>0</v>
      </c>
      <c r="J169" s="17">
        <v>0</v>
      </c>
      <c r="K169" s="17">
        <v>0</v>
      </c>
      <c r="L169" s="17">
        <v>0</v>
      </c>
      <c r="M169" s="17">
        <v>0</v>
      </c>
      <c r="N169" s="17">
        <v>0</v>
      </c>
      <c r="O169" s="17">
        <v>0</v>
      </c>
      <c r="P169" s="224">
        <v>0</v>
      </c>
      <c r="Q169" s="246">
        <v>0</v>
      </c>
      <c r="R169" s="252">
        <v>0</v>
      </c>
      <c r="S169" s="269">
        <v>0</v>
      </c>
      <c r="T169" s="79">
        <v>0</v>
      </c>
      <c r="U169" s="17">
        <v>0</v>
      </c>
      <c r="V169" s="17">
        <v>0</v>
      </c>
      <c r="W169" s="17">
        <v>0</v>
      </c>
      <c r="X169" s="17">
        <v>0</v>
      </c>
      <c r="Y169" s="270">
        <v>0</v>
      </c>
      <c r="Z169" s="17">
        <v>0</v>
      </c>
      <c r="AA169" s="17">
        <v>0</v>
      </c>
      <c r="AB169" s="17">
        <v>0</v>
      </c>
      <c r="AC169" s="17">
        <v>0</v>
      </c>
      <c r="AD169" s="17">
        <v>0</v>
      </c>
      <c r="AE169" s="490">
        <v>1</v>
      </c>
    </row>
    <row r="170" spans="1:31" ht="14.25" x14ac:dyDescent="0.2">
      <c r="A170" s="23" t="s">
        <v>2102</v>
      </c>
      <c r="B170" s="23">
        <v>1</v>
      </c>
      <c r="C170" s="24" t="s">
        <v>1195</v>
      </c>
      <c r="D170" s="23" t="s">
        <v>3961</v>
      </c>
      <c r="E170" s="23" t="s">
        <v>2126</v>
      </c>
      <c r="F170" s="23" t="s">
        <v>294</v>
      </c>
      <c r="G170" s="17">
        <v>0</v>
      </c>
      <c r="H170" s="17">
        <v>0</v>
      </c>
      <c r="I170" s="17">
        <v>0</v>
      </c>
      <c r="J170" s="17">
        <v>0</v>
      </c>
      <c r="K170" s="17">
        <v>0</v>
      </c>
      <c r="L170" s="17">
        <v>0</v>
      </c>
      <c r="M170" s="17">
        <v>0</v>
      </c>
      <c r="N170" s="17">
        <v>0</v>
      </c>
      <c r="O170" s="17">
        <v>0</v>
      </c>
      <c r="P170" s="224">
        <v>0</v>
      </c>
      <c r="Q170" s="246">
        <v>0</v>
      </c>
      <c r="R170" s="252">
        <v>0</v>
      </c>
      <c r="S170" s="269">
        <v>0</v>
      </c>
      <c r="T170" s="79">
        <v>0</v>
      </c>
      <c r="U170" s="17">
        <v>0</v>
      </c>
      <c r="V170" s="17">
        <v>0</v>
      </c>
      <c r="W170" s="17">
        <v>0</v>
      </c>
      <c r="X170" s="17">
        <v>0</v>
      </c>
      <c r="Y170" s="270">
        <v>0</v>
      </c>
      <c r="Z170" s="17">
        <v>0</v>
      </c>
      <c r="AA170" s="17">
        <v>0</v>
      </c>
      <c r="AB170" s="17">
        <v>0</v>
      </c>
      <c r="AC170" s="17">
        <v>0</v>
      </c>
      <c r="AD170" s="17">
        <v>0</v>
      </c>
      <c r="AE170" s="490">
        <v>1</v>
      </c>
    </row>
    <row r="171" spans="1:31" ht="14.25" x14ac:dyDescent="0.2">
      <c r="A171" s="23" t="s">
        <v>2102</v>
      </c>
      <c r="B171" s="23">
        <v>1</v>
      </c>
      <c r="C171" s="24" t="s">
        <v>1196</v>
      </c>
      <c r="D171" s="23" t="s">
        <v>3961</v>
      </c>
      <c r="E171" s="23" t="s">
        <v>2126</v>
      </c>
      <c r="F171" s="23" t="s">
        <v>2099</v>
      </c>
      <c r="G171" s="17">
        <v>0</v>
      </c>
      <c r="H171" s="17">
        <v>0</v>
      </c>
      <c r="I171" s="17">
        <v>0</v>
      </c>
      <c r="J171" s="17">
        <v>0</v>
      </c>
      <c r="K171" s="17">
        <v>0</v>
      </c>
      <c r="L171" s="17">
        <v>0</v>
      </c>
      <c r="M171" s="17">
        <v>0</v>
      </c>
      <c r="N171" s="17">
        <v>0</v>
      </c>
      <c r="O171" s="17">
        <v>0</v>
      </c>
      <c r="P171" s="224">
        <v>0</v>
      </c>
      <c r="Q171" s="246">
        <v>0</v>
      </c>
      <c r="R171" s="252">
        <v>0</v>
      </c>
      <c r="S171" s="269">
        <v>0</v>
      </c>
      <c r="T171" s="79">
        <v>0</v>
      </c>
      <c r="U171" s="17">
        <v>0</v>
      </c>
      <c r="V171" s="17">
        <v>0</v>
      </c>
      <c r="W171" s="17">
        <v>0</v>
      </c>
      <c r="X171" s="17">
        <v>0</v>
      </c>
      <c r="Y171" s="270">
        <v>0</v>
      </c>
      <c r="Z171" s="17">
        <v>0</v>
      </c>
      <c r="AA171" s="17">
        <v>0</v>
      </c>
      <c r="AB171" s="17">
        <v>0</v>
      </c>
      <c r="AC171" s="17">
        <v>0</v>
      </c>
      <c r="AD171" s="17">
        <v>0</v>
      </c>
      <c r="AE171" s="490">
        <v>1</v>
      </c>
    </row>
    <row r="172" spans="1:31" ht="14.25" x14ac:dyDescent="0.2">
      <c r="A172" s="23" t="s">
        <v>2102</v>
      </c>
      <c r="B172" s="23">
        <v>1</v>
      </c>
      <c r="C172" s="24" t="s">
        <v>1746</v>
      </c>
      <c r="D172" s="23" t="s">
        <v>3961</v>
      </c>
      <c r="E172" s="23" t="s">
        <v>2126</v>
      </c>
      <c r="F172" s="23" t="s">
        <v>294</v>
      </c>
      <c r="G172" s="17">
        <v>0</v>
      </c>
      <c r="H172" s="17">
        <v>0</v>
      </c>
      <c r="I172" s="17">
        <v>0</v>
      </c>
      <c r="J172" s="17">
        <v>0</v>
      </c>
      <c r="K172" s="17">
        <v>0</v>
      </c>
      <c r="L172" s="17">
        <v>0</v>
      </c>
      <c r="M172" s="17">
        <v>0</v>
      </c>
      <c r="N172" s="17">
        <v>0</v>
      </c>
      <c r="O172" s="17">
        <v>0</v>
      </c>
      <c r="P172" s="224">
        <v>0</v>
      </c>
      <c r="Q172" s="246">
        <v>0</v>
      </c>
      <c r="R172" s="252">
        <v>0</v>
      </c>
      <c r="S172" s="269">
        <v>0</v>
      </c>
      <c r="T172" s="79">
        <v>0</v>
      </c>
      <c r="U172" s="17">
        <v>0</v>
      </c>
      <c r="V172" s="17">
        <v>0</v>
      </c>
      <c r="W172" s="17">
        <v>0</v>
      </c>
      <c r="X172" s="17">
        <v>0</v>
      </c>
      <c r="Y172" s="270">
        <v>0</v>
      </c>
      <c r="Z172" s="17">
        <v>0</v>
      </c>
      <c r="AA172" s="17">
        <v>0</v>
      </c>
      <c r="AB172" s="17">
        <v>0</v>
      </c>
      <c r="AC172" s="17">
        <v>0</v>
      </c>
      <c r="AD172" s="17">
        <v>0</v>
      </c>
      <c r="AE172" s="490">
        <v>1</v>
      </c>
    </row>
    <row r="173" spans="1:31" ht="14.25" x14ac:dyDescent="0.2">
      <c r="A173" s="23" t="s">
        <v>2102</v>
      </c>
      <c r="B173" s="23">
        <v>1</v>
      </c>
      <c r="C173" s="24" t="s">
        <v>1747</v>
      </c>
      <c r="D173" s="23" t="s">
        <v>3961</v>
      </c>
      <c r="E173" s="23" t="s">
        <v>2126</v>
      </c>
      <c r="F173" s="23" t="s">
        <v>2099</v>
      </c>
      <c r="G173" s="17">
        <v>0</v>
      </c>
      <c r="H173" s="17">
        <v>0</v>
      </c>
      <c r="I173" s="17">
        <v>0</v>
      </c>
      <c r="J173" s="17">
        <v>0</v>
      </c>
      <c r="K173" s="17">
        <v>0</v>
      </c>
      <c r="L173" s="17">
        <v>0</v>
      </c>
      <c r="M173" s="17">
        <v>0</v>
      </c>
      <c r="N173" s="17">
        <v>0</v>
      </c>
      <c r="O173" s="17">
        <v>0</v>
      </c>
      <c r="P173" s="224">
        <v>0</v>
      </c>
      <c r="Q173" s="246">
        <v>0</v>
      </c>
      <c r="R173" s="252">
        <v>0</v>
      </c>
      <c r="S173" s="269">
        <v>0</v>
      </c>
      <c r="T173" s="79">
        <v>0</v>
      </c>
      <c r="U173" s="17">
        <v>0</v>
      </c>
      <c r="V173" s="17">
        <v>0</v>
      </c>
      <c r="W173" s="17">
        <v>0</v>
      </c>
      <c r="X173" s="17">
        <v>0</v>
      </c>
      <c r="Y173" s="270">
        <v>0</v>
      </c>
      <c r="Z173" s="17">
        <v>0</v>
      </c>
      <c r="AA173" s="17">
        <v>0</v>
      </c>
      <c r="AB173" s="17">
        <v>0</v>
      </c>
      <c r="AC173" s="17">
        <v>0</v>
      </c>
      <c r="AD173" s="17">
        <v>0</v>
      </c>
      <c r="AE173" s="490">
        <v>1</v>
      </c>
    </row>
    <row r="174" spans="1:31" ht="14.25" x14ac:dyDescent="0.2">
      <c r="A174" s="23" t="s">
        <v>2102</v>
      </c>
      <c r="B174" s="23">
        <v>1</v>
      </c>
      <c r="C174" s="24" t="s">
        <v>1748</v>
      </c>
      <c r="D174" s="23" t="s">
        <v>3961</v>
      </c>
      <c r="E174" s="23" t="s">
        <v>2126</v>
      </c>
      <c r="F174" s="23" t="s">
        <v>294</v>
      </c>
      <c r="G174" s="17">
        <v>0</v>
      </c>
      <c r="H174" s="17">
        <v>0</v>
      </c>
      <c r="I174" s="17">
        <v>0</v>
      </c>
      <c r="J174" s="17">
        <v>0</v>
      </c>
      <c r="K174" s="17">
        <v>0</v>
      </c>
      <c r="L174" s="17">
        <v>0</v>
      </c>
      <c r="M174" s="17">
        <v>0</v>
      </c>
      <c r="N174" s="17">
        <v>0</v>
      </c>
      <c r="O174" s="17">
        <v>0</v>
      </c>
      <c r="P174" s="224">
        <v>0</v>
      </c>
      <c r="Q174" s="246">
        <v>0</v>
      </c>
      <c r="R174" s="252">
        <v>0</v>
      </c>
      <c r="S174" s="269">
        <v>0</v>
      </c>
      <c r="T174" s="79">
        <v>0</v>
      </c>
      <c r="U174" s="17">
        <v>0</v>
      </c>
      <c r="V174" s="17">
        <v>0</v>
      </c>
      <c r="W174" s="17">
        <v>0</v>
      </c>
      <c r="X174" s="17">
        <v>0</v>
      </c>
      <c r="Y174" s="270">
        <v>0</v>
      </c>
      <c r="Z174" s="17">
        <v>0</v>
      </c>
      <c r="AA174" s="17">
        <v>0</v>
      </c>
      <c r="AB174" s="17">
        <v>0</v>
      </c>
      <c r="AC174" s="17">
        <v>0</v>
      </c>
      <c r="AD174" s="17">
        <v>0</v>
      </c>
      <c r="AE174" s="490">
        <v>1</v>
      </c>
    </row>
    <row r="175" spans="1:31" ht="14.25" x14ac:dyDescent="0.2">
      <c r="A175" s="23" t="s">
        <v>2102</v>
      </c>
      <c r="B175" s="23">
        <v>1</v>
      </c>
      <c r="C175" s="24" t="s">
        <v>1749</v>
      </c>
      <c r="D175" s="23" t="s">
        <v>3961</v>
      </c>
      <c r="E175" s="23" t="s">
        <v>3475</v>
      </c>
      <c r="F175" s="23" t="s">
        <v>1807</v>
      </c>
      <c r="G175" s="17">
        <v>0</v>
      </c>
      <c r="H175" s="17">
        <v>0</v>
      </c>
      <c r="I175" s="17">
        <v>0</v>
      </c>
      <c r="J175" s="17">
        <v>1</v>
      </c>
      <c r="K175" s="17">
        <v>0</v>
      </c>
      <c r="L175" s="17">
        <v>1</v>
      </c>
      <c r="M175" s="17">
        <v>1</v>
      </c>
      <c r="N175" s="17">
        <v>1</v>
      </c>
      <c r="O175" s="17">
        <v>0</v>
      </c>
      <c r="P175" s="224">
        <v>0</v>
      </c>
      <c r="Q175" s="246">
        <v>2</v>
      </c>
      <c r="R175" s="252">
        <v>0</v>
      </c>
      <c r="S175" s="269">
        <v>1</v>
      </c>
      <c r="T175" s="79">
        <v>0</v>
      </c>
      <c r="U175" s="17">
        <v>0</v>
      </c>
      <c r="V175" s="17">
        <v>1</v>
      </c>
      <c r="W175" s="17">
        <v>0</v>
      </c>
      <c r="X175" s="17">
        <v>1</v>
      </c>
      <c r="Y175" s="270">
        <v>0</v>
      </c>
      <c r="Z175" s="17">
        <v>0</v>
      </c>
      <c r="AA175" s="17">
        <v>1</v>
      </c>
      <c r="AB175" s="17">
        <v>2</v>
      </c>
      <c r="AC175" s="17">
        <v>0</v>
      </c>
      <c r="AD175" s="17">
        <v>1</v>
      </c>
      <c r="AE175" s="490">
        <v>1.1818181818181819</v>
      </c>
    </row>
    <row r="176" spans="1:31" ht="14.25" x14ac:dyDescent="0.2">
      <c r="A176" s="23" t="s">
        <v>2102</v>
      </c>
      <c r="B176" s="23">
        <v>1</v>
      </c>
      <c r="C176" s="24" t="s">
        <v>2460</v>
      </c>
      <c r="D176" s="23" t="s">
        <v>3961</v>
      </c>
      <c r="E176" s="23" t="s">
        <v>2126</v>
      </c>
      <c r="F176" s="23" t="s">
        <v>2461</v>
      </c>
      <c r="G176" s="17">
        <v>0</v>
      </c>
      <c r="H176" s="17">
        <v>0</v>
      </c>
      <c r="I176" s="17">
        <v>0</v>
      </c>
      <c r="J176" s="17">
        <v>1</v>
      </c>
      <c r="K176" s="17">
        <v>0</v>
      </c>
      <c r="L176" s="17">
        <v>1</v>
      </c>
      <c r="M176" s="17">
        <v>1</v>
      </c>
      <c r="N176" s="17">
        <v>1</v>
      </c>
      <c r="O176" s="17">
        <v>0</v>
      </c>
      <c r="P176" s="224">
        <v>0</v>
      </c>
      <c r="Q176" s="246">
        <v>2</v>
      </c>
      <c r="R176" s="252">
        <v>0</v>
      </c>
      <c r="S176" s="269">
        <v>1</v>
      </c>
      <c r="T176" s="79">
        <v>0</v>
      </c>
      <c r="U176" s="17">
        <v>0</v>
      </c>
      <c r="V176" s="17">
        <v>1</v>
      </c>
      <c r="W176" s="17">
        <v>0</v>
      </c>
      <c r="X176" s="17">
        <v>1</v>
      </c>
      <c r="Y176" s="270">
        <v>0</v>
      </c>
      <c r="Z176" s="17">
        <v>0</v>
      </c>
      <c r="AA176" s="17">
        <v>1</v>
      </c>
      <c r="AB176" s="17">
        <v>2</v>
      </c>
      <c r="AC176" s="17">
        <v>0</v>
      </c>
      <c r="AD176" s="17">
        <v>1</v>
      </c>
      <c r="AE176" s="490">
        <v>1.1818181818181819</v>
      </c>
    </row>
    <row r="177" spans="1:31" ht="14.25" x14ac:dyDescent="0.2">
      <c r="A177" s="23" t="s">
        <v>2102</v>
      </c>
      <c r="B177" s="23">
        <v>1</v>
      </c>
      <c r="C177" s="24" t="s">
        <v>2462</v>
      </c>
      <c r="D177" s="23" t="s">
        <v>3961</v>
      </c>
      <c r="E177" s="23" t="s">
        <v>2126</v>
      </c>
      <c r="F177" s="23" t="s">
        <v>2463</v>
      </c>
      <c r="G177" s="17">
        <v>1</v>
      </c>
      <c r="H177" s="17">
        <v>0</v>
      </c>
      <c r="I177" s="17">
        <v>0</v>
      </c>
      <c r="J177" s="17">
        <v>1</v>
      </c>
      <c r="K177" s="17">
        <v>0</v>
      </c>
      <c r="L177" s="17">
        <v>1</v>
      </c>
      <c r="M177" s="17">
        <v>1</v>
      </c>
      <c r="N177" s="17">
        <v>1</v>
      </c>
      <c r="O177" s="17">
        <v>0</v>
      </c>
      <c r="P177" s="224">
        <v>0</v>
      </c>
      <c r="Q177" s="246">
        <v>2</v>
      </c>
      <c r="R177" s="252">
        <v>0</v>
      </c>
      <c r="S177" s="269">
        <v>1</v>
      </c>
      <c r="T177" s="79">
        <v>1</v>
      </c>
      <c r="U177" s="17">
        <v>2</v>
      </c>
      <c r="V177" s="17">
        <v>1</v>
      </c>
      <c r="W177" s="17">
        <v>0</v>
      </c>
      <c r="X177" s="17">
        <v>1</v>
      </c>
      <c r="Y177" s="270">
        <v>0</v>
      </c>
      <c r="Z177" s="17">
        <v>0</v>
      </c>
      <c r="AA177" s="17">
        <v>1</v>
      </c>
      <c r="AB177" s="17">
        <v>2</v>
      </c>
      <c r="AC177" s="17">
        <v>0</v>
      </c>
      <c r="AD177" s="17">
        <v>1</v>
      </c>
      <c r="AE177" s="490">
        <v>1.2142857142857142</v>
      </c>
    </row>
    <row r="178" spans="1:31" ht="14.25" x14ac:dyDescent="0.2">
      <c r="A178" s="23" t="s">
        <v>2102</v>
      </c>
      <c r="B178" s="23">
        <v>1</v>
      </c>
      <c r="C178" s="24" t="s">
        <v>2464</v>
      </c>
      <c r="D178" s="23" t="s">
        <v>3961</v>
      </c>
      <c r="E178" s="23" t="s">
        <v>2126</v>
      </c>
      <c r="F178" s="23" t="s">
        <v>1831</v>
      </c>
      <c r="G178" s="17">
        <v>1</v>
      </c>
      <c r="H178" s="17">
        <v>0</v>
      </c>
      <c r="I178" s="17">
        <v>0</v>
      </c>
      <c r="J178" s="17">
        <v>1</v>
      </c>
      <c r="K178" s="17">
        <v>0</v>
      </c>
      <c r="L178" s="17">
        <v>1</v>
      </c>
      <c r="M178" s="17">
        <v>1</v>
      </c>
      <c r="N178" s="17">
        <v>1</v>
      </c>
      <c r="O178" s="17">
        <v>0</v>
      </c>
      <c r="P178" s="224">
        <v>0</v>
      </c>
      <c r="Q178" s="246">
        <v>2</v>
      </c>
      <c r="R178" s="252">
        <v>0</v>
      </c>
      <c r="S178" s="269">
        <v>1</v>
      </c>
      <c r="T178" s="79">
        <v>1</v>
      </c>
      <c r="U178" s="17">
        <v>2</v>
      </c>
      <c r="V178" s="17">
        <v>1</v>
      </c>
      <c r="W178" s="17">
        <v>0</v>
      </c>
      <c r="X178" s="17">
        <v>1</v>
      </c>
      <c r="Y178" s="270">
        <v>0</v>
      </c>
      <c r="Z178" s="17">
        <v>0</v>
      </c>
      <c r="AA178" s="17">
        <v>1</v>
      </c>
      <c r="AB178" s="17">
        <v>2</v>
      </c>
      <c r="AC178" s="17">
        <v>0</v>
      </c>
      <c r="AD178" s="17">
        <v>1</v>
      </c>
      <c r="AE178" s="490">
        <v>1.2142857142857142</v>
      </c>
    </row>
    <row r="179" spans="1:31" ht="14.25" x14ac:dyDescent="0.2">
      <c r="A179" s="23" t="s">
        <v>2102</v>
      </c>
      <c r="B179" s="23">
        <v>1</v>
      </c>
      <c r="C179" s="24" t="s">
        <v>2242</v>
      </c>
      <c r="D179" s="23" t="s">
        <v>3961</v>
      </c>
      <c r="E179" s="23" t="s">
        <v>2126</v>
      </c>
      <c r="F179" s="23" t="s">
        <v>1495</v>
      </c>
      <c r="G179" s="17">
        <v>0</v>
      </c>
      <c r="H179" s="17">
        <v>0</v>
      </c>
      <c r="I179" s="17">
        <v>0</v>
      </c>
      <c r="J179" s="17">
        <v>4</v>
      </c>
      <c r="K179" s="17">
        <v>0</v>
      </c>
      <c r="L179" s="17">
        <v>4</v>
      </c>
      <c r="M179" s="17">
        <v>4</v>
      </c>
      <c r="N179" s="17">
        <v>4</v>
      </c>
      <c r="O179" s="17">
        <v>0</v>
      </c>
      <c r="P179" s="224">
        <v>0</v>
      </c>
      <c r="Q179" s="246">
        <v>8</v>
      </c>
      <c r="R179" s="252">
        <v>0</v>
      </c>
      <c r="S179" s="269">
        <v>4</v>
      </c>
      <c r="T179" s="79">
        <v>0</v>
      </c>
      <c r="U179" s="17">
        <v>0</v>
      </c>
      <c r="V179" s="17">
        <v>0</v>
      </c>
      <c r="W179" s="17">
        <v>4</v>
      </c>
      <c r="X179" s="17">
        <v>4</v>
      </c>
      <c r="Y179" s="270">
        <v>0</v>
      </c>
      <c r="Z179" s="17">
        <v>0</v>
      </c>
      <c r="AA179" s="17">
        <v>4</v>
      </c>
      <c r="AB179" s="17">
        <v>8</v>
      </c>
      <c r="AC179" s="17">
        <v>0</v>
      </c>
      <c r="AD179" s="17">
        <v>4</v>
      </c>
      <c r="AE179" s="490">
        <v>4.7272727272727275</v>
      </c>
    </row>
    <row r="180" spans="1:31" ht="14.25" x14ac:dyDescent="0.2">
      <c r="A180" s="23" t="s">
        <v>2102</v>
      </c>
      <c r="B180" s="23">
        <v>1</v>
      </c>
      <c r="C180" s="24" t="s">
        <v>2243</v>
      </c>
      <c r="D180" s="23" t="s">
        <v>3961</v>
      </c>
      <c r="E180" s="23" t="s">
        <v>3477</v>
      </c>
      <c r="F180" s="23" t="s">
        <v>4560</v>
      </c>
      <c r="G180" s="17">
        <v>4</v>
      </c>
      <c r="H180" s="17">
        <v>0</v>
      </c>
      <c r="I180" s="17">
        <v>0</v>
      </c>
      <c r="J180" s="17">
        <v>2</v>
      </c>
      <c r="K180" s="17">
        <v>0</v>
      </c>
      <c r="L180" s="17">
        <v>2</v>
      </c>
      <c r="M180" s="17">
        <v>2</v>
      </c>
      <c r="N180" s="17">
        <v>2</v>
      </c>
      <c r="O180" s="17">
        <v>0</v>
      </c>
      <c r="P180" s="224">
        <v>0</v>
      </c>
      <c r="Q180" s="246">
        <v>4</v>
      </c>
      <c r="R180" s="252">
        <v>0</v>
      </c>
      <c r="S180" s="269">
        <v>2</v>
      </c>
      <c r="T180" s="79">
        <v>4</v>
      </c>
      <c r="U180" s="17">
        <v>8</v>
      </c>
      <c r="V180" s="17">
        <v>0</v>
      </c>
      <c r="W180" s="17">
        <v>1</v>
      </c>
      <c r="X180" s="17">
        <v>2</v>
      </c>
      <c r="Y180" s="270">
        <v>0</v>
      </c>
      <c r="Z180" s="17">
        <v>0</v>
      </c>
      <c r="AA180" s="17">
        <v>2</v>
      </c>
      <c r="AB180" s="17">
        <v>5</v>
      </c>
      <c r="AC180" s="17">
        <v>0</v>
      </c>
      <c r="AD180" s="17">
        <v>2</v>
      </c>
      <c r="AE180" s="490">
        <v>3</v>
      </c>
    </row>
    <row r="181" spans="1:31" ht="14.25" x14ac:dyDescent="0.2">
      <c r="A181" s="23" t="s">
        <v>2102</v>
      </c>
      <c r="B181" s="23">
        <v>1</v>
      </c>
      <c r="C181" s="24" t="s">
        <v>2244</v>
      </c>
      <c r="D181" s="23" t="s">
        <v>3961</v>
      </c>
      <c r="E181" s="23" t="s">
        <v>3473</v>
      </c>
      <c r="F181" s="23" t="s">
        <v>1076</v>
      </c>
      <c r="G181" s="17">
        <v>2</v>
      </c>
      <c r="H181" s="17">
        <v>0</v>
      </c>
      <c r="I181" s="17">
        <v>0</v>
      </c>
      <c r="J181" s="17">
        <v>2</v>
      </c>
      <c r="K181" s="17">
        <v>0</v>
      </c>
      <c r="L181" s="17">
        <v>2</v>
      </c>
      <c r="M181" s="17">
        <v>2</v>
      </c>
      <c r="N181" s="17">
        <v>2</v>
      </c>
      <c r="O181" s="17">
        <v>0</v>
      </c>
      <c r="P181" s="224">
        <v>0</v>
      </c>
      <c r="Q181" s="246">
        <v>4</v>
      </c>
      <c r="R181" s="252">
        <v>0</v>
      </c>
      <c r="S181" s="269">
        <v>3</v>
      </c>
      <c r="T181" s="79">
        <v>2</v>
      </c>
      <c r="U181" s="17">
        <v>4</v>
      </c>
      <c r="V181" s="17">
        <v>1</v>
      </c>
      <c r="W181" s="17">
        <v>2</v>
      </c>
      <c r="X181" s="17">
        <v>2</v>
      </c>
      <c r="Y181" s="270">
        <v>0</v>
      </c>
      <c r="Z181" s="17">
        <v>0</v>
      </c>
      <c r="AA181" s="17">
        <v>4</v>
      </c>
      <c r="AB181" s="17">
        <v>6</v>
      </c>
      <c r="AC181" s="17">
        <v>0</v>
      </c>
      <c r="AD181" s="17">
        <v>2</v>
      </c>
      <c r="AE181" s="490">
        <v>2.6666666666666665</v>
      </c>
    </row>
    <row r="182" spans="1:31" ht="14.25" x14ac:dyDescent="0.2">
      <c r="A182" s="23" t="s">
        <v>2102</v>
      </c>
      <c r="B182" s="23">
        <v>1</v>
      </c>
      <c r="C182" s="24" t="s">
        <v>1912</v>
      </c>
      <c r="D182" s="23" t="s">
        <v>3961</v>
      </c>
      <c r="E182" s="23" t="s">
        <v>2126</v>
      </c>
      <c r="F182" s="23" t="s">
        <v>1913</v>
      </c>
      <c r="G182" s="17">
        <v>2</v>
      </c>
      <c r="H182" s="17">
        <v>0</v>
      </c>
      <c r="I182" s="17">
        <v>0</v>
      </c>
      <c r="J182" s="17">
        <v>1</v>
      </c>
      <c r="K182" s="17">
        <v>0</v>
      </c>
      <c r="L182" s="17">
        <v>1</v>
      </c>
      <c r="M182" s="17">
        <v>1</v>
      </c>
      <c r="N182" s="17">
        <v>1</v>
      </c>
      <c r="O182" s="17">
        <v>0</v>
      </c>
      <c r="P182" s="224">
        <v>0</v>
      </c>
      <c r="Q182" s="246">
        <v>2</v>
      </c>
      <c r="R182" s="252">
        <v>0</v>
      </c>
      <c r="S182" s="269">
        <v>2</v>
      </c>
      <c r="T182" s="79">
        <v>2</v>
      </c>
      <c r="U182" s="17">
        <v>5</v>
      </c>
      <c r="V182" s="17">
        <v>0</v>
      </c>
      <c r="W182" s="17">
        <v>1</v>
      </c>
      <c r="X182" s="17">
        <v>1</v>
      </c>
      <c r="Y182" s="270">
        <v>0</v>
      </c>
      <c r="Z182" s="17">
        <v>0</v>
      </c>
      <c r="AA182" s="17">
        <v>2</v>
      </c>
      <c r="AB182" s="17">
        <v>5</v>
      </c>
      <c r="AC182" s="17">
        <v>0</v>
      </c>
      <c r="AD182" s="17">
        <v>1</v>
      </c>
      <c r="AE182" s="490">
        <v>1.9285714285714286</v>
      </c>
    </row>
    <row r="183" spans="1:31" ht="14.25" x14ac:dyDescent="0.2">
      <c r="A183" s="23" t="s">
        <v>2102</v>
      </c>
      <c r="B183" s="23">
        <v>1</v>
      </c>
      <c r="C183" s="24" t="s">
        <v>1914</v>
      </c>
      <c r="D183" s="23" t="s">
        <v>3961</v>
      </c>
      <c r="E183" s="23" t="s">
        <v>2126</v>
      </c>
      <c r="F183" s="23" t="s">
        <v>2568</v>
      </c>
      <c r="G183" s="17">
        <v>1</v>
      </c>
      <c r="H183" s="17">
        <v>0</v>
      </c>
      <c r="I183" s="17">
        <v>0</v>
      </c>
      <c r="J183" s="17">
        <v>1</v>
      </c>
      <c r="K183" s="17">
        <v>0</v>
      </c>
      <c r="L183" s="17">
        <v>1</v>
      </c>
      <c r="M183" s="17">
        <v>1</v>
      </c>
      <c r="N183" s="17">
        <v>1</v>
      </c>
      <c r="O183" s="17">
        <v>0</v>
      </c>
      <c r="P183" s="224">
        <v>0</v>
      </c>
      <c r="Q183" s="246">
        <v>2</v>
      </c>
      <c r="R183" s="252">
        <v>0</v>
      </c>
      <c r="S183" s="269">
        <v>1</v>
      </c>
      <c r="T183" s="79">
        <v>1</v>
      </c>
      <c r="U183" s="17">
        <v>3</v>
      </c>
      <c r="V183" s="17">
        <v>0</v>
      </c>
      <c r="W183" s="17">
        <v>1</v>
      </c>
      <c r="X183" s="17">
        <v>1</v>
      </c>
      <c r="Y183" s="270">
        <v>0</v>
      </c>
      <c r="Z183" s="17">
        <v>3</v>
      </c>
      <c r="AA183" s="17">
        <v>1</v>
      </c>
      <c r="AB183" s="17">
        <v>1</v>
      </c>
      <c r="AC183" s="17">
        <v>1</v>
      </c>
      <c r="AD183" s="17">
        <v>1</v>
      </c>
      <c r="AE183" s="490">
        <v>1.3125</v>
      </c>
    </row>
    <row r="184" spans="1:31" ht="14.25" x14ac:dyDescent="0.2">
      <c r="A184" s="23" t="s">
        <v>2102</v>
      </c>
      <c r="B184" s="23">
        <v>1</v>
      </c>
      <c r="C184" s="24" t="s">
        <v>2569</v>
      </c>
      <c r="D184" s="23" t="s">
        <v>3961</v>
      </c>
      <c r="E184" s="23" t="s">
        <v>2126</v>
      </c>
      <c r="F184" s="23" t="s">
        <v>2570</v>
      </c>
      <c r="G184" s="17">
        <v>1</v>
      </c>
      <c r="H184" s="17">
        <v>0</v>
      </c>
      <c r="I184" s="17">
        <v>0</v>
      </c>
      <c r="J184" s="17">
        <v>1</v>
      </c>
      <c r="K184" s="17">
        <v>0</v>
      </c>
      <c r="L184" s="17">
        <v>1</v>
      </c>
      <c r="M184" s="17">
        <v>1</v>
      </c>
      <c r="N184" s="17">
        <v>0</v>
      </c>
      <c r="O184" s="17">
        <v>0</v>
      </c>
      <c r="P184" s="224">
        <v>0</v>
      </c>
      <c r="Q184" s="246">
        <v>3</v>
      </c>
      <c r="R184" s="252">
        <v>0</v>
      </c>
      <c r="S184" s="269">
        <v>1</v>
      </c>
      <c r="T184" s="79">
        <v>1</v>
      </c>
      <c r="U184" s="17">
        <v>2</v>
      </c>
      <c r="V184" s="17">
        <v>0</v>
      </c>
      <c r="W184" s="17">
        <v>1</v>
      </c>
      <c r="X184" s="17">
        <v>1</v>
      </c>
      <c r="Y184" s="270">
        <v>0</v>
      </c>
      <c r="Z184" s="17">
        <v>0</v>
      </c>
      <c r="AA184" s="17">
        <v>1</v>
      </c>
      <c r="AB184" s="17">
        <v>2</v>
      </c>
      <c r="AC184" s="17">
        <v>0</v>
      </c>
      <c r="AD184" s="17">
        <v>1</v>
      </c>
      <c r="AE184" s="490">
        <v>1.3076923076923077</v>
      </c>
    </row>
    <row r="185" spans="1:31" ht="14.25" x14ac:dyDescent="0.2">
      <c r="A185" s="23" t="s">
        <v>2102</v>
      </c>
      <c r="B185" s="23">
        <v>1</v>
      </c>
      <c r="C185" s="24" t="s">
        <v>2571</v>
      </c>
      <c r="D185" s="23" t="s">
        <v>3961</v>
      </c>
      <c r="E185" s="23" t="s">
        <v>3475</v>
      </c>
      <c r="F185" s="23" t="s">
        <v>2572</v>
      </c>
      <c r="G185" s="17">
        <v>1</v>
      </c>
      <c r="H185" s="17">
        <v>0</v>
      </c>
      <c r="I185" s="17">
        <v>0</v>
      </c>
      <c r="J185" s="17">
        <v>0</v>
      </c>
      <c r="K185" s="17">
        <v>0</v>
      </c>
      <c r="L185" s="17">
        <v>0</v>
      </c>
      <c r="M185" s="17">
        <v>0</v>
      </c>
      <c r="N185" s="17">
        <v>0</v>
      </c>
      <c r="O185" s="17">
        <v>0</v>
      </c>
      <c r="P185" s="224">
        <v>0</v>
      </c>
      <c r="Q185" s="246">
        <v>0</v>
      </c>
      <c r="R185" s="252">
        <v>0</v>
      </c>
      <c r="S185" s="269">
        <v>0</v>
      </c>
      <c r="T185" s="79">
        <v>1</v>
      </c>
      <c r="U185" s="17">
        <v>2</v>
      </c>
      <c r="V185" s="17">
        <v>0</v>
      </c>
      <c r="W185" s="17">
        <v>0</v>
      </c>
      <c r="X185" s="17">
        <v>0</v>
      </c>
      <c r="Y185" s="270">
        <v>0</v>
      </c>
      <c r="Z185" s="17">
        <v>0</v>
      </c>
      <c r="AA185" s="17">
        <v>0</v>
      </c>
      <c r="AB185" s="17">
        <v>0</v>
      </c>
      <c r="AC185" s="17">
        <v>0</v>
      </c>
      <c r="AD185" s="17">
        <v>0</v>
      </c>
      <c r="AE185" s="490">
        <v>1.3333333333333333</v>
      </c>
    </row>
    <row r="186" spans="1:31" ht="14.25" x14ac:dyDescent="0.2">
      <c r="A186" s="23" t="s">
        <v>2102</v>
      </c>
      <c r="B186" s="23">
        <v>1</v>
      </c>
      <c r="C186" s="24" t="s">
        <v>2573</v>
      </c>
      <c r="D186" s="23" t="s">
        <v>3961</v>
      </c>
      <c r="E186" s="23" t="s">
        <v>2126</v>
      </c>
      <c r="F186" s="23" t="s">
        <v>2574</v>
      </c>
      <c r="G186" s="17">
        <v>0</v>
      </c>
      <c r="H186" s="17">
        <v>0</v>
      </c>
      <c r="I186" s="17">
        <v>0</v>
      </c>
      <c r="J186" s="17">
        <v>1</v>
      </c>
      <c r="K186" s="17">
        <v>0</v>
      </c>
      <c r="L186" s="17">
        <v>1</v>
      </c>
      <c r="M186" s="17">
        <v>1</v>
      </c>
      <c r="N186" s="17">
        <v>1</v>
      </c>
      <c r="O186" s="17">
        <v>0</v>
      </c>
      <c r="P186" s="224">
        <v>0</v>
      </c>
      <c r="Q186" s="246">
        <v>2</v>
      </c>
      <c r="R186" s="252">
        <v>0</v>
      </c>
      <c r="S186" s="269">
        <v>1</v>
      </c>
      <c r="T186" s="79">
        <v>0</v>
      </c>
      <c r="U186" s="17">
        <v>0</v>
      </c>
      <c r="V186" s="17">
        <v>0</v>
      </c>
      <c r="W186" s="17">
        <v>0</v>
      </c>
      <c r="X186" s="17">
        <v>1</v>
      </c>
      <c r="Y186" s="270">
        <v>0</v>
      </c>
      <c r="Z186" s="17">
        <v>0</v>
      </c>
      <c r="AA186" s="17">
        <v>1</v>
      </c>
      <c r="AB186" s="17">
        <v>2</v>
      </c>
      <c r="AC186" s="17">
        <v>0</v>
      </c>
      <c r="AD186" s="17">
        <v>1</v>
      </c>
      <c r="AE186" s="490">
        <v>1.2</v>
      </c>
    </row>
    <row r="187" spans="1:31" ht="14.25" x14ac:dyDescent="0.2">
      <c r="A187" s="23" t="s">
        <v>2102</v>
      </c>
      <c r="B187" s="23">
        <v>1</v>
      </c>
      <c r="C187" s="24" t="s">
        <v>394</v>
      </c>
      <c r="D187" s="23" t="s">
        <v>3961</v>
      </c>
      <c r="E187" s="23" t="s">
        <v>2126</v>
      </c>
      <c r="F187" s="23" t="s">
        <v>395</v>
      </c>
      <c r="G187" s="17">
        <v>1</v>
      </c>
      <c r="H187" s="17">
        <v>0</v>
      </c>
      <c r="I187" s="17">
        <v>0</v>
      </c>
      <c r="J187" s="17">
        <v>1</v>
      </c>
      <c r="K187" s="17">
        <v>0</v>
      </c>
      <c r="L187" s="17">
        <v>1</v>
      </c>
      <c r="M187" s="17">
        <v>1</v>
      </c>
      <c r="N187" s="17">
        <v>1</v>
      </c>
      <c r="O187" s="17">
        <v>0</v>
      </c>
      <c r="P187" s="224">
        <v>0</v>
      </c>
      <c r="Q187" s="246">
        <v>2</v>
      </c>
      <c r="R187" s="252">
        <v>0</v>
      </c>
      <c r="S187" s="269">
        <v>1</v>
      </c>
      <c r="T187" s="79">
        <v>1</v>
      </c>
      <c r="U187" s="17">
        <v>2</v>
      </c>
      <c r="V187" s="17">
        <v>0</v>
      </c>
      <c r="W187" s="17">
        <v>0</v>
      </c>
      <c r="X187" s="17">
        <v>1</v>
      </c>
      <c r="Y187" s="270">
        <v>0</v>
      </c>
      <c r="Z187" s="17">
        <v>0</v>
      </c>
      <c r="AA187" s="17">
        <v>1</v>
      </c>
      <c r="AB187" s="17">
        <v>2</v>
      </c>
      <c r="AC187" s="17">
        <v>0</v>
      </c>
      <c r="AD187" s="17">
        <v>1</v>
      </c>
      <c r="AE187" s="490">
        <v>1.2307692307692308</v>
      </c>
    </row>
    <row r="188" spans="1:31" ht="14.25" x14ac:dyDescent="0.2">
      <c r="A188" s="23" t="s">
        <v>2102</v>
      </c>
      <c r="B188" s="23">
        <v>1</v>
      </c>
      <c r="C188" s="24" t="s">
        <v>396</v>
      </c>
      <c r="D188" s="23" t="s">
        <v>3961</v>
      </c>
      <c r="E188" s="23" t="s">
        <v>2126</v>
      </c>
      <c r="F188" s="23" t="s">
        <v>397</v>
      </c>
      <c r="G188" s="17">
        <v>1</v>
      </c>
      <c r="H188" s="17">
        <v>0</v>
      </c>
      <c r="I188" s="17">
        <v>0</v>
      </c>
      <c r="J188" s="17">
        <v>0</v>
      </c>
      <c r="K188" s="17">
        <v>0</v>
      </c>
      <c r="L188" s="17">
        <v>0</v>
      </c>
      <c r="M188" s="17">
        <v>0</v>
      </c>
      <c r="N188" s="17">
        <v>0</v>
      </c>
      <c r="O188" s="17">
        <v>0</v>
      </c>
      <c r="P188" s="224">
        <v>0</v>
      </c>
      <c r="Q188" s="246">
        <v>0</v>
      </c>
      <c r="R188" s="252">
        <v>0</v>
      </c>
      <c r="S188" s="269">
        <v>0</v>
      </c>
      <c r="T188" s="79">
        <v>1</v>
      </c>
      <c r="U188" s="17">
        <v>2</v>
      </c>
      <c r="V188" s="17">
        <v>0</v>
      </c>
      <c r="W188" s="17">
        <v>0</v>
      </c>
      <c r="X188" s="17">
        <v>0</v>
      </c>
      <c r="Y188" s="270">
        <v>0</v>
      </c>
      <c r="Z188" s="17">
        <v>0</v>
      </c>
      <c r="AA188" s="17">
        <v>0</v>
      </c>
      <c r="AB188" s="17">
        <v>0</v>
      </c>
      <c r="AC188" s="17">
        <v>0</v>
      </c>
      <c r="AD188" s="17">
        <v>0</v>
      </c>
      <c r="AE188" s="490">
        <v>1.3333333333333333</v>
      </c>
    </row>
    <row r="189" spans="1:31" ht="14.25" x14ac:dyDescent="0.2">
      <c r="A189" s="23" t="s">
        <v>2102</v>
      </c>
      <c r="B189" s="23">
        <v>1</v>
      </c>
      <c r="C189" s="24" t="s">
        <v>398</v>
      </c>
      <c r="D189" s="23" t="s">
        <v>3961</v>
      </c>
      <c r="E189" s="23" t="s">
        <v>2126</v>
      </c>
      <c r="F189" s="23" t="s">
        <v>399</v>
      </c>
      <c r="G189" s="17">
        <v>0</v>
      </c>
      <c r="H189" s="17">
        <v>0</v>
      </c>
      <c r="I189" s="17">
        <v>0</v>
      </c>
      <c r="J189" s="17">
        <v>0</v>
      </c>
      <c r="K189" s="17">
        <v>0</v>
      </c>
      <c r="L189" s="17">
        <v>0</v>
      </c>
      <c r="M189" s="17">
        <v>0</v>
      </c>
      <c r="N189" s="17">
        <v>0</v>
      </c>
      <c r="O189" s="17">
        <v>0</v>
      </c>
      <c r="P189" s="224">
        <v>0</v>
      </c>
      <c r="Q189" s="246">
        <v>0</v>
      </c>
      <c r="R189" s="252">
        <v>0</v>
      </c>
      <c r="S189" s="269">
        <v>0</v>
      </c>
      <c r="T189" s="79">
        <v>0</v>
      </c>
      <c r="U189" s="17">
        <v>0</v>
      </c>
      <c r="V189" s="17">
        <v>0</v>
      </c>
      <c r="W189" s="17">
        <v>0</v>
      </c>
      <c r="X189" s="17">
        <v>0</v>
      </c>
      <c r="Y189" s="270">
        <v>0</v>
      </c>
      <c r="Z189" s="17">
        <v>0</v>
      </c>
      <c r="AA189" s="17">
        <v>0</v>
      </c>
      <c r="AB189" s="17">
        <v>0</v>
      </c>
      <c r="AC189" s="17">
        <v>0</v>
      </c>
      <c r="AD189" s="17">
        <v>0</v>
      </c>
      <c r="AE189" s="490">
        <v>1</v>
      </c>
    </row>
    <row r="190" spans="1:31" ht="14.25" x14ac:dyDescent="0.2">
      <c r="A190" s="23" t="s">
        <v>2102</v>
      </c>
      <c r="B190" s="23">
        <v>1</v>
      </c>
      <c r="C190" s="24" t="s">
        <v>400</v>
      </c>
      <c r="D190" s="23" t="s">
        <v>3961</v>
      </c>
      <c r="E190" s="23" t="s">
        <v>2126</v>
      </c>
      <c r="F190" s="23" t="s">
        <v>401</v>
      </c>
      <c r="G190" s="17">
        <v>0</v>
      </c>
      <c r="H190" s="17">
        <v>0</v>
      </c>
      <c r="I190" s="17">
        <v>0</v>
      </c>
      <c r="J190" s="17">
        <v>0</v>
      </c>
      <c r="K190" s="17">
        <v>0</v>
      </c>
      <c r="L190" s="17">
        <v>0</v>
      </c>
      <c r="M190" s="17">
        <v>0</v>
      </c>
      <c r="N190" s="17">
        <v>0</v>
      </c>
      <c r="O190" s="17">
        <v>0</v>
      </c>
      <c r="P190" s="224">
        <v>0</v>
      </c>
      <c r="Q190" s="246">
        <v>0</v>
      </c>
      <c r="R190" s="252">
        <v>0</v>
      </c>
      <c r="S190" s="269">
        <v>0</v>
      </c>
      <c r="T190" s="79">
        <v>0</v>
      </c>
      <c r="U190" s="17">
        <v>0</v>
      </c>
      <c r="V190" s="17">
        <v>0</v>
      </c>
      <c r="W190" s="17">
        <v>0</v>
      </c>
      <c r="X190" s="17">
        <v>0</v>
      </c>
      <c r="Y190" s="270">
        <v>0</v>
      </c>
      <c r="Z190" s="17">
        <v>0</v>
      </c>
      <c r="AA190" s="17">
        <v>0</v>
      </c>
      <c r="AB190" s="17">
        <v>0</v>
      </c>
      <c r="AC190" s="17">
        <v>0</v>
      </c>
      <c r="AD190" s="17">
        <v>0</v>
      </c>
      <c r="AE190" s="490">
        <v>1</v>
      </c>
    </row>
    <row r="191" spans="1:31" ht="14.25" x14ac:dyDescent="0.2">
      <c r="A191" s="23" t="s">
        <v>2102</v>
      </c>
      <c r="B191" s="23">
        <v>1</v>
      </c>
      <c r="C191" s="24" t="s">
        <v>402</v>
      </c>
      <c r="D191" s="23" t="s">
        <v>3961</v>
      </c>
      <c r="E191" s="23" t="s">
        <v>3476</v>
      </c>
      <c r="F191" s="23" t="s">
        <v>403</v>
      </c>
      <c r="G191" s="17">
        <v>0</v>
      </c>
      <c r="H191" s="17">
        <v>0</v>
      </c>
      <c r="I191" s="17">
        <v>0</v>
      </c>
      <c r="J191" s="17">
        <v>1</v>
      </c>
      <c r="K191" s="17">
        <v>0</v>
      </c>
      <c r="L191" s="17">
        <v>1</v>
      </c>
      <c r="M191" s="17">
        <v>1</v>
      </c>
      <c r="N191" s="17">
        <v>1</v>
      </c>
      <c r="O191" s="17">
        <v>0</v>
      </c>
      <c r="P191" s="224">
        <v>0</v>
      </c>
      <c r="Q191" s="246">
        <v>2</v>
      </c>
      <c r="R191" s="252">
        <v>0</v>
      </c>
      <c r="S191" s="269">
        <v>1</v>
      </c>
      <c r="T191" s="79">
        <v>0</v>
      </c>
      <c r="U191" s="17">
        <v>0</v>
      </c>
      <c r="V191" s="17">
        <v>1</v>
      </c>
      <c r="W191" s="17">
        <v>0</v>
      </c>
      <c r="X191" s="17">
        <v>1</v>
      </c>
      <c r="Y191" s="270">
        <v>0</v>
      </c>
      <c r="Z191" s="17">
        <v>0</v>
      </c>
      <c r="AA191" s="17">
        <v>1</v>
      </c>
      <c r="AB191" s="17">
        <v>2</v>
      </c>
      <c r="AC191" s="17">
        <v>0</v>
      </c>
      <c r="AD191" s="17">
        <v>1</v>
      </c>
      <c r="AE191" s="490">
        <v>1.1818181818181819</v>
      </c>
    </row>
    <row r="192" spans="1:31" s="273" customFormat="1" ht="14.25" x14ac:dyDescent="0.2">
      <c r="A192" s="23" t="s">
        <v>2102</v>
      </c>
      <c r="B192" s="23">
        <v>1</v>
      </c>
      <c r="C192" s="24" t="s">
        <v>5605</v>
      </c>
      <c r="D192" s="23" t="s">
        <v>3961</v>
      </c>
      <c r="E192" s="23" t="s">
        <v>2126</v>
      </c>
      <c r="F192" s="23" t="s">
        <v>5606</v>
      </c>
      <c r="G192" s="269"/>
      <c r="H192" s="269"/>
      <c r="I192" s="269"/>
      <c r="J192" s="269"/>
      <c r="K192" s="269"/>
      <c r="L192" s="269"/>
      <c r="M192" s="269">
        <v>0</v>
      </c>
      <c r="N192" s="269">
        <v>0</v>
      </c>
      <c r="O192" s="269">
        <v>0</v>
      </c>
      <c r="P192" s="269">
        <v>0</v>
      </c>
      <c r="Q192" s="246">
        <v>0</v>
      </c>
      <c r="R192" s="269">
        <v>0</v>
      </c>
      <c r="S192" s="269">
        <v>0</v>
      </c>
      <c r="T192" s="79">
        <v>1</v>
      </c>
      <c r="U192" s="269">
        <v>2</v>
      </c>
      <c r="V192" s="269">
        <v>0</v>
      </c>
      <c r="W192" s="269">
        <v>0</v>
      </c>
      <c r="X192" s="269">
        <v>0</v>
      </c>
      <c r="Y192" s="343">
        <v>0</v>
      </c>
      <c r="Z192" s="269">
        <v>0</v>
      </c>
      <c r="AA192" s="269">
        <v>0</v>
      </c>
      <c r="AB192" s="269">
        <v>0</v>
      </c>
      <c r="AC192" s="269">
        <v>0</v>
      </c>
      <c r="AD192" s="269">
        <v>0</v>
      </c>
      <c r="AE192" s="490">
        <v>1.5</v>
      </c>
    </row>
    <row r="193" spans="1:31" s="273" customFormat="1" ht="14.25" x14ac:dyDescent="0.2">
      <c r="A193" s="23" t="s">
        <v>2102</v>
      </c>
      <c r="B193" s="23">
        <v>1</v>
      </c>
      <c r="C193" s="24" t="s">
        <v>5607</v>
      </c>
      <c r="D193" s="23" t="s">
        <v>3961</v>
      </c>
      <c r="E193" s="23" t="s">
        <v>2126</v>
      </c>
      <c r="F193" s="23" t="s">
        <v>5608</v>
      </c>
      <c r="G193" s="269"/>
      <c r="H193" s="269"/>
      <c r="I193" s="269"/>
      <c r="J193" s="269"/>
      <c r="K193" s="269"/>
      <c r="L193" s="269"/>
      <c r="M193" s="269">
        <v>0</v>
      </c>
      <c r="N193" s="269">
        <v>0</v>
      </c>
      <c r="O193" s="269">
        <v>0</v>
      </c>
      <c r="P193" s="269">
        <v>0</v>
      </c>
      <c r="Q193" s="246">
        <v>0</v>
      </c>
      <c r="R193" s="269">
        <v>0</v>
      </c>
      <c r="S193" s="269">
        <v>0</v>
      </c>
      <c r="T193" s="79">
        <v>0</v>
      </c>
      <c r="U193" s="269">
        <v>0</v>
      </c>
      <c r="V193" s="269">
        <v>0</v>
      </c>
      <c r="W193" s="269">
        <v>0</v>
      </c>
      <c r="X193" s="269">
        <v>0</v>
      </c>
      <c r="Y193" s="343">
        <v>0</v>
      </c>
      <c r="Z193" s="269">
        <v>0</v>
      </c>
      <c r="AA193" s="269">
        <v>0</v>
      </c>
      <c r="AB193" s="269">
        <v>0</v>
      </c>
      <c r="AC193" s="269">
        <v>0</v>
      </c>
      <c r="AD193" s="269">
        <v>0</v>
      </c>
      <c r="AE193" s="490">
        <v>1</v>
      </c>
    </row>
    <row r="194" spans="1:31" s="273" customFormat="1" ht="14.25" x14ac:dyDescent="0.2">
      <c r="A194" s="23" t="s">
        <v>2102</v>
      </c>
      <c r="B194" s="23">
        <v>1</v>
      </c>
      <c r="C194" s="24" t="s">
        <v>5609</v>
      </c>
      <c r="D194" s="23" t="s">
        <v>3961</v>
      </c>
      <c r="E194" s="23" t="s">
        <v>2126</v>
      </c>
      <c r="F194" s="23" t="s">
        <v>5610</v>
      </c>
      <c r="G194" s="269"/>
      <c r="H194" s="269"/>
      <c r="I194" s="269"/>
      <c r="J194" s="269"/>
      <c r="K194" s="269"/>
      <c r="L194" s="269"/>
      <c r="M194" s="269">
        <v>0</v>
      </c>
      <c r="N194" s="269">
        <v>0</v>
      </c>
      <c r="O194" s="269">
        <v>0</v>
      </c>
      <c r="P194" s="269">
        <v>0</v>
      </c>
      <c r="Q194" s="246">
        <v>0</v>
      </c>
      <c r="R194" s="269">
        <v>0</v>
      </c>
      <c r="S194" s="269">
        <v>0</v>
      </c>
      <c r="T194" s="79">
        <v>0</v>
      </c>
      <c r="U194" s="269">
        <v>0</v>
      </c>
      <c r="V194" s="269">
        <v>0</v>
      </c>
      <c r="W194" s="269">
        <v>0</v>
      </c>
      <c r="X194" s="269">
        <v>0</v>
      </c>
      <c r="Y194" s="343">
        <v>0</v>
      </c>
      <c r="Z194" s="269">
        <v>0</v>
      </c>
      <c r="AA194" s="269">
        <v>0</v>
      </c>
      <c r="AB194" s="269">
        <v>0</v>
      </c>
      <c r="AC194" s="269">
        <v>0</v>
      </c>
      <c r="AD194" s="269">
        <v>0</v>
      </c>
      <c r="AE194" s="490">
        <v>1</v>
      </c>
    </row>
    <row r="195" spans="1:31" ht="14.25" x14ac:dyDescent="0.2">
      <c r="A195" s="23" t="s">
        <v>2102</v>
      </c>
      <c r="B195" s="23">
        <v>1</v>
      </c>
      <c r="C195" s="24" t="s">
        <v>404</v>
      </c>
      <c r="D195" s="23" t="s">
        <v>3961</v>
      </c>
      <c r="E195" s="23" t="s">
        <v>3475</v>
      </c>
      <c r="F195" s="23" t="s">
        <v>1199</v>
      </c>
      <c r="G195" s="17">
        <v>0</v>
      </c>
      <c r="H195" s="17">
        <v>0</v>
      </c>
      <c r="I195" s="17">
        <v>0</v>
      </c>
      <c r="J195" s="17">
        <v>4</v>
      </c>
      <c r="K195" s="17">
        <v>0</v>
      </c>
      <c r="L195" s="17">
        <v>4</v>
      </c>
      <c r="M195" s="17">
        <v>4</v>
      </c>
      <c r="N195" s="17">
        <v>4</v>
      </c>
      <c r="O195" s="17">
        <v>4</v>
      </c>
      <c r="P195" s="224">
        <v>0</v>
      </c>
      <c r="Q195" s="246">
        <v>8</v>
      </c>
      <c r="R195" s="252">
        <v>0</v>
      </c>
      <c r="S195" s="269">
        <v>4</v>
      </c>
      <c r="T195" s="79">
        <v>0</v>
      </c>
      <c r="U195" s="17">
        <v>0</v>
      </c>
      <c r="V195" s="17">
        <v>4</v>
      </c>
      <c r="W195" s="17">
        <v>0</v>
      </c>
      <c r="X195" s="17">
        <v>4</v>
      </c>
      <c r="Y195" s="270">
        <v>0</v>
      </c>
      <c r="Z195" s="17">
        <v>0</v>
      </c>
      <c r="AA195" s="17">
        <v>5</v>
      </c>
      <c r="AB195" s="17">
        <v>9</v>
      </c>
      <c r="AC195" s="17">
        <v>1</v>
      </c>
      <c r="AD195" s="17">
        <v>4</v>
      </c>
      <c r="AE195" s="490">
        <v>4.5384615384615383</v>
      </c>
    </row>
    <row r="196" spans="1:31" ht="14.25" x14ac:dyDescent="0.2">
      <c r="A196" s="23" t="s">
        <v>2102</v>
      </c>
      <c r="B196" s="23">
        <v>1</v>
      </c>
      <c r="C196" s="24" t="s">
        <v>1200</v>
      </c>
      <c r="D196" s="23" t="s">
        <v>3961</v>
      </c>
      <c r="E196" s="23" t="s">
        <v>2126</v>
      </c>
      <c r="F196" s="23" t="s">
        <v>1201</v>
      </c>
      <c r="G196" s="17">
        <v>0</v>
      </c>
      <c r="H196" s="17">
        <v>0</v>
      </c>
      <c r="I196" s="17">
        <v>0</v>
      </c>
      <c r="J196" s="17">
        <v>2</v>
      </c>
      <c r="K196" s="17">
        <v>0</v>
      </c>
      <c r="L196" s="17">
        <v>2</v>
      </c>
      <c r="M196" s="17">
        <v>2</v>
      </c>
      <c r="N196" s="17">
        <v>2</v>
      </c>
      <c r="O196" s="17">
        <v>0</v>
      </c>
      <c r="P196" s="224">
        <v>0</v>
      </c>
      <c r="Q196" s="246">
        <v>4</v>
      </c>
      <c r="R196" s="252">
        <v>0</v>
      </c>
      <c r="S196" s="269">
        <v>2</v>
      </c>
      <c r="T196" s="79">
        <v>4</v>
      </c>
      <c r="U196" s="17">
        <v>16</v>
      </c>
      <c r="V196" s="17">
        <v>0</v>
      </c>
      <c r="W196" s="17">
        <v>2</v>
      </c>
      <c r="X196" s="17">
        <v>2</v>
      </c>
      <c r="Y196" s="270">
        <v>0</v>
      </c>
      <c r="Z196" s="17">
        <v>0</v>
      </c>
      <c r="AA196" s="17">
        <v>4</v>
      </c>
      <c r="AB196" s="17">
        <v>6</v>
      </c>
      <c r="AC196" s="17">
        <v>0</v>
      </c>
      <c r="AD196" s="17">
        <v>2</v>
      </c>
      <c r="AE196" s="490">
        <v>3.8461538461538463</v>
      </c>
    </row>
    <row r="197" spans="1:31" ht="14.25" x14ac:dyDescent="0.2">
      <c r="A197" s="23" t="s">
        <v>2102</v>
      </c>
      <c r="B197" s="23">
        <v>1</v>
      </c>
      <c r="C197" s="24" t="s">
        <v>1202</v>
      </c>
      <c r="D197" s="23" t="s">
        <v>3961</v>
      </c>
      <c r="E197" s="23" t="s">
        <v>2126</v>
      </c>
      <c r="F197" s="23" t="s">
        <v>1203</v>
      </c>
      <c r="G197" s="17">
        <v>2</v>
      </c>
      <c r="H197" s="17">
        <v>0</v>
      </c>
      <c r="I197" s="17">
        <v>0</v>
      </c>
      <c r="J197" s="17">
        <v>2</v>
      </c>
      <c r="K197" s="17">
        <v>0</v>
      </c>
      <c r="L197" s="17">
        <v>2</v>
      </c>
      <c r="M197" s="17">
        <v>2</v>
      </c>
      <c r="N197" s="17">
        <v>2</v>
      </c>
      <c r="O197" s="17">
        <v>0</v>
      </c>
      <c r="P197" s="224">
        <v>0</v>
      </c>
      <c r="Q197" s="246">
        <v>4</v>
      </c>
      <c r="R197" s="252">
        <v>0</v>
      </c>
      <c r="S197" s="269">
        <v>2</v>
      </c>
      <c r="T197" s="79">
        <v>2</v>
      </c>
      <c r="U197" s="17">
        <v>4</v>
      </c>
      <c r="V197" s="17">
        <v>0</v>
      </c>
      <c r="W197" s="17">
        <v>2</v>
      </c>
      <c r="X197" s="17">
        <v>2</v>
      </c>
      <c r="Y197" s="270">
        <v>0</v>
      </c>
      <c r="Z197" s="17">
        <v>0</v>
      </c>
      <c r="AA197" s="17">
        <v>4</v>
      </c>
      <c r="AB197" s="17">
        <v>6</v>
      </c>
      <c r="AC197" s="17">
        <v>0</v>
      </c>
      <c r="AD197" s="17">
        <v>2</v>
      </c>
      <c r="AE197" s="490">
        <v>2.7142857142857144</v>
      </c>
    </row>
    <row r="198" spans="1:31" ht="14.25" x14ac:dyDescent="0.2">
      <c r="A198" s="23" t="s">
        <v>2102</v>
      </c>
      <c r="B198" s="23">
        <v>1</v>
      </c>
      <c r="C198" s="24" t="s">
        <v>1204</v>
      </c>
      <c r="D198" s="23" t="s">
        <v>3961</v>
      </c>
      <c r="E198" s="23" t="s">
        <v>3475</v>
      </c>
      <c r="F198" s="23" t="s">
        <v>1205</v>
      </c>
      <c r="G198" s="17">
        <v>2</v>
      </c>
      <c r="H198" s="17">
        <v>0</v>
      </c>
      <c r="I198" s="17">
        <v>0</v>
      </c>
      <c r="J198" s="17">
        <v>2</v>
      </c>
      <c r="K198" s="17">
        <v>0</v>
      </c>
      <c r="L198" s="17">
        <v>2</v>
      </c>
      <c r="M198" s="17">
        <v>2</v>
      </c>
      <c r="N198" s="17">
        <v>2</v>
      </c>
      <c r="O198" s="17">
        <v>0</v>
      </c>
      <c r="P198" s="224">
        <v>0</v>
      </c>
      <c r="Q198" s="246">
        <v>4</v>
      </c>
      <c r="R198" s="252">
        <v>0</v>
      </c>
      <c r="S198" s="269">
        <v>2</v>
      </c>
      <c r="T198" s="79">
        <v>2</v>
      </c>
      <c r="U198" s="17">
        <v>4</v>
      </c>
      <c r="V198" s="17">
        <v>0</v>
      </c>
      <c r="W198" s="17">
        <v>2</v>
      </c>
      <c r="X198" s="17">
        <v>2</v>
      </c>
      <c r="Y198" s="270">
        <v>0</v>
      </c>
      <c r="Z198" s="17">
        <v>0</v>
      </c>
      <c r="AA198" s="17">
        <v>3</v>
      </c>
      <c r="AB198" s="17">
        <v>6</v>
      </c>
      <c r="AC198" s="17">
        <v>0</v>
      </c>
      <c r="AD198" s="17">
        <v>2</v>
      </c>
      <c r="AE198" s="490">
        <v>2.6428571428571428</v>
      </c>
    </row>
    <row r="199" spans="1:31" ht="14.25" x14ac:dyDescent="0.2">
      <c r="A199" s="23" t="s">
        <v>2102</v>
      </c>
      <c r="B199" s="23">
        <v>1</v>
      </c>
      <c r="C199" s="24" t="s">
        <v>1206</v>
      </c>
      <c r="D199" s="23" t="s">
        <v>3961</v>
      </c>
      <c r="E199" s="23" t="s">
        <v>3473</v>
      </c>
      <c r="F199" s="23" t="s">
        <v>4561</v>
      </c>
      <c r="G199" s="17">
        <v>2</v>
      </c>
      <c r="H199" s="17">
        <v>0</v>
      </c>
      <c r="I199" s="17">
        <v>0</v>
      </c>
      <c r="J199" s="17">
        <v>2</v>
      </c>
      <c r="K199" s="17">
        <v>0</v>
      </c>
      <c r="L199" s="17">
        <v>2</v>
      </c>
      <c r="M199" s="17">
        <v>2</v>
      </c>
      <c r="N199" s="17">
        <v>2</v>
      </c>
      <c r="O199" s="17">
        <v>0</v>
      </c>
      <c r="P199" s="224">
        <v>0</v>
      </c>
      <c r="Q199" s="246">
        <v>4</v>
      </c>
      <c r="R199" s="252">
        <v>0</v>
      </c>
      <c r="S199" s="269">
        <v>2</v>
      </c>
      <c r="T199" s="79">
        <v>2</v>
      </c>
      <c r="U199" s="17">
        <v>4</v>
      </c>
      <c r="V199" s="17">
        <v>2</v>
      </c>
      <c r="W199" s="17">
        <v>0</v>
      </c>
      <c r="X199" s="17">
        <v>2</v>
      </c>
      <c r="Y199" s="270">
        <v>0</v>
      </c>
      <c r="Z199" s="17">
        <v>0</v>
      </c>
      <c r="AA199" s="17">
        <v>11</v>
      </c>
      <c r="AB199" s="17">
        <v>13</v>
      </c>
      <c r="AC199" s="17">
        <v>0</v>
      </c>
      <c r="AD199" s="17">
        <v>2</v>
      </c>
      <c r="AE199" s="490">
        <v>3.7142857142857144</v>
      </c>
    </row>
    <row r="200" spans="1:31" ht="14.25" x14ac:dyDescent="0.2">
      <c r="A200" s="23" t="s">
        <v>2102</v>
      </c>
      <c r="B200" s="23">
        <v>1</v>
      </c>
      <c r="C200" s="24" t="s">
        <v>1207</v>
      </c>
      <c r="D200" s="23" t="s">
        <v>3961</v>
      </c>
      <c r="E200" s="23" t="s">
        <v>2126</v>
      </c>
      <c r="F200" s="23" t="s">
        <v>1208</v>
      </c>
      <c r="G200" s="17">
        <v>0</v>
      </c>
      <c r="H200" s="17">
        <v>0</v>
      </c>
      <c r="I200" s="17">
        <v>0</v>
      </c>
      <c r="J200" s="17">
        <v>2</v>
      </c>
      <c r="K200" s="17">
        <v>0</v>
      </c>
      <c r="L200" s="17">
        <v>2</v>
      </c>
      <c r="M200" s="17">
        <v>2</v>
      </c>
      <c r="N200" s="17">
        <v>2</v>
      </c>
      <c r="O200" s="17">
        <v>0</v>
      </c>
      <c r="P200" s="224">
        <v>0</v>
      </c>
      <c r="Q200" s="246">
        <v>4</v>
      </c>
      <c r="R200" s="252">
        <v>0</v>
      </c>
      <c r="S200" s="269">
        <v>2</v>
      </c>
      <c r="T200" s="79">
        <v>2</v>
      </c>
      <c r="U200" s="17">
        <v>4</v>
      </c>
      <c r="V200" s="17">
        <v>0</v>
      </c>
      <c r="W200" s="17">
        <v>2</v>
      </c>
      <c r="X200" s="17">
        <v>2</v>
      </c>
      <c r="Y200" s="270">
        <v>0</v>
      </c>
      <c r="Z200" s="17">
        <v>0</v>
      </c>
      <c r="AA200" s="17">
        <v>2</v>
      </c>
      <c r="AB200" s="17">
        <v>6</v>
      </c>
      <c r="AC200" s="17">
        <v>0</v>
      </c>
      <c r="AD200" s="17">
        <v>2</v>
      </c>
      <c r="AE200" s="490">
        <v>2.6153846153846154</v>
      </c>
    </row>
    <row r="201" spans="1:31" ht="14.25" x14ac:dyDescent="0.2">
      <c r="A201" s="23" t="s">
        <v>2102</v>
      </c>
      <c r="B201" s="23">
        <v>1</v>
      </c>
      <c r="C201" s="24" t="s">
        <v>1716</v>
      </c>
      <c r="D201" s="23" t="s">
        <v>3961</v>
      </c>
      <c r="E201" s="23" t="s">
        <v>3473</v>
      </c>
      <c r="F201" s="23" t="s">
        <v>1717</v>
      </c>
      <c r="G201" s="17">
        <v>2</v>
      </c>
      <c r="H201" s="17">
        <v>0</v>
      </c>
      <c r="I201" s="17">
        <v>0</v>
      </c>
      <c r="J201" s="17">
        <v>2</v>
      </c>
      <c r="K201" s="17">
        <v>0</v>
      </c>
      <c r="L201" s="17">
        <v>2</v>
      </c>
      <c r="M201" s="17">
        <v>2</v>
      </c>
      <c r="N201" s="17">
        <v>2</v>
      </c>
      <c r="O201" s="17">
        <v>0</v>
      </c>
      <c r="P201" s="224">
        <v>0</v>
      </c>
      <c r="Q201" s="246">
        <v>4</v>
      </c>
      <c r="R201" s="252">
        <v>0</v>
      </c>
      <c r="S201" s="269">
        <v>2</v>
      </c>
      <c r="T201" s="79">
        <v>2</v>
      </c>
      <c r="U201" s="17">
        <v>4</v>
      </c>
      <c r="V201" s="17">
        <v>0</v>
      </c>
      <c r="W201" s="17">
        <v>2</v>
      </c>
      <c r="X201" s="17">
        <v>2</v>
      </c>
      <c r="Y201" s="270">
        <v>0</v>
      </c>
      <c r="Z201" s="17">
        <v>0</v>
      </c>
      <c r="AA201" s="17">
        <v>4</v>
      </c>
      <c r="AB201" s="17">
        <v>6</v>
      </c>
      <c r="AC201" s="17">
        <v>0</v>
      </c>
      <c r="AD201" s="17">
        <v>2</v>
      </c>
      <c r="AE201" s="490">
        <v>2.7142857142857144</v>
      </c>
    </row>
    <row r="202" spans="1:31" ht="14.25" x14ac:dyDescent="0.2">
      <c r="A202" s="23" t="s">
        <v>2102</v>
      </c>
      <c r="B202" s="23">
        <v>1</v>
      </c>
      <c r="C202" s="24" t="s">
        <v>1718</v>
      </c>
      <c r="D202" s="23" t="s">
        <v>3961</v>
      </c>
      <c r="E202" s="23" t="s">
        <v>3476</v>
      </c>
      <c r="F202" s="23" t="s">
        <v>4562</v>
      </c>
      <c r="G202" s="17">
        <v>2</v>
      </c>
      <c r="H202" s="17">
        <v>0</v>
      </c>
      <c r="I202" s="17">
        <v>0</v>
      </c>
      <c r="J202" s="17">
        <v>4</v>
      </c>
      <c r="K202" s="17">
        <v>0</v>
      </c>
      <c r="L202" s="17">
        <v>4</v>
      </c>
      <c r="M202" s="17">
        <v>0</v>
      </c>
      <c r="N202" s="17">
        <v>3</v>
      </c>
      <c r="O202" s="17">
        <v>0</v>
      </c>
      <c r="P202" s="224">
        <v>0</v>
      </c>
      <c r="Q202" s="246">
        <v>17</v>
      </c>
      <c r="R202" s="252">
        <v>1</v>
      </c>
      <c r="S202" s="269">
        <v>4</v>
      </c>
      <c r="T202" s="79">
        <v>2</v>
      </c>
      <c r="U202" s="17">
        <v>4</v>
      </c>
      <c r="V202" s="17">
        <v>4</v>
      </c>
      <c r="W202" s="17">
        <v>4</v>
      </c>
      <c r="X202" s="17">
        <v>0</v>
      </c>
      <c r="Y202" s="270">
        <v>4</v>
      </c>
      <c r="Z202" s="17">
        <v>0</v>
      </c>
      <c r="AA202" s="17">
        <v>8</v>
      </c>
      <c r="AB202" s="17">
        <v>12</v>
      </c>
      <c r="AC202" s="17">
        <v>0</v>
      </c>
      <c r="AD202" s="17">
        <v>4</v>
      </c>
      <c r="AE202" s="490">
        <v>5.1333333333333337</v>
      </c>
    </row>
    <row r="203" spans="1:31" ht="14.25" x14ac:dyDescent="0.2">
      <c r="A203" s="23" t="s">
        <v>2102</v>
      </c>
      <c r="B203" s="23">
        <v>1</v>
      </c>
      <c r="C203" s="24" t="s">
        <v>511</v>
      </c>
      <c r="D203" s="23" t="s">
        <v>3961</v>
      </c>
      <c r="E203" s="23" t="s">
        <v>3475</v>
      </c>
      <c r="F203" s="23" t="s">
        <v>512</v>
      </c>
      <c r="G203" s="17">
        <v>4</v>
      </c>
      <c r="H203" s="17">
        <v>5</v>
      </c>
      <c r="I203" s="17">
        <v>0</v>
      </c>
      <c r="J203" s="17">
        <v>1</v>
      </c>
      <c r="K203" s="17">
        <v>0</v>
      </c>
      <c r="L203" s="17">
        <v>1</v>
      </c>
      <c r="M203" s="17">
        <v>1</v>
      </c>
      <c r="N203" s="17">
        <v>1</v>
      </c>
      <c r="O203" s="17">
        <v>0</v>
      </c>
      <c r="P203" s="224">
        <v>0</v>
      </c>
      <c r="Q203" s="246">
        <v>2</v>
      </c>
      <c r="R203" s="252">
        <v>0</v>
      </c>
      <c r="S203" s="269">
        <v>1</v>
      </c>
      <c r="T203" s="79">
        <v>4</v>
      </c>
      <c r="U203" s="17">
        <v>8</v>
      </c>
      <c r="V203" s="17">
        <v>0</v>
      </c>
      <c r="W203" s="17">
        <v>0</v>
      </c>
      <c r="X203" s="17">
        <v>1</v>
      </c>
      <c r="Y203" s="270">
        <v>0</v>
      </c>
      <c r="Z203" s="17">
        <v>0</v>
      </c>
      <c r="AA203" s="17">
        <v>1</v>
      </c>
      <c r="AB203" s="17">
        <v>2</v>
      </c>
      <c r="AC203" s="17">
        <v>0</v>
      </c>
      <c r="AD203" s="17">
        <v>1</v>
      </c>
      <c r="AE203" s="490">
        <v>2.3571428571428572</v>
      </c>
    </row>
    <row r="204" spans="1:31" ht="14.25" x14ac:dyDescent="0.2">
      <c r="A204" s="23" t="s">
        <v>2102</v>
      </c>
      <c r="B204" s="23">
        <v>1</v>
      </c>
      <c r="C204" s="24" t="s">
        <v>2338</v>
      </c>
      <c r="D204" s="23" t="s">
        <v>3961</v>
      </c>
      <c r="E204" s="23" t="s">
        <v>2126</v>
      </c>
      <c r="F204" s="23" t="s">
        <v>2339</v>
      </c>
      <c r="G204" s="17">
        <v>1</v>
      </c>
      <c r="H204" s="17">
        <v>0</v>
      </c>
      <c r="I204" s="17">
        <v>0</v>
      </c>
      <c r="J204" s="17">
        <v>2</v>
      </c>
      <c r="K204" s="17">
        <v>0</v>
      </c>
      <c r="L204" s="17">
        <v>2</v>
      </c>
      <c r="M204" s="17">
        <v>2</v>
      </c>
      <c r="N204" s="17">
        <v>2</v>
      </c>
      <c r="O204" s="17">
        <v>0</v>
      </c>
      <c r="P204" s="224">
        <v>0</v>
      </c>
      <c r="Q204" s="246">
        <v>4</v>
      </c>
      <c r="R204" s="252">
        <v>0</v>
      </c>
      <c r="S204" s="269">
        <v>2</v>
      </c>
      <c r="T204" s="79">
        <v>1</v>
      </c>
      <c r="U204" s="17">
        <v>2</v>
      </c>
      <c r="V204" s="17">
        <v>0</v>
      </c>
      <c r="W204" s="17">
        <v>2</v>
      </c>
      <c r="X204" s="17">
        <v>2</v>
      </c>
      <c r="Y204" s="270">
        <v>0</v>
      </c>
      <c r="Z204" s="17">
        <v>0</v>
      </c>
      <c r="AA204" s="17">
        <v>2</v>
      </c>
      <c r="AB204" s="17">
        <v>4</v>
      </c>
      <c r="AC204" s="17">
        <v>0</v>
      </c>
      <c r="AD204" s="17">
        <v>2</v>
      </c>
      <c r="AE204" s="490">
        <v>2.1428571428571428</v>
      </c>
    </row>
    <row r="205" spans="1:31" ht="14.25" x14ac:dyDescent="0.2">
      <c r="A205" s="23" t="s">
        <v>2102</v>
      </c>
      <c r="B205" s="23">
        <v>1</v>
      </c>
      <c r="C205" s="24" t="s">
        <v>109</v>
      </c>
      <c r="D205" s="23" t="s">
        <v>3961</v>
      </c>
      <c r="E205" s="23" t="s">
        <v>2126</v>
      </c>
      <c r="F205" s="23" t="s">
        <v>110</v>
      </c>
      <c r="G205" s="17">
        <v>2</v>
      </c>
      <c r="H205" s="17">
        <v>0</v>
      </c>
      <c r="I205" s="17">
        <v>0</v>
      </c>
      <c r="J205" s="17">
        <v>2</v>
      </c>
      <c r="K205" s="17">
        <v>0</v>
      </c>
      <c r="L205" s="17">
        <v>2</v>
      </c>
      <c r="M205" s="17">
        <v>2</v>
      </c>
      <c r="N205" s="17">
        <v>2</v>
      </c>
      <c r="O205" s="17">
        <v>0</v>
      </c>
      <c r="P205" s="224">
        <v>0</v>
      </c>
      <c r="Q205" s="246">
        <v>4</v>
      </c>
      <c r="R205" s="252">
        <v>0</v>
      </c>
      <c r="S205" s="269">
        <v>2</v>
      </c>
      <c r="T205" s="79">
        <v>2</v>
      </c>
      <c r="U205" s="17">
        <v>4</v>
      </c>
      <c r="V205" s="17">
        <v>0</v>
      </c>
      <c r="W205" s="17">
        <v>2</v>
      </c>
      <c r="X205" s="17">
        <v>2</v>
      </c>
      <c r="Y205" s="270">
        <v>0</v>
      </c>
      <c r="Z205" s="17">
        <v>0</v>
      </c>
      <c r="AA205" s="17">
        <v>4</v>
      </c>
      <c r="AB205" s="17">
        <v>6</v>
      </c>
      <c r="AC205" s="17">
        <v>0</v>
      </c>
      <c r="AD205" s="17">
        <v>2</v>
      </c>
      <c r="AE205" s="490">
        <v>2.7142857142857144</v>
      </c>
    </row>
    <row r="206" spans="1:31" ht="14.25" x14ac:dyDescent="0.2">
      <c r="A206" s="23" t="s">
        <v>2102</v>
      </c>
      <c r="B206" s="23">
        <v>1</v>
      </c>
      <c r="C206" s="24" t="s">
        <v>693</v>
      </c>
      <c r="D206" s="23" t="s">
        <v>3961</v>
      </c>
      <c r="E206" s="23" t="s">
        <v>3475</v>
      </c>
      <c r="F206" s="23" t="s">
        <v>694</v>
      </c>
      <c r="G206" s="17">
        <v>2</v>
      </c>
      <c r="H206" s="17">
        <v>0</v>
      </c>
      <c r="I206" s="17">
        <v>0</v>
      </c>
      <c r="J206" s="17">
        <v>0</v>
      </c>
      <c r="K206" s="17">
        <v>0</v>
      </c>
      <c r="L206" s="17">
        <v>0</v>
      </c>
      <c r="M206" s="17">
        <v>0</v>
      </c>
      <c r="N206" s="17">
        <v>0</v>
      </c>
      <c r="O206" s="17">
        <v>0</v>
      </c>
      <c r="P206" s="224">
        <v>0</v>
      </c>
      <c r="Q206" s="246">
        <v>0</v>
      </c>
      <c r="R206" s="252">
        <v>0</v>
      </c>
      <c r="S206" s="269">
        <v>0</v>
      </c>
      <c r="T206" s="79">
        <v>2</v>
      </c>
      <c r="U206" s="17">
        <v>4</v>
      </c>
      <c r="V206" s="17">
        <v>0</v>
      </c>
      <c r="W206" s="17">
        <v>0</v>
      </c>
      <c r="X206" s="17">
        <v>0</v>
      </c>
      <c r="Y206" s="270">
        <v>0</v>
      </c>
      <c r="Z206" s="17">
        <v>0</v>
      </c>
      <c r="AA206" s="17">
        <v>0</v>
      </c>
      <c r="AB206" s="17">
        <v>0</v>
      </c>
      <c r="AC206" s="17">
        <v>0</v>
      </c>
      <c r="AD206" s="17">
        <v>0</v>
      </c>
      <c r="AE206" s="490">
        <v>2.6666666666666665</v>
      </c>
    </row>
    <row r="207" spans="1:31" ht="14.25" x14ac:dyDescent="0.2">
      <c r="A207" s="23" t="s">
        <v>2102</v>
      </c>
      <c r="B207" s="23">
        <v>1</v>
      </c>
      <c r="C207" s="24" t="s">
        <v>695</v>
      </c>
      <c r="D207" s="23" t="s">
        <v>3961</v>
      </c>
      <c r="E207" s="23" t="s">
        <v>2126</v>
      </c>
      <c r="F207" s="23" t="s">
        <v>696</v>
      </c>
      <c r="G207" s="17">
        <v>0</v>
      </c>
      <c r="H207" s="17">
        <v>0</v>
      </c>
      <c r="I207" s="17">
        <v>0</v>
      </c>
      <c r="J207" s="17">
        <v>1</v>
      </c>
      <c r="K207" s="17">
        <v>0</v>
      </c>
      <c r="L207" s="17">
        <v>1</v>
      </c>
      <c r="M207" s="17">
        <v>1</v>
      </c>
      <c r="N207" s="17">
        <v>1</v>
      </c>
      <c r="O207" s="17">
        <v>0</v>
      </c>
      <c r="P207" s="224">
        <v>0</v>
      </c>
      <c r="Q207" s="246">
        <v>2</v>
      </c>
      <c r="R207" s="252">
        <v>0</v>
      </c>
      <c r="S207" s="269">
        <v>1</v>
      </c>
      <c r="T207" s="79">
        <v>0</v>
      </c>
      <c r="U207" s="17">
        <v>0</v>
      </c>
      <c r="V207" s="17">
        <v>0</v>
      </c>
      <c r="W207" s="17">
        <v>1</v>
      </c>
      <c r="X207" s="17">
        <v>1</v>
      </c>
      <c r="Y207" s="270">
        <v>0</v>
      </c>
      <c r="Z207" s="17">
        <v>0</v>
      </c>
      <c r="AA207" s="17">
        <v>2</v>
      </c>
      <c r="AB207" s="17">
        <v>3</v>
      </c>
      <c r="AC207" s="17">
        <v>0</v>
      </c>
      <c r="AD207" s="17">
        <v>1</v>
      </c>
      <c r="AE207" s="490">
        <v>1.3636363636363635</v>
      </c>
    </row>
    <row r="208" spans="1:31" ht="14.25" x14ac:dyDescent="0.2">
      <c r="A208" s="23" t="s">
        <v>2102</v>
      </c>
      <c r="B208" s="23">
        <v>1</v>
      </c>
      <c r="C208" s="24" t="s">
        <v>697</v>
      </c>
      <c r="D208" s="23" t="s">
        <v>3961</v>
      </c>
      <c r="E208" s="23" t="s">
        <v>3473</v>
      </c>
      <c r="F208" s="23" t="s">
        <v>698</v>
      </c>
      <c r="G208" s="17">
        <v>5</v>
      </c>
      <c r="H208" s="17">
        <v>0</v>
      </c>
      <c r="I208" s="17">
        <v>0</v>
      </c>
      <c r="J208" s="17">
        <v>1</v>
      </c>
      <c r="K208" s="17">
        <v>0</v>
      </c>
      <c r="L208" s="17">
        <v>1</v>
      </c>
      <c r="M208" s="17">
        <v>0</v>
      </c>
      <c r="N208" s="17">
        <v>1</v>
      </c>
      <c r="O208" s="17">
        <v>1</v>
      </c>
      <c r="P208" s="224">
        <v>0</v>
      </c>
      <c r="Q208" s="246">
        <v>2</v>
      </c>
      <c r="R208" s="252">
        <v>0</v>
      </c>
      <c r="S208" s="269">
        <v>1</v>
      </c>
      <c r="T208" s="79">
        <v>1</v>
      </c>
      <c r="U208" s="17">
        <v>2</v>
      </c>
      <c r="V208" s="17">
        <v>0</v>
      </c>
      <c r="W208" s="17">
        <v>1</v>
      </c>
      <c r="X208" s="17">
        <v>1</v>
      </c>
      <c r="Y208" s="270">
        <v>0</v>
      </c>
      <c r="Z208" s="17">
        <v>0</v>
      </c>
      <c r="AA208" s="17">
        <v>2</v>
      </c>
      <c r="AB208" s="17">
        <v>3</v>
      </c>
      <c r="AC208" s="17">
        <v>0</v>
      </c>
      <c r="AD208" s="17">
        <v>1</v>
      </c>
      <c r="AE208" s="490">
        <v>1.6428571428571428</v>
      </c>
    </row>
    <row r="209" spans="1:31" ht="14.25" x14ac:dyDescent="0.2">
      <c r="A209" s="23" t="s">
        <v>2102</v>
      </c>
      <c r="B209" s="23">
        <v>1</v>
      </c>
      <c r="C209" s="24" t="s">
        <v>699</v>
      </c>
      <c r="D209" s="23" t="s">
        <v>3961</v>
      </c>
      <c r="E209" s="23" t="s">
        <v>2126</v>
      </c>
      <c r="F209" s="23" t="s">
        <v>700</v>
      </c>
      <c r="G209" s="17">
        <v>5</v>
      </c>
      <c r="H209" s="17">
        <v>0</v>
      </c>
      <c r="I209" s="17">
        <v>0</v>
      </c>
      <c r="J209" s="17">
        <v>1</v>
      </c>
      <c r="K209" s="17">
        <v>0</v>
      </c>
      <c r="L209" s="17">
        <v>1</v>
      </c>
      <c r="M209" s="17">
        <v>1</v>
      </c>
      <c r="N209" s="17">
        <v>1</v>
      </c>
      <c r="O209" s="17">
        <v>0</v>
      </c>
      <c r="P209" s="224">
        <v>0</v>
      </c>
      <c r="Q209" s="246">
        <v>2</v>
      </c>
      <c r="R209" s="252">
        <v>0</v>
      </c>
      <c r="S209" s="269">
        <v>1</v>
      </c>
      <c r="T209" s="79">
        <v>1</v>
      </c>
      <c r="U209" s="17">
        <v>2</v>
      </c>
      <c r="V209" s="17">
        <v>0</v>
      </c>
      <c r="W209" s="17">
        <v>1</v>
      </c>
      <c r="X209" s="17">
        <v>0</v>
      </c>
      <c r="Y209" s="270">
        <v>0</v>
      </c>
      <c r="Z209" s="17">
        <v>0</v>
      </c>
      <c r="AA209" s="17">
        <v>2</v>
      </c>
      <c r="AB209" s="17">
        <v>3</v>
      </c>
      <c r="AC209" s="17">
        <v>0</v>
      </c>
      <c r="AD209" s="17">
        <v>1</v>
      </c>
      <c r="AE209" s="490">
        <v>1.6923076923076923</v>
      </c>
    </row>
    <row r="210" spans="1:31" ht="14.25" x14ac:dyDescent="0.2">
      <c r="A210" s="23" t="s">
        <v>2102</v>
      </c>
      <c r="B210" s="23">
        <v>1</v>
      </c>
      <c r="C210" s="24" t="s">
        <v>701</v>
      </c>
      <c r="D210" s="23" t="s">
        <v>3961</v>
      </c>
      <c r="E210" s="23" t="s">
        <v>2126</v>
      </c>
      <c r="F210" s="23" t="s">
        <v>849</v>
      </c>
      <c r="G210" s="17">
        <v>1</v>
      </c>
      <c r="H210" s="17">
        <v>0</v>
      </c>
      <c r="I210" s="17">
        <v>0</v>
      </c>
      <c r="J210" s="17">
        <v>1</v>
      </c>
      <c r="K210" s="17">
        <v>0</v>
      </c>
      <c r="L210" s="17">
        <v>1</v>
      </c>
      <c r="M210" s="17">
        <v>1</v>
      </c>
      <c r="N210" s="17">
        <v>1</v>
      </c>
      <c r="O210" s="17">
        <v>0</v>
      </c>
      <c r="P210" s="224">
        <v>0</v>
      </c>
      <c r="Q210" s="246">
        <v>2</v>
      </c>
      <c r="R210" s="252">
        <v>0</v>
      </c>
      <c r="S210" s="269">
        <v>1</v>
      </c>
      <c r="T210" s="79">
        <v>1</v>
      </c>
      <c r="U210" s="17">
        <v>2</v>
      </c>
      <c r="V210" s="17">
        <v>0</v>
      </c>
      <c r="W210" s="17">
        <v>0</v>
      </c>
      <c r="X210" s="17">
        <v>1</v>
      </c>
      <c r="Y210" s="270">
        <v>0</v>
      </c>
      <c r="Z210" s="17">
        <v>0</v>
      </c>
      <c r="AA210" s="17">
        <v>1</v>
      </c>
      <c r="AB210" s="17">
        <v>2</v>
      </c>
      <c r="AC210" s="17">
        <v>0</v>
      </c>
      <c r="AD210" s="17">
        <v>1</v>
      </c>
      <c r="AE210" s="490">
        <v>1.2307692307692308</v>
      </c>
    </row>
    <row r="211" spans="1:31" ht="14.25" x14ac:dyDescent="0.2">
      <c r="A211" s="23" t="s">
        <v>2102</v>
      </c>
      <c r="B211" s="23">
        <v>1</v>
      </c>
      <c r="C211" s="24" t="s">
        <v>850</v>
      </c>
      <c r="D211" s="23" t="s">
        <v>3961</v>
      </c>
      <c r="E211" s="23" t="s">
        <v>3475</v>
      </c>
      <c r="F211" s="23" t="s">
        <v>851</v>
      </c>
      <c r="G211" s="17">
        <v>1</v>
      </c>
      <c r="H211" s="17">
        <v>0</v>
      </c>
      <c r="I211" s="17">
        <v>0</v>
      </c>
      <c r="J211" s="17">
        <v>1</v>
      </c>
      <c r="K211" s="17">
        <v>0</v>
      </c>
      <c r="L211" s="17">
        <v>1</v>
      </c>
      <c r="M211" s="17">
        <v>1</v>
      </c>
      <c r="N211" s="17">
        <v>1</v>
      </c>
      <c r="O211" s="17">
        <v>0</v>
      </c>
      <c r="P211" s="224">
        <v>0</v>
      </c>
      <c r="Q211" s="246">
        <v>2</v>
      </c>
      <c r="R211" s="252">
        <v>0</v>
      </c>
      <c r="S211" s="269">
        <v>1</v>
      </c>
      <c r="T211" s="79">
        <v>1</v>
      </c>
      <c r="U211" s="17">
        <v>2</v>
      </c>
      <c r="V211" s="17">
        <v>0</v>
      </c>
      <c r="W211" s="17">
        <v>1</v>
      </c>
      <c r="X211" s="17">
        <v>1</v>
      </c>
      <c r="Y211" s="270">
        <v>0</v>
      </c>
      <c r="Z211" s="17">
        <v>0</v>
      </c>
      <c r="AA211" s="17">
        <v>2</v>
      </c>
      <c r="AB211" s="17">
        <v>3</v>
      </c>
      <c r="AC211" s="17">
        <v>0</v>
      </c>
      <c r="AD211" s="17">
        <v>1</v>
      </c>
      <c r="AE211" s="490">
        <v>1.3571428571428572</v>
      </c>
    </row>
    <row r="212" spans="1:31" ht="14.25" x14ac:dyDescent="0.2">
      <c r="A212" s="23" t="s">
        <v>2102</v>
      </c>
      <c r="B212" s="23">
        <v>1</v>
      </c>
      <c r="C212" s="24" t="s">
        <v>852</v>
      </c>
      <c r="D212" s="23" t="s">
        <v>3961</v>
      </c>
      <c r="E212" s="23" t="s">
        <v>2126</v>
      </c>
      <c r="F212" s="23" t="s">
        <v>2697</v>
      </c>
      <c r="G212" s="17">
        <v>5</v>
      </c>
      <c r="H212" s="17">
        <v>0</v>
      </c>
      <c r="I212" s="17">
        <v>0</v>
      </c>
      <c r="J212" s="17">
        <v>1</v>
      </c>
      <c r="K212" s="17">
        <v>0</v>
      </c>
      <c r="L212" s="17">
        <v>1</v>
      </c>
      <c r="M212" s="17">
        <v>1</v>
      </c>
      <c r="N212" s="17">
        <v>1</v>
      </c>
      <c r="O212" s="17">
        <v>0</v>
      </c>
      <c r="P212" s="224">
        <v>0</v>
      </c>
      <c r="Q212" s="246">
        <v>2</v>
      </c>
      <c r="R212" s="252">
        <v>0</v>
      </c>
      <c r="S212" s="269">
        <v>1</v>
      </c>
      <c r="T212" s="79">
        <v>1</v>
      </c>
      <c r="U212" s="17">
        <v>2</v>
      </c>
      <c r="V212" s="17">
        <v>0</v>
      </c>
      <c r="W212" s="17">
        <v>0</v>
      </c>
      <c r="X212" s="17">
        <v>1</v>
      </c>
      <c r="Y212" s="270">
        <v>0</v>
      </c>
      <c r="Z212" s="17">
        <v>0</v>
      </c>
      <c r="AA212" s="17">
        <v>1</v>
      </c>
      <c r="AB212" s="17">
        <v>2</v>
      </c>
      <c r="AC212" s="17">
        <v>0</v>
      </c>
      <c r="AD212" s="17">
        <v>1</v>
      </c>
      <c r="AE212" s="490">
        <v>1.5384615384615385</v>
      </c>
    </row>
    <row r="213" spans="1:31" ht="14.25" x14ac:dyDescent="0.2">
      <c r="A213" s="23" t="s">
        <v>2102</v>
      </c>
      <c r="B213" s="23">
        <v>1</v>
      </c>
      <c r="C213" s="24" t="s">
        <v>2698</v>
      </c>
      <c r="D213" s="23" t="s">
        <v>3961</v>
      </c>
      <c r="E213" s="23" t="s">
        <v>2126</v>
      </c>
      <c r="F213" s="23" t="s">
        <v>2699</v>
      </c>
      <c r="G213" s="17">
        <v>1</v>
      </c>
      <c r="H213" s="17">
        <v>0</v>
      </c>
      <c r="I213" s="17">
        <v>0</v>
      </c>
      <c r="J213" s="17">
        <v>0</v>
      </c>
      <c r="K213" s="17">
        <v>0</v>
      </c>
      <c r="L213" s="17">
        <v>0</v>
      </c>
      <c r="M213" s="17">
        <v>0</v>
      </c>
      <c r="N213" s="17">
        <v>0</v>
      </c>
      <c r="O213" s="17">
        <v>0</v>
      </c>
      <c r="P213" s="224">
        <v>0</v>
      </c>
      <c r="Q213" s="246">
        <v>0</v>
      </c>
      <c r="R213" s="252">
        <v>0</v>
      </c>
      <c r="S213" s="269">
        <v>0</v>
      </c>
      <c r="T213" s="79">
        <v>1</v>
      </c>
      <c r="U213" s="17">
        <v>2</v>
      </c>
      <c r="V213" s="17">
        <v>0</v>
      </c>
      <c r="W213" s="17">
        <v>0</v>
      </c>
      <c r="X213" s="17">
        <v>0</v>
      </c>
      <c r="Y213" s="270">
        <v>0</v>
      </c>
      <c r="Z213" s="17">
        <v>0</v>
      </c>
      <c r="AA213" s="17">
        <v>0</v>
      </c>
      <c r="AB213" s="17">
        <v>0</v>
      </c>
      <c r="AC213" s="17">
        <v>0</v>
      </c>
      <c r="AD213" s="17">
        <v>0</v>
      </c>
      <c r="AE213" s="490">
        <v>1.3333333333333333</v>
      </c>
    </row>
    <row r="214" spans="1:31" ht="14.25" x14ac:dyDescent="0.2">
      <c r="A214" s="23" t="s">
        <v>2102</v>
      </c>
      <c r="B214" s="23">
        <v>1</v>
      </c>
      <c r="C214" s="24" t="s">
        <v>2454</v>
      </c>
      <c r="D214" s="23" t="s">
        <v>3961</v>
      </c>
      <c r="E214" s="23" t="s">
        <v>2126</v>
      </c>
      <c r="F214" s="23" t="s">
        <v>1951</v>
      </c>
      <c r="G214" s="17">
        <v>0</v>
      </c>
      <c r="H214" s="17">
        <v>0</v>
      </c>
      <c r="I214" s="17">
        <v>0</v>
      </c>
      <c r="J214" s="17">
        <v>1</v>
      </c>
      <c r="K214" s="17">
        <v>0</v>
      </c>
      <c r="L214" s="17">
        <v>1</v>
      </c>
      <c r="M214" s="17">
        <v>1</v>
      </c>
      <c r="N214" s="17">
        <v>1</v>
      </c>
      <c r="O214" s="17">
        <v>0</v>
      </c>
      <c r="P214" s="224">
        <v>0</v>
      </c>
      <c r="Q214" s="246">
        <v>2</v>
      </c>
      <c r="R214" s="252">
        <v>0</v>
      </c>
      <c r="S214" s="269">
        <v>1</v>
      </c>
      <c r="T214" s="79">
        <v>0</v>
      </c>
      <c r="U214" s="17">
        <v>0</v>
      </c>
      <c r="V214" s="17">
        <v>0</v>
      </c>
      <c r="W214" s="17">
        <v>0</v>
      </c>
      <c r="X214" s="17">
        <v>0</v>
      </c>
      <c r="Y214" s="270">
        <v>0</v>
      </c>
      <c r="Z214" s="17">
        <v>0</v>
      </c>
      <c r="AA214" s="17">
        <v>1</v>
      </c>
      <c r="AB214" s="17">
        <v>2</v>
      </c>
      <c r="AC214" s="17">
        <v>0</v>
      </c>
      <c r="AD214" s="17">
        <v>1</v>
      </c>
      <c r="AE214" s="490">
        <v>1.2222222222222223</v>
      </c>
    </row>
    <row r="215" spans="1:31" ht="14.25" x14ac:dyDescent="0.2">
      <c r="A215" s="23" t="s">
        <v>2102</v>
      </c>
      <c r="B215" s="23">
        <v>1</v>
      </c>
      <c r="C215" s="24" t="s">
        <v>1952</v>
      </c>
      <c r="D215" s="23" t="s">
        <v>3961</v>
      </c>
      <c r="E215" s="23" t="s">
        <v>2126</v>
      </c>
      <c r="F215" s="23" t="s">
        <v>1515</v>
      </c>
      <c r="G215" s="17">
        <v>1</v>
      </c>
      <c r="H215" s="17">
        <v>0</v>
      </c>
      <c r="I215" s="17">
        <v>0</v>
      </c>
      <c r="J215" s="17">
        <v>0</v>
      </c>
      <c r="K215" s="17">
        <v>0</v>
      </c>
      <c r="L215" s="17">
        <v>0</v>
      </c>
      <c r="M215" s="17">
        <v>0</v>
      </c>
      <c r="N215" s="17">
        <v>0</v>
      </c>
      <c r="O215" s="17">
        <v>0</v>
      </c>
      <c r="P215" s="224">
        <v>0</v>
      </c>
      <c r="Q215" s="246">
        <v>0</v>
      </c>
      <c r="R215" s="252">
        <v>0</v>
      </c>
      <c r="S215" s="269">
        <v>0</v>
      </c>
      <c r="T215" s="79">
        <v>1</v>
      </c>
      <c r="U215" s="17">
        <v>2</v>
      </c>
      <c r="V215" s="17">
        <v>0</v>
      </c>
      <c r="W215" s="17">
        <v>0</v>
      </c>
      <c r="X215" s="17">
        <v>0</v>
      </c>
      <c r="Y215" s="270">
        <v>0</v>
      </c>
      <c r="Z215" s="17">
        <v>0</v>
      </c>
      <c r="AA215" s="17">
        <v>0</v>
      </c>
      <c r="AB215" s="17">
        <v>0</v>
      </c>
      <c r="AC215" s="17">
        <v>0</v>
      </c>
      <c r="AD215" s="17">
        <v>0</v>
      </c>
      <c r="AE215" s="490">
        <v>1.3333333333333333</v>
      </c>
    </row>
    <row r="216" spans="1:31" ht="14.25" x14ac:dyDescent="0.2">
      <c r="A216" s="23" t="s">
        <v>2102</v>
      </c>
      <c r="B216" s="23">
        <v>1</v>
      </c>
      <c r="C216" s="24" t="s">
        <v>1516</v>
      </c>
      <c r="D216" s="23" t="s">
        <v>3961</v>
      </c>
      <c r="E216" s="23" t="s">
        <v>3475</v>
      </c>
      <c r="F216" s="23" t="s">
        <v>1517</v>
      </c>
      <c r="G216" s="17">
        <v>0</v>
      </c>
      <c r="H216" s="17">
        <v>0</v>
      </c>
      <c r="I216" s="17">
        <v>0</v>
      </c>
      <c r="J216" s="17">
        <v>1</v>
      </c>
      <c r="K216" s="17">
        <v>0</v>
      </c>
      <c r="L216" s="17">
        <v>1</v>
      </c>
      <c r="M216" s="17">
        <v>0</v>
      </c>
      <c r="N216" s="17">
        <v>0</v>
      </c>
      <c r="O216" s="17">
        <v>1</v>
      </c>
      <c r="P216" s="224">
        <v>0</v>
      </c>
      <c r="Q216" s="246">
        <v>3</v>
      </c>
      <c r="R216" s="252">
        <v>0</v>
      </c>
      <c r="S216" s="269">
        <v>1</v>
      </c>
      <c r="T216" s="79">
        <v>0</v>
      </c>
      <c r="U216" s="17">
        <v>0</v>
      </c>
      <c r="V216" s="17">
        <v>0</v>
      </c>
      <c r="W216" s="17">
        <v>1</v>
      </c>
      <c r="X216" s="17">
        <v>1</v>
      </c>
      <c r="Y216" s="270">
        <v>0</v>
      </c>
      <c r="Z216" s="17">
        <v>0</v>
      </c>
      <c r="AA216" s="17">
        <v>2</v>
      </c>
      <c r="AB216" s="17">
        <v>3</v>
      </c>
      <c r="AC216" s="17">
        <v>0</v>
      </c>
      <c r="AD216" s="17">
        <v>1</v>
      </c>
      <c r="AE216" s="490">
        <v>1.5</v>
      </c>
    </row>
    <row r="217" spans="1:31" ht="14.25" x14ac:dyDescent="0.2">
      <c r="A217" s="23" t="s">
        <v>2102</v>
      </c>
      <c r="B217" s="23">
        <v>1</v>
      </c>
      <c r="C217" s="24" t="s">
        <v>1655</v>
      </c>
      <c r="D217" s="23" t="s">
        <v>3961</v>
      </c>
      <c r="E217" s="23" t="s">
        <v>2126</v>
      </c>
      <c r="F217" s="23" t="s">
        <v>513</v>
      </c>
      <c r="G217" s="17">
        <v>5</v>
      </c>
      <c r="H217" s="17">
        <v>0</v>
      </c>
      <c r="I217" s="17">
        <v>0</v>
      </c>
      <c r="J217" s="17">
        <v>1</v>
      </c>
      <c r="K217" s="17">
        <v>0</v>
      </c>
      <c r="L217" s="17">
        <v>1</v>
      </c>
      <c r="M217" s="17">
        <v>1</v>
      </c>
      <c r="N217" s="17">
        <v>1</v>
      </c>
      <c r="O217" s="17">
        <v>0</v>
      </c>
      <c r="P217" s="224">
        <v>0</v>
      </c>
      <c r="Q217" s="246">
        <v>2</v>
      </c>
      <c r="R217" s="252">
        <v>0</v>
      </c>
      <c r="S217" s="269">
        <v>1</v>
      </c>
      <c r="T217" s="79">
        <v>1</v>
      </c>
      <c r="U217" s="17">
        <v>2</v>
      </c>
      <c r="V217" s="17">
        <v>0</v>
      </c>
      <c r="W217" s="17">
        <v>1</v>
      </c>
      <c r="X217" s="17">
        <v>1</v>
      </c>
      <c r="Y217" s="270">
        <v>0</v>
      </c>
      <c r="Z217" s="17">
        <v>0</v>
      </c>
      <c r="AA217" s="17">
        <v>2</v>
      </c>
      <c r="AB217" s="17">
        <v>3</v>
      </c>
      <c r="AC217" s="17">
        <v>0</v>
      </c>
      <c r="AD217" s="17">
        <v>1</v>
      </c>
      <c r="AE217" s="490">
        <v>1.6428571428571428</v>
      </c>
    </row>
    <row r="218" spans="1:31" ht="14.25" x14ac:dyDescent="0.2">
      <c r="A218" s="23" t="s">
        <v>2102</v>
      </c>
      <c r="B218" s="23">
        <v>1</v>
      </c>
      <c r="C218" s="24" t="s">
        <v>514</v>
      </c>
      <c r="D218" s="23" t="s">
        <v>3961</v>
      </c>
      <c r="E218" s="23" t="s">
        <v>2126</v>
      </c>
      <c r="F218" s="23" t="s">
        <v>515</v>
      </c>
      <c r="G218" s="17">
        <v>5</v>
      </c>
      <c r="H218" s="17">
        <v>0</v>
      </c>
      <c r="I218" s="17">
        <v>0</v>
      </c>
      <c r="J218" s="17">
        <v>1</v>
      </c>
      <c r="K218" s="17">
        <v>0</v>
      </c>
      <c r="L218" s="17">
        <v>1</v>
      </c>
      <c r="M218" s="17">
        <v>1</v>
      </c>
      <c r="N218" s="17">
        <v>1</v>
      </c>
      <c r="O218" s="17">
        <v>0</v>
      </c>
      <c r="P218" s="224">
        <v>0</v>
      </c>
      <c r="Q218" s="246">
        <v>2</v>
      </c>
      <c r="R218" s="252">
        <v>0</v>
      </c>
      <c r="S218" s="269">
        <v>1</v>
      </c>
      <c r="T218" s="79">
        <v>1</v>
      </c>
      <c r="U218" s="17">
        <v>2</v>
      </c>
      <c r="V218" s="17">
        <v>0</v>
      </c>
      <c r="W218" s="17">
        <v>1</v>
      </c>
      <c r="X218" s="17">
        <v>1</v>
      </c>
      <c r="Y218" s="270">
        <v>0</v>
      </c>
      <c r="Z218" s="17">
        <v>0</v>
      </c>
      <c r="AA218" s="17">
        <v>1</v>
      </c>
      <c r="AB218" s="17">
        <v>2</v>
      </c>
      <c r="AC218" s="17">
        <v>0</v>
      </c>
      <c r="AD218" s="17">
        <v>1</v>
      </c>
      <c r="AE218" s="490">
        <v>1.5</v>
      </c>
    </row>
    <row r="219" spans="1:31" ht="14.25" x14ac:dyDescent="0.2">
      <c r="A219" s="23" t="s">
        <v>2102</v>
      </c>
      <c r="B219" s="23">
        <v>1</v>
      </c>
      <c r="C219" s="24" t="s">
        <v>516</v>
      </c>
      <c r="D219" s="23" t="s">
        <v>3961</v>
      </c>
      <c r="E219" s="23" t="s">
        <v>2126</v>
      </c>
      <c r="F219" s="23" t="s">
        <v>517</v>
      </c>
      <c r="G219" s="17">
        <v>1</v>
      </c>
      <c r="H219" s="17">
        <v>0</v>
      </c>
      <c r="I219" s="17">
        <v>0</v>
      </c>
      <c r="J219" s="17">
        <v>1</v>
      </c>
      <c r="K219" s="17">
        <v>0</v>
      </c>
      <c r="L219" s="17">
        <v>1</v>
      </c>
      <c r="M219" s="17">
        <v>1</v>
      </c>
      <c r="N219" s="17">
        <v>1</v>
      </c>
      <c r="O219" s="17">
        <v>0</v>
      </c>
      <c r="P219" s="224">
        <v>0</v>
      </c>
      <c r="Q219" s="246">
        <v>2</v>
      </c>
      <c r="R219" s="252">
        <v>0</v>
      </c>
      <c r="S219" s="269">
        <v>1</v>
      </c>
      <c r="T219" s="79">
        <v>1</v>
      </c>
      <c r="U219" s="17">
        <v>2</v>
      </c>
      <c r="V219" s="17">
        <v>1</v>
      </c>
      <c r="W219" s="17">
        <v>0</v>
      </c>
      <c r="X219" s="17">
        <v>1</v>
      </c>
      <c r="Y219" s="270">
        <v>0</v>
      </c>
      <c r="Z219" s="17">
        <v>0</v>
      </c>
      <c r="AA219" s="17">
        <v>1</v>
      </c>
      <c r="AB219" s="17">
        <v>2</v>
      </c>
      <c r="AC219" s="17">
        <v>0</v>
      </c>
      <c r="AD219" s="17">
        <v>1</v>
      </c>
      <c r="AE219" s="490">
        <v>1.2142857142857142</v>
      </c>
    </row>
    <row r="220" spans="1:31" ht="14.25" x14ac:dyDescent="0.2">
      <c r="A220" s="23" t="s">
        <v>2102</v>
      </c>
      <c r="B220" s="25">
        <v>1</v>
      </c>
      <c r="C220" s="26" t="s">
        <v>1897</v>
      </c>
      <c r="D220" s="23" t="s">
        <v>3961</v>
      </c>
      <c r="E220" s="23" t="s">
        <v>3475</v>
      </c>
      <c r="F220" s="25" t="s">
        <v>818</v>
      </c>
      <c r="G220" s="17">
        <v>0</v>
      </c>
      <c r="H220" s="17">
        <v>0</v>
      </c>
      <c r="I220" s="17">
        <v>0</v>
      </c>
      <c r="J220" s="17">
        <v>1</v>
      </c>
      <c r="K220" s="17">
        <v>0</v>
      </c>
      <c r="L220" s="17">
        <v>1</v>
      </c>
      <c r="M220" s="17">
        <v>1</v>
      </c>
      <c r="N220" s="17">
        <v>1</v>
      </c>
      <c r="O220" s="17">
        <v>0</v>
      </c>
      <c r="P220" s="224">
        <v>0</v>
      </c>
      <c r="Q220" s="246">
        <v>2</v>
      </c>
      <c r="R220" s="252">
        <v>0</v>
      </c>
      <c r="S220" s="269">
        <v>1</v>
      </c>
      <c r="T220" s="79">
        <v>1</v>
      </c>
      <c r="U220" s="17">
        <v>2</v>
      </c>
      <c r="V220" s="17">
        <v>1</v>
      </c>
      <c r="W220" s="17">
        <v>0</v>
      </c>
      <c r="X220" s="17">
        <v>1</v>
      </c>
      <c r="Y220" s="270">
        <v>0</v>
      </c>
      <c r="Z220" s="17">
        <v>0</v>
      </c>
      <c r="AA220" s="17">
        <v>1</v>
      </c>
      <c r="AB220" s="17">
        <v>2</v>
      </c>
      <c r="AC220" s="17">
        <v>0</v>
      </c>
      <c r="AD220" s="17">
        <v>1</v>
      </c>
      <c r="AE220" s="490">
        <v>1.2307692307692308</v>
      </c>
    </row>
    <row r="221" spans="1:31" ht="14.25" x14ac:dyDescent="0.2">
      <c r="A221" s="23" t="s">
        <v>2102</v>
      </c>
      <c r="B221" s="23">
        <v>1</v>
      </c>
      <c r="C221" s="24" t="s">
        <v>1689</v>
      </c>
      <c r="D221" s="23" t="s">
        <v>3961</v>
      </c>
      <c r="E221" s="23" t="s">
        <v>2126</v>
      </c>
      <c r="F221" s="23" t="s">
        <v>1690</v>
      </c>
      <c r="G221" s="17">
        <v>0</v>
      </c>
      <c r="H221" s="17">
        <v>0</v>
      </c>
      <c r="I221" s="17">
        <v>0</v>
      </c>
      <c r="J221" s="17">
        <v>1</v>
      </c>
      <c r="K221" s="17">
        <v>0</v>
      </c>
      <c r="L221" s="17">
        <v>1</v>
      </c>
      <c r="M221" s="17">
        <v>1</v>
      </c>
      <c r="N221" s="17">
        <v>1</v>
      </c>
      <c r="O221" s="17">
        <v>0</v>
      </c>
      <c r="P221" s="224">
        <v>0</v>
      </c>
      <c r="Q221" s="246">
        <v>3</v>
      </c>
      <c r="R221" s="252">
        <v>0</v>
      </c>
      <c r="S221" s="269">
        <v>1</v>
      </c>
      <c r="T221" s="79">
        <v>1</v>
      </c>
      <c r="U221" s="17">
        <v>2</v>
      </c>
      <c r="V221" s="17">
        <v>0</v>
      </c>
      <c r="W221" s="17">
        <v>1</v>
      </c>
      <c r="X221" s="17">
        <v>1</v>
      </c>
      <c r="Y221" s="270">
        <v>0</v>
      </c>
      <c r="Z221" s="17">
        <v>0</v>
      </c>
      <c r="AA221" s="17">
        <v>2</v>
      </c>
      <c r="AB221" s="17">
        <v>3</v>
      </c>
      <c r="AC221" s="17">
        <v>0</v>
      </c>
      <c r="AD221" s="17">
        <v>0</v>
      </c>
      <c r="AE221" s="490">
        <v>1.5</v>
      </c>
    </row>
    <row r="222" spans="1:31" ht="14.25" x14ac:dyDescent="0.2">
      <c r="A222" s="23" t="s">
        <v>2102</v>
      </c>
      <c r="B222" s="23">
        <v>1</v>
      </c>
      <c r="C222" s="24" t="s">
        <v>1691</v>
      </c>
      <c r="D222" s="23" t="s">
        <v>3961</v>
      </c>
      <c r="E222" s="23" t="s">
        <v>3475</v>
      </c>
      <c r="F222" s="23" t="s">
        <v>88</v>
      </c>
      <c r="G222" s="17">
        <v>1</v>
      </c>
      <c r="H222" s="17">
        <v>0</v>
      </c>
      <c r="I222" s="17">
        <v>0</v>
      </c>
      <c r="J222" s="17">
        <v>2</v>
      </c>
      <c r="K222" s="17">
        <v>0</v>
      </c>
      <c r="L222" s="17">
        <v>3</v>
      </c>
      <c r="M222" s="17">
        <v>4</v>
      </c>
      <c r="N222" s="17">
        <v>2</v>
      </c>
      <c r="O222" s="17">
        <v>0</v>
      </c>
      <c r="P222" s="224">
        <v>0</v>
      </c>
      <c r="Q222" s="246">
        <v>4</v>
      </c>
      <c r="R222" s="252">
        <v>0</v>
      </c>
      <c r="S222" s="269">
        <v>2</v>
      </c>
      <c r="T222" s="79">
        <v>1</v>
      </c>
      <c r="U222" s="17">
        <v>2</v>
      </c>
      <c r="V222" s="17">
        <v>0</v>
      </c>
      <c r="W222" s="17">
        <v>0</v>
      </c>
      <c r="X222" s="17">
        <v>2</v>
      </c>
      <c r="Y222" s="270">
        <v>0</v>
      </c>
      <c r="Z222" s="17">
        <v>0</v>
      </c>
      <c r="AA222" s="17">
        <v>2</v>
      </c>
      <c r="AB222" s="17">
        <v>4</v>
      </c>
      <c r="AC222" s="17">
        <v>0</v>
      </c>
      <c r="AD222" s="17">
        <v>2</v>
      </c>
      <c r="AE222" s="490">
        <v>2.3846153846153846</v>
      </c>
    </row>
    <row r="223" spans="1:31" ht="14.25" x14ac:dyDescent="0.2">
      <c r="A223" s="23" t="s">
        <v>2102</v>
      </c>
      <c r="B223" s="23">
        <v>1</v>
      </c>
      <c r="C223" s="24" t="s">
        <v>89</v>
      </c>
      <c r="D223" s="23" t="s">
        <v>3961</v>
      </c>
      <c r="E223" s="23" t="s">
        <v>2126</v>
      </c>
      <c r="F223" s="23" t="s">
        <v>90</v>
      </c>
      <c r="G223" s="17">
        <v>2</v>
      </c>
      <c r="H223" s="17">
        <v>0</v>
      </c>
      <c r="I223" s="17">
        <v>0</v>
      </c>
      <c r="J223" s="17">
        <v>1</v>
      </c>
      <c r="K223" s="17">
        <v>0</v>
      </c>
      <c r="L223" s="17">
        <v>1</v>
      </c>
      <c r="M223" s="17">
        <v>1</v>
      </c>
      <c r="N223" s="17">
        <v>1</v>
      </c>
      <c r="O223" s="17">
        <v>0</v>
      </c>
      <c r="P223" s="224">
        <v>0</v>
      </c>
      <c r="Q223" s="246">
        <v>2</v>
      </c>
      <c r="R223" s="252">
        <v>0</v>
      </c>
      <c r="S223" s="269">
        <v>1</v>
      </c>
      <c r="T223" s="79">
        <v>2</v>
      </c>
      <c r="U223" s="17">
        <v>4</v>
      </c>
      <c r="V223" s="17">
        <v>0</v>
      </c>
      <c r="W223" s="17">
        <v>1</v>
      </c>
      <c r="X223" s="17">
        <v>1</v>
      </c>
      <c r="Y223" s="270">
        <v>0</v>
      </c>
      <c r="Z223" s="17">
        <v>0</v>
      </c>
      <c r="AA223" s="17">
        <v>1</v>
      </c>
      <c r="AB223" s="17">
        <v>2</v>
      </c>
      <c r="AC223" s="17">
        <v>0</v>
      </c>
      <c r="AD223" s="17">
        <v>1</v>
      </c>
      <c r="AE223" s="490">
        <v>1.5</v>
      </c>
    </row>
    <row r="224" spans="1:31" ht="14.25" x14ac:dyDescent="0.2">
      <c r="A224" s="23" t="s">
        <v>2102</v>
      </c>
      <c r="B224" s="23">
        <v>1</v>
      </c>
      <c r="C224" s="24" t="s">
        <v>91</v>
      </c>
      <c r="D224" s="23" t="s">
        <v>3961</v>
      </c>
      <c r="E224" s="23" t="s">
        <v>2126</v>
      </c>
      <c r="F224" s="23" t="s">
        <v>92</v>
      </c>
      <c r="G224" s="17">
        <v>1</v>
      </c>
      <c r="H224" s="17">
        <v>0</v>
      </c>
      <c r="I224" s="17">
        <v>0</v>
      </c>
      <c r="J224" s="17">
        <v>0</v>
      </c>
      <c r="K224" s="17">
        <v>0</v>
      </c>
      <c r="L224" s="17">
        <v>0</v>
      </c>
      <c r="M224" s="17">
        <v>0</v>
      </c>
      <c r="N224" s="17">
        <v>0</v>
      </c>
      <c r="O224" s="17">
        <v>0</v>
      </c>
      <c r="P224" s="224">
        <v>0</v>
      </c>
      <c r="Q224" s="246">
        <v>0</v>
      </c>
      <c r="R224" s="252">
        <v>0</v>
      </c>
      <c r="S224" s="269">
        <v>0</v>
      </c>
      <c r="T224" s="79">
        <v>1</v>
      </c>
      <c r="U224" s="17">
        <v>2</v>
      </c>
      <c r="V224" s="17">
        <v>0</v>
      </c>
      <c r="W224" s="17">
        <v>0</v>
      </c>
      <c r="X224" s="17">
        <v>0</v>
      </c>
      <c r="Y224" s="270">
        <v>0</v>
      </c>
      <c r="Z224" s="17">
        <v>0</v>
      </c>
      <c r="AA224" s="17">
        <v>0</v>
      </c>
      <c r="AB224" s="17">
        <v>0</v>
      </c>
      <c r="AC224" s="17">
        <v>0</v>
      </c>
      <c r="AD224" s="17">
        <v>0</v>
      </c>
      <c r="AE224" s="490">
        <v>1.3333333333333333</v>
      </c>
    </row>
    <row r="225" spans="1:31" ht="14.25" x14ac:dyDescent="0.2">
      <c r="A225" s="23" t="s">
        <v>2102</v>
      </c>
      <c r="B225" s="23">
        <v>1</v>
      </c>
      <c r="C225" s="24" t="s">
        <v>93</v>
      </c>
      <c r="D225" s="23" t="s">
        <v>3961</v>
      </c>
      <c r="E225" s="23" t="s">
        <v>2126</v>
      </c>
      <c r="F225" s="23" t="s">
        <v>2734</v>
      </c>
      <c r="G225" s="17">
        <v>0</v>
      </c>
      <c r="H225" s="17">
        <v>0</v>
      </c>
      <c r="I225" s="17">
        <v>0</v>
      </c>
      <c r="J225" s="17">
        <v>1</v>
      </c>
      <c r="K225" s="17">
        <v>0</v>
      </c>
      <c r="L225" s="17">
        <v>1</v>
      </c>
      <c r="M225" s="17">
        <v>1</v>
      </c>
      <c r="N225" s="17">
        <v>1</v>
      </c>
      <c r="O225" s="17">
        <v>0</v>
      </c>
      <c r="P225" s="224">
        <v>0</v>
      </c>
      <c r="Q225" s="246">
        <v>2</v>
      </c>
      <c r="R225" s="252">
        <v>0</v>
      </c>
      <c r="S225" s="269">
        <v>1</v>
      </c>
      <c r="T225" s="79">
        <v>0</v>
      </c>
      <c r="U225" s="17">
        <v>0</v>
      </c>
      <c r="V225" s="17">
        <v>0</v>
      </c>
      <c r="W225" s="17">
        <v>0</v>
      </c>
      <c r="X225" s="17">
        <v>1</v>
      </c>
      <c r="Y225" s="270">
        <v>0</v>
      </c>
      <c r="Z225" s="17">
        <v>0</v>
      </c>
      <c r="AA225" s="17">
        <v>1</v>
      </c>
      <c r="AB225" s="17">
        <v>2</v>
      </c>
      <c r="AC225" s="17">
        <v>0</v>
      </c>
      <c r="AD225" s="17">
        <v>1</v>
      </c>
      <c r="AE225" s="490">
        <v>1.2</v>
      </c>
    </row>
    <row r="226" spans="1:31" ht="14.25" x14ac:dyDescent="0.2">
      <c r="A226" s="23" t="s">
        <v>2102</v>
      </c>
      <c r="B226" s="25">
        <v>1</v>
      </c>
      <c r="C226" s="26" t="s">
        <v>1077</v>
      </c>
      <c r="D226" s="23" t="s">
        <v>3961</v>
      </c>
      <c r="E226" s="23" t="s">
        <v>3475</v>
      </c>
      <c r="F226" s="25" t="s">
        <v>1078</v>
      </c>
      <c r="G226" s="17">
        <v>1</v>
      </c>
      <c r="H226" s="17">
        <v>0</v>
      </c>
      <c r="I226" s="17">
        <v>0</v>
      </c>
      <c r="J226" s="17">
        <v>2</v>
      </c>
      <c r="K226" s="17">
        <v>0</v>
      </c>
      <c r="L226" s="17">
        <v>2</v>
      </c>
      <c r="M226" s="17">
        <v>2</v>
      </c>
      <c r="N226" s="17">
        <v>2</v>
      </c>
      <c r="O226" s="17">
        <v>0</v>
      </c>
      <c r="P226" s="224">
        <v>0</v>
      </c>
      <c r="Q226" s="246">
        <v>4</v>
      </c>
      <c r="R226" s="252">
        <v>0</v>
      </c>
      <c r="S226" s="269">
        <v>2</v>
      </c>
      <c r="T226" s="79">
        <v>1</v>
      </c>
      <c r="U226" s="17">
        <v>2</v>
      </c>
      <c r="V226" s="17">
        <v>2</v>
      </c>
      <c r="W226" s="17">
        <v>0</v>
      </c>
      <c r="X226" s="17">
        <v>2</v>
      </c>
      <c r="Y226" s="270">
        <v>0</v>
      </c>
      <c r="Z226" s="17">
        <v>0</v>
      </c>
      <c r="AA226" s="17">
        <v>2</v>
      </c>
      <c r="AB226" s="17">
        <v>4</v>
      </c>
      <c r="AC226" s="17">
        <v>0</v>
      </c>
      <c r="AD226" s="17">
        <v>2</v>
      </c>
      <c r="AE226" s="490">
        <v>2.1428571428571428</v>
      </c>
    </row>
    <row r="227" spans="1:31" ht="14.25" x14ac:dyDescent="0.2">
      <c r="A227" s="23" t="s">
        <v>2102</v>
      </c>
      <c r="B227" s="23">
        <v>1</v>
      </c>
      <c r="C227" s="24" t="s">
        <v>1079</v>
      </c>
      <c r="D227" s="23" t="s">
        <v>3961</v>
      </c>
      <c r="E227" s="23" t="s">
        <v>3475</v>
      </c>
      <c r="F227" s="23" t="s">
        <v>1080</v>
      </c>
      <c r="G227" s="17">
        <v>0</v>
      </c>
      <c r="H227" s="17">
        <v>0</v>
      </c>
      <c r="I227" s="17">
        <v>0</v>
      </c>
      <c r="J227" s="17">
        <v>1</v>
      </c>
      <c r="K227" s="17">
        <v>0</v>
      </c>
      <c r="L227" s="17">
        <v>1</v>
      </c>
      <c r="M227" s="17">
        <v>1</v>
      </c>
      <c r="N227" s="17">
        <v>0</v>
      </c>
      <c r="O227" s="17">
        <v>1</v>
      </c>
      <c r="P227" s="224">
        <v>0</v>
      </c>
      <c r="Q227" s="246">
        <v>4</v>
      </c>
      <c r="R227" s="252">
        <v>0</v>
      </c>
      <c r="S227" s="269">
        <v>1</v>
      </c>
      <c r="T227" s="79">
        <v>2</v>
      </c>
      <c r="U227" s="17">
        <v>4</v>
      </c>
      <c r="V227" s="17">
        <v>0</v>
      </c>
      <c r="W227" s="17">
        <v>1</v>
      </c>
      <c r="X227" s="17">
        <v>1</v>
      </c>
      <c r="Y227" s="270">
        <v>0</v>
      </c>
      <c r="Z227" s="17">
        <v>0</v>
      </c>
      <c r="AA227" s="17">
        <v>1</v>
      </c>
      <c r="AB227" s="17">
        <v>1</v>
      </c>
      <c r="AC227" s="17">
        <v>1</v>
      </c>
      <c r="AD227" s="17">
        <v>1</v>
      </c>
      <c r="AE227" s="490">
        <v>1.5</v>
      </c>
    </row>
    <row r="228" spans="1:31" ht="14.25" x14ac:dyDescent="0.2">
      <c r="A228" s="23" t="s">
        <v>2102</v>
      </c>
      <c r="B228" s="23">
        <v>1</v>
      </c>
      <c r="C228" s="24" t="s">
        <v>1081</v>
      </c>
      <c r="D228" s="23" t="s">
        <v>3961</v>
      </c>
      <c r="E228" s="23" t="s">
        <v>2126</v>
      </c>
      <c r="F228" s="23" t="s">
        <v>1667</v>
      </c>
      <c r="G228" s="17">
        <v>1</v>
      </c>
      <c r="H228" s="17">
        <v>0</v>
      </c>
      <c r="I228" s="17">
        <v>0</v>
      </c>
      <c r="J228" s="17">
        <v>1</v>
      </c>
      <c r="K228" s="17">
        <v>0</v>
      </c>
      <c r="L228" s="17">
        <v>1</v>
      </c>
      <c r="M228" s="17">
        <v>2</v>
      </c>
      <c r="N228" s="17">
        <v>1</v>
      </c>
      <c r="O228" s="17">
        <v>0</v>
      </c>
      <c r="P228" s="224">
        <v>0</v>
      </c>
      <c r="Q228" s="246">
        <v>2</v>
      </c>
      <c r="R228" s="252">
        <v>0</v>
      </c>
      <c r="S228" s="269">
        <v>1</v>
      </c>
      <c r="T228" s="79">
        <v>1</v>
      </c>
      <c r="U228" s="17">
        <v>2</v>
      </c>
      <c r="V228" s="17">
        <v>0</v>
      </c>
      <c r="W228" s="17">
        <v>1</v>
      </c>
      <c r="X228" s="17">
        <v>1</v>
      </c>
      <c r="Y228" s="270">
        <v>0</v>
      </c>
      <c r="Z228" s="17">
        <v>0</v>
      </c>
      <c r="AA228" s="17">
        <v>2</v>
      </c>
      <c r="AB228" s="17">
        <v>3</v>
      </c>
      <c r="AC228" s="17">
        <v>0</v>
      </c>
      <c r="AD228" s="17">
        <v>1</v>
      </c>
      <c r="AE228" s="490">
        <v>1.4285714285714286</v>
      </c>
    </row>
    <row r="229" spans="1:31" ht="14.25" x14ac:dyDescent="0.2">
      <c r="A229" s="23" t="s">
        <v>2102</v>
      </c>
      <c r="B229" s="23">
        <v>1</v>
      </c>
      <c r="C229" s="24" t="s">
        <v>1424</v>
      </c>
      <c r="D229" s="23" t="s">
        <v>3961</v>
      </c>
      <c r="E229" s="23" t="s">
        <v>3475</v>
      </c>
      <c r="F229" s="23" t="s">
        <v>1425</v>
      </c>
      <c r="G229" s="17">
        <v>1</v>
      </c>
      <c r="H229" s="17">
        <v>0</v>
      </c>
      <c r="I229" s="17">
        <v>0</v>
      </c>
      <c r="J229" s="17">
        <v>0</v>
      </c>
      <c r="K229" s="17">
        <v>0</v>
      </c>
      <c r="L229" s="17">
        <v>0</v>
      </c>
      <c r="M229" s="17">
        <v>0</v>
      </c>
      <c r="N229" s="17">
        <v>0</v>
      </c>
      <c r="O229" s="17">
        <v>0</v>
      </c>
      <c r="P229" s="224">
        <v>0</v>
      </c>
      <c r="Q229" s="246">
        <v>0</v>
      </c>
      <c r="R229" s="252">
        <v>0</v>
      </c>
      <c r="S229" s="269">
        <v>0</v>
      </c>
      <c r="T229" s="79">
        <v>1</v>
      </c>
      <c r="U229" s="17">
        <v>2</v>
      </c>
      <c r="V229" s="17">
        <v>0</v>
      </c>
      <c r="W229" s="17">
        <v>0</v>
      </c>
      <c r="X229" s="17">
        <v>0</v>
      </c>
      <c r="Y229" s="270">
        <v>0</v>
      </c>
      <c r="Z229" s="17">
        <v>0</v>
      </c>
      <c r="AA229" s="17">
        <v>0</v>
      </c>
      <c r="AB229" s="17">
        <v>0</v>
      </c>
      <c r="AC229" s="17">
        <v>0</v>
      </c>
      <c r="AD229" s="17">
        <v>0</v>
      </c>
      <c r="AE229" s="490">
        <v>1.3333333333333333</v>
      </c>
    </row>
    <row r="230" spans="1:31" ht="14.25" x14ac:dyDescent="0.2">
      <c r="A230" s="23" t="s">
        <v>2102</v>
      </c>
      <c r="B230" s="23">
        <v>1</v>
      </c>
      <c r="C230" s="24" t="s">
        <v>1426</v>
      </c>
      <c r="D230" s="23" t="s">
        <v>3961</v>
      </c>
      <c r="E230" s="23" t="s">
        <v>4564</v>
      </c>
      <c r="F230" s="23" t="s">
        <v>4563</v>
      </c>
      <c r="G230" s="17">
        <v>0</v>
      </c>
      <c r="H230" s="17">
        <v>0</v>
      </c>
      <c r="I230" s="17">
        <v>0</v>
      </c>
      <c r="J230" s="17">
        <v>1</v>
      </c>
      <c r="K230" s="17">
        <v>0</v>
      </c>
      <c r="L230" s="17">
        <v>2</v>
      </c>
      <c r="M230" s="17">
        <v>1</v>
      </c>
      <c r="N230" s="17">
        <v>1</v>
      </c>
      <c r="O230" s="17">
        <v>0</v>
      </c>
      <c r="P230" s="224">
        <v>0</v>
      </c>
      <c r="Q230" s="246">
        <v>2</v>
      </c>
      <c r="R230" s="252">
        <v>0</v>
      </c>
      <c r="S230" s="269">
        <v>1</v>
      </c>
      <c r="T230" s="79">
        <v>0</v>
      </c>
      <c r="U230" s="17">
        <v>0</v>
      </c>
      <c r="V230" s="17">
        <v>1</v>
      </c>
      <c r="W230" s="17">
        <v>0</v>
      </c>
      <c r="X230" s="17">
        <v>1</v>
      </c>
      <c r="Y230" s="270">
        <v>0</v>
      </c>
      <c r="Z230" s="17">
        <v>0</v>
      </c>
      <c r="AA230" s="17">
        <v>2</v>
      </c>
      <c r="AB230" s="17">
        <v>3</v>
      </c>
      <c r="AC230" s="17">
        <v>0</v>
      </c>
      <c r="AD230" s="17">
        <v>1</v>
      </c>
      <c r="AE230" s="490">
        <v>1.4545454545454546</v>
      </c>
    </row>
    <row r="231" spans="1:31" ht="14.25" x14ac:dyDescent="0.2">
      <c r="A231" s="23" t="s">
        <v>2102</v>
      </c>
      <c r="B231" s="25">
        <v>1</v>
      </c>
      <c r="C231" s="26" t="s">
        <v>1005</v>
      </c>
      <c r="D231" s="23" t="s">
        <v>3961</v>
      </c>
      <c r="E231" s="23" t="s">
        <v>2126</v>
      </c>
      <c r="F231" s="25" t="s">
        <v>1006</v>
      </c>
      <c r="G231" s="17">
        <v>1</v>
      </c>
      <c r="H231" s="17">
        <v>0</v>
      </c>
      <c r="I231" s="17">
        <v>0</v>
      </c>
      <c r="J231" s="17">
        <v>1</v>
      </c>
      <c r="K231" s="17">
        <v>0</v>
      </c>
      <c r="L231" s="17">
        <v>1</v>
      </c>
      <c r="M231" s="17">
        <v>1</v>
      </c>
      <c r="N231" s="17">
        <v>1</v>
      </c>
      <c r="O231" s="17">
        <v>0</v>
      </c>
      <c r="P231" s="224">
        <v>0</v>
      </c>
      <c r="Q231" s="246">
        <v>2</v>
      </c>
      <c r="R231" s="252">
        <v>0</v>
      </c>
      <c r="S231" s="269">
        <v>1</v>
      </c>
      <c r="T231" s="79">
        <v>1</v>
      </c>
      <c r="U231" s="17">
        <v>2</v>
      </c>
      <c r="V231" s="17">
        <v>0</v>
      </c>
      <c r="W231" s="17">
        <v>0</v>
      </c>
      <c r="X231" s="17">
        <v>1</v>
      </c>
      <c r="Y231" s="270">
        <v>0</v>
      </c>
      <c r="Z231" s="17">
        <v>0</v>
      </c>
      <c r="AA231" s="17">
        <v>1</v>
      </c>
      <c r="AB231" s="17">
        <v>2</v>
      </c>
      <c r="AC231" s="17">
        <v>0</v>
      </c>
      <c r="AD231" s="17">
        <v>1</v>
      </c>
      <c r="AE231" s="490">
        <v>1.2307692307692308</v>
      </c>
    </row>
    <row r="232" spans="1:31" ht="14.25" x14ac:dyDescent="0.2">
      <c r="A232" s="23" t="s">
        <v>2102</v>
      </c>
      <c r="B232" s="23">
        <v>1</v>
      </c>
      <c r="C232" s="24" t="s">
        <v>2398</v>
      </c>
      <c r="D232" s="23" t="s">
        <v>3961</v>
      </c>
      <c r="E232" s="23" t="s">
        <v>3478</v>
      </c>
      <c r="F232" s="23" t="s">
        <v>2399</v>
      </c>
      <c r="G232" s="17">
        <v>1</v>
      </c>
      <c r="H232" s="17">
        <v>0</v>
      </c>
      <c r="I232" s="17">
        <v>0</v>
      </c>
      <c r="J232" s="17">
        <v>4</v>
      </c>
      <c r="K232" s="17">
        <v>0</v>
      </c>
      <c r="L232" s="17">
        <v>4</v>
      </c>
      <c r="M232" s="17">
        <v>4</v>
      </c>
      <c r="N232" s="17">
        <v>4</v>
      </c>
      <c r="O232" s="17">
        <v>0</v>
      </c>
      <c r="P232" s="224">
        <v>0</v>
      </c>
      <c r="Q232" s="246">
        <v>8</v>
      </c>
      <c r="R232" s="252">
        <v>0</v>
      </c>
      <c r="S232" s="269">
        <v>4</v>
      </c>
      <c r="T232" s="79">
        <v>1</v>
      </c>
      <c r="U232" s="17">
        <v>2</v>
      </c>
      <c r="V232" s="17">
        <v>4</v>
      </c>
      <c r="W232" s="17">
        <v>4</v>
      </c>
      <c r="X232" s="17">
        <v>4</v>
      </c>
      <c r="Y232" s="270">
        <v>0</v>
      </c>
      <c r="Z232" s="17">
        <v>0</v>
      </c>
      <c r="AA232" s="17">
        <v>4</v>
      </c>
      <c r="AB232" s="17">
        <v>8</v>
      </c>
      <c r="AC232" s="17">
        <v>0</v>
      </c>
      <c r="AD232" s="17">
        <v>4</v>
      </c>
      <c r="AE232" s="490">
        <v>4</v>
      </c>
    </row>
    <row r="233" spans="1:31" ht="14.25" x14ac:dyDescent="0.2">
      <c r="A233" s="23" t="s">
        <v>2102</v>
      </c>
      <c r="B233" s="23">
        <v>1</v>
      </c>
      <c r="C233" s="24" t="s">
        <v>2400</v>
      </c>
      <c r="D233" s="23" t="s">
        <v>3961</v>
      </c>
      <c r="E233" s="23" t="s">
        <v>3475</v>
      </c>
      <c r="F233" s="23" t="s">
        <v>2401</v>
      </c>
      <c r="G233" s="17">
        <v>4</v>
      </c>
      <c r="H233" s="17">
        <v>0</v>
      </c>
      <c r="I233" s="17">
        <v>0</v>
      </c>
      <c r="J233" s="17">
        <v>1</v>
      </c>
      <c r="K233" s="17">
        <v>0</v>
      </c>
      <c r="L233" s="17">
        <v>1</v>
      </c>
      <c r="M233" s="17">
        <v>1</v>
      </c>
      <c r="N233" s="17">
        <v>1</v>
      </c>
      <c r="O233" s="17">
        <v>0</v>
      </c>
      <c r="P233" s="224">
        <v>0</v>
      </c>
      <c r="Q233" s="246">
        <v>2</v>
      </c>
      <c r="R233" s="252">
        <v>0</v>
      </c>
      <c r="S233" s="269">
        <v>1</v>
      </c>
      <c r="T233" s="79">
        <v>4</v>
      </c>
      <c r="U233" s="17">
        <v>8</v>
      </c>
      <c r="V233" s="17">
        <v>1</v>
      </c>
      <c r="W233" s="17">
        <v>1</v>
      </c>
      <c r="X233" s="17">
        <v>1</v>
      </c>
      <c r="Y233" s="270">
        <v>0</v>
      </c>
      <c r="Z233" s="17">
        <v>0</v>
      </c>
      <c r="AA233" s="17">
        <v>1</v>
      </c>
      <c r="AB233" s="17">
        <v>2</v>
      </c>
      <c r="AC233" s="17">
        <v>0</v>
      </c>
      <c r="AD233" s="17">
        <v>1</v>
      </c>
      <c r="AE233" s="490">
        <v>2</v>
      </c>
    </row>
    <row r="234" spans="1:31" ht="14.25" x14ac:dyDescent="0.2">
      <c r="A234" s="23" t="s">
        <v>2102</v>
      </c>
      <c r="B234" s="23">
        <v>1</v>
      </c>
      <c r="C234" s="24" t="s">
        <v>2402</v>
      </c>
      <c r="D234" s="23" t="s">
        <v>3961</v>
      </c>
      <c r="E234" s="23" t="s">
        <v>3475</v>
      </c>
      <c r="F234" s="23" t="s">
        <v>2403</v>
      </c>
      <c r="G234" s="17">
        <v>1</v>
      </c>
      <c r="H234" s="17">
        <v>0</v>
      </c>
      <c r="I234" s="17">
        <v>0</v>
      </c>
      <c r="J234" s="17">
        <v>1</v>
      </c>
      <c r="K234" s="17">
        <v>0</v>
      </c>
      <c r="L234" s="17">
        <v>1</v>
      </c>
      <c r="M234" s="17">
        <v>1</v>
      </c>
      <c r="N234" s="17">
        <v>1</v>
      </c>
      <c r="O234" s="17">
        <v>0</v>
      </c>
      <c r="P234" s="224">
        <v>0</v>
      </c>
      <c r="Q234" s="246">
        <v>2</v>
      </c>
      <c r="R234" s="252">
        <v>0</v>
      </c>
      <c r="S234" s="269">
        <v>1</v>
      </c>
      <c r="T234" s="79">
        <v>1</v>
      </c>
      <c r="U234" s="17">
        <v>2</v>
      </c>
      <c r="V234" s="17">
        <v>1</v>
      </c>
      <c r="W234" s="17">
        <v>1</v>
      </c>
      <c r="X234" s="17">
        <v>1</v>
      </c>
      <c r="Y234" s="270">
        <v>0</v>
      </c>
      <c r="Z234" s="17">
        <v>0</v>
      </c>
      <c r="AA234" s="17">
        <v>1</v>
      </c>
      <c r="AB234" s="17">
        <v>2</v>
      </c>
      <c r="AC234" s="17">
        <v>0</v>
      </c>
      <c r="AD234" s="17">
        <v>1</v>
      </c>
      <c r="AE234" s="490">
        <v>1.2</v>
      </c>
    </row>
    <row r="235" spans="1:31" ht="14.25" x14ac:dyDescent="0.2">
      <c r="A235" s="23" t="s">
        <v>2102</v>
      </c>
      <c r="B235" s="25">
        <v>1</v>
      </c>
      <c r="C235" s="26" t="s">
        <v>2404</v>
      </c>
      <c r="D235" s="23" t="s">
        <v>3961</v>
      </c>
      <c r="E235" s="23" t="s">
        <v>3475</v>
      </c>
      <c r="F235" s="25" t="s">
        <v>2405</v>
      </c>
      <c r="G235" s="17">
        <v>1</v>
      </c>
      <c r="H235" s="17">
        <v>0</v>
      </c>
      <c r="I235" s="17">
        <v>0</v>
      </c>
      <c r="J235" s="17">
        <v>1</v>
      </c>
      <c r="K235" s="17">
        <v>0</v>
      </c>
      <c r="L235" s="17">
        <v>1</v>
      </c>
      <c r="M235" s="17">
        <v>0</v>
      </c>
      <c r="N235" s="17">
        <v>1</v>
      </c>
      <c r="O235" s="17">
        <v>0</v>
      </c>
      <c r="P235" s="224">
        <v>0</v>
      </c>
      <c r="Q235" s="246">
        <v>4</v>
      </c>
      <c r="R235" s="252">
        <v>0</v>
      </c>
      <c r="S235" s="269">
        <v>1</v>
      </c>
      <c r="T235" s="79">
        <v>1</v>
      </c>
      <c r="U235" s="17">
        <v>2</v>
      </c>
      <c r="V235" s="17">
        <v>1</v>
      </c>
      <c r="W235" s="17">
        <v>1</v>
      </c>
      <c r="X235" s="17">
        <v>1</v>
      </c>
      <c r="Y235" s="270">
        <v>0</v>
      </c>
      <c r="Z235" s="17">
        <v>0</v>
      </c>
      <c r="AA235" s="17">
        <v>1</v>
      </c>
      <c r="AB235" s="17">
        <v>2</v>
      </c>
      <c r="AC235" s="17">
        <v>0</v>
      </c>
      <c r="AD235" s="17">
        <v>1</v>
      </c>
      <c r="AE235" s="490">
        <v>1.3571428571428572</v>
      </c>
    </row>
    <row r="236" spans="1:31" ht="14.25" x14ac:dyDescent="0.2">
      <c r="A236" s="23" t="s">
        <v>2102</v>
      </c>
      <c r="B236" s="23">
        <v>1</v>
      </c>
      <c r="C236" s="24" t="s">
        <v>115</v>
      </c>
      <c r="D236" s="23" t="s">
        <v>3961</v>
      </c>
      <c r="E236" s="23" t="s">
        <v>2126</v>
      </c>
      <c r="F236" s="23" t="s">
        <v>116</v>
      </c>
      <c r="G236" s="17">
        <v>0</v>
      </c>
      <c r="H236" s="17">
        <v>1</v>
      </c>
      <c r="I236" s="17">
        <v>0</v>
      </c>
      <c r="J236" s="17">
        <v>0</v>
      </c>
      <c r="K236" s="17">
        <v>0</v>
      </c>
      <c r="L236" s="17">
        <v>0</v>
      </c>
      <c r="M236" s="17">
        <v>0</v>
      </c>
      <c r="N236" s="17">
        <v>0</v>
      </c>
      <c r="O236" s="17">
        <v>0</v>
      </c>
      <c r="P236" s="224">
        <v>0</v>
      </c>
      <c r="Q236" s="246">
        <v>0</v>
      </c>
      <c r="R236" s="252">
        <v>0</v>
      </c>
      <c r="S236" s="269">
        <v>0</v>
      </c>
      <c r="T236" s="79">
        <v>1</v>
      </c>
      <c r="U236" s="17">
        <v>2</v>
      </c>
      <c r="V236" s="17">
        <v>0</v>
      </c>
      <c r="W236" s="17">
        <v>0</v>
      </c>
      <c r="X236" s="17">
        <v>0</v>
      </c>
      <c r="Y236" s="270">
        <v>0</v>
      </c>
      <c r="Z236" s="17">
        <v>0</v>
      </c>
      <c r="AA236" s="17">
        <v>0</v>
      </c>
      <c r="AB236" s="17">
        <v>0</v>
      </c>
      <c r="AC236" s="17">
        <v>0</v>
      </c>
      <c r="AD236" s="17">
        <v>0</v>
      </c>
      <c r="AE236" s="490">
        <v>1.3333333333333333</v>
      </c>
    </row>
    <row r="237" spans="1:31" ht="14.25" x14ac:dyDescent="0.2">
      <c r="A237" s="23" t="s">
        <v>2102</v>
      </c>
      <c r="B237" s="23">
        <v>1</v>
      </c>
      <c r="C237" s="24" t="s">
        <v>3289</v>
      </c>
      <c r="D237" s="23" t="s">
        <v>3961</v>
      </c>
      <c r="E237" s="23" t="s">
        <v>3474</v>
      </c>
      <c r="F237" s="23" t="s">
        <v>2234</v>
      </c>
      <c r="G237" s="17">
        <v>0</v>
      </c>
      <c r="H237" s="17">
        <v>0</v>
      </c>
      <c r="I237" s="17">
        <v>0</v>
      </c>
      <c r="J237" s="17">
        <v>2</v>
      </c>
      <c r="K237" s="17">
        <v>0</v>
      </c>
      <c r="L237" s="17">
        <v>2</v>
      </c>
      <c r="M237" s="17">
        <v>2</v>
      </c>
      <c r="N237" s="17">
        <v>2</v>
      </c>
      <c r="O237" s="17">
        <v>0</v>
      </c>
      <c r="P237" s="224">
        <v>0</v>
      </c>
      <c r="Q237" s="246">
        <v>4</v>
      </c>
      <c r="R237" s="252">
        <v>0</v>
      </c>
      <c r="S237" s="269">
        <v>2</v>
      </c>
      <c r="T237" s="79">
        <v>0</v>
      </c>
      <c r="U237" s="17">
        <v>0</v>
      </c>
      <c r="V237" s="17">
        <v>2</v>
      </c>
      <c r="W237" s="17">
        <v>0</v>
      </c>
      <c r="X237" s="17">
        <v>2</v>
      </c>
      <c r="Y237" s="270">
        <v>0</v>
      </c>
      <c r="Z237" s="17">
        <v>0</v>
      </c>
      <c r="AA237" s="17">
        <v>2</v>
      </c>
      <c r="AB237" s="17">
        <v>4</v>
      </c>
      <c r="AC237" s="17">
        <v>0</v>
      </c>
      <c r="AD237" s="17">
        <v>2</v>
      </c>
      <c r="AE237" s="490">
        <v>2.3636363636363638</v>
      </c>
    </row>
    <row r="238" spans="1:31" ht="14.25" x14ac:dyDescent="0.2">
      <c r="A238" s="23" t="s">
        <v>2102</v>
      </c>
      <c r="B238" s="25">
        <v>1</v>
      </c>
      <c r="C238" s="26" t="s">
        <v>2235</v>
      </c>
      <c r="D238" s="23" t="s">
        <v>3961</v>
      </c>
      <c r="E238" s="23" t="s">
        <v>3477</v>
      </c>
      <c r="F238" s="25" t="s">
        <v>2236</v>
      </c>
      <c r="G238" s="17">
        <v>0</v>
      </c>
      <c r="H238" s="17">
        <v>0</v>
      </c>
      <c r="I238" s="17">
        <v>0</v>
      </c>
      <c r="J238" s="17">
        <v>1</v>
      </c>
      <c r="K238" s="17">
        <v>0</v>
      </c>
      <c r="L238" s="17">
        <v>1</v>
      </c>
      <c r="M238" s="17">
        <v>1</v>
      </c>
      <c r="N238" s="17">
        <v>1</v>
      </c>
      <c r="O238" s="17">
        <v>0</v>
      </c>
      <c r="P238" s="224">
        <v>0</v>
      </c>
      <c r="Q238" s="246">
        <v>2</v>
      </c>
      <c r="R238" s="252">
        <v>0</v>
      </c>
      <c r="S238" s="269">
        <v>1</v>
      </c>
      <c r="T238" s="79">
        <v>2</v>
      </c>
      <c r="U238" s="17">
        <v>4</v>
      </c>
      <c r="V238" s="17">
        <v>1</v>
      </c>
      <c r="W238" s="17">
        <v>0</v>
      </c>
      <c r="X238" s="17">
        <v>1</v>
      </c>
      <c r="Y238" s="270">
        <v>0</v>
      </c>
      <c r="Z238" s="17">
        <v>0</v>
      </c>
      <c r="AA238" s="17">
        <v>1</v>
      </c>
      <c r="AB238" s="17">
        <v>2</v>
      </c>
      <c r="AC238" s="17">
        <v>0</v>
      </c>
      <c r="AD238" s="17">
        <v>1</v>
      </c>
      <c r="AE238" s="490">
        <v>1.4615384615384615</v>
      </c>
    </row>
    <row r="239" spans="1:31" ht="14.25" x14ac:dyDescent="0.2">
      <c r="A239" s="23" t="s">
        <v>2102</v>
      </c>
      <c r="B239" s="25">
        <v>1</v>
      </c>
      <c r="C239" s="26" t="s">
        <v>860</v>
      </c>
      <c r="D239" s="23" t="s">
        <v>3961</v>
      </c>
      <c r="E239" s="23" t="s">
        <v>3473</v>
      </c>
      <c r="F239" s="25" t="s">
        <v>4565</v>
      </c>
      <c r="G239" s="17">
        <v>0</v>
      </c>
      <c r="H239" s="17">
        <v>0</v>
      </c>
      <c r="I239" s="17">
        <v>0</v>
      </c>
      <c r="J239" s="17">
        <v>2</v>
      </c>
      <c r="K239" s="17">
        <v>0</v>
      </c>
      <c r="L239" s="17">
        <v>2</v>
      </c>
      <c r="M239" s="17">
        <v>0</v>
      </c>
      <c r="N239" s="17">
        <v>2</v>
      </c>
      <c r="O239" s="17">
        <v>0</v>
      </c>
      <c r="P239" s="224">
        <v>0</v>
      </c>
      <c r="Q239" s="246">
        <v>8</v>
      </c>
      <c r="R239" s="252">
        <v>0</v>
      </c>
      <c r="S239" s="269">
        <v>2</v>
      </c>
      <c r="T239" s="79">
        <v>1</v>
      </c>
      <c r="U239" s="17">
        <v>2</v>
      </c>
      <c r="V239" s="17">
        <v>2</v>
      </c>
      <c r="W239" s="17">
        <v>2</v>
      </c>
      <c r="X239" s="17">
        <v>2</v>
      </c>
      <c r="Y239" s="270">
        <v>0</v>
      </c>
      <c r="Z239" s="17">
        <v>0</v>
      </c>
      <c r="AA239" s="17">
        <v>2</v>
      </c>
      <c r="AB239" s="17">
        <v>5</v>
      </c>
      <c r="AC239" s="17">
        <v>0</v>
      </c>
      <c r="AD239" s="17">
        <v>2</v>
      </c>
      <c r="AE239" s="490">
        <v>2.6153846153846154</v>
      </c>
    </row>
    <row r="240" spans="1:31" ht="14.25" x14ac:dyDescent="0.2">
      <c r="A240" s="23" t="s">
        <v>2102</v>
      </c>
      <c r="B240" s="25">
        <v>1</v>
      </c>
      <c r="C240" s="26" t="s">
        <v>861</v>
      </c>
      <c r="D240" s="23" t="s">
        <v>3961</v>
      </c>
      <c r="E240" s="23" t="s">
        <v>3473</v>
      </c>
      <c r="F240" s="25" t="s">
        <v>862</v>
      </c>
      <c r="G240" s="17">
        <v>0</v>
      </c>
      <c r="H240" s="17">
        <v>2</v>
      </c>
      <c r="I240" s="17">
        <v>0</v>
      </c>
      <c r="J240" s="17">
        <v>2</v>
      </c>
      <c r="K240" s="17">
        <v>0</v>
      </c>
      <c r="L240" s="17">
        <v>2</v>
      </c>
      <c r="M240" s="17">
        <v>2</v>
      </c>
      <c r="N240" s="17">
        <v>2</v>
      </c>
      <c r="O240" s="17">
        <v>0</v>
      </c>
      <c r="P240" s="224">
        <v>0</v>
      </c>
      <c r="Q240" s="246">
        <v>4</v>
      </c>
      <c r="R240" s="252">
        <v>0</v>
      </c>
      <c r="S240" s="269">
        <v>2</v>
      </c>
      <c r="T240" s="79">
        <v>2</v>
      </c>
      <c r="U240" s="17">
        <v>4</v>
      </c>
      <c r="V240" s="17">
        <v>2</v>
      </c>
      <c r="W240" s="17">
        <v>0</v>
      </c>
      <c r="X240" s="17">
        <v>2</v>
      </c>
      <c r="Y240" s="270">
        <v>0</v>
      </c>
      <c r="Z240" s="17">
        <v>0</v>
      </c>
      <c r="AA240" s="17">
        <v>2</v>
      </c>
      <c r="AB240" s="17">
        <v>4</v>
      </c>
      <c r="AC240" s="17">
        <v>0</v>
      </c>
      <c r="AD240" s="17">
        <v>2</v>
      </c>
      <c r="AE240" s="490">
        <v>2.4285714285714284</v>
      </c>
    </row>
    <row r="241" spans="1:31" ht="14.25" x14ac:dyDescent="0.2">
      <c r="A241" s="23" t="s">
        <v>2102</v>
      </c>
      <c r="B241" s="23">
        <v>1</v>
      </c>
      <c r="C241" s="24" t="s">
        <v>452</v>
      </c>
      <c r="D241" s="23" t="s">
        <v>3961</v>
      </c>
      <c r="E241" s="23" t="s">
        <v>3475</v>
      </c>
      <c r="F241" s="23" t="s">
        <v>453</v>
      </c>
      <c r="G241" s="17">
        <v>0</v>
      </c>
      <c r="H241" s="17">
        <v>0</v>
      </c>
      <c r="I241" s="17">
        <v>0</v>
      </c>
      <c r="J241" s="17">
        <v>1</v>
      </c>
      <c r="K241" s="17">
        <v>0</v>
      </c>
      <c r="L241" s="17">
        <v>1</v>
      </c>
      <c r="M241" s="17">
        <v>1</v>
      </c>
      <c r="N241" s="17">
        <v>0</v>
      </c>
      <c r="O241" s="17">
        <v>0</v>
      </c>
      <c r="P241" s="224">
        <v>0</v>
      </c>
      <c r="Q241" s="246">
        <v>3</v>
      </c>
      <c r="R241" s="252">
        <v>0</v>
      </c>
      <c r="S241" s="269">
        <v>1</v>
      </c>
      <c r="T241" s="79">
        <v>2</v>
      </c>
      <c r="U241" s="17">
        <v>4</v>
      </c>
      <c r="V241" s="17">
        <v>1</v>
      </c>
      <c r="W241" s="17">
        <v>0</v>
      </c>
      <c r="X241" s="17">
        <v>1</v>
      </c>
      <c r="Y241" s="270">
        <v>0</v>
      </c>
      <c r="Z241" s="17">
        <v>0</v>
      </c>
      <c r="AA241" s="17">
        <v>1</v>
      </c>
      <c r="AB241" s="17">
        <v>2</v>
      </c>
      <c r="AC241" s="17">
        <v>0</v>
      </c>
      <c r="AD241" s="17">
        <v>1</v>
      </c>
      <c r="AE241" s="490">
        <v>1.5833333333333333</v>
      </c>
    </row>
    <row r="242" spans="1:31" s="273" customFormat="1" ht="14.25" x14ac:dyDescent="0.2">
      <c r="A242" s="23" t="s">
        <v>2102</v>
      </c>
      <c r="B242" s="23">
        <v>1</v>
      </c>
      <c r="C242" s="24" t="s">
        <v>5669</v>
      </c>
      <c r="D242" s="23" t="s">
        <v>3961</v>
      </c>
      <c r="E242" s="23" t="s">
        <v>2126</v>
      </c>
      <c r="F242" s="23" t="s">
        <v>5670</v>
      </c>
      <c r="G242" s="269"/>
      <c r="H242" s="269"/>
      <c r="I242" s="269"/>
      <c r="J242" s="269"/>
      <c r="K242" s="269"/>
      <c r="L242" s="269"/>
      <c r="M242" s="269"/>
      <c r="N242" s="269"/>
      <c r="O242" s="269"/>
      <c r="P242" s="269"/>
      <c r="Q242" s="246"/>
      <c r="R242" s="269">
        <v>0</v>
      </c>
      <c r="S242" s="269">
        <v>0</v>
      </c>
      <c r="T242" s="79">
        <v>0</v>
      </c>
      <c r="U242" s="269">
        <v>0</v>
      </c>
      <c r="V242" s="269">
        <v>0</v>
      </c>
      <c r="W242" s="269">
        <v>0</v>
      </c>
      <c r="X242" s="269">
        <v>0</v>
      </c>
      <c r="Y242" s="343">
        <v>0</v>
      </c>
      <c r="Z242" s="269">
        <v>0</v>
      </c>
      <c r="AA242" s="269">
        <v>0</v>
      </c>
      <c r="AB242" s="269">
        <v>0</v>
      </c>
      <c r="AC242" s="269">
        <v>0</v>
      </c>
      <c r="AD242" s="269">
        <v>0</v>
      </c>
      <c r="AE242" s="490">
        <v>1</v>
      </c>
    </row>
    <row r="243" spans="1:31" ht="14.25" x14ac:dyDescent="0.2">
      <c r="A243" s="23" t="s">
        <v>2102</v>
      </c>
      <c r="B243" s="23">
        <v>1</v>
      </c>
      <c r="C243" s="24" t="s">
        <v>1291</v>
      </c>
      <c r="D243" s="23" t="s">
        <v>3961</v>
      </c>
      <c r="E243" s="23" t="s">
        <v>2126</v>
      </c>
      <c r="F243" s="23" t="s">
        <v>745</v>
      </c>
      <c r="G243" s="17">
        <v>0</v>
      </c>
      <c r="H243" s="17">
        <v>0</v>
      </c>
      <c r="I243" s="17">
        <v>0</v>
      </c>
      <c r="J243" s="17">
        <v>0</v>
      </c>
      <c r="K243" s="17">
        <v>0</v>
      </c>
      <c r="L243" s="17">
        <v>0</v>
      </c>
      <c r="M243" s="17">
        <v>0</v>
      </c>
      <c r="N243" s="17">
        <v>0</v>
      </c>
      <c r="O243" s="17">
        <v>0</v>
      </c>
      <c r="P243" s="224">
        <v>0</v>
      </c>
      <c r="Q243" s="246">
        <v>0</v>
      </c>
      <c r="R243" s="252">
        <v>0</v>
      </c>
      <c r="S243" s="269">
        <v>0</v>
      </c>
      <c r="T243" s="79">
        <v>0</v>
      </c>
      <c r="U243" s="17">
        <v>0</v>
      </c>
      <c r="V243" s="17">
        <v>0</v>
      </c>
      <c r="W243" s="17">
        <v>0</v>
      </c>
      <c r="X243" s="17">
        <v>0</v>
      </c>
      <c r="Y243" s="270">
        <v>0</v>
      </c>
      <c r="Z243" s="17">
        <v>0</v>
      </c>
      <c r="AA243" s="17">
        <v>0</v>
      </c>
      <c r="AB243" s="17">
        <v>0</v>
      </c>
      <c r="AC243" s="17">
        <v>0</v>
      </c>
      <c r="AD243" s="17">
        <v>0</v>
      </c>
      <c r="AE243" s="490">
        <v>1</v>
      </c>
    </row>
    <row r="244" spans="1:31" ht="14.25" x14ac:dyDescent="0.2">
      <c r="A244" s="23" t="s">
        <v>2102</v>
      </c>
      <c r="B244" s="23">
        <v>1</v>
      </c>
      <c r="C244" s="24" t="s">
        <v>2629</v>
      </c>
      <c r="D244" s="23" t="s">
        <v>3961</v>
      </c>
      <c r="E244" s="23" t="s">
        <v>2126</v>
      </c>
      <c r="F244" s="23" t="s">
        <v>1661</v>
      </c>
      <c r="G244" s="17">
        <v>0</v>
      </c>
      <c r="H244" s="17">
        <v>0</v>
      </c>
      <c r="I244" s="17">
        <v>0</v>
      </c>
      <c r="J244" s="17">
        <v>1</v>
      </c>
      <c r="K244" s="17">
        <v>0</v>
      </c>
      <c r="L244" s="17">
        <v>1</v>
      </c>
      <c r="M244" s="17">
        <v>1</v>
      </c>
      <c r="N244" s="17">
        <v>1</v>
      </c>
      <c r="O244" s="17">
        <v>0</v>
      </c>
      <c r="P244" s="224">
        <v>0</v>
      </c>
      <c r="Q244" s="246">
        <v>0</v>
      </c>
      <c r="R244" s="252">
        <v>0</v>
      </c>
      <c r="S244" s="269">
        <v>1</v>
      </c>
      <c r="T244" s="79">
        <v>0</v>
      </c>
      <c r="U244" s="17">
        <v>0</v>
      </c>
      <c r="V244" s="17">
        <v>1</v>
      </c>
      <c r="W244" s="17">
        <v>0</v>
      </c>
      <c r="X244" s="17">
        <v>1</v>
      </c>
      <c r="Y244" s="270">
        <v>0</v>
      </c>
      <c r="Z244" s="17">
        <v>0</v>
      </c>
      <c r="AA244" s="17">
        <v>1</v>
      </c>
      <c r="AB244" s="17">
        <v>2</v>
      </c>
      <c r="AC244" s="17">
        <v>0</v>
      </c>
      <c r="AD244" s="17">
        <v>1</v>
      </c>
      <c r="AE244" s="490">
        <v>1.1000000000000001</v>
      </c>
    </row>
    <row r="245" spans="1:31" ht="14.25" x14ac:dyDescent="0.2">
      <c r="A245" s="23" t="s">
        <v>2102</v>
      </c>
      <c r="B245" s="25">
        <v>1</v>
      </c>
      <c r="C245" s="26" t="s">
        <v>1662</v>
      </c>
      <c r="D245" s="23" t="s">
        <v>3961</v>
      </c>
      <c r="E245" s="23" t="s">
        <v>3475</v>
      </c>
      <c r="F245" s="25" t="s">
        <v>1029</v>
      </c>
      <c r="G245" s="17">
        <v>0</v>
      </c>
      <c r="H245" s="17">
        <v>0</v>
      </c>
      <c r="I245" s="17">
        <v>0</v>
      </c>
      <c r="J245" s="17">
        <v>0</v>
      </c>
      <c r="K245" s="17">
        <v>0</v>
      </c>
      <c r="L245" s="17">
        <v>0</v>
      </c>
      <c r="M245" s="17">
        <v>0</v>
      </c>
      <c r="N245" s="17">
        <v>0</v>
      </c>
      <c r="O245" s="17">
        <v>0</v>
      </c>
      <c r="P245" s="224">
        <v>0</v>
      </c>
      <c r="Q245" s="246">
        <v>2</v>
      </c>
      <c r="R245" s="252">
        <v>0</v>
      </c>
      <c r="S245" s="269">
        <v>0</v>
      </c>
      <c r="T245" s="79">
        <v>1</v>
      </c>
      <c r="U245" s="17">
        <v>2</v>
      </c>
      <c r="V245" s="17">
        <v>0</v>
      </c>
      <c r="W245" s="17">
        <v>0</v>
      </c>
      <c r="X245" s="17">
        <v>0</v>
      </c>
      <c r="Y245" s="270">
        <v>0</v>
      </c>
      <c r="Z245" s="17">
        <v>0</v>
      </c>
      <c r="AA245" s="17">
        <v>0</v>
      </c>
      <c r="AB245" s="17">
        <v>0</v>
      </c>
      <c r="AC245" s="17">
        <v>0</v>
      </c>
      <c r="AD245" s="17">
        <v>0</v>
      </c>
      <c r="AE245" s="490">
        <v>1.6666666666666667</v>
      </c>
    </row>
    <row r="246" spans="1:31" ht="14.25" x14ac:dyDescent="0.2">
      <c r="A246" s="23" t="s">
        <v>2102</v>
      </c>
      <c r="B246" s="25">
        <v>1</v>
      </c>
      <c r="C246" s="26" t="s">
        <v>1030</v>
      </c>
      <c r="D246" s="23" t="s">
        <v>3961</v>
      </c>
      <c r="E246" s="23" t="s">
        <v>3475</v>
      </c>
      <c r="F246" s="25" t="s">
        <v>1031</v>
      </c>
      <c r="G246" s="17">
        <v>0</v>
      </c>
      <c r="H246" s="17">
        <v>0</v>
      </c>
      <c r="I246" s="17">
        <v>0</v>
      </c>
      <c r="J246" s="17">
        <v>1</v>
      </c>
      <c r="K246" s="17">
        <v>0</v>
      </c>
      <c r="L246" s="17">
        <v>1</v>
      </c>
      <c r="M246" s="17">
        <v>1</v>
      </c>
      <c r="N246" s="17">
        <v>1</v>
      </c>
      <c r="O246" s="17">
        <v>0</v>
      </c>
      <c r="P246" s="224">
        <v>0</v>
      </c>
      <c r="Q246" s="246">
        <v>0</v>
      </c>
      <c r="R246" s="252">
        <v>0</v>
      </c>
      <c r="S246" s="269">
        <v>1</v>
      </c>
      <c r="T246" s="79">
        <v>0</v>
      </c>
      <c r="U246" s="17">
        <v>0</v>
      </c>
      <c r="V246" s="17">
        <v>1</v>
      </c>
      <c r="W246" s="17">
        <v>0</v>
      </c>
      <c r="X246" s="17">
        <v>1</v>
      </c>
      <c r="Y246" s="270">
        <v>0</v>
      </c>
      <c r="Z246" s="17">
        <v>0</v>
      </c>
      <c r="AA246" s="17">
        <v>1</v>
      </c>
      <c r="AB246" s="17">
        <v>2</v>
      </c>
      <c r="AC246" s="17">
        <v>0</v>
      </c>
      <c r="AD246" s="17">
        <v>1</v>
      </c>
      <c r="AE246" s="490">
        <v>1.1000000000000001</v>
      </c>
    </row>
    <row r="247" spans="1:31" ht="14.25" x14ac:dyDescent="0.2">
      <c r="A247" s="23" t="s">
        <v>2102</v>
      </c>
      <c r="B247" s="23">
        <v>1</v>
      </c>
      <c r="C247" s="24" t="s">
        <v>1198</v>
      </c>
      <c r="D247" s="23" t="s">
        <v>3961</v>
      </c>
      <c r="E247" s="23" t="s">
        <v>2126</v>
      </c>
      <c r="F247" s="23" t="s">
        <v>2039</v>
      </c>
      <c r="G247" s="17">
        <v>0</v>
      </c>
      <c r="H247" s="17">
        <v>0</v>
      </c>
      <c r="I247" s="17">
        <v>0</v>
      </c>
      <c r="J247" s="17">
        <v>0</v>
      </c>
      <c r="K247" s="17">
        <v>0</v>
      </c>
      <c r="L247" s="17">
        <v>0</v>
      </c>
      <c r="M247" s="17">
        <v>0</v>
      </c>
      <c r="N247" s="17">
        <v>0</v>
      </c>
      <c r="O247" s="17">
        <v>0</v>
      </c>
      <c r="P247" s="224">
        <v>0</v>
      </c>
      <c r="Q247" s="246">
        <v>2</v>
      </c>
      <c r="R247" s="252">
        <v>0</v>
      </c>
      <c r="S247" s="269">
        <v>0</v>
      </c>
      <c r="T247" s="79">
        <v>1</v>
      </c>
      <c r="U247" s="17">
        <v>2</v>
      </c>
      <c r="V247" s="17">
        <v>0</v>
      </c>
      <c r="W247" s="17">
        <v>0</v>
      </c>
      <c r="X247" s="17">
        <v>0</v>
      </c>
      <c r="Y247" s="270">
        <v>0</v>
      </c>
      <c r="Z247" s="17">
        <v>0</v>
      </c>
      <c r="AA247" s="17">
        <v>0</v>
      </c>
      <c r="AB247" s="17">
        <v>0</v>
      </c>
      <c r="AC247" s="17">
        <v>0</v>
      </c>
      <c r="AD247" s="17">
        <v>0</v>
      </c>
      <c r="AE247" s="490">
        <v>1.6666666666666667</v>
      </c>
    </row>
    <row r="248" spans="1:31" ht="14.25" x14ac:dyDescent="0.2">
      <c r="A248" s="23" t="s">
        <v>2102</v>
      </c>
      <c r="B248" s="23">
        <v>1</v>
      </c>
      <c r="C248" s="24" t="s">
        <v>2246</v>
      </c>
      <c r="D248" s="23" t="s">
        <v>3961</v>
      </c>
      <c r="E248" s="23" t="s">
        <v>2126</v>
      </c>
      <c r="F248" s="23" t="s">
        <v>2247</v>
      </c>
      <c r="G248" s="17">
        <v>0</v>
      </c>
      <c r="H248" s="17">
        <v>0</v>
      </c>
      <c r="I248" s="17">
        <v>0</v>
      </c>
      <c r="J248" s="17">
        <v>1</v>
      </c>
      <c r="K248" s="17">
        <v>0</v>
      </c>
      <c r="L248" s="17">
        <v>1</v>
      </c>
      <c r="M248" s="17">
        <v>1</v>
      </c>
      <c r="N248" s="17">
        <v>1</v>
      </c>
      <c r="O248" s="17">
        <v>0</v>
      </c>
      <c r="P248" s="224">
        <v>0</v>
      </c>
      <c r="Q248" s="246">
        <v>0</v>
      </c>
      <c r="R248" s="252">
        <v>0</v>
      </c>
      <c r="S248" s="269">
        <v>1</v>
      </c>
      <c r="T248" s="79">
        <v>0</v>
      </c>
      <c r="U248" s="17">
        <v>0</v>
      </c>
      <c r="V248" s="17">
        <v>1</v>
      </c>
      <c r="W248" s="17">
        <v>0</v>
      </c>
      <c r="X248" s="17">
        <v>1</v>
      </c>
      <c r="Y248" s="270">
        <v>0</v>
      </c>
      <c r="Z248" s="17">
        <v>0</v>
      </c>
      <c r="AA248" s="17">
        <v>1</v>
      </c>
      <c r="AB248" s="17">
        <v>2</v>
      </c>
      <c r="AC248" s="17">
        <v>0</v>
      </c>
      <c r="AD248" s="17">
        <v>1</v>
      </c>
      <c r="AE248" s="490">
        <v>1.1000000000000001</v>
      </c>
    </row>
    <row r="249" spans="1:31" ht="14.25" x14ac:dyDescent="0.2">
      <c r="A249" s="23" t="s">
        <v>2102</v>
      </c>
      <c r="B249" s="23">
        <v>1</v>
      </c>
      <c r="C249" s="24" t="s">
        <v>2196</v>
      </c>
      <c r="D249" s="23" t="s">
        <v>3961</v>
      </c>
      <c r="E249" s="23" t="s">
        <v>3475</v>
      </c>
      <c r="F249" s="23" t="s">
        <v>63</v>
      </c>
      <c r="G249" s="17">
        <v>0</v>
      </c>
      <c r="H249" s="17">
        <v>0</v>
      </c>
      <c r="I249" s="17">
        <v>0</v>
      </c>
      <c r="J249" s="17">
        <v>1</v>
      </c>
      <c r="K249" s="17">
        <v>0</v>
      </c>
      <c r="L249" s="17">
        <v>1</v>
      </c>
      <c r="M249" s="17">
        <v>1</v>
      </c>
      <c r="N249" s="17">
        <v>1</v>
      </c>
      <c r="O249" s="17">
        <v>0</v>
      </c>
      <c r="P249" s="224">
        <v>0</v>
      </c>
      <c r="Q249" s="246">
        <v>2</v>
      </c>
      <c r="R249" s="252">
        <v>0</v>
      </c>
      <c r="S249" s="269">
        <v>1</v>
      </c>
      <c r="T249" s="79">
        <v>1</v>
      </c>
      <c r="U249" s="17">
        <v>2</v>
      </c>
      <c r="V249" s="17">
        <v>1</v>
      </c>
      <c r="W249" s="17">
        <v>0</v>
      </c>
      <c r="X249" s="17">
        <v>1</v>
      </c>
      <c r="Y249" s="270">
        <v>0</v>
      </c>
      <c r="Z249" s="17">
        <v>0</v>
      </c>
      <c r="AA249" s="17">
        <v>1</v>
      </c>
      <c r="AB249" s="17">
        <v>2</v>
      </c>
      <c r="AC249" s="17">
        <v>0</v>
      </c>
      <c r="AD249" s="17">
        <v>1</v>
      </c>
      <c r="AE249" s="490">
        <v>1.2307692307692308</v>
      </c>
    </row>
    <row r="250" spans="1:31" ht="14.25" x14ac:dyDescent="0.2">
      <c r="A250" s="23" t="s">
        <v>2102</v>
      </c>
      <c r="B250" s="23">
        <v>1</v>
      </c>
      <c r="C250" s="24" t="s">
        <v>64</v>
      </c>
      <c r="D250" s="23" t="s">
        <v>3961</v>
      </c>
      <c r="E250" s="23" t="s">
        <v>3475</v>
      </c>
      <c r="F250" s="23" t="s">
        <v>65</v>
      </c>
      <c r="G250" s="17">
        <v>0</v>
      </c>
      <c r="H250" s="17">
        <v>0</v>
      </c>
      <c r="I250" s="17">
        <v>0</v>
      </c>
      <c r="J250" s="17">
        <v>0</v>
      </c>
      <c r="K250" s="17">
        <v>0</v>
      </c>
      <c r="L250" s="17">
        <v>0</v>
      </c>
      <c r="M250" s="17">
        <v>0</v>
      </c>
      <c r="N250" s="17">
        <v>0</v>
      </c>
      <c r="O250" s="17">
        <v>0</v>
      </c>
      <c r="P250" s="224">
        <v>0</v>
      </c>
      <c r="Q250" s="246">
        <v>2</v>
      </c>
      <c r="R250" s="252">
        <v>0</v>
      </c>
      <c r="S250" s="269">
        <v>0</v>
      </c>
      <c r="T250" s="79">
        <v>1</v>
      </c>
      <c r="U250" s="17">
        <v>2</v>
      </c>
      <c r="V250" s="17">
        <v>0</v>
      </c>
      <c r="W250" s="17">
        <v>0</v>
      </c>
      <c r="X250" s="17">
        <v>0</v>
      </c>
      <c r="Y250" s="270">
        <v>0</v>
      </c>
      <c r="Z250" s="17">
        <v>0</v>
      </c>
      <c r="AA250" s="17">
        <v>0</v>
      </c>
      <c r="AB250" s="17">
        <v>1</v>
      </c>
      <c r="AC250" s="17">
        <v>0</v>
      </c>
      <c r="AD250" s="17">
        <v>0</v>
      </c>
      <c r="AE250" s="490">
        <v>1.5</v>
      </c>
    </row>
    <row r="251" spans="1:31" ht="14.25" x14ac:dyDescent="0.2">
      <c r="A251" s="23" t="s">
        <v>2102</v>
      </c>
      <c r="B251" s="23">
        <v>1</v>
      </c>
      <c r="C251" s="24" t="s">
        <v>66</v>
      </c>
      <c r="D251" s="23" t="s">
        <v>3961</v>
      </c>
      <c r="E251" s="23" t="s">
        <v>2126</v>
      </c>
      <c r="F251" s="23" t="s">
        <v>3263</v>
      </c>
      <c r="G251" s="17">
        <v>0</v>
      </c>
      <c r="H251" s="17">
        <v>0</v>
      </c>
      <c r="I251" s="17">
        <v>0</v>
      </c>
      <c r="J251" s="17">
        <v>2</v>
      </c>
      <c r="K251" s="17">
        <v>0</v>
      </c>
      <c r="L251" s="17">
        <v>2</v>
      </c>
      <c r="M251" s="17">
        <v>2</v>
      </c>
      <c r="N251" s="17">
        <v>2</v>
      </c>
      <c r="O251" s="17">
        <v>0</v>
      </c>
      <c r="P251" s="224">
        <v>0</v>
      </c>
      <c r="Q251" s="246">
        <v>0</v>
      </c>
      <c r="R251" s="252">
        <v>0</v>
      </c>
      <c r="S251" s="269">
        <v>2</v>
      </c>
      <c r="T251" s="79">
        <v>0</v>
      </c>
      <c r="U251" s="17">
        <v>0</v>
      </c>
      <c r="V251" s="17">
        <v>2</v>
      </c>
      <c r="W251" s="17">
        <v>0</v>
      </c>
      <c r="X251" s="17">
        <v>2</v>
      </c>
      <c r="Y251" s="270">
        <v>0</v>
      </c>
      <c r="Z251" s="17">
        <v>0</v>
      </c>
      <c r="AA251" s="17">
        <v>2</v>
      </c>
      <c r="AB251" s="17">
        <v>4</v>
      </c>
      <c r="AC251" s="17">
        <v>0</v>
      </c>
      <c r="AD251" s="17">
        <v>2</v>
      </c>
      <c r="AE251" s="490">
        <v>2.2000000000000002</v>
      </c>
    </row>
    <row r="252" spans="1:31" ht="14.25" x14ac:dyDescent="0.2">
      <c r="A252" s="23" t="s">
        <v>2102</v>
      </c>
      <c r="B252" s="23">
        <v>1</v>
      </c>
      <c r="C252" s="24" t="s">
        <v>3264</v>
      </c>
      <c r="D252" s="23" t="s">
        <v>3961</v>
      </c>
      <c r="E252" s="23" t="s">
        <v>3475</v>
      </c>
      <c r="F252" s="23" t="s">
        <v>3265</v>
      </c>
      <c r="G252" s="17">
        <v>0</v>
      </c>
      <c r="H252" s="17">
        <v>0</v>
      </c>
      <c r="I252" s="17">
        <v>0</v>
      </c>
      <c r="J252" s="17">
        <v>0</v>
      </c>
      <c r="K252" s="17">
        <v>0</v>
      </c>
      <c r="L252" s="17">
        <v>0</v>
      </c>
      <c r="M252" s="17">
        <v>0</v>
      </c>
      <c r="N252" s="17">
        <v>0</v>
      </c>
      <c r="O252" s="17">
        <v>0</v>
      </c>
      <c r="P252" s="224">
        <v>0</v>
      </c>
      <c r="Q252" s="246">
        <v>4</v>
      </c>
      <c r="R252" s="252">
        <v>0</v>
      </c>
      <c r="S252" s="269">
        <v>0</v>
      </c>
      <c r="T252" s="79">
        <v>2</v>
      </c>
      <c r="U252" s="17">
        <v>4</v>
      </c>
      <c r="V252" s="17">
        <v>0</v>
      </c>
      <c r="W252" s="17">
        <v>0</v>
      </c>
      <c r="X252" s="17">
        <v>0</v>
      </c>
      <c r="Y252" s="270">
        <v>0</v>
      </c>
      <c r="Z252" s="17">
        <v>0</v>
      </c>
      <c r="AA252" s="17">
        <v>0</v>
      </c>
      <c r="AB252" s="17">
        <v>0</v>
      </c>
      <c r="AC252" s="17">
        <v>0</v>
      </c>
      <c r="AD252" s="17">
        <v>0</v>
      </c>
      <c r="AE252" s="490">
        <v>3.3333333333333335</v>
      </c>
    </row>
    <row r="253" spans="1:31" ht="14.25" x14ac:dyDescent="0.2">
      <c r="A253" s="23" t="s">
        <v>2102</v>
      </c>
      <c r="B253" s="25">
        <v>1</v>
      </c>
      <c r="C253" s="26" t="s">
        <v>3266</v>
      </c>
      <c r="D253" s="23" t="s">
        <v>3961</v>
      </c>
      <c r="E253" s="23" t="s">
        <v>3475</v>
      </c>
      <c r="F253" s="25" t="s">
        <v>3267</v>
      </c>
      <c r="G253" s="17">
        <v>0</v>
      </c>
      <c r="H253" s="17">
        <v>0</v>
      </c>
      <c r="I253" s="17">
        <v>0</v>
      </c>
      <c r="J253" s="17">
        <v>1</v>
      </c>
      <c r="K253" s="17">
        <v>0</v>
      </c>
      <c r="L253" s="17">
        <v>1</v>
      </c>
      <c r="M253" s="17">
        <v>1</v>
      </c>
      <c r="N253" s="17">
        <v>1</v>
      </c>
      <c r="O253" s="17">
        <v>0</v>
      </c>
      <c r="P253" s="224">
        <v>0</v>
      </c>
      <c r="Q253" s="246">
        <v>0</v>
      </c>
      <c r="R253" s="252">
        <v>0</v>
      </c>
      <c r="S253" s="269">
        <v>1</v>
      </c>
      <c r="T253" s="79">
        <v>0</v>
      </c>
      <c r="U253" s="17">
        <v>0</v>
      </c>
      <c r="V253" s="17">
        <v>1</v>
      </c>
      <c r="W253" s="17">
        <v>0</v>
      </c>
      <c r="X253" s="17">
        <v>1</v>
      </c>
      <c r="Y253" s="270">
        <v>0</v>
      </c>
      <c r="Z253" s="17">
        <v>0</v>
      </c>
      <c r="AA253" s="17">
        <v>1</v>
      </c>
      <c r="AB253" s="17">
        <v>2</v>
      </c>
      <c r="AC253" s="17">
        <v>0</v>
      </c>
      <c r="AD253" s="17">
        <v>1</v>
      </c>
      <c r="AE253" s="490">
        <v>1.1000000000000001</v>
      </c>
    </row>
    <row r="254" spans="1:31" ht="14.25" x14ac:dyDescent="0.2">
      <c r="A254" s="23" t="s">
        <v>2102</v>
      </c>
      <c r="B254" s="25">
        <v>1</v>
      </c>
      <c r="C254" s="26" t="s">
        <v>1308</v>
      </c>
      <c r="D254" s="23" t="s">
        <v>3961</v>
      </c>
      <c r="E254" s="23" t="s">
        <v>3473</v>
      </c>
      <c r="F254" s="25" t="s">
        <v>1309</v>
      </c>
      <c r="G254" s="17">
        <v>0</v>
      </c>
      <c r="H254" s="17">
        <v>0</v>
      </c>
      <c r="I254" s="17">
        <v>0</v>
      </c>
      <c r="J254" s="17">
        <v>1</v>
      </c>
      <c r="K254" s="17">
        <v>0</v>
      </c>
      <c r="L254" s="17">
        <v>1</v>
      </c>
      <c r="M254" s="17">
        <v>1</v>
      </c>
      <c r="N254" s="17">
        <v>1</v>
      </c>
      <c r="O254" s="17">
        <v>0</v>
      </c>
      <c r="P254" s="224">
        <v>0</v>
      </c>
      <c r="Q254" s="246">
        <v>2</v>
      </c>
      <c r="R254" s="252">
        <v>0</v>
      </c>
      <c r="S254" s="269">
        <v>1</v>
      </c>
      <c r="T254" s="79">
        <v>1</v>
      </c>
      <c r="U254" s="17">
        <v>2</v>
      </c>
      <c r="V254" s="17">
        <v>1</v>
      </c>
      <c r="W254" s="17">
        <v>0</v>
      </c>
      <c r="X254" s="17">
        <v>1</v>
      </c>
      <c r="Y254" s="270">
        <v>0</v>
      </c>
      <c r="Z254" s="17">
        <v>0</v>
      </c>
      <c r="AA254" s="17">
        <v>1</v>
      </c>
      <c r="AB254" s="17">
        <v>2</v>
      </c>
      <c r="AC254" s="17">
        <v>0</v>
      </c>
      <c r="AD254" s="17">
        <v>1</v>
      </c>
      <c r="AE254" s="490">
        <v>1.2307692307692308</v>
      </c>
    </row>
    <row r="255" spans="1:31" ht="14.25" x14ac:dyDescent="0.2">
      <c r="A255" s="23" t="s">
        <v>2102</v>
      </c>
      <c r="B255" s="23">
        <v>1</v>
      </c>
      <c r="C255" s="24" t="s">
        <v>1310</v>
      </c>
      <c r="D255" s="23" t="s">
        <v>3961</v>
      </c>
      <c r="E255" s="23" t="s">
        <v>3475</v>
      </c>
      <c r="F255" s="23" t="s">
        <v>1311</v>
      </c>
      <c r="G255" s="17">
        <v>0</v>
      </c>
      <c r="H255" s="17">
        <v>0</v>
      </c>
      <c r="I255" s="17">
        <v>0</v>
      </c>
      <c r="J255" s="17">
        <v>1</v>
      </c>
      <c r="K255" s="17">
        <v>0</v>
      </c>
      <c r="L255" s="17">
        <v>1</v>
      </c>
      <c r="M255" s="17">
        <v>1</v>
      </c>
      <c r="N255" s="17">
        <v>1</v>
      </c>
      <c r="O255" s="17">
        <v>0</v>
      </c>
      <c r="P255" s="224">
        <v>0</v>
      </c>
      <c r="Q255" s="246">
        <v>2</v>
      </c>
      <c r="R255" s="252">
        <v>0</v>
      </c>
      <c r="S255" s="269">
        <v>1</v>
      </c>
      <c r="T255" s="79">
        <v>1</v>
      </c>
      <c r="U255" s="17">
        <v>2</v>
      </c>
      <c r="V255" s="17">
        <v>1</v>
      </c>
      <c r="W255" s="17">
        <v>1</v>
      </c>
      <c r="X255" s="17">
        <v>1</v>
      </c>
      <c r="Y255" s="270">
        <v>0</v>
      </c>
      <c r="Z255" s="17">
        <v>0</v>
      </c>
      <c r="AA255" s="17">
        <v>1</v>
      </c>
      <c r="AB255" s="17">
        <v>2</v>
      </c>
      <c r="AC255" s="17">
        <v>0</v>
      </c>
      <c r="AD255" s="17">
        <v>1</v>
      </c>
      <c r="AE255" s="490">
        <v>1.2142857142857142</v>
      </c>
    </row>
    <row r="256" spans="1:31" ht="14.25" x14ac:dyDescent="0.2">
      <c r="A256" s="23" t="s">
        <v>2102</v>
      </c>
      <c r="B256" s="25">
        <v>1</v>
      </c>
      <c r="C256" s="26" t="s">
        <v>1312</v>
      </c>
      <c r="D256" s="23" t="s">
        <v>3961</v>
      </c>
      <c r="E256" s="23" t="s">
        <v>3475</v>
      </c>
      <c r="F256" s="25" t="s">
        <v>1313</v>
      </c>
      <c r="G256" s="17">
        <v>1</v>
      </c>
      <c r="H256" s="17">
        <v>0</v>
      </c>
      <c r="I256" s="17">
        <v>0</v>
      </c>
      <c r="J256" s="17">
        <v>1</v>
      </c>
      <c r="K256" s="17">
        <v>0</v>
      </c>
      <c r="L256" s="17">
        <v>1</v>
      </c>
      <c r="M256" s="17">
        <v>1</v>
      </c>
      <c r="N256" s="17">
        <v>1</v>
      </c>
      <c r="O256" s="17">
        <v>0</v>
      </c>
      <c r="P256" s="224">
        <v>0</v>
      </c>
      <c r="Q256" s="246">
        <v>2</v>
      </c>
      <c r="R256" s="252">
        <v>0</v>
      </c>
      <c r="S256" s="269">
        <v>1</v>
      </c>
      <c r="T256" s="79">
        <v>1</v>
      </c>
      <c r="U256" s="17">
        <v>2</v>
      </c>
      <c r="V256" s="17">
        <v>1</v>
      </c>
      <c r="W256" s="17">
        <v>0</v>
      </c>
      <c r="X256" s="17">
        <v>1</v>
      </c>
      <c r="Y256" s="270">
        <v>0</v>
      </c>
      <c r="Z256" s="17">
        <v>0</v>
      </c>
      <c r="AA256" s="17">
        <v>1</v>
      </c>
      <c r="AB256" s="17">
        <v>2</v>
      </c>
      <c r="AC256" s="17">
        <v>0</v>
      </c>
      <c r="AD256" s="17">
        <v>1</v>
      </c>
      <c r="AE256" s="490">
        <v>1.2142857142857142</v>
      </c>
    </row>
    <row r="257" spans="1:31" ht="14.25" x14ac:dyDescent="0.2">
      <c r="A257" s="23" t="s">
        <v>2102</v>
      </c>
      <c r="B257" s="23">
        <v>1</v>
      </c>
      <c r="C257" s="24" t="s">
        <v>1314</v>
      </c>
      <c r="D257" s="23" t="s">
        <v>3961</v>
      </c>
      <c r="E257" s="23" t="s">
        <v>2126</v>
      </c>
      <c r="F257" s="23" t="s">
        <v>1315</v>
      </c>
      <c r="G257" s="17">
        <v>0</v>
      </c>
      <c r="H257" s="17">
        <v>0</v>
      </c>
      <c r="I257" s="17">
        <v>0</v>
      </c>
      <c r="J257" s="17">
        <v>1</v>
      </c>
      <c r="K257" s="17">
        <v>0</v>
      </c>
      <c r="L257" s="17">
        <v>1</v>
      </c>
      <c r="M257" s="17">
        <v>1</v>
      </c>
      <c r="N257" s="17">
        <v>1</v>
      </c>
      <c r="O257" s="17">
        <v>0</v>
      </c>
      <c r="P257" s="224">
        <v>0</v>
      </c>
      <c r="Q257" s="246">
        <v>2</v>
      </c>
      <c r="R257" s="252">
        <v>0</v>
      </c>
      <c r="S257" s="269">
        <v>1</v>
      </c>
      <c r="T257" s="79">
        <v>1</v>
      </c>
      <c r="U257" s="17">
        <v>2</v>
      </c>
      <c r="V257" s="17">
        <v>1</v>
      </c>
      <c r="W257" s="17">
        <v>1</v>
      </c>
      <c r="X257" s="17">
        <v>1</v>
      </c>
      <c r="Y257" s="270">
        <v>0</v>
      </c>
      <c r="Z257" s="17">
        <v>0</v>
      </c>
      <c r="AA257" s="17">
        <v>1</v>
      </c>
      <c r="AB257" s="17">
        <v>2</v>
      </c>
      <c r="AC257" s="17">
        <v>0</v>
      </c>
      <c r="AD257" s="17">
        <v>1</v>
      </c>
      <c r="AE257" s="490">
        <v>1.2142857142857142</v>
      </c>
    </row>
    <row r="258" spans="1:31" ht="14.25" x14ac:dyDescent="0.2">
      <c r="A258" s="23" t="s">
        <v>2102</v>
      </c>
      <c r="B258" s="23">
        <v>1</v>
      </c>
      <c r="C258" s="24" t="s">
        <v>870</v>
      </c>
      <c r="D258" s="23" t="s">
        <v>3961</v>
      </c>
      <c r="E258" s="23" t="s">
        <v>3473</v>
      </c>
      <c r="F258" s="23" t="s">
        <v>871</v>
      </c>
      <c r="G258" s="17">
        <v>1</v>
      </c>
      <c r="H258" s="17">
        <v>0</v>
      </c>
      <c r="I258" s="17">
        <v>0</v>
      </c>
      <c r="J258" s="17">
        <v>1</v>
      </c>
      <c r="K258" s="17">
        <v>0</v>
      </c>
      <c r="L258" s="17">
        <v>1</v>
      </c>
      <c r="M258" s="17">
        <v>1</v>
      </c>
      <c r="N258" s="17">
        <v>1</v>
      </c>
      <c r="O258" s="17">
        <v>0</v>
      </c>
      <c r="P258" s="224">
        <v>0</v>
      </c>
      <c r="Q258" s="246">
        <v>2</v>
      </c>
      <c r="R258" s="252">
        <v>0</v>
      </c>
      <c r="S258" s="269">
        <v>1</v>
      </c>
      <c r="T258" s="79">
        <v>1</v>
      </c>
      <c r="U258" s="17">
        <v>2</v>
      </c>
      <c r="V258" s="17">
        <v>1</v>
      </c>
      <c r="W258" s="17">
        <v>0</v>
      </c>
      <c r="X258" s="17">
        <v>1</v>
      </c>
      <c r="Y258" s="270">
        <v>0</v>
      </c>
      <c r="Z258" s="17">
        <v>0</v>
      </c>
      <c r="AA258" s="17">
        <v>1</v>
      </c>
      <c r="AB258" s="17">
        <v>2</v>
      </c>
      <c r="AC258" s="17">
        <v>0</v>
      </c>
      <c r="AD258" s="17">
        <v>1</v>
      </c>
      <c r="AE258" s="490">
        <v>1.2142857142857142</v>
      </c>
    </row>
    <row r="259" spans="1:31" ht="14.25" x14ac:dyDescent="0.2">
      <c r="A259" s="23" t="s">
        <v>2102</v>
      </c>
      <c r="B259" s="23">
        <v>1</v>
      </c>
      <c r="C259" s="24" t="s">
        <v>872</v>
      </c>
      <c r="D259" s="23" t="s">
        <v>3961</v>
      </c>
      <c r="E259" s="23" t="s">
        <v>2126</v>
      </c>
      <c r="F259" s="23" t="s">
        <v>873</v>
      </c>
      <c r="G259" s="17">
        <v>0</v>
      </c>
      <c r="H259" s="17">
        <v>0</v>
      </c>
      <c r="I259" s="17">
        <v>0</v>
      </c>
      <c r="J259" s="17">
        <v>1</v>
      </c>
      <c r="K259" s="17">
        <v>0</v>
      </c>
      <c r="L259" s="17">
        <v>1</v>
      </c>
      <c r="M259" s="17">
        <v>1</v>
      </c>
      <c r="N259" s="17">
        <v>1</v>
      </c>
      <c r="O259" s="17">
        <v>0</v>
      </c>
      <c r="P259" s="224">
        <v>0</v>
      </c>
      <c r="Q259" s="246">
        <v>2</v>
      </c>
      <c r="R259" s="252">
        <v>0</v>
      </c>
      <c r="S259" s="269">
        <v>1</v>
      </c>
      <c r="T259" s="79">
        <v>1</v>
      </c>
      <c r="U259" s="17">
        <v>2</v>
      </c>
      <c r="V259" s="17">
        <v>1</v>
      </c>
      <c r="W259" s="17">
        <v>0</v>
      </c>
      <c r="X259" s="17">
        <v>1</v>
      </c>
      <c r="Y259" s="270">
        <v>0</v>
      </c>
      <c r="Z259" s="17">
        <v>0</v>
      </c>
      <c r="AA259" s="17">
        <v>1</v>
      </c>
      <c r="AB259" s="17">
        <v>2</v>
      </c>
      <c r="AC259" s="17">
        <v>0</v>
      </c>
      <c r="AD259" s="17">
        <v>1</v>
      </c>
      <c r="AE259" s="490">
        <v>1.2307692307692308</v>
      </c>
    </row>
    <row r="260" spans="1:31" ht="14.25" x14ac:dyDescent="0.2">
      <c r="A260" s="23" t="s">
        <v>2102</v>
      </c>
      <c r="B260" s="23">
        <v>1</v>
      </c>
      <c r="C260" s="24" t="s">
        <v>904</v>
      </c>
      <c r="D260" s="23" t="s">
        <v>3961</v>
      </c>
      <c r="E260" s="23" t="s">
        <v>2126</v>
      </c>
      <c r="F260" s="23" t="s">
        <v>905</v>
      </c>
      <c r="G260" s="17">
        <v>0</v>
      </c>
      <c r="H260" s="17">
        <v>0</v>
      </c>
      <c r="I260" s="17">
        <v>0</v>
      </c>
      <c r="J260" s="17">
        <v>1</v>
      </c>
      <c r="K260" s="17">
        <v>0</v>
      </c>
      <c r="L260" s="17">
        <v>1</v>
      </c>
      <c r="M260" s="17">
        <v>1</v>
      </c>
      <c r="N260" s="17">
        <v>1</v>
      </c>
      <c r="O260" s="17">
        <v>0</v>
      </c>
      <c r="P260" s="224">
        <v>0</v>
      </c>
      <c r="Q260" s="246">
        <v>2</v>
      </c>
      <c r="R260" s="252">
        <v>0</v>
      </c>
      <c r="S260" s="269">
        <v>1</v>
      </c>
      <c r="T260" s="79">
        <v>1</v>
      </c>
      <c r="U260" s="17">
        <v>2</v>
      </c>
      <c r="V260" s="17">
        <v>1</v>
      </c>
      <c r="W260" s="17">
        <v>0</v>
      </c>
      <c r="X260" s="17">
        <v>1</v>
      </c>
      <c r="Y260" s="270">
        <v>0</v>
      </c>
      <c r="Z260" s="17">
        <v>0</v>
      </c>
      <c r="AA260" s="17">
        <v>1</v>
      </c>
      <c r="AB260" s="17">
        <v>2</v>
      </c>
      <c r="AC260" s="17">
        <v>0</v>
      </c>
      <c r="AD260" s="17">
        <v>1</v>
      </c>
      <c r="AE260" s="490">
        <v>1.2307692307692308</v>
      </c>
    </row>
    <row r="261" spans="1:31" ht="14.25" x14ac:dyDescent="0.2">
      <c r="A261" s="23" t="s">
        <v>2102</v>
      </c>
      <c r="B261" s="23">
        <v>1</v>
      </c>
      <c r="C261" s="24" t="s">
        <v>906</v>
      </c>
      <c r="D261" s="23" t="s">
        <v>3961</v>
      </c>
      <c r="E261" s="23" t="s">
        <v>2126</v>
      </c>
      <c r="F261" s="23" t="s">
        <v>905</v>
      </c>
      <c r="G261" s="17">
        <v>0</v>
      </c>
      <c r="H261" s="17">
        <v>0</v>
      </c>
      <c r="I261" s="17">
        <v>0</v>
      </c>
      <c r="J261" s="17">
        <v>1</v>
      </c>
      <c r="K261" s="17">
        <v>0</v>
      </c>
      <c r="L261" s="17">
        <v>1</v>
      </c>
      <c r="M261" s="17">
        <v>1</v>
      </c>
      <c r="N261" s="17">
        <v>1</v>
      </c>
      <c r="O261" s="17">
        <v>0</v>
      </c>
      <c r="P261" s="224">
        <v>0</v>
      </c>
      <c r="Q261" s="246">
        <v>2</v>
      </c>
      <c r="R261" s="252">
        <v>0</v>
      </c>
      <c r="S261" s="269">
        <v>1</v>
      </c>
      <c r="T261" s="79">
        <v>1</v>
      </c>
      <c r="U261" s="17">
        <v>2</v>
      </c>
      <c r="V261" s="17">
        <v>1</v>
      </c>
      <c r="W261" s="17">
        <v>0</v>
      </c>
      <c r="X261" s="17">
        <v>1</v>
      </c>
      <c r="Y261" s="270">
        <v>0</v>
      </c>
      <c r="Z261" s="17">
        <v>0</v>
      </c>
      <c r="AA261" s="17">
        <v>1</v>
      </c>
      <c r="AB261" s="17">
        <v>2</v>
      </c>
      <c r="AC261" s="17">
        <v>0</v>
      </c>
      <c r="AD261" s="17">
        <v>1</v>
      </c>
      <c r="AE261" s="490">
        <v>1.2307692307692308</v>
      </c>
    </row>
    <row r="262" spans="1:31" ht="14.25" x14ac:dyDescent="0.2">
      <c r="A262" s="23" t="s">
        <v>2102</v>
      </c>
      <c r="B262" s="23">
        <v>1</v>
      </c>
      <c r="C262" s="24" t="s">
        <v>907</v>
      </c>
      <c r="D262" s="23" t="s">
        <v>3961</v>
      </c>
      <c r="E262" s="23" t="s">
        <v>3475</v>
      </c>
      <c r="F262" s="23" t="s">
        <v>908</v>
      </c>
      <c r="G262" s="17">
        <v>0</v>
      </c>
      <c r="H262" s="17">
        <v>0</v>
      </c>
      <c r="I262" s="17">
        <v>0</v>
      </c>
      <c r="J262" s="17">
        <v>0</v>
      </c>
      <c r="K262" s="17">
        <v>0</v>
      </c>
      <c r="L262" s="17">
        <v>0</v>
      </c>
      <c r="M262" s="17">
        <v>0</v>
      </c>
      <c r="N262" s="17">
        <v>0</v>
      </c>
      <c r="O262" s="17">
        <v>0</v>
      </c>
      <c r="P262" s="224">
        <v>0</v>
      </c>
      <c r="Q262" s="246">
        <v>2</v>
      </c>
      <c r="R262" s="252">
        <v>0</v>
      </c>
      <c r="S262" s="269">
        <v>0</v>
      </c>
      <c r="T262" s="79">
        <v>1</v>
      </c>
      <c r="U262" s="17">
        <v>2</v>
      </c>
      <c r="V262" s="17">
        <v>0</v>
      </c>
      <c r="W262" s="17">
        <v>0</v>
      </c>
      <c r="X262" s="17">
        <v>0</v>
      </c>
      <c r="Y262" s="270">
        <v>0</v>
      </c>
      <c r="Z262" s="17">
        <v>0</v>
      </c>
      <c r="AA262" s="17">
        <v>0</v>
      </c>
      <c r="AB262" s="17">
        <v>0</v>
      </c>
      <c r="AC262" s="17">
        <v>0</v>
      </c>
      <c r="AD262" s="17">
        <v>0</v>
      </c>
      <c r="AE262" s="490">
        <v>1.6666666666666667</v>
      </c>
    </row>
    <row r="263" spans="1:31" ht="14.25" x14ac:dyDescent="0.2">
      <c r="A263" s="23" t="s">
        <v>2102</v>
      </c>
      <c r="B263" s="23">
        <v>1</v>
      </c>
      <c r="C263" s="24" t="s">
        <v>909</v>
      </c>
      <c r="D263" s="23" t="s">
        <v>3961</v>
      </c>
      <c r="E263" s="23" t="s">
        <v>3475</v>
      </c>
      <c r="F263" s="23" t="s">
        <v>910</v>
      </c>
      <c r="G263" s="17">
        <v>0</v>
      </c>
      <c r="H263" s="17">
        <v>0</v>
      </c>
      <c r="I263" s="17">
        <v>0</v>
      </c>
      <c r="J263" s="17">
        <v>1</v>
      </c>
      <c r="K263" s="17">
        <v>0</v>
      </c>
      <c r="L263" s="17">
        <v>1</v>
      </c>
      <c r="M263" s="17">
        <v>1</v>
      </c>
      <c r="N263" s="17">
        <v>1</v>
      </c>
      <c r="O263" s="17">
        <v>0</v>
      </c>
      <c r="P263" s="224">
        <v>0</v>
      </c>
      <c r="Q263" s="246">
        <v>0</v>
      </c>
      <c r="R263" s="252">
        <v>0</v>
      </c>
      <c r="S263" s="269">
        <v>1</v>
      </c>
      <c r="T263" s="79">
        <v>0</v>
      </c>
      <c r="U263" s="17">
        <v>0</v>
      </c>
      <c r="V263" s="17">
        <v>1</v>
      </c>
      <c r="W263" s="17">
        <v>0</v>
      </c>
      <c r="X263" s="17">
        <v>1</v>
      </c>
      <c r="Y263" s="270">
        <v>0</v>
      </c>
      <c r="Z263" s="17">
        <v>0</v>
      </c>
      <c r="AA263" s="17">
        <v>1</v>
      </c>
      <c r="AB263" s="17">
        <v>2</v>
      </c>
      <c r="AC263" s="17">
        <v>0</v>
      </c>
      <c r="AD263" s="17">
        <v>1</v>
      </c>
      <c r="AE263" s="490">
        <v>1.1000000000000001</v>
      </c>
    </row>
    <row r="264" spans="1:31" ht="14.25" x14ac:dyDescent="0.2">
      <c r="A264" s="23" t="s">
        <v>2102</v>
      </c>
      <c r="B264" s="23">
        <v>1</v>
      </c>
      <c r="C264" s="24" t="s">
        <v>911</v>
      </c>
      <c r="D264" s="23" t="s">
        <v>3961</v>
      </c>
      <c r="E264" s="23" t="s">
        <v>2126</v>
      </c>
      <c r="F264" s="23" t="s">
        <v>912</v>
      </c>
      <c r="G264" s="17">
        <v>0</v>
      </c>
      <c r="H264" s="17">
        <v>0</v>
      </c>
      <c r="I264" s="17">
        <v>0</v>
      </c>
      <c r="J264" s="17">
        <v>4</v>
      </c>
      <c r="K264" s="17">
        <v>0</v>
      </c>
      <c r="L264" s="17">
        <v>4</v>
      </c>
      <c r="M264" s="17">
        <v>4</v>
      </c>
      <c r="N264" s="17">
        <v>4</v>
      </c>
      <c r="O264" s="17">
        <v>0</v>
      </c>
      <c r="P264" s="224">
        <v>0</v>
      </c>
      <c r="Q264" s="246">
        <v>2</v>
      </c>
      <c r="R264" s="252">
        <v>0</v>
      </c>
      <c r="S264" s="269">
        <v>4</v>
      </c>
      <c r="T264" s="79">
        <v>1</v>
      </c>
      <c r="U264" s="17">
        <v>2</v>
      </c>
      <c r="V264" s="17">
        <v>4</v>
      </c>
      <c r="W264" s="17">
        <v>0</v>
      </c>
      <c r="X264" s="17">
        <v>4</v>
      </c>
      <c r="Y264" s="270">
        <v>0</v>
      </c>
      <c r="Z264" s="17">
        <v>0</v>
      </c>
      <c r="AA264" s="17">
        <v>4</v>
      </c>
      <c r="AB264" s="17">
        <v>8</v>
      </c>
      <c r="AC264" s="17">
        <v>0</v>
      </c>
      <c r="AD264" s="17">
        <v>4</v>
      </c>
      <c r="AE264" s="490">
        <v>3.7692307692307692</v>
      </c>
    </row>
    <row r="265" spans="1:31" ht="14.25" x14ac:dyDescent="0.2">
      <c r="A265" s="23" t="s">
        <v>2102</v>
      </c>
      <c r="B265" s="23">
        <v>1</v>
      </c>
      <c r="C265" s="24" t="s">
        <v>107</v>
      </c>
      <c r="D265" s="23" t="s">
        <v>3961</v>
      </c>
      <c r="E265" s="23" t="s">
        <v>2126</v>
      </c>
      <c r="F265" s="23" t="s">
        <v>108</v>
      </c>
      <c r="G265" s="17">
        <v>4</v>
      </c>
      <c r="H265" s="17">
        <v>0</v>
      </c>
      <c r="I265" s="17">
        <v>0</v>
      </c>
      <c r="J265" s="17">
        <v>1</v>
      </c>
      <c r="K265" s="17">
        <v>0</v>
      </c>
      <c r="L265" s="17">
        <v>1</v>
      </c>
      <c r="M265" s="17">
        <v>1</v>
      </c>
      <c r="N265" s="17">
        <v>1</v>
      </c>
      <c r="O265" s="17">
        <v>0</v>
      </c>
      <c r="P265" s="224">
        <v>0</v>
      </c>
      <c r="Q265" s="246">
        <v>8</v>
      </c>
      <c r="R265" s="252">
        <v>0</v>
      </c>
      <c r="S265" s="269">
        <v>1</v>
      </c>
      <c r="T265" s="79">
        <v>4</v>
      </c>
      <c r="U265" s="17">
        <v>8</v>
      </c>
      <c r="V265" s="17">
        <v>1</v>
      </c>
      <c r="W265" s="17">
        <v>0</v>
      </c>
      <c r="X265" s="17">
        <v>1</v>
      </c>
      <c r="Y265" s="270">
        <v>0</v>
      </c>
      <c r="Z265" s="17">
        <v>0</v>
      </c>
      <c r="AA265" s="17">
        <v>1</v>
      </c>
      <c r="AB265" s="17">
        <v>2</v>
      </c>
      <c r="AC265" s="17">
        <v>0</v>
      </c>
      <c r="AD265" s="17">
        <v>1</v>
      </c>
      <c r="AE265" s="490">
        <v>2.5</v>
      </c>
    </row>
    <row r="266" spans="1:31" ht="14.25" x14ac:dyDescent="0.2">
      <c r="A266" s="23" t="s">
        <v>2102</v>
      </c>
      <c r="B266" s="23">
        <v>1</v>
      </c>
      <c r="C266" s="24" t="s">
        <v>438</v>
      </c>
      <c r="D266" s="23" t="s">
        <v>3961</v>
      </c>
      <c r="E266" s="23" t="s">
        <v>2126</v>
      </c>
      <c r="F266" s="23" t="s">
        <v>873</v>
      </c>
      <c r="G266" s="17">
        <v>0</v>
      </c>
      <c r="H266" s="17">
        <v>0</v>
      </c>
      <c r="I266" s="17">
        <v>0</v>
      </c>
      <c r="J266" s="17">
        <v>1</v>
      </c>
      <c r="K266" s="17">
        <v>0</v>
      </c>
      <c r="L266" s="17">
        <v>1</v>
      </c>
      <c r="M266" s="17">
        <v>1</v>
      </c>
      <c r="N266" s="17">
        <v>1</v>
      </c>
      <c r="O266" s="17">
        <v>0</v>
      </c>
      <c r="P266" s="224">
        <v>0</v>
      </c>
      <c r="Q266" s="246">
        <v>2</v>
      </c>
      <c r="R266" s="252">
        <v>0</v>
      </c>
      <c r="S266" s="269">
        <v>1</v>
      </c>
      <c r="T266" s="79">
        <v>1</v>
      </c>
      <c r="U266" s="17">
        <v>2</v>
      </c>
      <c r="V266" s="17">
        <v>1</v>
      </c>
      <c r="W266" s="17">
        <v>0</v>
      </c>
      <c r="X266" s="17">
        <v>1</v>
      </c>
      <c r="Y266" s="270">
        <v>0</v>
      </c>
      <c r="Z266" s="17">
        <v>0</v>
      </c>
      <c r="AA266" s="17">
        <v>1</v>
      </c>
      <c r="AB266" s="17">
        <v>2</v>
      </c>
      <c r="AC266" s="17">
        <v>0</v>
      </c>
      <c r="AD266" s="17">
        <v>1</v>
      </c>
      <c r="AE266" s="490">
        <v>1.2307692307692308</v>
      </c>
    </row>
    <row r="267" spans="1:31" ht="14.25" x14ac:dyDescent="0.2">
      <c r="A267" s="23" t="s">
        <v>2102</v>
      </c>
      <c r="B267" s="23">
        <v>1</v>
      </c>
      <c r="C267" s="24" t="s">
        <v>439</v>
      </c>
      <c r="D267" s="23" t="s">
        <v>3961</v>
      </c>
      <c r="E267" s="23" t="s">
        <v>2126</v>
      </c>
      <c r="F267" s="23" t="s">
        <v>873</v>
      </c>
      <c r="G267" s="17">
        <v>0</v>
      </c>
      <c r="H267" s="17">
        <v>0</v>
      </c>
      <c r="I267" s="17">
        <v>0</v>
      </c>
      <c r="J267" s="17">
        <v>1</v>
      </c>
      <c r="K267" s="17">
        <v>0</v>
      </c>
      <c r="L267" s="17">
        <v>1</v>
      </c>
      <c r="M267" s="17">
        <v>1</v>
      </c>
      <c r="N267" s="17">
        <v>1</v>
      </c>
      <c r="O267" s="17">
        <v>0</v>
      </c>
      <c r="P267" s="224">
        <v>0</v>
      </c>
      <c r="Q267" s="246">
        <v>2</v>
      </c>
      <c r="R267" s="252">
        <v>0</v>
      </c>
      <c r="S267" s="269">
        <v>1</v>
      </c>
      <c r="T267" s="79">
        <v>1</v>
      </c>
      <c r="U267" s="17">
        <v>2</v>
      </c>
      <c r="V267" s="17">
        <v>1</v>
      </c>
      <c r="W267" s="17">
        <v>0</v>
      </c>
      <c r="X267" s="17">
        <v>1</v>
      </c>
      <c r="Y267" s="270">
        <v>0</v>
      </c>
      <c r="Z267" s="17">
        <v>0</v>
      </c>
      <c r="AA267" s="17">
        <v>1</v>
      </c>
      <c r="AB267" s="17">
        <v>2</v>
      </c>
      <c r="AC267" s="17">
        <v>0</v>
      </c>
      <c r="AD267" s="17">
        <v>1</v>
      </c>
      <c r="AE267" s="490">
        <v>1.2307692307692308</v>
      </c>
    </row>
    <row r="268" spans="1:31" ht="14.25" x14ac:dyDescent="0.2">
      <c r="A268" s="23" t="s">
        <v>2102</v>
      </c>
      <c r="B268" s="23">
        <v>1</v>
      </c>
      <c r="C268" s="24" t="s">
        <v>1356</v>
      </c>
      <c r="D268" s="23" t="s">
        <v>3961</v>
      </c>
      <c r="E268" s="23" t="s">
        <v>2126</v>
      </c>
      <c r="F268" s="23" t="s">
        <v>873</v>
      </c>
      <c r="G268" s="17">
        <v>0</v>
      </c>
      <c r="H268" s="17">
        <v>0</v>
      </c>
      <c r="I268" s="17">
        <v>0</v>
      </c>
      <c r="J268" s="17">
        <v>1</v>
      </c>
      <c r="K268" s="17">
        <v>0</v>
      </c>
      <c r="L268" s="17">
        <v>1</v>
      </c>
      <c r="M268" s="17">
        <v>1</v>
      </c>
      <c r="N268" s="17">
        <v>1</v>
      </c>
      <c r="O268" s="17">
        <v>0</v>
      </c>
      <c r="P268" s="224">
        <v>0</v>
      </c>
      <c r="Q268" s="246">
        <v>2</v>
      </c>
      <c r="R268" s="252">
        <v>0</v>
      </c>
      <c r="S268" s="269">
        <v>1</v>
      </c>
      <c r="T268" s="79">
        <v>1</v>
      </c>
      <c r="U268" s="17">
        <v>2</v>
      </c>
      <c r="V268" s="17">
        <v>1</v>
      </c>
      <c r="W268" s="17">
        <v>0</v>
      </c>
      <c r="X268" s="17">
        <v>1</v>
      </c>
      <c r="Y268" s="270">
        <v>0</v>
      </c>
      <c r="Z268" s="17">
        <v>0</v>
      </c>
      <c r="AA268" s="17">
        <v>1</v>
      </c>
      <c r="AB268" s="17">
        <v>2</v>
      </c>
      <c r="AC268" s="17">
        <v>0</v>
      </c>
      <c r="AD268" s="17">
        <v>1</v>
      </c>
      <c r="AE268" s="490">
        <v>1.2307692307692308</v>
      </c>
    </row>
    <row r="269" spans="1:31" ht="14.25" x14ac:dyDescent="0.2">
      <c r="A269" s="23" t="s">
        <v>2102</v>
      </c>
      <c r="B269" s="23">
        <v>1</v>
      </c>
      <c r="C269" s="24" t="s">
        <v>1357</v>
      </c>
      <c r="D269" s="23" t="s">
        <v>3961</v>
      </c>
      <c r="E269" s="23" t="s">
        <v>2126</v>
      </c>
      <c r="F269" s="23" t="s">
        <v>873</v>
      </c>
      <c r="G269" s="17">
        <v>0</v>
      </c>
      <c r="H269" s="17">
        <v>0</v>
      </c>
      <c r="I269" s="17">
        <v>0</v>
      </c>
      <c r="J269" s="17">
        <v>1</v>
      </c>
      <c r="K269" s="17">
        <v>0</v>
      </c>
      <c r="L269" s="17">
        <v>1</v>
      </c>
      <c r="M269" s="17">
        <v>1</v>
      </c>
      <c r="N269" s="17">
        <v>1</v>
      </c>
      <c r="O269" s="17">
        <v>0</v>
      </c>
      <c r="P269" s="224">
        <v>0</v>
      </c>
      <c r="Q269" s="246">
        <v>2</v>
      </c>
      <c r="R269" s="252">
        <v>0</v>
      </c>
      <c r="S269" s="269">
        <v>1</v>
      </c>
      <c r="T269" s="79">
        <v>1</v>
      </c>
      <c r="U269" s="17">
        <v>2</v>
      </c>
      <c r="V269" s="17">
        <v>1</v>
      </c>
      <c r="W269" s="17">
        <v>0</v>
      </c>
      <c r="X269" s="17">
        <v>1</v>
      </c>
      <c r="Y269" s="270">
        <v>0</v>
      </c>
      <c r="Z269" s="17">
        <v>0</v>
      </c>
      <c r="AA269" s="17">
        <v>1</v>
      </c>
      <c r="AB269" s="17">
        <v>2</v>
      </c>
      <c r="AC269" s="17">
        <v>0</v>
      </c>
      <c r="AD269" s="17">
        <v>1</v>
      </c>
      <c r="AE269" s="490">
        <v>1.2307692307692308</v>
      </c>
    </row>
    <row r="270" spans="1:31" ht="14.25" x14ac:dyDescent="0.2">
      <c r="A270" s="23" t="s">
        <v>2102</v>
      </c>
      <c r="B270" s="23">
        <v>1</v>
      </c>
      <c r="C270" s="24" t="s">
        <v>1358</v>
      </c>
      <c r="D270" s="23" t="s">
        <v>3961</v>
      </c>
      <c r="E270" s="23" t="s">
        <v>3475</v>
      </c>
      <c r="F270" s="23" t="s">
        <v>2946</v>
      </c>
      <c r="G270" s="17">
        <v>0</v>
      </c>
      <c r="H270" s="17">
        <v>0</v>
      </c>
      <c r="I270" s="17">
        <v>0</v>
      </c>
      <c r="J270" s="17">
        <v>0</v>
      </c>
      <c r="K270" s="17">
        <v>0</v>
      </c>
      <c r="L270" s="17">
        <v>0</v>
      </c>
      <c r="M270" s="17">
        <v>0</v>
      </c>
      <c r="N270" s="17">
        <v>0</v>
      </c>
      <c r="O270" s="17">
        <v>0</v>
      </c>
      <c r="P270" s="224">
        <v>0</v>
      </c>
      <c r="Q270" s="246">
        <v>2</v>
      </c>
      <c r="R270" s="252">
        <v>0</v>
      </c>
      <c r="S270" s="269">
        <v>0</v>
      </c>
      <c r="T270" s="79">
        <v>1</v>
      </c>
      <c r="U270" s="17">
        <v>2</v>
      </c>
      <c r="V270" s="17">
        <v>0</v>
      </c>
      <c r="W270" s="17">
        <v>0</v>
      </c>
      <c r="X270" s="17">
        <v>0</v>
      </c>
      <c r="Y270" s="270">
        <v>0</v>
      </c>
      <c r="Z270" s="17">
        <v>0</v>
      </c>
      <c r="AA270" s="17">
        <v>0</v>
      </c>
      <c r="AB270" s="17">
        <v>0</v>
      </c>
      <c r="AC270" s="17">
        <v>0</v>
      </c>
      <c r="AD270" s="17">
        <v>0</v>
      </c>
      <c r="AE270" s="490">
        <v>1.6666666666666667</v>
      </c>
    </row>
    <row r="271" spans="1:31" ht="14.25" x14ac:dyDescent="0.2">
      <c r="A271" s="23" t="s">
        <v>2102</v>
      </c>
      <c r="B271" s="25">
        <v>1</v>
      </c>
      <c r="C271" s="26" t="s">
        <v>1971</v>
      </c>
      <c r="D271" s="23" t="s">
        <v>3961</v>
      </c>
      <c r="E271" s="23" t="s">
        <v>3475</v>
      </c>
      <c r="F271" s="25" t="s">
        <v>1972</v>
      </c>
      <c r="G271" s="17">
        <v>0</v>
      </c>
      <c r="H271" s="17">
        <v>0</v>
      </c>
      <c r="I271" s="17">
        <v>0</v>
      </c>
      <c r="J271" s="17">
        <v>0</v>
      </c>
      <c r="K271" s="17">
        <v>0</v>
      </c>
      <c r="L271" s="17">
        <v>0</v>
      </c>
      <c r="M271" s="17">
        <v>0</v>
      </c>
      <c r="N271" s="17">
        <v>0</v>
      </c>
      <c r="O271" s="17">
        <v>0</v>
      </c>
      <c r="P271" s="224">
        <v>0</v>
      </c>
      <c r="Q271" s="246">
        <v>0</v>
      </c>
      <c r="R271" s="252">
        <v>0</v>
      </c>
      <c r="S271" s="269">
        <v>0</v>
      </c>
      <c r="T271" s="79">
        <v>0</v>
      </c>
      <c r="U271" s="17">
        <v>0</v>
      </c>
      <c r="V271" s="17">
        <v>0</v>
      </c>
      <c r="W271" s="17">
        <v>0</v>
      </c>
      <c r="X271" s="17">
        <v>0</v>
      </c>
      <c r="Y271" s="270">
        <v>0</v>
      </c>
      <c r="Z271" s="17">
        <v>0</v>
      </c>
      <c r="AA271" s="17">
        <v>0</v>
      </c>
      <c r="AB271" s="17">
        <v>0</v>
      </c>
      <c r="AC271" s="17">
        <v>0</v>
      </c>
      <c r="AD271" s="17">
        <v>0</v>
      </c>
      <c r="AE271" s="490">
        <v>1</v>
      </c>
    </row>
    <row r="272" spans="1:31" ht="14.25" x14ac:dyDescent="0.2">
      <c r="A272" s="23" t="s">
        <v>2102</v>
      </c>
      <c r="B272" s="23">
        <v>1</v>
      </c>
      <c r="C272" s="24" t="s">
        <v>2985</v>
      </c>
      <c r="D272" s="23" t="s">
        <v>3961</v>
      </c>
      <c r="E272" s="23" t="s">
        <v>2126</v>
      </c>
      <c r="F272" s="23" t="s">
        <v>873</v>
      </c>
      <c r="G272" s="17">
        <v>0</v>
      </c>
      <c r="H272" s="17">
        <v>0</v>
      </c>
      <c r="I272" s="17">
        <v>0</v>
      </c>
      <c r="J272" s="17">
        <v>1</v>
      </c>
      <c r="K272" s="17">
        <v>0</v>
      </c>
      <c r="L272" s="17">
        <v>1</v>
      </c>
      <c r="M272" s="17">
        <v>1</v>
      </c>
      <c r="N272" s="17">
        <v>1</v>
      </c>
      <c r="O272" s="17">
        <v>0</v>
      </c>
      <c r="P272" s="224">
        <v>0</v>
      </c>
      <c r="Q272" s="246">
        <v>0</v>
      </c>
      <c r="R272" s="252">
        <v>0</v>
      </c>
      <c r="S272" s="269">
        <v>1</v>
      </c>
      <c r="T272" s="79">
        <v>0</v>
      </c>
      <c r="U272" s="17">
        <v>0</v>
      </c>
      <c r="V272" s="17">
        <v>1</v>
      </c>
      <c r="W272" s="17">
        <v>0</v>
      </c>
      <c r="X272" s="17">
        <v>1</v>
      </c>
      <c r="Y272" s="270">
        <v>0</v>
      </c>
      <c r="Z272" s="17">
        <v>0</v>
      </c>
      <c r="AA272" s="17">
        <v>1</v>
      </c>
      <c r="AB272" s="17">
        <v>2</v>
      </c>
      <c r="AC272" s="17">
        <v>0</v>
      </c>
      <c r="AD272" s="17">
        <v>1</v>
      </c>
      <c r="AE272" s="490">
        <v>1.1000000000000001</v>
      </c>
    </row>
    <row r="273" spans="1:31" ht="14.25" x14ac:dyDescent="0.2">
      <c r="A273" s="23" t="s">
        <v>2102</v>
      </c>
      <c r="B273" s="23">
        <v>1</v>
      </c>
      <c r="C273" s="24" t="s">
        <v>282</v>
      </c>
      <c r="D273" s="23" t="s">
        <v>3961</v>
      </c>
      <c r="E273" s="23" t="s">
        <v>2126</v>
      </c>
      <c r="F273" s="23" t="s">
        <v>283</v>
      </c>
      <c r="G273" s="17">
        <v>0</v>
      </c>
      <c r="H273" s="17">
        <v>0</v>
      </c>
      <c r="I273" s="17">
        <v>0</v>
      </c>
      <c r="J273" s="17">
        <v>1</v>
      </c>
      <c r="K273" s="17">
        <v>0</v>
      </c>
      <c r="L273" s="17">
        <v>1</v>
      </c>
      <c r="M273" s="17">
        <v>1</v>
      </c>
      <c r="N273" s="17">
        <v>1</v>
      </c>
      <c r="O273" s="17">
        <v>0</v>
      </c>
      <c r="P273" s="224">
        <v>0</v>
      </c>
      <c r="Q273" s="246">
        <v>2</v>
      </c>
      <c r="R273" s="252">
        <v>0</v>
      </c>
      <c r="S273" s="269">
        <v>1</v>
      </c>
      <c r="T273" s="79">
        <v>1</v>
      </c>
      <c r="U273" s="17">
        <v>2</v>
      </c>
      <c r="V273" s="17">
        <v>1</v>
      </c>
      <c r="W273" s="17">
        <v>0</v>
      </c>
      <c r="X273" s="17">
        <v>1</v>
      </c>
      <c r="Y273" s="270">
        <v>0</v>
      </c>
      <c r="Z273" s="17">
        <v>0</v>
      </c>
      <c r="AA273" s="17">
        <v>1</v>
      </c>
      <c r="AB273" s="17">
        <v>2</v>
      </c>
      <c r="AC273" s="17">
        <v>0</v>
      </c>
      <c r="AD273" s="17">
        <v>1</v>
      </c>
      <c r="AE273" s="490">
        <v>1.2307692307692308</v>
      </c>
    </row>
    <row r="274" spans="1:31" ht="14.25" x14ac:dyDescent="0.2">
      <c r="A274" s="23" t="s">
        <v>2102</v>
      </c>
      <c r="B274" s="23">
        <v>1</v>
      </c>
      <c r="C274" s="24" t="s">
        <v>284</v>
      </c>
      <c r="D274" s="23" t="s">
        <v>3961</v>
      </c>
      <c r="E274" s="23" t="s">
        <v>2126</v>
      </c>
      <c r="F274" s="23" t="s">
        <v>451</v>
      </c>
      <c r="G274" s="17">
        <v>0</v>
      </c>
      <c r="H274" s="17">
        <v>0</v>
      </c>
      <c r="I274" s="17">
        <v>0</v>
      </c>
      <c r="J274" s="17">
        <v>1</v>
      </c>
      <c r="K274" s="17">
        <v>0</v>
      </c>
      <c r="L274" s="17">
        <v>1</v>
      </c>
      <c r="M274" s="17">
        <v>1</v>
      </c>
      <c r="N274" s="17">
        <v>1</v>
      </c>
      <c r="O274" s="17">
        <v>0</v>
      </c>
      <c r="P274" s="224">
        <v>0</v>
      </c>
      <c r="Q274" s="246">
        <v>2</v>
      </c>
      <c r="R274" s="252">
        <v>0</v>
      </c>
      <c r="S274" s="269">
        <v>1</v>
      </c>
      <c r="T274" s="79">
        <v>1</v>
      </c>
      <c r="U274" s="17">
        <v>2</v>
      </c>
      <c r="V274" s="17">
        <v>1</v>
      </c>
      <c r="W274" s="17">
        <v>0</v>
      </c>
      <c r="X274" s="17">
        <v>1</v>
      </c>
      <c r="Y274" s="270">
        <v>0</v>
      </c>
      <c r="Z274" s="17">
        <v>0</v>
      </c>
      <c r="AA274" s="17">
        <v>1</v>
      </c>
      <c r="AB274" s="17">
        <v>2</v>
      </c>
      <c r="AC274" s="17">
        <v>0</v>
      </c>
      <c r="AD274" s="17">
        <v>1</v>
      </c>
      <c r="AE274" s="490">
        <v>1.2307692307692308</v>
      </c>
    </row>
    <row r="275" spans="1:31" ht="14.25" x14ac:dyDescent="0.2">
      <c r="A275" s="23" t="s">
        <v>2102</v>
      </c>
      <c r="B275" s="25">
        <v>1</v>
      </c>
      <c r="C275" s="26" t="s">
        <v>285</v>
      </c>
      <c r="D275" s="23" t="s">
        <v>3961</v>
      </c>
      <c r="E275" s="23" t="s">
        <v>3475</v>
      </c>
      <c r="F275" s="25" t="s">
        <v>286</v>
      </c>
      <c r="G275" s="17">
        <v>0</v>
      </c>
      <c r="H275" s="17">
        <v>0</v>
      </c>
      <c r="I275" s="17">
        <v>0</v>
      </c>
      <c r="J275" s="17">
        <v>1</v>
      </c>
      <c r="K275" s="17">
        <v>0</v>
      </c>
      <c r="L275" s="17">
        <v>1</v>
      </c>
      <c r="M275" s="17">
        <v>1</v>
      </c>
      <c r="N275" s="17">
        <v>1</v>
      </c>
      <c r="O275" s="17">
        <v>0</v>
      </c>
      <c r="P275" s="224">
        <v>0</v>
      </c>
      <c r="Q275" s="246">
        <v>2</v>
      </c>
      <c r="R275" s="252">
        <v>0</v>
      </c>
      <c r="S275" s="269">
        <v>1</v>
      </c>
      <c r="T275" s="79">
        <v>1</v>
      </c>
      <c r="U275" s="17">
        <v>2</v>
      </c>
      <c r="V275" s="17">
        <v>1</v>
      </c>
      <c r="W275" s="17">
        <v>0</v>
      </c>
      <c r="X275" s="17">
        <v>1</v>
      </c>
      <c r="Y275" s="270">
        <v>0</v>
      </c>
      <c r="Z275" s="17">
        <v>0</v>
      </c>
      <c r="AA275" s="17">
        <v>1</v>
      </c>
      <c r="AB275" s="17">
        <v>2</v>
      </c>
      <c r="AC275" s="17">
        <v>0</v>
      </c>
      <c r="AD275" s="17">
        <v>1</v>
      </c>
      <c r="AE275" s="490">
        <v>1.2307692307692308</v>
      </c>
    </row>
    <row r="276" spans="1:31" ht="14.25" x14ac:dyDescent="0.2">
      <c r="A276" s="23" t="s">
        <v>2102</v>
      </c>
      <c r="B276" s="23">
        <v>1</v>
      </c>
      <c r="C276" s="24" t="s">
        <v>287</v>
      </c>
      <c r="D276" s="23" t="s">
        <v>3961</v>
      </c>
      <c r="E276" s="23" t="s">
        <v>2126</v>
      </c>
      <c r="F276" s="23" t="s">
        <v>288</v>
      </c>
      <c r="G276" s="17">
        <v>0</v>
      </c>
      <c r="H276" s="17">
        <v>0</v>
      </c>
      <c r="I276" s="17">
        <v>0</v>
      </c>
      <c r="J276" s="17">
        <v>0</v>
      </c>
      <c r="K276" s="17">
        <v>0</v>
      </c>
      <c r="L276" s="17">
        <v>0</v>
      </c>
      <c r="M276" s="17">
        <v>0</v>
      </c>
      <c r="N276" s="17">
        <v>0</v>
      </c>
      <c r="O276" s="17">
        <v>0</v>
      </c>
      <c r="P276" s="224">
        <v>0</v>
      </c>
      <c r="Q276" s="246">
        <v>2</v>
      </c>
      <c r="R276" s="252">
        <v>0</v>
      </c>
      <c r="S276" s="269">
        <v>0</v>
      </c>
      <c r="T276" s="79">
        <v>1</v>
      </c>
      <c r="U276" s="17">
        <v>2</v>
      </c>
      <c r="V276" s="17">
        <v>0</v>
      </c>
      <c r="W276" s="17">
        <v>0</v>
      </c>
      <c r="X276" s="17">
        <v>0</v>
      </c>
      <c r="Y276" s="270">
        <v>0</v>
      </c>
      <c r="Z276" s="17">
        <v>0</v>
      </c>
      <c r="AA276" s="17">
        <v>0</v>
      </c>
      <c r="AB276" s="17">
        <v>0</v>
      </c>
      <c r="AC276" s="17">
        <v>0</v>
      </c>
      <c r="AD276" s="17">
        <v>0</v>
      </c>
      <c r="AE276" s="490">
        <v>1.6666666666666667</v>
      </c>
    </row>
    <row r="277" spans="1:31" ht="14.25" x14ac:dyDescent="0.2">
      <c r="A277" s="23" t="s">
        <v>2102</v>
      </c>
      <c r="B277" s="23">
        <v>1</v>
      </c>
      <c r="C277" s="24" t="s">
        <v>199</v>
      </c>
      <c r="D277" s="23" t="s">
        <v>3961</v>
      </c>
      <c r="E277" s="23" t="s">
        <v>2126</v>
      </c>
      <c r="F277" s="23" t="s">
        <v>200</v>
      </c>
      <c r="G277" s="17">
        <v>0</v>
      </c>
      <c r="H277" s="17">
        <v>0</v>
      </c>
      <c r="I277" s="17">
        <v>0</v>
      </c>
      <c r="J277" s="17">
        <v>1</v>
      </c>
      <c r="K277" s="17">
        <v>0</v>
      </c>
      <c r="L277" s="17">
        <v>1</v>
      </c>
      <c r="M277" s="17">
        <v>1</v>
      </c>
      <c r="N277" s="17">
        <v>1</v>
      </c>
      <c r="O277" s="17">
        <v>0</v>
      </c>
      <c r="P277" s="224">
        <v>0</v>
      </c>
      <c r="Q277" s="246">
        <v>0</v>
      </c>
      <c r="R277" s="252">
        <v>0</v>
      </c>
      <c r="S277" s="269">
        <v>1</v>
      </c>
      <c r="T277" s="79">
        <v>0</v>
      </c>
      <c r="U277" s="17">
        <v>0</v>
      </c>
      <c r="V277" s="17">
        <v>1</v>
      </c>
      <c r="W277" s="17">
        <v>0</v>
      </c>
      <c r="X277" s="17">
        <v>1</v>
      </c>
      <c r="Y277" s="270">
        <v>0</v>
      </c>
      <c r="Z277" s="17">
        <v>0</v>
      </c>
      <c r="AA277" s="17">
        <v>1</v>
      </c>
      <c r="AB277" s="17">
        <v>2</v>
      </c>
      <c r="AC277" s="17">
        <v>0</v>
      </c>
      <c r="AD277" s="17">
        <v>1</v>
      </c>
      <c r="AE277" s="490">
        <v>1.1000000000000001</v>
      </c>
    </row>
    <row r="278" spans="1:31" ht="14.25" x14ac:dyDescent="0.2">
      <c r="A278" s="23" t="s">
        <v>2102</v>
      </c>
      <c r="B278" s="25">
        <v>1</v>
      </c>
      <c r="C278" s="26" t="s">
        <v>201</v>
      </c>
      <c r="D278" s="23" t="s">
        <v>3961</v>
      </c>
      <c r="E278" s="23" t="s">
        <v>3475</v>
      </c>
      <c r="F278" s="25" t="s">
        <v>1341</v>
      </c>
      <c r="G278" s="17">
        <v>0</v>
      </c>
      <c r="H278" s="17">
        <v>0</v>
      </c>
      <c r="I278" s="17">
        <v>0</v>
      </c>
      <c r="J278" s="17">
        <v>1</v>
      </c>
      <c r="K278" s="17">
        <v>0</v>
      </c>
      <c r="L278" s="17">
        <v>1</v>
      </c>
      <c r="M278" s="17">
        <v>1</v>
      </c>
      <c r="N278" s="17">
        <v>1</v>
      </c>
      <c r="O278" s="17">
        <v>0</v>
      </c>
      <c r="P278" s="224">
        <v>0</v>
      </c>
      <c r="Q278" s="246">
        <v>2</v>
      </c>
      <c r="R278" s="252">
        <v>0</v>
      </c>
      <c r="S278" s="269">
        <v>1</v>
      </c>
      <c r="T278" s="79">
        <v>1</v>
      </c>
      <c r="U278" s="17">
        <v>2</v>
      </c>
      <c r="V278" s="17">
        <v>1</v>
      </c>
      <c r="W278" s="17">
        <v>0</v>
      </c>
      <c r="X278" s="17">
        <v>1</v>
      </c>
      <c r="Y278" s="270">
        <v>0</v>
      </c>
      <c r="Z278" s="17">
        <v>0</v>
      </c>
      <c r="AA278" s="17">
        <v>1</v>
      </c>
      <c r="AB278" s="17">
        <v>2</v>
      </c>
      <c r="AC278" s="17">
        <v>0</v>
      </c>
      <c r="AD278" s="17">
        <v>1</v>
      </c>
      <c r="AE278" s="490">
        <v>1.2307692307692308</v>
      </c>
    </row>
    <row r="279" spans="1:31" ht="14.25" x14ac:dyDescent="0.2">
      <c r="A279" s="23" t="s">
        <v>2102</v>
      </c>
      <c r="B279" s="23">
        <v>1</v>
      </c>
      <c r="C279" s="24" t="s">
        <v>2904</v>
      </c>
      <c r="D279" s="23" t="s">
        <v>3961</v>
      </c>
      <c r="E279" s="23" t="s">
        <v>3475</v>
      </c>
      <c r="F279" s="23" t="s">
        <v>2905</v>
      </c>
      <c r="G279" s="17">
        <v>0</v>
      </c>
      <c r="H279" s="17">
        <v>0</v>
      </c>
      <c r="I279" s="17">
        <v>0</v>
      </c>
      <c r="J279" s="17">
        <v>1</v>
      </c>
      <c r="K279" s="17">
        <v>0</v>
      </c>
      <c r="L279" s="17">
        <v>1</v>
      </c>
      <c r="M279" s="17">
        <v>2</v>
      </c>
      <c r="N279" s="17">
        <v>1</v>
      </c>
      <c r="O279" s="17">
        <v>0</v>
      </c>
      <c r="P279" s="224">
        <v>0</v>
      </c>
      <c r="Q279" s="246">
        <v>2</v>
      </c>
      <c r="R279" s="252">
        <v>0</v>
      </c>
      <c r="S279" s="269">
        <v>1</v>
      </c>
      <c r="T279" s="79">
        <v>1</v>
      </c>
      <c r="U279" s="17">
        <v>2</v>
      </c>
      <c r="V279" s="17">
        <v>1</v>
      </c>
      <c r="W279" s="17">
        <v>0</v>
      </c>
      <c r="X279" s="17">
        <v>1</v>
      </c>
      <c r="Y279" s="270">
        <v>0</v>
      </c>
      <c r="Z279" s="17">
        <v>0</v>
      </c>
      <c r="AA279" s="17">
        <v>1</v>
      </c>
      <c r="AB279" s="17">
        <v>2</v>
      </c>
      <c r="AC279" s="17">
        <v>0</v>
      </c>
      <c r="AD279" s="17">
        <v>1</v>
      </c>
      <c r="AE279" s="490">
        <v>1.3076923076923077</v>
      </c>
    </row>
    <row r="280" spans="1:31" ht="14.25" x14ac:dyDescent="0.2">
      <c r="A280" s="23" t="s">
        <v>2102</v>
      </c>
      <c r="B280" s="23">
        <v>1</v>
      </c>
      <c r="C280" s="24" t="s">
        <v>762</v>
      </c>
      <c r="D280" s="23" t="s">
        <v>3961</v>
      </c>
      <c r="E280" s="23" t="s">
        <v>2126</v>
      </c>
      <c r="F280" s="23" t="s">
        <v>873</v>
      </c>
      <c r="G280" s="17">
        <v>0</v>
      </c>
      <c r="H280" s="17">
        <v>0</v>
      </c>
      <c r="I280" s="17">
        <v>0</v>
      </c>
      <c r="J280" s="17">
        <v>1</v>
      </c>
      <c r="K280" s="17">
        <v>0</v>
      </c>
      <c r="L280" s="17">
        <v>1</v>
      </c>
      <c r="M280" s="17">
        <v>1</v>
      </c>
      <c r="N280" s="17">
        <v>1</v>
      </c>
      <c r="O280" s="17">
        <v>0</v>
      </c>
      <c r="P280" s="224">
        <v>0</v>
      </c>
      <c r="Q280" s="246">
        <v>2</v>
      </c>
      <c r="R280" s="252">
        <v>0</v>
      </c>
      <c r="S280" s="269">
        <v>1</v>
      </c>
      <c r="T280" s="79">
        <v>1</v>
      </c>
      <c r="U280" s="17">
        <v>2</v>
      </c>
      <c r="V280" s="17">
        <v>1</v>
      </c>
      <c r="W280" s="17">
        <v>0</v>
      </c>
      <c r="X280" s="17">
        <v>1</v>
      </c>
      <c r="Y280" s="270">
        <v>0</v>
      </c>
      <c r="Z280" s="17">
        <v>0</v>
      </c>
      <c r="AA280" s="17">
        <v>1</v>
      </c>
      <c r="AB280" s="17">
        <v>2</v>
      </c>
      <c r="AC280" s="17">
        <v>0</v>
      </c>
      <c r="AD280" s="17">
        <v>1</v>
      </c>
      <c r="AE280" s="490">
        <v>1.2307692307692308</v>
      </c>
    </row>
    <row r="281" spans="1:31" ht="14.25" x14ac:dyDescent="0.2">
      <c r="A281" s="23" t="s">
        <v>2102</v>
      </c>
      <c r="B281" s="23">
        <v>1</v>
      </c>
      <c r="C281" s="24" t="s">
        <v>763</v>
      </c>
      <c r="D281" s="23" t="s">
        <v>3961</v>
      </c>
      <c r="E281" s="23" t="s">
        <v>2126</v>
      </c>
      <c r="F281" s="23" t="s">
        <v>873</v>
      </c>
      <c r="G281" s="17">
        <v>0</v>
      </c>
      <c r="H281" s="17">
        <v>0</v>
      </c>
      <c r="I281" s="17">
        <v>0</v>
      </c>
      <c r="J281" s="17">
        <v>1</v>
      </c>
      <c r="K281" s="17">
        <v>0</v>
      </c>
      <c r="L281" s="17">
        <v>1</v>
      </c>
      <c r="M281" s="17">
        <v>1</v>
      </c>
      <c r="N281" s="17">
        <v>1</v>
      </c>
      <c r="O281" s="17">
        <v>0</v>
      </c>
      <c r="P281" s="224">
        <v>0</v>
      </c>
      <c r="Q281" s="246">
        <v>2</v>
      </c>
      <c r="R281" s="252">
        <v>0</v>
      </c>
      <c r="S281" s="269">
        <v>1</v>
      </c>
      <c r="T281" s="79">
        <v>1</v>
      </c>
      <c r="U281" s="17">
        <v>2</v>
      </c>
      <c r="V281" s="17">
        <v>1</v>
      </c>
      <c r="W281" s="17">
        <v>0</v>
      </c>
      <c r="X281" s="17">
        <v>1</v>
      </c>
      <c r="Y281" s="270">
        <v>0</v>
      </c>
      <c r="Z281" s="17">
        <v>0</v>
      </c>
      <c r="AA281" s="17">
        <v>1</v>
      </c>
      <c r="AB281" s="17">
        <v>2</v>
      </c>
      <c r="AC281" s="17">
        <v>0</v>
      </c>
      <c r="AD281" s="17">
        <v>1</v>
      </c>
      <c r="AE281" s="490">
        <v>1.2307692307692308</v>
      </c>
    </row>
    <row r="282" spans="1:31" ht="14.25" x14ac:dyDescent="0.2">
      <c r="A282" s="23" t="s">
        <v>2102</v>
      </c>
      <c r="B282" s="23">
        <v>1</v>
      </c>
      <c r="C282" s="24" t="s">
        <v>764</v>
      </c>
      <c r="D282" s="23" t="s">
        <v>3961</v>
      </c>
      <c r="E282" s="23" t="s">
        <v>2126</v>
      </c>
      <c r="F282" s="23" t="s">
        <v>873</v>
      </c>
      <c r="G282" s="17">
        <v>0</v>
      </c>
      <c r="H282" s="17">
        <v>0</v>
      </c>
      <c r="I282" s="17">
        <v>0</v>
      </c>
      <c r="J282" s="17">
        <v>1</v>
      </c>
      <c r="K282" s="17">
        <v>0</v>
      </c>
      <c r="L282" s="17">
        <v>1</v>
      </c>
      <c r="M282" s="17">
        <v>1</v>
      </c>
      <c r="N282" s="17">
        <v>1</v>
      </c>
      <c r="O282" s="17">
        <v>0</v>
      </c>
      <c r="P282" s="224">
        <v>0</v>
      </c>
      <c r="Q282" s="246">
        <v>2</v>
      </c>
      <c r="R282" s="252">
        <v>0</v>
      </c>
      <c r="S282" s="269">
        <v>1</v>
      </c>
      <c r="T282" s="79">
        <v>1</v>
      </c>
      <c r="U282" s="17">
        <v>2</v>
      </c>
      <c r="V282" s="17">
        <v>1</v>
      </c>
      <c r="W282" s="17">
        <v>0</v>
      </c>
      <c r="X282" s="17">
        <v>1</v>
      </c>
      <c r="Y282" s="270">
        <v>0</v>
      </c>
      <c r="Z282" s="17">
        <v>0</v>
      </c>
      <c r="AA282" s="17">
        <v>1</v>
      </c>
      <c r="AB282" s="17">
        <v>2</v>
      </c>
      <c r="AC282" s="17">
        <v>0</v>
      </c>
      <c r="AD282" s="17">
        <v>1</v>
      </c>
      <c r="AE282" s="490">
        <v>1.2307692307692308</v>
      </c>
    </row>
    <row r="283" spans="1:31" ht="14.25" x14ac:dyDescent="0.2">
      <c r="A283" s="23" t="s">
        <v>2102</v>
      </c>
      <c r="B283" s="23">
        <v>1</v>
      </c>
      <c r="C283" s="24" t="s">
        <v>765</v>
      </c>
      <c r="D283" s="23" t="s">
        <v>3961</v>
      </c>
      <c r="E283" s="23" t="s">
        <v>2126</v>
      </c>
      <c r="F283" s="23" t="s">
        <v>873</v>
      </c>
      <c r="G283" s="17">
        <v>0</v>
      </c>
      <c r="H283" s="17">
        <v>0</v>
      </c>
      <c r="I283" s="17">
        <v>0</v>
      </c>
      <c r="J283" s="17">
        <v>1</v>
      </c>
      <c r="K283" s="17">
        <v>0</v>
      </c>
      <c r="L283" s="17">
        <v>1</v>
      </c>
      <c r="M283" s="17">
        <v>1</v>
      </c>
      <c r="N283" s="17">
        <v>1</v>
      </c>
      <c r="O283" s="17">
        <v>0</v>
      </c>
      <c r="P283" s="224">
        <v>0</v>
      </c>
      <c r="Q283" s="246">
        <v>2</v>
      </c>
      <c r="R283" s="252">
        <v>0</v>
      </c>
      <c r="S283" s="269">
        <v>1</v>
      </c>
      <c r="T283" s="79">
        <v>1</v>
      </c>
      <c r="U283" s="17">
        <v>2</v>
      </c>
      <c r="V283" s="17">
        <v>1</v>
      </c>
      <c r="W283" s="17">
        <v>0</v>
      </c>
      <c r="X283" s="17">
        <v>1</v>
      </c>
      <c r="Y283" s="270">
        <v>0</v>
      </c>
      <c r="Z283" s="17">
        <v>0</v>
      </c>
      <c r="AA283" s="17">
        <v>1</v>
      </c>
      <c r="AB283" s="17">
        <v>2</v>
      </c>
      <c r="AC283" s="17">
        <v>0</v>
      </c>
      <c r="AD283" s="17">
        <v>1</v>
      </c>
      <c r="AE283" s="490">
        <v>1.2307692307692308</v>
      </c>
    </row>
    <row r="284" spans="1:31" ht="14.25" x14ac:dyDescent="0.2">
      <c r="A284" s="23" t="s">
        <v>2102</v>
      </c>
      <c r="B284" s="23">
        <v>1</v>
      </c>
      <c r="C284" s="24" t="s">
        <v>766</v>
      </c>
      <c r="D284" s="23" t="s">
        <v>3961</v>
      </c>
      <c r="E284" s="23" t="s">
        <v>2126</v>
      </c>
      <c r="F284" s="23" t="s">
        <v>873</v>
      </c>
      <c r="G284" s="17">
        <v>0</v>
      </c>
      <c r="H284" s="17">
        <v>0</v>
      </c>
      <c r="I284" s="17">
        <v>0</v>
      </c>
      <c r="J284" s="17">
        <v>1</v>
      </c>
      <c r="K284" s="17">
        <v>0</v>
      </c>
      <c r="L284" s="17">
        <v>1</v>
      </c>
      <c r="M284" s="17">
        <v>1</v>
      </c>
      <c r="N284" s="17">
        <v>1</v>
      </c>
      <c r="O284" s="17">
        <v>0</v>
      </c>
      <c r="P284" s="224">
        <v>0</v>
      </c>
      <c r="Q284" s="246">
        <v>2</v>
      </c>
      <c r="R284" s="252">
        <v>0</v>
      </c>
      <c r="S284" s="269">
        <v>1</v>
      </c>
      <c r="T284" s="79">
        <v>1</v>
      </c>
      <c r="U284" s="17">
        <v>2</v>
      </c>
      <c r="V284" s="17">
        <v>1</v>
      </c>
      <c r="W284" s="17">
        <v>0</v>
      </c>
      <c r="X284" s="17">
        <v>1</v>
      </c>
      <c r="Y284" s="270">
        <v>0</v>
      </c>
      <c r="Z284" s="17">
        <v>0</v>
      </c>
      <c r="AA284" s="17">
        <v>1</v>
      </c>
      <c r="AB284" s="17">
        <v>2</v>
      </c>
      <c r="AC284" s="17">
        <v>0</v>
      </c>
      <c r="AD284" s="17">
        <v>1</v>
      </c>
      <c r="AE284" s="490">
        <v>1.2307692307692308</v>
      </c>
    </row>
    <row r="285" spans="1:31" ht="14.25" x14ac:dyDescent="0.2">
      <c r="A285" s="23" t="s">
        <v>2102</v>
      </c>
      <c r="B285" s="23">
        <v>1</v>
      </c>
      <c r="C285" s="24" t="s">
        <v>767</v>
      </c>
      <c r="D285" s="23" t="s">
        <v>3961</v>
      </c>
      <c r="E285" s="23" t="s">
        <v>2126</v>
      </c>
      <c r="F285" s="23" t="s">
        <v>768</v>
      </c>
      <c r="G285" s="17">
        <v>0</v>
      </c>
      <c r="H285" s="17">
        <v>0</v>
      </c>
      <c r="I285" s="17">
        <v>0</v>
      </c>
      <c r="J285" s="17">
        <v>1</v>
      </c>
      <c r="K285" s="17">
        <v>0</v>
      </c>
      <c r="L285" s="17">
        <v>1</v>
      </c>
      <c r="M285" s="17">
        <v>1</v>
      </c>
      <c r="N285" s="17">
        <v>1</v>
      </c>
      <c r="O285" s="17">
        <v>0</v>
      </c>
      <c r="P285" s="224">
        <v>0</v>
      </c>
      <c r="Q285" s="246">
        <v>2</v>
      </c>
      <c r="R285" s="252">
        <v>0</v>
      </c>
      <c r="S285" s="269">
        <v>1</v>
      </c>
      <c r="T285" s="79">
        <v>1</v>
      </c>
      <c r="U285" s="17">
        <v>2</v>
      </c>
      <c r="V285" s="17">
        <v>1</v>
      </c>
      <c r="W285" s="17">
        <v>0</v>
      </c>
      <c r="X285" s="17">
        <v>1</v>
      </c>
      <c r="Y285" s="270">
        <v>0</v>
      </c>
      <c r="Z285" s="17">
        <v>0</v>
      </c>
      <c r="AA285" s="17">
        <v>1</v>
      </c>
      <c r="AB285" s="17">
        <v>2</v>
      </c>
      <c r="AC285" s="17">
        <v>0</v>
      </c>
      <c r="AD285" s="17">
        <v>1</v>
      </c>
      <c r="AE285" s="490">
        <v>1.2307692307692308</v>
      </c>
    </row>
    <row r="286" spans="1:31" ht="14.25" x14ac:dyDescent="0.2">
      <c r="A286" s="23" t="s">
        <v>2102</v>
      </c>
      <c r="B286" s="23">
        <v>1</v>
      </c>
      <c r="C286" s="24" t="s">
        <v>769</v>
      </c>
      <c r="D286" s="23" t="s">
        <v>3961</v>
      </c>
      <c r="E286" s="23" t="s">
        <v>2126</v>
      </c>
      <c r="F286" s="23" t="s">
        <v>768</v>
      </c>
      <c r="G286" s="17">
        <v>0</v>
      </c>
      <c r="H286" s="17">
        <v>0</v>
      </c>
      <c r="I286" s="17">
        <v>0</v>
      </c>
      <c r="J286" s="17">
        <v>1</v>
      </c>
      <c r="K286" s="17">
        <v>0</v>
      </c>
      <c r="L286" s="17">
        <v>1</v>
      </c>
      <c r="M286" s="17">
        <v>1</v>
      </c>
      <c r="N286" s="17">
        <v>1</v>
      </c>
      <c r="O286" s="17">
        <v>0</v>
      </c>
      <c r="P286" s="224">
        <v>0</v>
      </c>
      <c r="Q286" s="246">
        <v>2</v>
      </c>
      <c r="R286" s="252">
        <v>0</v>
      </c>
      <c r="S286" s="269">
        <v>1</v>
      </c>
      <c r="T286" s="79">
        <v>0</v>
      </c>
      <c r="U286" s="17">
        <v>1</v>
      </c>
      <c r="V286" s="17">
        <v>1</v>
      </c>
      <c r="W286" s="17">
        <v>0</v>
      </c>
      <c r="X286" s="17">
        <v>1</v>
      </c>
      <c r="Y286" s="270">
        <v>0</v>
      </c>
      <c r="Z286" s="17">
        <v>0</v>
      </c>
      <c r="AA286" s="17">
        <v>1</v>
      </c>
      <c r="AB286" s="17">
        <v>2</v>
      </c>
      <c r="AC286" s="17">
        <v>0</v>
      </c>
      <c r="AD286" s="17">
        <v>1</v>
      </c>
      <c r="AE286" s="490">
        <v>1.1666666666666667</v>
      </c>
    </row>
    <row r="287" spans="1:31" ht="14.25" x14ac:dyDescent="0.2">
      <c r="A287" s="23" t="s">
        <v>2102</v>
      </c>
      <c r="B287" s="25">
        <v>1</v>
      </c>
      <c r="C287" s="26" t="s">
        <v>770</v>
      </c>
      <c r="D287" s="23" t="s">
        <v>3961</v>
      </c>
      <c r="E287" s="23" t="s">
        <v>3473</v>
      </c>
      <c r="F287" s="25" t="s">
        <v>873</v>
      </c>
      <c r="G287" s="17">
        <v>0</v>
      </c>
      <c r="H287" s="17">
        <v>0</v>
      </c>
      <c r="I287" s="17">
        <v>0</v>
      </c>
      <c r="J287" s="17">
        <v>1</v>
      </c>
      <c r="K287" s="17">
        <v>0</v>
      </c>
      <c r="L287" s="17">
        <v>1</v>
      </c>
      <c r="M287" s="17">
        <v>1</v>
      </c>
      <c r="N287" s="17">
        <v>1</v>
      </c>
      <c r="O287" s="17">
        <v>0</v>
      </c>
      <c r="P287" s="224">
        <v>0</v>
      </c>
      <c r="Q287" s="246">
        <v>2</v>
      </c>
      <c r="R287" s="252">
        <v>0</v>
      </c>
      <c r="S287" s="269">
        <v>1</v>
      </c>
      <c r="T287" s="79">
        <v>1</v>
      </c>
      <c r="U287" s="17">
        <v>2</v>
      </c>
      <c r="V287" s="17">
        <v>1</v>
      </c>
      <c r="W287" s="17">
        <v>0</v>
      </c>
      <c r="X287" s="17">
        <v>1</v>
      </c>
      <c r="Y287" s="270">
        <v>0</v>
      </c>
      <c r="Z287" s="17">
        <v>0</v>
      </c>
      <c r="AA287" s="17">
        <v>1</v>
      </c>
      <c r="AB287" s="17">
        <v>2</v>
      </c>
      <c r="AC287" s="17">
        <v>0</v>
      </c>
      <c r="AD287" s="17">
        <v>1</v>
      </c>
      <c r="AE287" s="490">
        <v>1.2307692307692308</v>
      </c>
    </row>
    <row r="288" spans="1:31" ht="14.25" x14ac:dyDescent="0.2">
      <c r="A288" s="23" t="s">
        <v>2102</v>
      </c>
      <c r="B288" s="23">
        <v>1</v>
      </c>
      <c r="C288" s="24" t="s">
        <v>771</v>
      </c>
      <c r="D288" s="23" t="s">
        <v>3961</v>
      </c>
      <c r="E288" s="23" t="s">
        <v>2126</v>
      </c>
      <c r="F288" s="23" t="s">
        <v>873</v>
      </c>
      <c r="G288" s="17">
        <v>0</v>
      </c>
      <c r="H288" s="17">
        <v>0</v>
      </c>
      <c r="I288" s="17">
        <v>0</v>
      </c>
      <c r="J288" s="17">
        <v>1</v>
      </c>
      <c r="K288" s="17">
        <v>0</v>
      </c>
      <c r="L288" s="17">
        <v>1</v>
      </c>
      <c r="M288" s="17">
        <v>1</v>
      </c>
      <c r="N288" s="17">
        <v>1</v>
      </c>
      <c r="O288" s="17">
        <v>0</v>
      </c>
      <c r="P288" s="224">
        <v>0</v>
      </c>
      <c r="Q288" s="246">
        <v>2</v>
      </c>
      <c r="R288" s="252">
        <v>0</v>
      </c>
      <c r="S288" s="269">
        <v>1</v>
      </c>
      <c r="T288" s="79">
        <v>1</v>
      </c>
      <c r="U288" s="17">
        <v>2</v>
      </c>
      <c r="V288" s="17">
        <v>1</v>
      </c>
      <c r="W288" s="17">
        <v>0</v>
      </c>
      <c r="X288" s="17">
        <v>1</v>
      </c>
      <c r="Y288" s="270">
        <v>0</v>
      </c>
      <c r="Z288" s="17">
        <v>0</v>
      </c>
      <c r="AA288" s="17">
        <v>1</v>
      </c>
      <c r="AB288" s="17">
        <v>2</v>
      </c>
      <c r="AC288" s="17">
        <v>0</v>
      </c>
      <c r="AD288" s="17">
        <v>1</v>
      </c>
      <c r="AE288" s="490">
        <v>1.2307692307692308</v>
      </c>
    </row>
    <row r="289" spans="1:31" ht="14.25" x14ac:dyDescent="0.2">
      <c r="A289" s="23" t="s">
        <v>2102</v>
      </c>
      <c r="B289" s="23">
        <v>1</v>
      </c>
      <c r="C289" s="24" t="s">
        <v>772</v>
      </c>
      <c r="D289" s="23" t="s">
        <v>3961</v>
      </c>
      <c r="E289" s="23" t="s">
        <v>2126</v>
      </c>
      <c r="F289" s="23" t="s">
        <v>773</v>
      </c>
      <c r="G289" s="17">
        <v>0</v>
      </c>
      <c r="H289" s="17">
        <v>0</v>
      </c>
      <c r="I289" s="17">
        <v>0</v>
      </c>
      <c r="J289" s="17">
        <v>1</v>
      </c>
      <c r="K289" s="17">
        <v>0</v>
      </c>
      <c r="L289" s="17">
        <v>1</v>
      </c>
      <c r="M289" s="17">
        <v>1</v>
      </c>
      <c r="N289" s="17">
        <v>1</v>
      </c>
      <c r="O289" s="17">
        <v>0</v>
      </c>
      <c r="P289" s="224">
        <v>0</v>
      </c>
      <c r="Q289" s="246">
        <v>2</v>
      </c>
      <c r="R289" s="252">
        <v>0</v>
      </c>
      <c r="S289" s="269">
        <v>1</v>
      </c>
      <c r="T289" s="79">
        <v>1</v>
      </c>
      <c r="U289" s="17">
        <v>2</v>
      </c>
      <c r="V289" s="17">
        <v>1</v>
      </c>
      <c r="W289" s="17">
        <v>0</v>
      </c>
      <c r="X289" s="17">
        <v>1</v>
      </c>
      <c r="Y289" s="270">
        <v>0</v>
      </c>
      <c r="Z289" s="17">
        <v>0</v>
      </c>
      <c r="AA289" s="17">
        <v>1</v>
      </c>
      <c r="AB289" s="17">
        <v>2</v>
      </c>
      <c r="AC289" s="17">
        <v>0</v>
      </c>
      <c r="AD289" s="17">
        <v>1</v>
      </c>
      <c r="AE289" s="490">
        <v>1.2307692307692308</v>
      </c>
    </row>
    <row r="290" spans="1:31" ht="14.25" x14ac:dyDescent="0.2">
      <c r="A290" s="23" t="s">
        <v>2102</v>
      </c>
      <c r="B290" s="23">
        <v>1</v>
      </c>
      <c r="C290" s="24" t="s">
        <v>774</v>
      </c>
      <c r="D290" s="23" t="s">
        <v>3961</v>
      </c>
      <c r="E290" s="23" t="s">
        <v>2126</v>
      </c>
      <c r="F290" s="23" t="s">
        <v>873</v>
      </c>
      <c r="G290" s="17">
        <v>0</v>
      </c>
      <c r="H290" s="17">
        <v>0</v>
      </c>
      <c r="I290" s="17">
        <v>0</v>
      </c>
      <c r="J290" s="17">
        <v>1</v>
      </c>
      <c r="K290" s="17">
        <v>0</v>
      </c>
      <c r="L290" s="17">
        <v>1</v>
      </c>
      <c r="M290" s="17">
        <v>1</v>
      </c>
      <c r="N290" s="17">
        <v>1</v>
      </c>
      <c r="O290" s="17">
        <v>0</v>
      </c>
      <c r="P290" s="224">
        <v>0</v>
      </c>
      <c r="Q290" s="246">
        <v>2</v>
      </c>
      <c r="R290" s="252">
        <v>0</v>
      </c>
      <c r="S290" s="269">
        <v>1</v>
      </c>
      <c r="T290" s="79">
        <v>1</v>
      </c>
      <c r="U290" s="17">
        <v>2</v>
      </c>
      <c r="V290" s="17">
        <v>1</v>
      </c>
      <c r="W290" s="17">
        <v>0</v>
      </c>
      <c r="X290" s="17">
        <v>1</v>
      </c>
      <c r="Y290" s="270">
        <v>0</v>
      </c>
      <c r="Z290" s="17">
        <v>0</v>
      </c>
      <c r="AA290" s="17">
        <v>1</v>
      </c>
      <c r="AB290" s="17">
        <v>2</v>
      </c>
      <c r="AC290" s="17">
        <v>0</v>
      </c>
      <c r="AD290" s="17">
        <v>1</v>
      </c>
      <c r="AE290" s="490">
        <v>1.2307692307692308</v>
      </c>
    </row>
    <row r="291" spans="1:31" ht="14.25" x14ac:dyDescent="0.2">
      <c r="A291" s="23" t="s">
        <v>2102</v>
      </c>
      <c r="B291" s="23">
        <v>1</v>
      </c>
      <c r="C291" s="24" t="s">
        <v>775</v>
      </c>
      <c r="D291" s="23" t="s">
        <v>3961</v>
      </c>
      <c r="E291" s="23" t="s">
        <v>3475</v>
      </c>
      <c r="F291" s="23" t="s">
        <v>776</v>
      </c>
      <c r="G291" s="17">
        <v>0</v>
      </c>
      <c r="H291" s="17">
        <v>0</v>
      </c>
      <c r="I291" s="17">
        <v>0</v>
      </c>
      <c r="J291" s="17">
        <v>0</v>
      </c>
      <c r="K291" s="17">
        <v>0</v>
      </c>
      <c r="L291" s="17">
        <v>0</v>
      </c>
      <c r="M291" s="17">
        <v>0</v>
      </c>
      <c r="N291" s="17">
        <v>0</v>
      </c>
      <c r="O291" s="17">
        <v>0</v>
      </c>
      <c r="P291" s="224">
        <v>0</v>
      </c>
      <c r="Q291" s="246">
        <v>2</v>
      </c>
      <c r="R291" s="252">
        <v>0</v>
      </c>
      <c r="S291" s="269">
        <v>0</v>
      </c>
      <c r="T291" s="79">
        <v>1</v>
      </c>
      <c r="U291" s="17">
        <v>2</v>
      </c>
      <c r="V291" s="17">
        <v>0</v>
      </c>
      <c r="W291" s="17">
        <v>0</v>
      </c>
      <c r="X291" s="17">
        <v>0</v>
      </c>
      <c r="Y291" s="270">
        <v>0</v>
      </c>
      <c r="Z291" s="17">
        <v>0</v>
      </c>
      <c r="AA291" s="17">
        <v>0</v>
      </c>
      <c r="AB291" s="17">
        <v>0</v>
      </c>
      <c r="AC291" s="17">
        <v>0</v>
      </c>
      <c r="AD291" s="17">
        <v>0</v>
      </c>
      <c r="AE291" s="490">
        <v>1.6666666666666667</v>
      </c>
    </row>
    <row r="292" spans="1:31" ht="14.25" x14ac:dyDescent="0.2">
      <c r="A292" s="23" t="s">
        <v>2102</v>
      </c>
      <c r="B292" s="23">
        <v>1</v>
      </c>
      <c r="C292" s="24" t="s">
        <v>777</v>
      </c>
      <c r="D292" s="23" t="s">
        <v>3961</v>
      </c>
      <c r="E292" s="23" t="s">
        <v>2126</v>
      </c>
      <c r="F292" s="23" t="s">
        <v>873</v>
      </c>
      <c r="G292" s="17">
        <v>0</v>
      </c>
      <c r="H292" s="17">
        <v>0</v>
      </c>
      <c r="I292" s="17">
        <v>0</v>
      </c>
      <c r="J292" s="17">
        <v>1</v>
      </c>
      <c r="K292" s="17">
        <v>0</v>
      </c>
      <c r="L292" s="17">
        <v>1</v>
      </c>
      <c r="M292" s="17">
        <v>1</v>
      </c>
      <c r="N292" s="17">
        <v>1</v>
      </c>
      <c r="O292" s="17">
        <v>0</v>
      </c>
      <c r="P292" s="224">
        <v>0</v>
      </c>
      <c r="Q292" s="246">
        <v>0</v>
      </c>
      <c r="R292" s="252">
        <v>0</v>
      </c>
      <c r="S292" s="269">
        <v>1</v>
      </c>
      <c r="T292" s="79">
        <v>0</v>
      </c>
      <c r="U292" s="17">
        <v>0</v>
      </c>
      <c r="V292" s="17">
        <v>1</v>
      </c>
      <c r="W292" s="17">
        <v>0</v>
      </c>
      <c r="X292" s="17">
        <v>1</v>
      </c>
      <c r="Y292" s="270">
        <v>0</v>
      </c>
      <c r="Z292" s="17">
        <v>0</v>
      </c>
      <c r="AA292" s="17">
        <v>1</v>
      </c>
      <c r="AB292" s="17">
        <v>2</v>
      </c>
      <c r="AC292" s="17">
        <v>0</v>
      </c>
      <c r="AD292" s="17">
        <v>1</v>
      </c>
      <c r="AE292" s="490">
        <v>1.1000000000000001</v>
      </c>
    </row>
    <row r="293" spans="1:31" ht="14.25" x14ac:dyDescent="0.2">
      <c r="A293" s="23" t="s">
        <v>2102</v>
      </c>
      <c r="B293" s="23">
        <v>1</v>
      </c>
      <c r="C293" s="24" t="s">
        <v>1940</v>
      </c>
      <c r="D293" s="23" t="s">
        <v>3961</v>
      </c>
      <c r="E293" s="23" t="s">
        <v>2126</v>
      </c>
      <c r="F293" s="23" t="s">
        <v>288</v>
      </c>
      <c r="G293" s="17">
        <v>0</v>
      </c>
      <c r="H293" s="17">
        <v>0</v>
      </c>
      <c r="I293" s="17">
        <v>0</v>
      </c>
      <c r="J293" s="17">
        <v>0</v>
      </c>
      <c r="K293" s="17">
        <v>0</v>
      </c>
      <c r="L293" s="17">
        <v>0</v>
      </c>
      <c r="M293" s="17">
        <v>0</v>
      </c>
      <c r="N293" s="17">
        <v>0</v>
      </c>
      <c r="O293" s="17">
        <v>0</v>
      </c>
      <c r="P293" s="224">
        <v>0</v>
      </c>
      <c r="Q293" s="246">
        <v>2</v>
      </c>
      <c r="R293" s="252">
        <v>0</v>
      </c>
      <c r="S293" s="269">
        <v>0</v>
      </c>
      <c r="T293" s="79">
        <v>1</v>
      </c>
      <c r="U293" s="17">
        <v>2</v>
      </c>
      <c r="V293" s="17">
        <v>0</v>
      </c>
      <c r="W293" s="17">
        <v>0</v>
      </c>
      <c r="X293" s="17">
        <v>0</v>
      </c>
      <c r="Y293" s="270">
        <v>0</v>
      </c>
      <c r="Z293" s="17">
        <v>0</v>
      </c>
      <c r="AA293" s="17">
        <v>0</v>
      </c>
      <c r="AB293" s="17">
        <v>0</v>
      </c>
      <c r="AC293" s="17">
        <v>0</v>
      </c>
      <c r="AD293" s="17">
        <v>0</v>
      </c>
      <c r="AE293" s="490">
        <v>1.6666666666666667</v>
      </c>
    </row>
    <row r="294" spans="1:31" ht="14.25" x14ac:dyDescent="0.2">
      <c r="A294" s="23" t="s">
        <v>2102</v>
      </c>
      <c r="B294" s="23">
        <v>1</v>
      </c>
      <c r="C294" s="24" t="s">
        <v>3120</v>
      </c>
      <c r="D294" s="23" t="s">
        <v>3961</v>
      </c>
      <c r="E294" s="23" t="s">
        <v>2126</v>
      </c>
      <c r="F294" s="23" t="s">
        <v>1738</v>
      </c>
      <c r="G294" s="17">
        <v>0</v>
      </c>
      <c r="H294" s="17">
        <v>0</v>
      </c>
      <c r="I294" s="17">
        <v>0</v>
      </c>
      <c r="J294" s="17">
        <v>1</v>
      </c>
      <c r="K294" s="17">
        <v>0</v>
      </c>
      <c r="L294" s="17">
        <v>1</v>
      </c>
      <c r="M294" s="17">
        <v>2</v>
      </c>
      <c r="N294" s="17">
        <v>1</v>
      </c>
      <c r="O294" s="17">
        <v>0</v>
      </c>
      <c r="P294" s="224">
        <v>0</v>
      </c>
      <c r="Q294" s="246">
        <v>0</v>
      </c>
      <c r="R294" s="252">
        <v>0</v>
      </c>
      <c r="S294" s="269">
        <v>1</v>
      </c>
      <c r="T294" s="79">
        <v>0</v>
      </c>
      <c r="U294" s="17">
        <v>0</v>
      </c>
      <c r="V294" s="17">
        <v>1</v>
      </c>
      <c r="W294" s="17">
        <v>0</v>
      </c>
      <c r="X294" s="17">
        <v>1</v>
      </c>
      <c r="Y294" s="270">
        <v>0</v>
      </c>
      <c r="Z294" s="17">
        <v>0</v>
      </c>
      <c r="AA294" s="17">
        <v>1</v>
      </c>
      <c r="AB294" s="17">
        <v>2</v>
      </c>
      <c r="AC294" s="17">
        <v>0</v>
      </c>
      <c r="AD294" s="17">
        <v>1</v>
      </c>
      <c r="AE294" s="490">
        <v>1.2</v>
      </c>
    </row>
    <row r="295" spans="1:31" ht="14.25" x14ac:dyDescent="0.2">
      <c r="A295" s="23" t="s">
        <v>2102</v>
      </c>
      <c r="B295" s="23">
        <v>1</v>
      </c>
      <c r="C295" s="24" t="s">
        <v>3054</v>
      </c>
      <c r="D295" s="23" t="s">
        <v>3961</v>
      </c>
      <c r="E295" s="23" t="s">
        <v>2126</v>
      </c>
      <c r="F295" s="23" t="s">
        <v>1738</v>
      </c>
      <c r="G295" s="17">
        <v>0</v>
      </c>
      <c r="H295" s="17">
        <v>0</v>
      </c>
      <c r="I295" s="17">
        <v>0</v>
      </c>
      <c r="J295" s="17">
        <v>1</v>
      </c>
      <c r="K295" s="17">
        <v>0</v>
      </c>
      <c r="L295" s="17">
        <v>1</v>
      </c>
      <c r="M295" s="17">
        <v>2</v>
      </c>
      <c r="N295" s="17">
        <v>1</v>
      </c>
      <c r="O295" s="17">
        <v>0</v>
      </c>
      <c r="P295" s="224">
        <v>0</v>
      </c>
      <c r="Q295" s="246">
        <v>2</v>
      </c>
      <c r="R295" s="252">
        <v>0</v>
      </c>
      <c r="S295" s="269">
        <v>1</v>
      </c>
      <c r="T295" s="79">
        <v>1</v>
      </c>
      <c r="U295" s="17">
        <v>2</v>
      </c>
      <c r="V295" s="17">
        <v>1</v>
      </c>
      <c r="W295" s="17">
        <v>0</v>
      </c>
      <c r="X295" s="17">
        <v>1</v>
      </c>
      <c r="Y295" s="270">
        <v>0</v>
      </c>
      <c r="Z295" s="17">
        <v>0</v>
      </c>
      <c r="AA295" s="17">
        <v>1</v>
      </c>
      <c r="AB295" s="17">
        <v>2</v>
      </c>
      <c r="AC295" s="17">
        <v>0</v>
      </c>
      <c r="AD295" s="17">
        <v>1</v>
      </c>
      <c r="AE295" s="490">
        <v>1.3076923076923077</v>
      </c>
    </row>
    <row r="296" spans="1:31" ht="14.25" x14ac:dyDescent="0.2">
      <c r="A296" s="23" t="s">
        <v>2102</v>
      </c>
      <c r="B296" s="23">
        <v>1</v>
      </c>
      <c r="C296" s="24" t="s">
        <v>3055</v>
      </c>
      <c r="D296" s="23" t="s">
        <v>3961</v>
      </c>
      <c r="E296" s="23" t="s">
        <v>3474</v>
      </c>
      <c r="F296" s="23" t="s">
        <v>3056</v>
      </c>
      <c r="G296" s="17">
        <v>0</v>
      </c>
      <c r="H296" s="17">
        <v>0</v>
      </c>
      <c r="I296" s="17">
        <v>0</v>
      </c>
      <c r="J296" s="17">
        <v>1</v>
      </c>
      <c r="K296" s="17">
        <v>0</v>
      </c>
      <c r="L296" s="17">
        <v>1</v>
      </c>
      <c r="M296" s="17">
        <v>1</v>
      </c>
      <c r="N296" s="17">
        <v>1</v>
      </c>
      <c r="O296" s="17">
        <v>0</v>
      </c>
      <c r="P296" s="224">
        <v>0</v>
      </c>
      <c r="Q296" s="246">
        <v>2</v>
      </c>
      <c r="R296" s="252">
        <v>0</v>
      </c>
      <c r="S296" s="269">
        <v>1</v>
      </c>
      <c r="T296" s="79">
        <v>1</v>
      </c>
      <c r="U296" s="17">
        <v>2</v>
      </c>
      <c r="V296" s="17">
        <v>1</v>
      </c>
      <c r="W296" s="17">
        <v>0</v>
      </c>
      <c r="X296" s="17">
        <v>1</v>
      </c>
      <c r="Y296" s="270">
        <v>0</v>
      </c>
      <c r="Z296" s="17">
        <v>0</v>
      </c>
      <c r="AA296" s="17">
        <v>1</v>
      </c>
      <c r="AB296" s="17">
        <v>2</v>
      </c>
      <c r="AC296" s="17">
        <v>0</v>
      </c>
      <c r="AD296" s="17">
        <v>1</v>
      </c>
      <c r="AE296" s="490">
        <v>1.2307692307692308</v>
      </c>
    </row>
    <row r="297" spans="1:31" ht="14.25" x14ac:dyDescent="0.2">
      <c r="A297" s="23" t="s">
        <v>2102</v>
      </c>
      <c r="B297" s="23">
        <v>1</v>
      </c>
      <c r="C297" s="24" t="s">
        <v>3057</v>
      </c>
      <c r="D297" s="23" t="s">
        <v>3961</v>
      </c>
      <c r="E297" s="23" t="s">
        <v>2126</v>
      </c>
      <c r="F297" s="23" t="s">
        <v>1738</v>
      </c>
      <c r="G297" s="17">
        <v>0</v>
      </c>
      <c r="H297" s="17">
        <v>0</v>
      </c>
      <c r="I297" s="17">
        <v>0</v>
      </c>
      <c r="J297" s="17">
        <v>1</v>
      </c>
      <c r="K297" s="17">
        <v>0</v>
      </c>
      <c r="L297" s="17">
        <v>1</v>
      </c>
      <c r="M297" s="17">
        <v>1</v>
      </c>
      <c r="N297" s="17">
        <v>1</v>
      </c>
      <c r="O297" s="17">
        <v>0</v>
      </c>
      <c r="P297" s="224">
        <v>0</v>
      </c>
      <c r="Q297" s="246">
        <v>2</v>
      </c>
      <c r="R297" s="252">
        <v>0</v>
      </c>
      <c r="S297" s="269">
        <v>1</v>
      </c>
      <c r="T297" s="79">
        <v>1</v>
      </c>
      <c r="U297" s="17">
        <v>2</v>
      </c>
      <c r="V297" s="17">
        <v>1</v>
      </c>
      <c r="W297" s="17">
        <v>0</v>
      </c>
      <c r="X297" s="17">
        <v>1</v>
      </c>
      <c r="Y297" s="270">
        <v>0</v>
      </c>
      <c r="Z297" s="17">
        <v>0</v>
      </c>
      <c r="AA297" s="17">
        <v>1</v>
      </c>
      <c r="AB297" s="17">
        <v>2</v>
      </c>
      <c r="AC297" s="17">
        <v>0</v>
      </c>
      <c r="AD297" s="17">
        <v>1</v>
      </c>
      <c r="AE297" s="490">
        <v>1.2307692307692308</v>
      </c>
    </row>
    <row r="298" spans="1:31" ht="14.25" x14ac:dyDescent="0.2">
      <c r="A298" s="23" t="s">
        <v>2102</v>
      </c>
      <c r="B298" s="25">
        <v>1</v>
      </c>
      <c r="C298" s="26" t="s">
        <v>3058</v>
      </c>
      <c r="D298" s="23" t="s">
        <v>3961</v>
      </c>
      <c r="E298" s="23" t="s">
        <v>2126</v>
      </c>
      <c r="F298" s="25" t="s">
        <v>3059</v>
      </c>
      <c r="G298" s="17">
        <v>0</v>
      </c>
      <c r="H298" s="17">
        <v>0</v>
      </c>
      <c r="I298" s="17">
        <v>0</v>
      </c>
      <c r="J298" s="17">
        <v>1</v>
      </c>
      <c r="K298" s="17">
        <v>0</v>
      </c>
      <c r="L298" s="17">
        <v>1</v>
      </c>
      <c r="M298" s="17">
        <v>1</v>
      </c>
      <c r="N298" s="17">
        <v>1</v>
      </c>
      <c r="O298" s="17">
        <v>0</v>
      </c>
      <c r="P298" s="224">
        <v>0</v>
      </c>
      <c r="Q298" s="246">
        <v>2</v>
      </c>
      <c r="R298" s="252">
        <v>0</v>
      </c>
      <c r="S298" s="269">
        <v>1</v>
      </c>
      <c r="T298" s="79">
        <v>1</v>
      </c>
      <c r="U298" s="17">
        <v>2</v>
      </c>
      <c r="V298" s="17">
        <v>1</v>
      </c>
      <c r="W298" s="17">
        <v>0</v>
      </c>
      <c r="X298" s="17">
        <v>1</v>
      </c>
      <c r="Y298" s="270">
        <v>0</v>
      </c>
      <c r="Z298" s="17">
        <v>0</v>
      </c>
      <c r="AA298" s="17">
        <v>1</v>
      </c>
      <c r="AB298" s="17">
        <v>2</v>
      </c>
      <c r="AC298" s="17">
        <v>0</v>
      </c>
      <c r="AD298" s="17">
        <v>1</v>
      </c>
      <c r="AE298" s="490">
        <v>1.2307692307692308</v>
      </c>
    </row>
    <row r="299" spans="1:31" ht="14.25" x14ac:dyDescent="0.2">
      <c r="A299" s="23" t="s">
        <v>2102</v>
      </c>
      <c r="B299" s="23">
        <v>1</v>
      </c>
      <c r="C299" s="24" t="s">
        <v>3060</v>
      </c>
      <c r="D299" s="23" t="s">
        <v>3961</v>
      </c>
      <c r="E299" s="23" t="s">
        <v>2126</v>
      </c>
      <c r="F299" s="23" t="s">
        <v>3061</v>
      </c>
      <c r="G299" s="17">
        <v>0</v>
      </c>
      <c r="H299" s="17">
        <v>0</v>
      </c>
      <c r="I299" s="17">
        <v>0</v>
      </c>
      <c r="J299" s="17">
        <v>1</v>
      </c>
      <c r="K299" s="17">
        <v>0</v>
      </c>
      <c r="L299" s="17">
        <v>1</v>
      </c>
      <c r="M299" s="17">
        <v>1</v>
      </c>
      <c r="N299" s="17">
        <v>1</v>
      </c>
      <c r="O299" s="17">
        <v>0</v>
      </c>
      <c r="P299" s="224">
        <v>0</v>
      </c>
      <c r="Q299" s="246">
        <v>2</v>
      </c>
      <c r="R299" s="252">
        <v>0</v>
      </c>
      <c r="S299" s="269">
        <v>1</v>
      </c>
      <c r="T299" s="79">
        <v>1</v>
      </c>
      <c r="U299" s="17">
        <v>2</v>
      </c>
      <c r="V299" s="17">
        <v>1</v>
      </c>
      <c r="W299" s="17">
        <v>0</v>
      </c>
      <c r="X299" s="17">
        <v>1</v>
      </c>
      <c r="Y299" s="270">
        <v>0</v>
      </c>
      <c r="Z299" s="17">
        <v>0</v>
      </c>
      <c r="AA299" s="17">
        <v>1</v>
      </c>
      <c r="AB299" s="17">
        <v>2</v>
      </c>
      <c r="AC299" s="17">
        <v>0</v>
      </c>
      <c r="AD299" s="17">
        <v>1</v>
      </c>
      <c r="AE299" s="490">
        <v>1.2307692307692308</v>
      </c>
    </row>
    <row r="300" spans="1:31" ht="14.25" x14ac:dyDescent="0.2">
      <c r="A300" s="23" t="s">
        <v>2102</v>
      </c>
      <c r="B300" s="23">
        <v>1</v>
      </c>
      <c r="C300" s="24" t="s">
        <v>3062</v>
      </c>
      <c r="D300" s="23" t="s">
        <v>3961</v>
      </c>
      <c r="E300" s="23" t="s">
        <v>2126</v>
      </c>
      <c r="F300" s="23" t="s">
        <v>1738</v>
      </c>
      <c r="G300" s="17">
        <v>0</v>
      </c>
      <c r="H300" s="17">
        <v>0</v>
      </c>
      <c r="I300" s="17">
        <v>0</v>
      </c>
      <c r="J300" s="17">
        <v>1</v>
      </c>
      <c r="K300" s="17">
        <v>0</v>
      </c>
      <c r="L300" s="17">
        <v>1</v>
      </c>
      <c r="M300" s="17">
        <v>1</v>
      </c>
      <c r="N300" s="17">
        <v>1</v>
      </c>
      <c r="O300" s="17">
        <v>0</v>
      </c>
      <c r="P300" s="224">
        <v>0</v>
      </c>
      <c r="Q300" s="246">
        <v>2</v>
      </c>
      <c r="R300" s="252">
        <v>0</v>
      </c>
      <c r="S300" s="269">
        <v>1</v>
      </c>
      <c r="T300" s="79">
        <v>1</v>
      </c>
      <c r="U300" s="17">
        <v>2</v>
      </c>
      <c r="V300" s="17">
        <v>1</v>
      </c>
      <c r="W300" s="17">
        <v>0</v>
      </c>
      <c r="X300" s="17">
        <v>1</v>
      </c>
      <c r="Y300" s="270">
        <v>0</v>
      </c>
      <c r="Z300" s="17">
        <v>0</v>
      </c>
      <c r="AA300" s="17">
        <v>1</v>
      </c>
      <c r="AB300" s="17">
        <v>2</v>
      </c>
      <c r="AC300" s="17">
        <v>0</v>
      </c>
      <c r="AD300" s="17">
        <v>1</v>
      </c>
      <c r="AE300" s="490">
        <v>1.2307692307692308</v>
      </c>
    </row>
    <row r="301" spans="1:31" ht="14.25" x14ac:dyDescent="0.2">
      <c r="A301" s="23" t="s">
        <v>2102</v>
      </c>
      <c r="B301" s="23">
        <v>1</v>
      </c>
      <c r="C301" s="24" t="s">
        <v>220</v>
      </c>
      <c r="D301" s="23" t="s">
        <v>3961</v>
      </c>
      <c r="E301" s="23" t="s">
        <v>2126</v>
      </c>
      <c r="F301" s="23" t="s">
        <v>3061</v>
      </c>
      <c r="G301" s="17">
        <v>0</v>
      </c>
      <c r="H301" s="17">
        <v>0</v>
      </c>
      <c r="I301" s="17">
        <v>0</v>
      </c>
      <c r="J301" s="17">
        <v>1</v>
      </c>
      <c r="K301" s="17">
        <v>0</v>
      </c>
      <c r="L301" s="17">
        <v>1</v>
      </c>
      <c r="M301" s="17">
        <v>1</v>
      </c>
      <c r="N301" s="17">
        <v>1</v>
      </c>
      <c r="O301" s="17">
        <v>0</v>
      </c>
      <c r="P301" s="224">
        <v>0</v>
      </c>
      <c r="Q301" s="246">
        <v>2</v>
      </c>
      <c r="R301" s="252">
        <v>0</v>
      </c>
      <c r="S301" s="269">
        <v>1</v>
      </c>
      <c r="T301" s="79">
        <v>1</v>
      </c>
      <c r="U301" s="17">
        <v>2</v>
      </c>
      <c r="V301" s="17">
        <v>1</v>
      </c>
      <c r="W301" s="17">
        <v>0</v>
      </c>
      <c r="X301" s="17">
        <v>1</v>
      </c>
      <c r="Y301" s="270">
        <v>0</v>
      </c>
      <c r="Z301" s="17">
        <v>0</v>
      </c>
      <c r="AA301" s="17">
        <v>1</v>
      </c>
      <c r="AB301" s="17">
        <v>2</v>
      </c>
      <c r="AC301" s="17">
        <v>0</v>
      </c>
      <c r="AD301" s="17">
        <v>1</v>
      </c>
      <c r="AE301" s="490">
        <v>1.2307692307692308</v>
      </c>
    </row>
    <row r="302" spans="1:31" ht="14.25" x14ac:dyDescent="0.2">
      <c r="A302" s="23" t="s">
        <v>2102</v>
      </c>
      <c r="B302" s="23">
        <v>1</v>
      </c>
      <c r="C302" s="24" t="s">
        <v>221</v>
      </c>
      <c r="D302" s="23" t="s">
        <v>3961</v>
      </c>
      <c r="E302" s="23" t="s">
        <v>2126</v>
      </c>
      <c r="F302" s="23" t="s">
        <v>1738</v>
      </c>
      <c r="G302" s="17">
        <v>0</v>
      </c>
      <c r="H302" s="17">
        <v>0</v>
      </c>
      <c r="I302" s="17">
        <v>0</v>
      </c>
      <c r="J302" s="17">
        <v>1</v>
      </c>
      <c r="K302" s="17">
        <v>0</v>
      </c>
      <c r="L302" s="17">
        <v>1</v>
      </c>
      <c r="M302" s="17">
        <v>1</v>
      </c>
      <c r="N302" s="17">
        <v>1</v>
      </c>
      <c r="O302" s="17">
        <v>0</v>
      </c>
      <c r="P302" s="224">
        <v>0</v>
      </c>
      <c r="Q302" s="246">
        <v>2</v>
      </c>
      <c r="R302" s="252">
        <v>0</v>
      </c>
      <c r="S302" s="269">
        <v>1</v>
      </c>
      <c r="T302" s="79">
        <v>1</v>
      </c>
      <c r="U302" s="17">
        <v>2</v>
      </c>
      <c r="V302" s="17">
        <v>1</v>
      </c>
      <c r="W302" s="17">
        <v>0</v>
      </c>
      <c r="X302" s="17">
        <v>1</v>
      </c>
      <c r="Y302" s="270">
        <v>0</v>
      </c>
      <c r="Z302" s="17">
        <v>0</v>
      </c>
      <c r="AA302" s="17">
        <v>1</v>
      </c>
      <c r="AB302" s="17">
        <v>2</v>
      </c>
      <c r="AC302" s="17">
        <v>0</v>
      </c>
      <c r="AD302" s="17">
        <v>1</v>
      </c>
      <c r="AE302" s="490">
        <v>1.2307692307692308</v>
      </c>
    </row>
    <row r="303" spans="1:31" ht="14.25" x14ac:dyDescent="0.2">
      <c r="A303" s="23" t="s">
        <v>2102</v>
      </c>
      <c r="B303" s="23">
        <v>1</v>
      </c>
      <c r="C303" s="24" t="s">
        <v>483</v>
      </c>
      <c r="D303" s="23" t="s">
        <v>3961</v>
      </c>
      <c r="E303" s="23" t="s">
        <v>2126</v>
      </c>
      <c r="F303" s="23" t="s">
        <v>1738</v>
      </c>
      <c r="G303" s="17">
        <v>0</v>
      </c>
      <c r="H303" s="17">
        <v>0</v>
      </c>
      <c r="I303" s="17">
        <v>0</v>
      </c>
      <c r="J303" s="17">
        <v>1</v>
      </c>
      <c r="K303" s="17">
        <v>0</v>
      </c>
      <c r="L303" s="17">
        <v>1</v>
      </c>
      <c r="M303" s="17">
        <v>2</v>
      </c>
      <c r="N303" s="17">
        <v>1</v>
      </c>
      <c r="O303" s="17">
        <v>0</v>
      </c>
      <c r="P303" s="224">
        <v>0</v>
      </c>
      <c r="Q303" s="246">
        <v>2</v>
      </c>
      <c r="R303" s="252">
        <v>0</v>
      </c>
      <c r="S303" s="269">
        <v>1</v>
      </c>
      <c r="T303" s="79">
        <v>1</v>
      </c>
      <c r="U303" s="17">
        <v>2</v>
      </c>
      <c r="V303" s="17">
        <v>1</v>
      </c>
      <c r="W303" s="17">
        <v>0</v>
      </c>
      <c r="X303" s="17">
        <v>1</v>
      </c>
      <c r="Y303" s="270">
        <v>0</v>
      </c>
      <c r="Z303" s="17">
        <v>0</v>
      </c>
      <c r="AA303" s="17">
        <v>1</v>
      </c>
      <c r="AB303" s="17">
        <v>2</v>
      </c>
      <c r="AC303" s="17">
        <v>0</v>
      </c>
      <c r="AD303" s="17">
        <v>1</v>
      </c>
      <c r="AE303" s="490">
        <v>1.3076923076923077</v>
      </c>
    </row>
    <row r="304" spans="1:31" ht="14.25" x14ac:dyDescent="0.2">
      <c r="A304" s="23" t="s">
        <v>2102</v>
      </c>
      <c r="B304" s="25">
        <v>1</v>
      </c>
      <c r="C304" s="26" t="s">
        <v>484</v>
      </c>
      <c r="D304" s="23" t="s">
        <v>3961</v>
      </c>
      <c r="E304" s="23" t="s">
        <v>3475</v>
      </c>
      <c r="F304" s="25" t="s">
        <v>873</v>
      </c>
      <c r="G304" s="17">
        <v>0</v>
      </c>
      <c r="H304" s="17">
        <v>0</v>
      </c>
      <c r="I304" s="17">
        <v>0</v>
      </c>
      <c r="J304" s="17">
        <v>1</v>
      </c>
      <c r="K304" s="17">
        <v>0</v>
      </c>
      <c r="L304" s="17">
        <v>1</v>
      </c>
      <c r="M304" s="17">
        <v>1</v>
      </c>
      <c r="N304" s="17">
        <v>1</v>
      </c>
      <c r="O304" s="17">
        <v>0</v>
      </c>
      <c r="P304" s="224">
        <v>0</v>
      </c>
      <c r="Q304" s="246">
        <v>2</v>
      </c>
      <c r="R304" s="252">
        <v>0</v>
      </c>
      <c r="S304" s="269">
        <v>1</v>
      </c>
      <c r="T304" s="79">
        <v>1</v>
      </c>
      <c r="U304" s="17">
        <v>2</v>
      </c>
      <c r="V304" s="17">
        <v>1</v>
      </c>
      <c r="W304" s="17">
        <v>0</v>
      </c>
      <c r="X304" s="17">
        <v>1</v>
      </c>
      <c r="Y304" s="270">
        <v>0</v>
      </c>
      <c r="Z304" s="17">
        <v>0</v>
      </c>
      <c r="AA304" s="17">
        <v>1</v>
      </c>
      <c r="AB304" s="17">
        <v>2</v>
      </c>
      <c r="AC304" s="17">
        <v>0</v>
      </c>
      <c r="AD304" s="17">
        <v>1</v>
      </c>
      <c r="AE304" s="490">
        <v>1.2307692307692308</v>
      </c>
    </row>
    <row r="305" spans="1:31" ht="14.25" x14ac:dyDescent="0.2">
      <c r="A305" s="23" t="s">
        <v>2102</v>
      </c>
      <c r="B305" s="25">
        <v>1</v>
      </c>
      <c r="C305" s="26" t="s">
        <v>485</v>
      </c>
      <c r="D305" s="23" t="s">
        <v>3961</v>
      </c>
      <c r="E305" s="23" t="s">
        <v>3477</v>
      </c>
      <c r="F305" s="25" t="s">
        <v>4566</v>
      </c>
      <c r="G305" s="17">
        <v>0</v>
      </c>
      <c r="H305" s="17">
        <v>0</v>
      </c>
      <c r="I305" s="17">
        <v>0</v>
      </c>
      <c r="J305" s="17">
        <v>1</v>
      </c>
      <c r="K305" s="17">
        <v>0</v>
      </c>
      <c r="L305" s="17">
        <v>1</v>
      </c>
      <c r="M305" s="17">
        <v>1</v>
      </c>
      <c r="N305" s="17">
        <v>1</v>
      </c>
      <c r="O305" s="17">
        <v>0</v>
      </c>
      <c r="P305" s="224">
        <v>0</v>
      </c>
      <c r="Q305" s="246">
        <v>2</v>
      </c>
      <c r="R305" s="252">
        <v>0</v>
      </c>
      <c r="S305" s="269">
        <v>1</v>
      </c>
      <c r="T305" s="79">
        <v>1</v>
      </c>
      <c r="U305" s="17">
        <v>2</v>
      </c>
      <c r="V305" s="17">
        <v>1</v>
      </c>
      <c r="W305" s="17">
        <v>0</v>
      </c>
      <c r="X305" s="17">
        <v>1</v>
      </c>
      <c r="Y305" s="270">
        <v>0</v>
      </c>
      <c r="Z305" s="17">
        <v>0</v>
      </c>
      <c r="AA305" s="17">
        <v>1</v>
      </c>
      <c r="AB305" s="17">
        <v>2</v>
      </c>
      <c r="AC305" s="17">
        <v>0</v>
      </c>
      <c r="AD305" s="17">
        <v>1</v>
      </c>
      <c r="AE305" s="490">
        <v>1.2307692307692308</v>
      </c>
    </row>
    <row r="306" spans="1:31" ht="14.25" x14ac:dyDescent="0.2">
      <c r="A306" s="23" t="s">
        <v>2102</v>
      </c>
      <c r="B306" s="25">
        <v>1</v>
      </c>
      <c r="C306" s="26" t="s">
        <v>486</v>
      </c>
      <c r="D306" s="23" t="s">
        <v>3961</v>
      </c>
      <c r="E306" s="23" t="s">
        <v>3475</v>
      </c>
      <c r="F306" s="25" t="s">
        <v>487</v>
      </c>
      <c r="G306" s="17">
        <v>0</v>
      </c>
      <c r="H306" s="17">
        <v>0</v>
      </c>
      <c r="I306" s="17">
        <v>0</v>
      </c>
      <c r="J306" s="17">
        <v>1</v>
      </c>
      <c r="K306" s="17">
        <v>0</v>
      </c>
      <c r="L306" s="17">
        <v>1</v>
      </c>
      <c r="M306" s="17">
        <v>1</v>
      </c>
      <c r="N306" s="17">
        <v>1</v>
      </c>
      <c r="O306" s="17">
        <v>0</v>
      </c>
      <c r="P306" s="224">
        <v>0</v>
      </c>
      <c r="Q306" s="246">
        <v>2</v>
      </c>
      <c r="R306" s="252">
        <v>0</v>
      </c>
      <c r="S306" s="269">
        <v>1</v>
      </c>
      <c r="T306" s="79">
        <v>1</v>
      </c>
      <c r="U306" s="17">
        <v>2</v>
      </c>
      <c r="V306" s="17">
        <v>1</v>
      </c>
      <c r="W306" s="17">
        <v>0</v>
      </c>
      <c r="X306" s="17">
        <v>1</v>
      </c>
      <c r="Y306" s="270">
        <v>0</v>
      </c>
      <c r="Z306" s="17">
        <v>0</v>
      </c>
      <c r="AA306" s="17">
        <v>1</v>
      </c>
      <c r="AB306" s="17">
        <v>2</v>
      </c>
      <c r="AC306" s="17">
        <v>0</v>
      </c>
      <c r="AD306" s="17">
        <v>1</v>
      </c>
      <c r="AE306" s="490">
        <v>1.2307692307692308</v>
      </c>
    </row>
    <row r="307" spans="1:31" ht="14.25" x14ac:dyDescent="0.2">
      <c r="A307" s="23" t="s">
        <v>2102</v>
      </c>
      <c r="B307" s="25">
        <v>1</v>
      </c>
      <c r="C307" s="26" t="s">
        <v>1789</v>
      </c>
      <c r="D307" s="23" t="s">
        <v>3961</v>
      </c>
      <c r="E307" s="23" t="s">
        <v>3475</v>
      </c>
      <c r="F307" s="25" t="s">
        <v>1790</v>
      </c>
      <c r="G307" s="17">
        <v>0</v>
      </c>
      <c r="H307" s="17">
        <v>0</v>
      </c>
      <c r="I307" s="17">
        <v>0</v>
      </c>
      <c r="J307" s="17">
        <v>1</v>
      </c>
      <c r="K307" s="17">
        <v>0</v>
      </c>
      <c r="L307" s="17">
        <v>1</v>
      </c>
      <c r="M307" s="17">
        <v>1</v>
      </c>
      <c r="N307" s="17">
        <v>1</v>
      </c>
      <c r="O307" s="17">
        <v>0</v>
      </c>
      <c r="P307" s="224">
        <v>0</v>
      </c>
      <c r="Q307" s="246">
        <v>2</v>
      </c>
      <c r="R307" s="252">
        <v>0</v>
      </c>
      <c r="S307" s="269">
        <v>1</v>
      </c>
      <c r="T307" s="79">
        <v>1</v>
      </c>
      <c r="U307" s="17">
        <v>2</v>
      </c>
      <c r="V307" s="17">
        <v>1</v>
      </c>
      <c r="W307" s="17">
        <v>0</v>
      </c>
      <c r="X307" s="17">
        <v>1</v>
      </c>
      <c r="Y307" s="270">
        <v>0</v>
      </c>
      <c r="Z307" s="17">
        <v>0</v>
      </c>
      <c r="AA307" s="17">
        <v>1</v>
      </c>
      <c r="AB307" s="17">
        <v>2</v>
      </c>
      <c r="AC307" s="17">
        <v>0</v>
      </c>
      <c r="AD307" s="17">
        <v>1</v>
      </c>
      <c r="AE307" s="490">
        <v>1.2307692307692308</v>
      </c>
    </row>
    <row r="308" spans="1:31" ht="14.25" x14ac:dyDescent="0.2">
      <c r="A308" s="23" t="s">
        <v>2102</v>
      </c>
      <c r="B308" s="23">
        <v>1</v>
      </c>
      <c r="C308" s="24" t="s">
        <v>1791</v>
      </c>
      <c r="D308" s="23" t="s">
        <v>3961</v>
      </c>
      <c r="E308" s="23" t="s">
        <v>2126</v>
      </c>
      <c r="F308" s="23" t="s">
        <v>3061</v>
      </c>
      <c r="G308" s="17">
        <v>0</v>
      </c>
      <c r="H308" s="17">
        <v>0</v>
      </c>
      <c r="I308" s="17">
        <v>0</v>
      </c>
      <c r="J308" s="17">
        <v>1</v>
      </c>
      <c r="K308" s="17">
        <v>0</v>
      </c>
      <c r="L308" s="17">
        <v>1</v>
      </c>
      <c r="M308" s="17">
        <v>1</v>
      </c>
      <c r="N308" s="17">
        <v>1</v>
      </c>
      <c r="O308" s="17">
        <v>0</v>
      </c>
      <c r="P308" s="224">
        <v>0</v>
      </c>
      <c r="Q308" s="246">
        <v>2</v>
      </c>
      <c r="R308" s="252">
        <v>0</v>
      </c>
      <c r="S308" s="269">
        <v>1</v>
      </c>
      <c r="T308" s="79">
        <v>1</v>
      </c>
      <c r="U308" s="17">
        <v>2</v>
      </c>
      <c r="V308" s="17">
        <v>1</v>
      </c>
      <c r="W308" s="17">
        <v>0</v>
      </c>
      <c r="X308" s="17">
        <v>1</v>
      </c>
      <c r="Y308" s="270">
        <v>0</v>
      </c>
      <c r="Z308" s="17">
        <v>0</v>
      </c>
      <c r="AA308" s="17">
        <v>1</v>
      </c>
      <c r="AB308" s="17">
        <v>2</v>
      </c>
      <c r="AC308" s="17">
        <v>0</v>
      </c>
      <c r="AD308" s="17">
        <v>1</v>
      </c>
      <c r="AE308" s="490">
        <v>1.2307692307692308</v>
      </c>
    </row>
    <row r="309" spans="1:31" ht="14.25" x14ac:dyDescent="0.2">
      <c r="A309" s="23" t="s">
        <v>2102</v>
      </c>
      <c r="B309" s="23">
        <v>1</v>
      </c>
      <c r="C309" s="24" t="s">
        <v>1792</v>
      </c>
      <c r="D309" s="23" t="s">
        <v>3961</v>
      </c>
      <c r="E309" s="23" t="s">
        <v>2126</v>
      </c>
      <c r="F309" s="23" t="s">
        <v>3061</v>
      </c>
      <c r="G309" s="17">
        <v>0</v>
      </c>
      <c r="H309" s="17">
        <v>0</v>
      </c>
      <c r="I309" s="17">
        <v>0</v>
      </c>
      <c r="J309" s="17">
        <v>1</v>
      </c>
      <c r="K309" s="17">
        <v>0</v>
      </c>
      <c r="L309" s="17">
        <v>1</v>
      </c>
      <c r="M309" s="17">
        <v>1</v>
      </c>
      <c r="N309" s="17">
        <v>1</v>
      </c>
      <c r="O309" s="17">
        <v>0</v>
      </c>
      <c r="P309" s="224">
        <v>0</v>
      </c>
      <c r="Q309" s="246">
        <v>2</v>
      </c>
      <c r="R309" s="252">
        <v>0</v>
      </c>
      <c r="S309" s="269">
        <v>1</v>
      </c>
      <c r="T309" s="79">
        <v>1</v>
      </c>
      <c r="U309" s="17">
        <v>2</v>
      </c>
      <c r="V309" s="17">
        <v>1</v>
      </c>
      <c r="W309" s="17">
        <v>0</v>
      </c>
      <c r="X309" s="17">
        <v>1</v>
      </c>
      <c r="Y309" s="270">
        <v>0</v>
      </c>
      <c r="Z309" s="17">
        <v>0</v>
      </c>
      <c r="AA309" s="17">
        <v>1</v>
      </c>
      <c r="AB309" s="17">
        <v>2</v>
      </c>
      <c r="AC309" s="17">
        <v>0</v>
      </c>
      <c r="AD309" s="17">
        <v>1</v>
      </c>
      <c r="AE309" s="490">
        <v>1.2307692307692308</v>
      </c>
    </row>
    <row r="310" spans="1:31" ht="14.25" x14ac:dyDescent="0.2">
      <c r="A310" s="23" t="s">
        <v>2102</v>
      </c>
      <c r="B310" s="23">
        <v>1</v>
      </c>
      <c r="C310" s="24" t="s">
        <v>1793</v>
      </c>
      <c r="D310" s="23" t="s">
        <v>3961</v>
      </c>
      <c r="E310" s="23" t="s">
        <v>2126</v>
      </c>
      <c r="F310" s="23" t="s">
        <v>1738</v>
      </c>
      <c r="G310" s="17">
        <v>0</v>
      </c>
      <c r="H310" s="17">
        <v>0</v>
      </c>
      <c r="I310" s="17">
        <v>0</v>
      </c>
      <c r="J310" s="17">
        <v>1</v>
      </c>
      <c r="K310" s="17">
        <v>0</v>
      </c>
      <c r="L310" s="17">
        <v>1</v>
      </c>
      <c r="M310" s="17">
        <v>2</v>
      </c>
      <c r="N310" s="17">
        <v>1</v>
      </c>
      <c r="O310" s="17">
        <v>0</v>
      </c>
      <c r="P310" s="224">
        <v>0</v>
      </c>
      <c r="Q310" s="246">
        <v>2</v>
      </c>
      <c r="R310" s="252">
        <v>0</v>
      </c>
      <c r="S310" s="269">
        <v>1</v>
      </c>
      <c r="T310" s="79">
        <v>1</v>
      </c>
      <c r="U310" s="17">
        <v>2</v>
      </c>
      <c r="V310" s="17">
        <v>1</v>
      </c>
      <c r="W310" s="17">
        <v>0</v>
      </c>
      <c r="X310" s="17">
        <v>1</v>
      </c>
      <c r="Y310" s="270">
        <v>0</v>
      </c>
      <c r="Z310" s="17">
        <v>0</v>
      </c>
      <c r="AA310" s="17">
        <v>1</v>
      </c>
      <c r="AB310" s="17">
        <v>2</v>
      </c>
      <c r="AC310" s="17">
        <v>0</v>
      </c>
      <c r="AD310" s="17">
        <v>1</v>
      </c>
      <c r="AE310" s="490">
        <v>1.3076923076923077</v>
      </c>
    </row>
    <row r="311" spans="1:31" ht="14.25" x14ac:dyDescent="0.2">
      <c r="A311" s="23" t="s">
        <v>2102</v>
      </c>
      <c r="B311" s="23">
        <v>1</v>
      </c>
      <c r="C311" s="24" t="s">
        <v>3066</v>
      </c>
      <c r="D311" s="23" t="s">
        <v>3961</v>
      </c>
      <c r="E311" s="23" t="s">
        <v>2126</v>
      </c>
      <c r="F311" s="23" t="s">
        <v>3067</v>
      </c>
      <c r="G311" s="17">
        <v>0</v>
      </c>
      <c r="H311" s="17">
        <v>0</v>
      </c>
      <c r="I311" s="17">
        <v>0</v>
      </c>
      <c r="J311" s="17">
        <v>0</v>
      </c>
      <c r="K311" s="17">
        <v>0</v>
      </c>
      <c r="L311" s="17">
        <v>0</v>
      </c>
      <c r="M311" s="17">
        <v>0</v>
      </c>
      <c r="N311" s="17">
        <v>0</v>
      </c>
      <c r="O311" s="17">
        <v>0</v>
      </c>
      <c r="P311" s="224">
        <v>0</v>
      </c>
      <c r="Q311" s="246">
        <v>2</v>
      </c>
      <c r="R311" s="252">
        <v>0</v>
      </c>
      <c r="S311" s="269">
        <v>0</v>
      </c>
      <c r="T311" s="79">
        <v>1</v>
      </c>
      <c r="U311" s="17">
        <v>2</v>
      </c>
      <c r="V311" s="17">
        <v>0</v>
      </c>
      <c r="W311" s="17">
        <v>0</v>
      </c>
      <c r="X311" s="17">
        <v>0</v>
      </c>
      <c r="Y311" s="270">
        <v>0</v>
      </c>
      <c r="Z311" s="17">
        <v>0</v>
      </c>
      <c r="AA311" s="17">
        <v>0</v>
      </c>
      <c r="AB311" s="17">
        <v>0</v>
      </c>
      <c r="AC311" s="17">
        <v>0</v>
      </c>
      <c r="AD311" s="17">
        <v>0</v>
      </c>
      <c r="AE311" s="490">
        <v>1.6666666666666667</v>
      </c>
    </row>
    <row r="312" spans="1:31" ht="14.25" x14ac:dyDescent="0.2">
      <c r="A312" s="23" t="s">
        <v>2102</v>
      </c>
      <c r="B312" s="23">
        <v>1</v>
      </c>
      <c r="C312" s="24" t="s">
        <v>3068</v>
      </c>
      <c r="D312" s="23" t="s">
        <v>3961</v>
      </c>
      <c r="E312" s="23" t="s">
        <v>3475</v>
      </c>
      <c r="F312" s="23" t="s">
        <v>315</v>
      </c>
      <c r="G312" s="17">
        <v>0</v>
      </c>
      <c r="H312" s="17">
        <v>0</v>
      </c>
      <c r="I312" s="17">
        <v>0</v>
      </c>
      <c r="J312" s="17">
        <v>1</v>
      </c>
      <c r="K312" s="17">
        <v>0</v>
      </c>
      <c r="L312" s="17">
        <v>1</v>
      </c>
      <c r="M312" s="17">
        <v>1</v>
      </c>
      <c r="N312" s="17">
        <v>1</v>
      </c>
      <c r="O312" s="17">
        <v>0</v>
      </c>
      <c r="P312" s="224">
        <v>0</v>
      </c>
      <c r="Q312" s="246">
        <v>0</v>
      </c>
      <c r="R312" s="252">
        <v>0</v>
      </c>
      <c r="S312" s="269">
        <v>1</v>
      </c>
      <c r="T312" s="79">
        <v>0</v>
      </c>
      <c r="U312" s="17">
        <v>0</v>
      </c>
      <c r="V312" s="17">
        <v>1</v>
      </c>
      <c r="W312" s="17">
        <v>0</v>
      </c>
      <c r="X312" s="17">
        <v>1</v>
      </c>
      <c r="Y312" s="270">
        <v>0</v>
      </c>
      <c r="Z312" s="17">
        <v>0</v>
      </c>
      <c r="AA312" s="17">
        <v>1</v>
      </c>
      <c r="AB312" s="17">
        <v>2</v>
      </c>
      <c r="AC312" s="17">
        <v>0</v>
      </c>
      <c r="AD312" s="17">
        <v>1</v>
      </c>
      <c r="AE312" s="490">
        <v>1.1000000000000001</v>
      </c>
    </row>
    <row r="313" spans="1:31" ht="14.25" x14ac:dyDescent="0.2">
      <c r="A313" s="23" t="s">
        <v>2102</v>
      </c>
      <c r="B313" s="23">
        <v>1</v>
      </c>
      <c r="C313" s="24" t="s">
        <v>316</v>
      </c>
      <c r="D313" s="23" t="s">
        <v>3961</v>
      </c>
      <c r="E313" s="23" t="s">
        <v>2126</v>
      </c>
      <c r="F313" s="23" t="s">
        <v>3061</v>
      </c>
      <c r="G313" s="17">
        <v>0</v>
      </c>
      <c r="H313" s="17">
        <v>0</v>
      </c>
      <c r="I313" s="17">
        <v>0</v>
      </c>
      <c r="J313" s="17">
        <v>0</v>
      </c>
      <c r="K313" s="17">
        <v>0</v>
      </c>
      <c r="L313" s="17">
        <v>0</v>
      </c>
      <c r="M313" s="17">
        <v>0</v>
      </c>
      <c r="N313" s="17">
        <v>0</v>
      </c>
      <c r="O313" s="17">
        <v>0</v>
      </c>
      <c r="P313" s="224">
        <v>0</v>
      </c>
      <c r="Q313" s="246">
        <v>2</v>
      </c>
      <c r="R313" s="252">
        <v>0</v>
      </c>
      <c r="S313" s="269">
        <v>0</v>
      </c>
      <c r="T313" s="79">
        <v>1</v>
      </c>
      <c r="U313" s="17">
        <v>2</v>
      </c>
      <c r="V313" s="17">
        <v>0</v>
      </c>
      <c r="W313" s="17">
        <v>0</v>
      </c>
      <c r="X313" s="17">
        <v>0</v>
      </c>
      <c r="Y313" s="270">
        <v>0</v>
      </c>
      <c r="Z313" s="17">
        <v>0</v>
      </c>
      <c r="AA313" s="17">
        <v>0</v>
      </c>
      <c r="AB313" s="17">
        <v>0</v>
      </c>
      <c r="AC313" s="17">
        <v>0</v>
      </c>
      <c r="AD313" s="17">
        <v>0</v>
      </c>
      <c r="AE313" s="490">
        <v>1.6666666666666667</v>
      </c>
    </row>
    <row r="314" spans="1:31" ht="14.25" x14ac:dyDescent="0.2">
      <c r="A314" s="23" t="s">
        <v>2102</v>
      </c>
      <c r="B314" s="23">
        <v>1</v>
      </c>
      <c r="C314" s="24" t="s">
        <v>317</v>
      </c>
      <c r="D314" s="23" t="s">
        <v>3961</v>
      </c>
      <c r="E314" s="23" t="s">
        <v>2126</v>
      </c>
      <c r="F314" s="23" t="s">
        <v>3061</v>
      </c>
      <c r="G314" s="17">
        <v>0</v>
      </c>
      <c r="H314" s="17">
        <v>0</v>
      </c>
      <c r="I314" s="17">
        <v>0</v>
      </c>
      <c r="J314" s="17">
        <v>0</v>
      </c>
      <c r="K314" s="17">
        <v>0</v>
      </c>
      <c r="L314" s="17">
        <v>0</v>
      </c>
      <c r="M314" s="17">
        <v>0</v>
      </c>
      <c r="N314" s="17">
        <v>0</v>
      </c>
      <c r="O314" s="17">
        <v>0</v>
      </c>
      <c r="P314" s="224">
        <v>0</v>
      </c>
      <c r="Q314" s="246">
        <v>0</v>
      </c>
      <c r="R314" s="252">
        <v>0</v>
      </c>
      <c r="S314" s="269">
        <v>0</v>
      </c>
      <c r="T314" s="79">
        <v>0</v>
      </c>
      <c r="U314" s="17">
        <v>0</v>
      </c>
      <c r="V314" s="17">
        <v>0</v>
      </c>
      <c r="W314" s="17">
        <v>0</v>
      </c>
      <c r="X314" s="17">
        <v>0</v>
      </c>
      <c r="Y314" s="270">
        <v>0</v>
      </c>
      <c r="Z314" s="17">
        <v>0</v>
      </c>
      <c r="AA314" s="17">
        <v>0</v>
      </c>
      <c r="AB314" s="17">
        <v>0</v>
      </c>
      <c r="AC314" s="17">
        <v>0</v>
      </c>
      <c r="AD314" s="17">
        <v>0</v>
      </c>
      <c r="AE314" s="490">
        <v>1</v>
      </c>
    </row>
    <row r="315" spans="1:31" ht="14.25" x14ac:dyDescent="0.2">
      <c r="A315" s="23" t="s">
        <v>2102</v>
      </c>
      <c r="B315" s="23">
        <v>1</v>
      </c>
      <c r="C315" s="24" t="s">
        <v>318</v>
      </c>
      <c r="D315" s="23" t="s">
        <v>3961</v>
      </c>
      <c r="E315" s="23" t="s">
        <v>2126</v>
      </c>
      <c r="F315" s="23" t="s">
        <v>319</v>
      </c>
      <c r="G315" s="17">
        <v>0</v>
      </c>
      <c r="H315" s="17">
        <v>0</v>
      </c>
      <c r="I315" s="17">
        <v>0</v>
      </c>
      <c r="J315" s="17">
        <v>1</v>
      </c>
      <c r="K315" s="17">
        <v>0</v>
      </c>
      <c r="L315" s="17">
        <v>1</v>
      </c>
      <c r="M315" s="17">
        <v>1</v>
      </c>
      <c r="N315" s="17">
        <v>1</v>
      </c>
      <c r="O315" s="17">
        <v>0</v>
      </c>
      <c r="P315" s="224">
        <v>0</v>
      </c>
      <c r="Q315" s="246">
        <v>0</v>
      </c>
      <c r="R315" s="252">
        <v>0</v>
      </c>
      <c r="S315" s="269">
        <v>1</v>
      </c>
      <c r="T315" s="79">
        <v>0</v>
      </c>
      <c r="U315" s="17">
        <v>0</v>
      </c>
      <c r="V315" s="17">
        <v>1</v>
      </c>
      <c r="W315" s="17">
        <v>0</v>
      </c>
      <c r="X315" s="17">
        <v>1</v>
      </c>
      <c r="Y315" s="270">
        <v>0</v>
      </c>
      <c r="Z315" s="17">
        <v>0</v>
      </c>
      <c r="AA315" s="17">
        <v>1</v>
      </c>
      <c r="AB315" s="17">
        <v>2</v>
      </c>
      <c r="AC315" s="17">
        <v>0</v>
      </c>
      <c r="AD315" s="17">
        <v>1</v>
      </c>
      <c r="AE315" s="490">
        <v>1.1000000000000001</v>
      </c>
    </row>
    <row r="316" spans="1:31" ht="14.25" x14ac:dyDescent="0.2">
      <c r="A316" s="23" t="s">
        <v>2102</v>
      </c>
      <c r="B316" s="23">
        <v>1</v>
      </c>
      <c r="C316" s="24" t="s">
        <v>320</v>
      </c>
      <c r="D316" s="23" t="s">
        <v>3961</v>
      </c>
      <c r="E316" s="23" t="s">
        <v>2126</v>
      </c>
      <c r="F316" s="23" t="s">
        <v>873</v>
      </c>
      <c r="G316" s="17">
        <v>0</v>
      </c>
      <c r="H316" s="17">
        <v>0</v>
      </c>
      <c r="I316" s="17">
        <v>0</v>
      </c>
      <c r="J316" s="17">
        <v>1</v>
      </c>
      <c r="K316" s="17">
        <v>0</v>
      </c>
      <c r="L316" s="17">
        <v>1</v>
      </c>
      <c r="M316" s="17">
        <v>1</v>
      </c>
      <c r="N316" s="17">
        <v>1</v>
      </c>
      <c r="O316" s="17">
        <v>0</v>
      </c>
      <c r="P316" s="224">
        <v>0</v>
      </c>
      <c r="Q316" s="246">
        <v>2</v>
      </c>
      <c r="R316" s="252">
        <v>0</v>
      </c>
      <c r="S316" s="269">
        <v>1</v>
      </c>
      <c r="T316" s="79">
        <v>1</v>
      </c>
      <c r="U316" s="17">
        <v>2</v>
      </c>
      <c r="V316" s="17">
        <v>1</v>
      </c>
      <c r="W316" s="17">
        <v>0</v>
      </c>
      <c r="X316" s="17">
        <v>1</v>
      </c>
      <c r="Y316" s="270">
        <v>0</v>
      </c>
      <c r="Z316" s="17">
        <v>0</v>
      </c>
      <c r="AA316" s="17">
        <v>1</v>
      </c>
      <c r="AB316" s="17">
        <v>2</v>
      </c>
      <c r="AC316" s="17">
        <v>0</v>
      </c>
      <c r="AD316" s="17">
        <v>1</v>
      </c>
      <c r="AE316" s="490">
        <v>1.2307692307692308</v>
      </c>
    </row>
    <row r="317" spans="1:31" ht="14.25" x14ac:dyDescent="0.2">
      <c r="A317" s="23" t="s">
        <v>2102</v>
      </c>
      <c r="B317" s="23">
        <v>1</v>
      </c>
      <c r="C317" s="24" t="s">
        <v>321</v>
      </c>
      <c r="D317" s="23" t="s">
        <v>3961</v>
      </c>
      <c r="E317" s="23" t="s">
        <v>2126</v>
      </c>
      <c r="F317" s="23" t="s">
        <v>873</v>
      </c>
      <c r="G317" s="17">
        <v>0</v>
      </c>
      <c r="H317" s="17">
        <v>0</v>
      </c>
      <c r="I317" s="17">
        <v>0</v>
      </c>
      <c r="J317" s="17">
        <v>1</v>
      </c>
      <c r="K317" s="17">
        <v>0</v>
      </c>
      <c r="L317" s="17">
        <v>1</v>
      </c>
      <c r="M317" s="17">
        <v>1</v>
      </c>
      <c r="N317" s="17">
        <v>1</v>
      </c>
      <c r="O317" s="17">
        <v>0</v>
      </c>
      <c r="P317" s="224">
        <v>0</v>
      </c>
      <c r="Q317" s="246">
        <v>2</v>
      </c>
      <c r="R317" s="252">
        <v>0</v>
      </c>
      <c r="S317" s="269">
        <v>1</v>
      </c>
      <c r="T317" s="79">
        <v>1</v>
      </c>
      <c r="U317" s="17">
        <v>2</v>
      </c>
      <c r="V317" s="17">
        <v>1</v>
      </c>
      <c r="W317" s="17">
        <v>0</v>
      </c>
      <c r="X317" s="17">
        <v>1</v>
      </c>
      <c r="Y317" s="270">
        <v>0</v>
      </c>
      <c r="Z317" s="17">
        <v>0</v>
      </c>
      <c r="AA317" s="17">
        <v>1</v>
      </c>
      <c r="AB317" s="17">
        <v>2</v>
      </c>
      <c r="AC317" s="17">
        <v>0</v>
      </c>
      <c r="AD317" s="17">
        <v>1</v>
      </c>
      <c r="AE317" s="490">
        <v>1.2307692307692308</v>
      </c>
    </row>
    <row r="318" spans="1:31" ht="14.25" x14ac:dyDescent="0.2">
      <c r="A318" s="23" t="s">
        <v>2102</v>
      </c>
      <c r="B318" s="23">
        <v>1</v>
      </c>
      <c r="C318" s="24" t="s">
        <v>322</v>
      </c>
      <c r="D318" s="23" t="s">
        <v>3961</v>
      </c>
      <c r="E318" s="23" t="s">
        <v>2126</v>
      </c>
      <c r="F318" s="23" t="s">
        <v>873</v>
      </c>
      <c r="G318" s="17">
        <v>0</v>
      </c>
      <c r="H318" s="17">
        <v>0</v>
      </c>
      <c r="I318" s="17">
        <v>0</v>
      </c>
      <c r="J318" s="17">
        <v>1</v>
      </c>
      <c r="K318" s="17">
        <v>0</v>
      </c>
      <c r="L318" s="17">
        <v>1</v>
      </c>
      <c r="M318" s="17">
        <v>1</v>
      </c>
      <c r="N318" s="17">
        <v>1</v>
      </c>
      <c r="O318" s="17">
        <v>0</v>
      </c>
      <c r="P318" s="224">
        <v>0</v>
      </c>
      <c r="Q318" s="246">
        <v>2</v>
      </c>
      <c r="R318" s="252">
        <v>0</v>
      </c>
      <c r="S318" s="269">
        <v>1</v>
      </c>
      <c r="T318" s="79">
        <v>1</v>
      </c>
      <c r="U318" s="17">
        <v>2</v>
      </c>
      <c r="V318" s="17">
        <v>1</v>
      </c>
      <c r="W318" s="17">
        <v>0</v>
      </c>
      <c r="X318" s="17">
        <v>1</v>
      </c>
      <c r="Y318" s="270">
        <v>0</v>
      </c>
      <c r="Z318" s="17">
        <v>0</v>
      </c>
      <c r="AA318" s="17">
        <v>1</v>
      </c>
      <c r="AB318" s="17">
        <v>2</v>
      </c>
      <c r="AC318" s="17">
        <v>0</v>
      </c>
      <c r="AD318" s="17">
        <v>1</v>
      </c>
      <c r="AE318" s="490">
        <v>1.2307692307692308</v>
      </c>
    </row>
    <row r="319" spans="1:31" ht="14.25" x14ac:dyDescent="0.2">
      <c r="A319" s="23" t="s">
        <v>2102</v>
      </c>
      <c r="B319" s="23">
        <v>1</v>
      </c>
      <c r="C319" s="24" t="s">
        <v>323</v>
      </c>
      <c r="D319" s="23" t="s">
        <v>3961</v>
      </c>
      <c r="E319" s="23" t="s">
        <v>2126</v>
      </c>
      <c r="F319" s="23" t="s">
        <v>873</v>
      </c>
      <c r="G319" s="17">
        <v>0</v>
      </c>
      <c r="H319" s="17">
        <v>0</v>
      </c>
      <c r="I319" s="17">
        <v>0</v>
      </c>
      <c r="J319" s="17">
        <v>1</v>
      </c>
      <c r="K319" s="17">
        <v>0</v>
      </c>
      <c r="L319" s="17">
        <v>1</v>
      </c>
      <c r="M319" s="17">
        <v>1</v>
      </c>
      <c r="N319" s="17">
        <v>1</v>
      </c>
      <c r="O319" s="17">
        <v>0</v>
      </c>
      <c r="P319" s="224">
        <v>0</v>
      </c>
      <c r="Q319" s="246">
        <v>2</v>
      </c>
      <c r="R319" s="252">
        <v>0</v>
      </c>
      <c r="S319" s="269">
        <v>1</v>
      </c>
      <c r="T319" s="79">
        <v>1</v>
      </c>
      <c r="U319" s="17">
        <v>2</v>
      </c>
      <c r="V319" s="17">
        <v>1</v>
      </c>
      <c r="W319" s="17">
        <v>0</v>
      </c>
      <c r="X319" s="17">
        <v>1</v>
      </c>
      <c r="Y319" s="270">
        <v>0</v>
      </c>
      <c r="Z319" s="17">
        <v>0</v>
      </c>
      <c r="AA319" s="17">
        <v>1</v>
      </c>
      <c r="AB319" s="17">
        <v>2</v>
      </c>
      <c r="AC319" s="17">
        <v>0</v>
      </c>
      <c r="AD319" s="17">
        <v>1</v>
      </c>
      <c r="AE319" s="490">
        <v>1.2307692307692308</v>
      </c>
    </row>
    <row r="320" spans="1:31" ht="14.25" x14ac:dyDescent="0.2">
      <c r="A320" s="23" t="s">
        <v>2102</v>
      </c>
      <c r="B320" s="25">
        <v>1</v>
      </c>
      <c r="C320" s="26" t="s">
        <v>324</v>
      </c>
      <c r="D320" s="23" t="s">
        <v>3961</v>
      </c>
      <c r="E320" s="23" t="s">
        <v>2126</v>
      </c>
      <c r="F320" s="25" t="s">
        <v>3137</v>
      </c>
      <c r="G320" s="17">
        <v>0</v>
      </c>
      <c r="H320" s="17">
        <v>0</v>
      </c>
      <c r="I320" s="17">
        <v>0</v>
      </c>
      <c r="J320" s="17">
        <v>1</v>
      </c>
      <c r="K320" s="17">
        <v>0</v>
      </c>
      <c r="L320" s="17">
        <v>1</v>
      </c>
      <c r="M320" s="17">
        <v>1</v>
      </c>
      <c r="N320" s="17">
        <v>1</v>
      </c>
      <c r="O320" s="17">
        <v>0</v>
      </c>
      <c r="P320" s="224">
        <v>0</v>
      </c>
      <c r="Q320" s="246">
        <v>2</v>
      </c>
      <c r="R320" s="252">
        <v>0</v>
      </c>
      <c r="S320" s="269">
        <v>1</v>
      </c>
      <c r="T320" s="79">
        <v>1</v>
      </c>
      <c r="U320" s="17">
        <v>2</v>
      </c>
      <c r="V320" s="17">
        <v>1</v>
      </c>
      <c r="W320" s="17">
        <v>0</v>
      </c>
      <c r="X320" s="17">
        <v>1</v>
      </c>
      <c r="Y320" s="270">
        <v>0</v>
      </c>
      <c r="Z320" s="17">
        <v>0</v>
      </c>
      <c r="AA320" s="17">
        <v>1</v>
      </c>
      <c r="AB320" s="17">
        <v>2</v>
      </c>
      <c r="AC320" s="17">
        <v>0</v>
      </c>
      <c r="AD320" s="17">
        <v>1</v>
      </c>
      <c r="AE320" s="490">
        <v>1.2307692307692308</v>
      </c>
    </row>
    <row r="321" spans="1:31" ht="14.25" x14ac:dyDescent="0.2">
      <c r="A321" s="23" t="s">
        <v>2102</v>
      </c>
      <c r="B321" s="25">
        <v>1</v>
      </c>
      <c r="C321" s="26" t="s">
        <v>3138</v>
      </c>
      <c r="D321" s="23" t="s">
        <v>3961</v>
      </c>
      <c r="E321" s="23" t="s">
        <v>3475</v>
      </c>
      <c r="F321" s="25" t="s">
        <v>3139</v>
      </c>
      <c r="G321" s="17">
        <v>0</v>
      </c>
      <c r="H321" s="17">
        <v>0</v>
      </c>
      <c r="I321" s="17">
        <v>0</v>
      </c>
      <c r="J321" s="17">
        <v>1</v>
      </c>
      <c r="K321" s="17">
        <v>0</v>
      </c>
      <c r="L321" s="17">
        <v>1</v>
      </c>
      <c r="M321" s="17">
        <v>1</v>
      </c>
      <c r="N321" s="17">
        <v>1</v>
      </c>
      <c r="O321" s="17">
        <v>0</v>
      </c>
      <c r="P321" s="224">
        <v>0</v>
      </c>
      <c r="Q321" s="246">
        <v>2</v>
      </c>
      <c r="R321" s="252">
        <v>0</v>
      </c>
      <c r="S321" s="269">
        <v>1</v>
      </c>
      <c r="T321" s="79">
        <v>1</v>
      </c>
      <c r="U321" s="17">
        <v>2</v>
      </c>
      <c r="V321" s="17">
        <v>1</v>
      </c>
      <c r="W321" s="17">
        <v>0</v>
      </c>
      <c r="X321" s="17">
        <v>1</v>
      </c>
      <c r="Y321" s="270">
        <v>0</v>
      </c>
      <c r="Z321" s="17">
        <v>0</v>
      </c>
      <c r="AA321" s="17">
        <v>1</v>
      </c>
      <c r="AB321" s="17">
        <v>2</v>
      </c>
      <c r="AC321" s="17">
        <v>1</v>
      </c>
      <c r="AD321" s="17">
        <v>1</v>
      </c>
      <c r="AE321" s="490">
        <v>1.2142857142857142</v>
      </c>
    </row>
    <row r="322" spans="1:31" ht="14.25" x14ac:dyDescent="0.2">
      <c r="A322" s="23" t="s">
        <v>2102</v>
      </c>
      <c r="B322" s="25">
        <v>1</v>
      </c>
      <c r="C322" s="26" t="s">
        <v>3140</v>
      </c>
      <c r="D322" s="23" t="s">
        <v>3961</v>
      </c>
      <c r="E322" s="23" t="s">
        <v>2126</v>
      </c>
      <c r="F322" s="25" t="s">
        <v>3141</v>
      </c>
      <c r="G322" s="17">
        <v>0</v>
      </c>
      <c r="H322" s="17">
        <v>0</v>
      </c>
      <c r="I322" s="17">
        <v>0</v>
      </c>
      <c r="J322" s="17">
        <v>1</v>
      </c>
      <c r="K322" s="17">
        <v>0</v>
      </c>
      <c r="L322" s="17">
        <v>1</v>
      </c>
      <c r="M322" s="17">
        <v>1</v>
      </c>
      <c r="N322" s="17">
        <v>1</v>
      </c>
      <c r="O322" s="17">
        <v>0</v>
      </c>
      <c r="P322" s="224">
        <v>0</v>
      </c>
      <c r="Q322" s="246">
        <v>2</v>
      </c>
      <c r="R322" s="252">
        <v>0</v>
      </c>
      <c r="S322" s="269">
        <v>1</v>
      </c>
      <c r="T322" s="79">
        <v>1</v>
      </c>
      <c r="U322" s="17">
        <v>2</v>
      </c>
      <c r="V322" s="17">
        <v>1</v>
      </c>
      <c r="W322" s="17">
        <v>0</v>
      </c>
      <c r="X322" s="17">
        <v>1</v>
      </c>
      <c r="Y322" s="270">
        <v>0</v>
      </c>
      <c r="Z322" s="17">
        <v>0</v>
      </c>
      <c r="AA322" s="17">
        <v>1</v>
      </c>
      <c r="AB322" s="17">
        <v>2</v>
      </c>
      <c r="AC322" s="17">
        <v>0</v>
      </c>
      <c r="AD322" s="17">
        <v>1</v>
      </c>
      <c r="AE322" s="490">
        <v>1.2307692307692308</v>
      </c>
    </row>
    <row r="323" spans="1:31" ht="14.25" x14ac:dyDescent="0.2">
      <c r="A323" s="23" t="s">
        <v>2102</v>
      </c>
      <c r="B323" s="23">
        <v>1</v>
      </c>
      <c r="C323" s="24" t="s">
        <v>3142</v>
      </c>
      <c r="D323" s="23" t="s">
        <v>3961</v>
      </c>
      <c r="E323" s="23" t="s">
        <v>3475</v>
      </c>
      <c r="F323" s="23" t="s">
        <v>3143</v>
      </c>
      <c r="G323" s="17">
        <v>0</v>
      </c>
      <c r="H323" s="17">
        <v>0</v>
      </c>
      <c r="I323" s="17">
        <v>0</v>
      </c>
      <c r="J323" s="17">
        <v>1</v>
      </c>
      <c r="K323" s="17">
        <v>0</v>
      </c>
      <c r="L323" s="17">
        <v>1</v>
      </c>
      <c r="M323" s="17">
        <v>1</v>
      </c>
      <c r="N323" s="17">
        <v>1</v>
      </c>
      <c r="O323" s="17">
        <v>0</v>
      </c>
      <c r="P323" s="224">
        <v>0</v>
      </c>
      <c r="Q323" s="246">
        <v>2</v>
      </c>
      <c r="R323" s="252">
        <v>0</v>
      </c>
      <c r="S323" s="269">
        <v>1</v>
      </c>
      <c r="T323" s="79">
        <v>1</v>
      </c>
      <c r="U323" s="17">
        <v>2</v>
      </c>
      <c r="V323" s="17">
        <v>1</v>
      </c>
      <c r="W323" s="17">
        <v>0</v>
      </c>
      <c r="X323" s="17">
        <v>1</v>
      </c>
      <c r="Y323" s="270">
        <v>0</v>
      </c>
      <c r="Z323" s="17">
        <v>0</v>
      </c>
      <c r="AA323" s="17">
        <v>1</v>
      </c>
      <c r="AB323" s="17">
        <v>2</v>
      </c>
      <c r="AC323" s="17">
        <v>0</v>
      </c>
      <c r="AD323" s="17">
        <v>1</v>
      </c>
      <c r="AE323" s="490">
        <v>1.2307692307692308</v>
      </c>
    </row>
    <row r="324" spans="1:31" ht="14.25" x14ac:dyDescent="0.2">
      <c r="A324" s="23" t="s">
        <v>2102</v>
      </c>
      <c r="B324" s="25">
        <v>1</v>
      </c>
      <c r="C324" s="26" t="s">
        <v>3144</v>
      </c>
      <c r="D324" s="23" t="s">
        <v>3961</v>
      </c>
      <c r="E324" s="23" t="s">
        <v>3475</v>
      </c>
      <c r="F324" s="25" t="s">
        <v>3145</v>
      </c>
      <c r="G324" s="17">
        <v>0</v>
      </c>
      <c r="H324" s="17">
        <v>0</v>
      </c>
      <c r="I324" s="17">
        <v>0</v>
      </c>
      <c r="J324" s="17">
        <v>4</v>
      </c>
      <c r="K324" s="17">
        <v>0</v>
      </c>
      <c r="L324" s="17">
        <v>4</v>
      </c>
      <c r="M324" s="17">
        <v>4</v>
      </c>
      <c r="N324" s="17">
        <v>4</v>
      </c>
      <c r="O324" s="17">
        <v>0</v>
      </c>
      <c r="P324" s="224">
        <v>0</v>
      </c>
      <c r="Q324" s="246">
        <v>2</v>
      </c>
      <c r="R324" s="252">
        <v>0</v>
      </c>
      <c r="S324" s="269">
        <v>4</v>
      </c>
      <c r="T324" s="79">
        <v>1</v>
      </c>
      <c r="U324" s="17">
        <v>2</v>
      </c>
      <c r="V324" s="17">
        <v>4</v>
      </c>
      <c r="W324" s="17">
        <v>0</v>
      </c>
      <c r="X324" s="17">
        <v>4</v>
      </c>
      <c r="Y324" s="270">
        <v>0</v>
      </c>
      <c r="Z324" s="17">
        <v>0</v>
      </c>
      <c r="AA324" s="17">
        <v>4</v>
      </c>
      <c r="AB324" s="17">
        <v>8</v>
      </c>
      <c r="AC324" s="17">
        <v>0</v>
      </c>
      <c r="AD324" s="17">
        <v>4</v>
      </c>
      <c r="AE324" s="490">
        <v>3.7692307692307692</v>
      </c>
    </row>
    <row r="325" spans="1:31" ht="14.25" x14ac:dyDescent="0.2">
      <c r="A325" s="23" t="s">
        <v>2102</v>
      </c>
      <c r="B325" s="25">
        <v>1</v>
      </c>
      <c r="C325" s="26" t="s">
        <v>3146</v>
      </c>
      <c r="D325" s="23" t="s">
        <v>3961</v>
      </c>
      <c r="E325" s="23" t="s">
        <v>3475</v>
      </c>
      <c r="F325" s="25" t="s">
        <v>3147</v>
      </c>
      <c r="G325" s="17">
        <v>0</v>
      </c>
      <c r="H325" s="17">
        <v>0</v>
      </c>
      <c r="I325" s="17">
        <v>0</v>
      </c>
      <c r="J325" s="17">
        <v>2</v>
      </c>
      <c r="K325" s="17">
        <v>0</v>
      </c>
      <c r="L325" s="17">
        <v>2</v>
      </c>
      <c r="M325" s="17">
        <v>2</v>
      </c>
      <c r="N325" s="17">
        <v>2</v>
      </c>
      <c r="O325" s="17">
        <v>0</v>
      </c>
      <c r="P325" s="224">
        <v>0</v>
      </c>
      <c r="Q325" s="246">
        <v>8</v>
      </c>
      <c r="R325" s="252">
        <v>0</v>
      </c>
      <c r="S325" s="269">
        <v>2</v>
      </c>
      <c r="T325" s="79">
        <v>4</v>
      </c>
      <c r="U325" s="17">
        <v>8</v>
      </c>
      <c r="V325" s="17">
        <v>2</v>
      </c>
      <c r="W325" s="17">
        <v>0</v>
      </c>
      <c r="X325" s="17">
        <v>2</v>
      </c>
      <c r="Y325" s="270">
        <v>0</v>
      </c>
      <c r="Z325" s="17">
        <v>0</v>
      </c>
      <c r="AA325" s="17">
        <v>2</v>
      </c>
      <c r="AB325" s="17">
        <v>4</v>
      </c>
      <c r="AC325" s="17">
        <v>0</v>
      </c>
      <c r="AD325" s="17">
        <v>2</v>
      </c>
      <c r="AE325" s="490">
        <v>3.2307692307692308</v>
      </c>
    </row>
    <row r="326" spans="1:31" ht="14.25" x14ac:dyDescent="0.2">
      <c r="A326" s="23" t="s">
        <v>2102</v>
      </c>
      <c r="B326" s="23">
        <v>1</v>
      </c>
      <c r="C326" s="24" t="s">
        <v>3148</v>
      </c>
      <c r="D326" s="23" t="s">
        <v>3961</v>
      </c>
      <c r="E326" s="23" t="s">
        <v>3473</v>
      </c>
      <c r="F326" s="23" t="s">
        <v>2292</v>
      </c>
      <c r="G326" s="17">
        <v>0</v>
      </c>
      <c r="H326" s="17">
        <v>0</v>
      </c>
      <c r="I326" s="17">
        <v>0</v>
      </c>
      <c r="J326" s="17">
        <v>2</v>
      </c>
      <c r="K326" s="17">
        <v>0</v>
      </c>
      <c r="L326" s="17">
        <v>2</v>
      </c>
      <c r="M326" s="17">
        <v>2</v>
      </c>
      <c r="N326" s="17">
        <v>2</v>
      </c>
      <c r="O326" s="17">
        <v>0</v>
      </c>
      <c r="P326" s="224">
        <v>0</v>
      </c>
      <c r="Q326" s="246">
        <v>4</v>
      </c>
      <c r="R326" s="252">
        <v>0</v>
      </c>
      <c r="S326" s="269">
        <v>2</v>
      </c>
      <c r="T326" s="79">
        <v>2</v>
      </c>
      <c r="U326" s="17">
        <v>4</v>
      </c>
      <c r="V326" s="17">
        <v>2</v>
      </c>
      <c r="W326" s="17">
        <v>0</v>
      </c>
      <c r="X326" s="17">
        <v>2</v>
      </c>
      <c r="Y326" s="270">
        <v>0</v>
      </c>
      <c r="Z326" s="17">
        <v>0</v>
      </c>
      <c r="AA326" s="17">
        <v>2</v>
      </c>
      <c r="AB326" s="17">
        <v>4</v>
      </c>
      <c r="AC326" s="17">
        <v>0</v>
      </c>
      <c r="AD326" s="17">
        <v>2</v>
      </c>
      <c r="AE326" s="490">
        <v>2.4615384615384617</v>
      </c>
    </row>
    <row r="327" spans="1:31" ht="14.25" x14ac:dyDescent="0.2">
      <c r="A327" s="23" t="s">
        <v>2102</v>
      </c>
      <c r="B327" s="23">
        <v>1</v>
      </c>
      <c r="C327" s="24" t="s">
        <v>2293</v>
      </c>
      <c r="D327" s="23" t="s">
        <v>3961</v>
      </c>
      <c r="E327" s="23" t="s">
        <v>3475</v>
      </c>
      <c r="F327" s="23" t="s">
        <v>2294</v>
      </c>
      <c r="G327" s="17">
        <v>0</v>
      </c>
      <c r="H327" s="17">
        <v>0</v>
      </c>
      <c r="I327" s="17">
        <v>0</v>
      </c>
      <c r="J327" s="17">
        <v>0</v>
      </c>
      <c r="K327" s="17">
        <v>0</v>
      </c>
      <c r="L327" s="17">
        <v>0</v>
      </c>
      <c r="M327" s="17">
        <v>0</v>
      </c>
      <c r="N327" s="17">
        <v>0</v>
      </c>
      <c r="O327" s="17">
        <v>0</v>
      </c>
      <c r="P327" s="224">
        <v>0</v>
      </c>
      <c r="Q327" s="246">
        <v>4</v>
      </c>
      <c r="R327" s="252">
        <v>0</v>
      </c>
      <c r="S327" s="269">
        <v>0</v>
      </c>
      <c r="T327" s="79">
        <v>2</v>
      </c>
      <c r="U327" s="17">
        <v>4</v>
      </c>
      <c r="V327" s="17">
        <v>0</v>
      </c>
      <c r="W327" s="17">
        <v>0</v>
      </c>
      <c r="X327" s="17">
        <v>0</v>
      </c>
      <c r="Y327" s="270">
        <v>0</v>
      </c>
      <c r="Z327" s="17">
        <v>0</v>
      </c>
      <c r="AA327" s="17">
        <v>0</v>
      </c>
      <c r="AB327" s="17">
        <v>0</v>
      </c>
      <c r="AC327" s="17">
        <v>0</v>
      </c>
      <c r="AD327" s="17">
        <v>0</v>
      </c>
      <c r="AE327" s="490">
        <v>3.3333333333333335</v>
      </c>
    </row>
    <row r="328" spans="1:31" ht="14.25" x14ac:dyDescent="0.2">
      <c r="A328" s="23" t="s">
        <v>2102</v>
      </c>
      <c r="B328" s="25">
        <v>1</v>
      </c>
      <c r="C328" s="26" t="s">
        <v>2796</v>
      </c>
      <c r="D328" s="23" t="s">
        <v>3961</v>
      </c>
      <c r="E328" s="23" t="s">
        <v>3475</v>
      </c>
      <c r="F328" s="25" t="s">
        <v>2797</v>
      </c>
      <c r="G328" s="17">
        <v>0</v>
      </c>
      <c r="H328" s="17">
        <v>0</v>
      </c>
      <c r="I328" s="17">
        <v>4</v>
      </c>
      <c r="J328" s="17">
        <v>1</v>
      </c>
      <c r="K328" s="17">
        <v>0</v>
      </c>
      <c r="L328" s="17">
        <v>1</v>
      </c>
      <c r="M328" s="17">
        <v>1</v>
      </c>
      <c r="N328" s="17">
        <v>1</v>
      </c>
      <c r="O328" s="17">
        <v>0</v>
      </c>
      <c r="P328" s="224">
        <v>0</v>
      </c>
      <c r="Q328" s="246">
        <v>0</v>
      </c>
      <c r="R328" s="252">
        <v>0</v>
      </c>
      <c r="S328" s="269">
        <v>1</v>
      </c>
      <c r="T328" s="79">
        <v>0</v>
      </c>
      <c r="U328" s="17">
        <v>0</v>
      </c>
      <c r="V328" s="17">
        <v>1</v>
      </c>
      <c r="W328" s="17">
        <v>0</v>
      </c>
      <c r="X328" s="17">
        <v>1</v>
      </c>
      <c r="Y328" s="270">
        <v>0</v>
      </c>
      <c r="Z328" s="17">
        <v>0</v>
      </c>
      <c r="AA328" s="17">
        <v>1</v>
      </c>
      <c r="AB328" s="17">
        <v>2</v>
      </c>
      <c r="AC328" s="17">
        <v>0</v>
      </c>
      <c r="AD328" s="17">
        <v>1</v>
      </c>
      <c r="AE328" s="490">
        <v>1.3636363636363635</v>
      </c>
    </row>
    <row r="329" spans="1:31" ht="14.25" x14ac:dyDescent="0.2">
      <c r="A329" s="23" t="s">
        <v>2102</v>
      </c>
      <c r="B329" s="25">
        <v>1</v>
      </c>
      <c r="C329" s="26" t="s">
        <v>2798</v>
      </c>
      <c r="D329" s="23" t="s">
        <v>3961</v>
      </c>
      <c r="E329" s="23" t="s">
        <v>3473</v>
      </c>
      <c r="F329" s="25" t="s">
        <v>2799</v>
      </c>
      <c r="G329" s="17">
        <v>0</v>
      </c>
      <c r="H329" s="17">
        <v>0</v>
      </c>
      <c r="I329" s="17">
        <v>0</v>
      </c>
      <c r="J329" s="17">
        <v>0</v>
      </c>
      <c r="K329" s="17">
        <v>0</v>
      </c>
      <c r="L329" s="17">
        <v>0</v>
      </c>
      <c r="M329" s="17">
        <v>0</v>
      </c>
      <c r="N329" s="17">
        <v>0</v>
      </c>
      <c r="O329" s="17">
        <v>0</v>
      </c>
      <c r="P329" s="224">
        <v>0</v>
      </c>
      <c r="Q329" s="246">
        <v>2</v>
      </c>
      <c r="R329" s="252">
        <v>0</v>
      </c>
      <c r="S329" s="269">
        <v>0</v>
      </c>
      <c r="T329" s="79">
        <v>1</v>
      </c>
      <c r="U329" s="17">
        <v>2</v>
      </c>
      <c r="V329" s="17">
        <v>0</v>
      </c>
      <c r="W329" s="17">
        <v>0</v>
      </c>
      <c r="X329" s="17">
        <v>0</v>
      </c>
      <c r="Y329" s="270">
        <v>0</v>
      </c>
      <c r="Z329" s="17">
        <v>0</v>
      </c>
      <c r="AA329" s="17">
        <v>0</v>
      </c>
      <c r="AB329" s="17">
        <v>0</v>
      </c>
      <c r="AC329" s="17">
        <v>0</v>
      </c>
      <c r="AD329" s="17">
        <v>0</v>
      </c>
      <c r="AE329" s="490">
        <v>1.6666666666666667</v>
      </c>
    </row>
    <row r="330" spans="1:31" ht="14.25" x14ac:dyDescent="0.2">
      <c r="A330" s="23" t="s">
        <v>2102</v>
      </c>
      <c r="B330" s="23">
        <v>1</v>
      </c>
      <c r="C330" s="24" t="s">
        <v>2800</v>
      </c>
      <c r="D330" s="23" t="s">
        <v>3961</v>
      </c>
      <c r="E330" s="23" t="s">
        <v>3475</v>
      </c>
      <c r="F330" s="23" t="s">
        <v>2801</v>
      </c>
      <c r="G330" s="17">
        <v>0</v>
      </c>
      <c r="H330" s="17">
        <v>0</v>
      </c>
      <c r="I330" s="17">
        <v>0</v>
      </c>
      <c r="J330" s="17">
        <v>2</v>
      </c>
      <c r="K330" s="17">
        <v>0</v>
      </c>
      <c r="L330" s="17">
        <v>2</v>
      </c>
      <c r="M330" s="17">
        <v>2</v>
      </c>
      <c r="N330" s="17">
        <v>2</v>
      </c>
      <c r="O330" s="17">
        <v>0</v>
      </c>
      <c r="P330" s="224">
        <v>0</v>
      </c>
      <c r="Q330" s="246">
        <v>0</v>
      </c>
      <c r="R330" s="252">
        <v>0</v>
      </c>
      <c r="S330" s="269">
        <v>2</v>
      </c>
      <c r="T330" s="79">
        <v>0</v>
      </c>
      <c r="U330" s="17">
        <v>0</v>
      </c>
      <c r="V330" s="17">
        <v>2</v>
      </c>
      <c r="W330" s="17">
        <v>2</v>
      </c>
      <c r="X330" s="17">
        <v>2</v>
      </c>
      <c r="Y330" s="270">
        <v>0</v>
      </c>
      <c r="Z330" s="17">
        <v>0</v>
      </c>
      <c r="AA330" s="17">
        <v>2</v>
      </c>
      <c r="AB330" s="17">
        <v>4</v>
      </c>
      <c r="AC330" s="17">
        <v>0</v>
      </c>
      <c r="AD330" s="17">
        <v>2</v>
      </c>
      <c r="AE330" s="490">
        <v>2.1818181818181817</v>
      </c>
    </row>
    <row r="331" spans="1:31" ht="14.25" x14ac:dyDescent="0.2">
      <c r="A331" s="23" t="s">
        <v>2102</v>
      </c>
      <c r="B331" s="23">
        <v>1</v>
      </c>
      <c r="C331" s="24" t="s">
        <v>499</v>
      </c>
      <c r="D331" s="23" t="s">
        <v>3961</v>
      </c>
      <c r="E331" s="23" t="s">
        <v>2126</v>
      </c>
      <c r="F331" s="23" t="s">
        <v>500</v>
      </c>
      <c r="G331" s="17">
        <v>2</v>
      </c>
      <c r="H331" s="17">
        <v>0</v>
      </c>
      <c r="I331" s="17">
        <v>0</v>
      </c>
      <c r="J331" s="17">
        <v>0</v>
      </c>
      <c r="K331" s="17">
        <v>0</v>
      </c>
      <c r="L331" s="17">
        <v>0</v>
      </c>
      <c r="M331" s="17">
        <v>0</v>
      </c>
      <c r="N331" s="17">
        <v>0</v>
      </c>
      <c r="O331" s="17">
        <v>0</v>
      </c>
      <c r="P331" s="224">
        <v>0</v>
      </c>
      <c r="Q331" s="246">
        <v>4</v>
      </c>
      <c r="R331" s="252">
        <v>0</v>
      </c>
      <c r="S331" s="269">
        <v>0</v>
      </c>
      <c r="T331" s="79">
        <v>4</v>
      </c>
      <c r="U331" s="17">
        <v>6</v>
      </c>
      <c r="V331" s="17">
        <v>0</v>
      </c>
      <c r="W331" s="17">
        <v>0</v>
      </c>
      <c r="X331" s="17">
        <v>0</v>
      </c>
      <c r="Y331" s="270">
        <v>0</v>
      </c>
      <c r="Z331" s="17">
        <v>0</v>
      </c>
      <c r="AA331" s="17">
        <v>0</v>
      </c>
      <c r="AB331" s="17">
        <v>0</v>
      </c>
      <c r="AC331" s="17">
        <v>0</v>
      </c>
      <c r="AD331" s="17">
        <v>0</v>
      </c>
      <c r="AE331" s="490">
        <v>4</v>
      </c>
    </row>
    <row r="332" spans="1:31" ht="14.25" x14ac:dyDescent="0.2">
      <c r="A332" s="23" t="s">
        <v>2102</v>
      </c>
      <c r="B332" s="23">
        <v>1</v>
      </c>
      <c r="C332" s="24" t="s">
        <v>501</v>
      </c>
      <c r="D332" s="23" t="s">
        <v>3961</v>
      </c>
      <c r="E332" s="23" t="s">
        <v>2126</v>
      </c>
      <c r="F332" s="23" t="s">
        <v>500</v>
      </c>
      <c r="G332" s="17">
        <v>0</v>
      </c>
      <c r="H332" s="17">
        <v>0</v>
      </c>
      <c r="I332" s="17">
        <v>0</v>
      </c>
      <c r="J332" s="17">
        <v>0</v>
      </c>
      <c r="K332" s="17">
        <v>0</v>
      </c>
      <c r="L332" s="17">
        <v>0</v>
      </c>
      <c r="M332" s="17">
        <v>0</v>
      </c>
      <c r="N332" s="17">
        <v>0</v>
      </c>
      <c r="O332" s="17">
        <v>0</v>
      </c>
      <c r="P332" s="224">
        <v>0</v>
      </c>
      <c r="Q332" s="246">
        <v>0</v>
      </c>
      <c r="R332" s="252">
        <v>0</v>
      </c>
      <c r="S332" s="269">
        <v>0</v>
      </c>
      <c r="T332" s="79">
        <v>0</v>
      </c>
      <c r="U332" s="17">
        <v>0</v>
      </c>
      <c r="V332" s="17">
        <v>0</v>
      </c>
      <c r="W332" s="17">
        <v>0</v>
      </c>
      <c r="X332" s="17">
        <v>0</v>
      </c>
      <c r="Y332" s="270">
        <v>0</v>
      </c>
      <c r="Z332" s="17">
        <v>0</v>
      </c>
      <c r="AA332" s="17">
        <v>0</v>
      </c>
      <c r="AB332" s="17">
        <v>0</v>
      </c>
      <c r="AC332" s="17">
        <v>0</v>
      </c>
      <c r="AD332" s="17">
        <v>0</v>
      </c>
      <c r="AE332" s="490">
        <v>1</v>
      </c>
    </row>
    <row r="333" spans="1:31" ht="14.25" x14ac:dyDescent="0.2">
      <c r="A333" s="23" t="s">
        <v>2102</v>
      </c>
      <c r="B333" s="23">
        <v>1</v>
      </c>
      <c r="C333" s="24" t="s">
        <v>502</v>
      </c>
      <c r="D333" s="23" t="s">
        <v>3961</v>
      </c>
      <c r="E333" s="23" t="s">
        <v>2126</v>
      </c>
      <c r="F333" s="23" t="s">
        <v>500</v>
      </c>
      <c r="G333" s="17">
        <v>0</v>
      </c>
      <c r="H333" s="17">
        <v>0</v>
      </c>
      <c r="I333" s="17">
        <v>0</v>
      </c>
      <c r="J333" s="17">
        <v>0</v>
      </c>
      <c r="K333" s="17">
        <v>0</v>
      </c>
      <c r="L333" s="17">
        <v>0</v>
      </c>
      <c r="M333" s="17">
        <v>0</v>
      </c>
      <c r="N333" s="17">
        <v>0</v>
      </c>
      <c r="O333" s="17">
        <v>0</v>
      </c>
      <c r="P333" s="224">
        <v>0</v>
      </c>
      <c r="Q333" s="246">
        <v>0</v>
      </c>
      <c r="R333" s="252">
        <v>0</v>
      </c>
      <c r="S333" s="269">
        <v>0</v>
      </c>
      <c r="T333" s="79">
        <v>0</v>
      </c>
      <c r="U333" s="17">
        <v>0</v>
      </c>
      <c r="V333" s="17">
        <v>0</v>
      </c>
      <c r="W333" s="17">
        <v>0</v>
      </c>
      <c r="X333" s="17">
        <v>0</v>
      </c>
      <c r="Y333" s="270">
        <v>0</v>
      </c>
      <c r="Z333" s="17">
        <v>0</v>
      </c>
      <c r="AA333" s="17">
        <v>0</v>
      </c>
      <c r="AB333" s="17">
        <v>0</v>
      </c>
      <c r="AC333" s="17">
        <v>0</v>
      </c>
      <c r="AD333" s="17">
        <v>0</v>
      </c>
      <c r="AE333" s="490">
        <v>1</v>
      </c>
    </row>
    <row r="334" spans="1:31" ht="14.25" x14ac:dyDescent="0.2">
      <c r="A334" s="23" t="s">
        <v>2102</v>
      </c>
      <c r="B334" s="23">
        <v>1</v>
      </c>
      <c r="C334" s="24" t="s">
        <v>503</v>
      </c>
      <c r="D334" s="23" t="s">
        <v>3961</v>
      </c>
      <c r="E334" s="23" t="s">
        <v>3475</v>
      </c>
      <c r="F334" s="23" t="s">
        <v>500</v>
      </c>
      <c r="G334" s="17">
        <v>0</v>
      </c>
      <c r="H334" s="17">
        <v>0</v>
      </c>
      <c r="I334" s="17">
        <v>0</v>
      </c>
      <c r="J334" s="17">
        <v>0</v>
      </c>
      <c r="K334" s="17">
        <v>0</v>
      </c>
      <c r="L334" s="17">
        <v>0</v>
      </c>
      <c r="M334" s="17">
        <v>0</v>
      </c>
      <c r="N334" s="17">
        <v>0</v>
      </c>
      <c r="O334" s="17">
        <v>0</v>
      </c>
      <c r="P334" s="224">
        <v>0</v>
      </c>
      <c r="Q334" s="246">
        <v>0</v>
      </c>
      <c r="R334" s="252">
        <v>0</v>
      </c>
      <c r="S334" s="269">
        <v>0</v>
      </c>
      <c r="T334" s="79">
        <v>0</v>
      </c>
      <c r="U334" s="17">
        <v>0</v>
      </c>
      <c r="V334" s="17">
        <v>0</v>
      </c>
      <c r="W334" s="17">
        <v>0</v>
      </c>
      <c r="X334" s="17">
        <v>0</v>
      </c>
      <c r="Y334" s="270">
        <v>0</v>
      </c>
      <c r="Z334" s="17">
        <v>0</v>
      </c>
      <c r="AA334" s="17">
        <v>0</v>
      </c>
      <c r="AB334" s="17">
        <v>0</v>
      </c>
      <c r="AC334" s="17">
        <v>0</v>
      </c>
      <c r="AD334" s="17">
        <v>0</v>
      </c>
      <c r="AE334" s="490">
        <v>1</v>
      </c>
    </row>
    <row r="335" spans="1:31" ht="14.25" x14ac:dyDescent="0.2">
      <c r="A335" s="23" t="s">
        <v>2102</v>
      </c>
      <c r="B335" s="23">
        <v>1</v>
      </c>
      <c r="C335" s="24" t="s">
        <v>1209</v>
      </c>
      <c r="D335" s="23" t="s">
        <v>3961</v>
      </c>
      <c r="E335" s="23" t="s">
        <v>2126</v>
      </c>
      <c r="F335" s="23" t="s">
        <v>1210</v>
      </c>
      <c r="G335" s="17">
        <v>0</v>
      </c>
      <c r="H335" s="17">
        <v>0</v>
      </c>
      <c r="I335" s="17">
        <v>0</v>
      </c>
      <c r="J335" s="17">
        <v>1</v>
      </c>
      <c r="K335" s="17">
        <v>0</v>
      </c>
      <c r="L335" s="17">
        <v>1</v>
      </c>
      <c r="M335" s="17">
        <v>1</v>
      </c>
      <c r="N335" s="17">
        <v>1</v>
      </c>
      <c r="O335" s="17">
        <v>0</v>
      </c>
      <c r="P335" s="224">
        <v>0</v>
      </c>
      <c r="Q335" s="246">
        <v>0</v>
      </c>
      <c r="R335" s="252">
        <v>0</v>
      </c>
      <c r="S335" s="269">
        <v>1</v>
      </c>
      <c r="T335" s="79">
        <v>0</v>
      </c>
      <c r="U335" s="17">
        <v>0</v>
      </c>
      <c r="V335" s="17">
        <v>1</v>
      </c>
      <c r="W335" s="17">
        <v>0</v>
      </c>
      <c r="X335" s="17">
        <v>1</v>
      </c>
      <c r="Y335" s="270">
        <v>0</v>
      </c>
      <c r="Z335" s="17">
        <v>0</v>
      </c>
      <c r="AA335" s="17">
        <v>1</v>
      </c>
      <c r="AB335" s="17">
        <v>2</v>
      </c>
      <c r="AC335" s="17">
        <v>0</v>
      </c>
      <c r="AD335" s="17">
        <v>1</v>
      </c>
      <c r="AE335" s="490">
        <v>1.1000000000000001</v>
      </c>
    </row>
    <row r="336" spans="1:31" ht="14.25" x14ac:dyDescent="0.2">
      <c r="A336" s="23" t="s">
        <v>2102</v>
      </c>
      <c r="B336" s="23">
        <v>1</v>
      </c>
      <c r="C336" s="24" t="s">
        <v>68</v>
      </c>
      <c r="D336" s="23" t="s">
        <v>3961</v>
      </c>
      <c r="E336" s="23" t="s">
        <v>3475</v>
      </c>
      <c r="F336" s="23" t="s">
        <v>69</v>
      </c>
      <c r="G336" s="17">
        <v>1</v>
      </c>
      <c r="H336" s="17">
        <v>0</v>
      </c>
      <c r="I336" s="17">
        <v>0</v>
      </c>
      <c r="J336" s="17">
        <v>4</v>
      </c>
      <c r="K336" s="17">
        <v>0</v>
      </c>
      <c r="L336" s="17">
        <v>4</v>
      </c>
      <c r="M336" s="17">
        <v>4</v>
      </c>
      <c r="N336" s="17">
        <v>4</v>
      </c>
      <c r="O336" s="17">
        <v>0</v>
      </c>
      <c r="P336" s="224">
        <v>0</v>
      </c>
      <c r="Q336" s="246">
        <v>2</v>
      </c>
      <c r="R336" s="252">
        <v>0</v>
      </c>
      <c r="S336" s="269">
        <v>4</v>
      </c>
      <c r="T336" s="79">
        <v>1</v>
      </c>
      <c r="U336" s="17">
        <v>2</v>
      </c>
      <c r="V336" s="17">
        <v>0</v>
      </c>
      <c r="W336" s="17">
        <v>4</v>
      </c>
      <c r="X336" s="17">
        <v>4</v>
      </c>
      <c r="Y336" s="270">
        <v>0</v>
      </c>
      <c r="Z336" s="17">
        <v>0</v>
      </c>
      <c r="AA336" s="17">
        <v>4</v>
      </c>
      <c r="AB336" s="17">
        <v>8</v>
      </c>
      <c r="AC336" s="17">
        <v>0</v>
      </c>
      <c r="AD336" s="17">
        <v>4</v>
      </c>
      <c r="AE336" s="490">
        <v>3.5714285714285716</v>
      </c>
    </row>
    <row r="337" spans="1:31" ht="14.25" x14ac:dyDescent="0.2">
      <c r="A337" s="23" t="s">
        <v>2102</v>
      </c>
      <c r="B337" s="23">
        <v>1</v>
      </c>
      <c r="C337" s="24" t="s">
        <v>70</v>
      </c>
      <c r="D337" s="23" t="s">
        <v>3961</v>
      </c>
      <c r="E337" s="23" t="s">
        <v>3474</v>
      </c>
      <c r="F337" s="23" t="s">
        <v>71</v>
      </c>
      <c r="G337" s="17">
        <v>4</v>
      </c>
      <c r="H337" s="17">
        <v>0</v>
      </c>
      <c r="I337" s="17">
        <v>0</v>
      </c>
      <c r="J337" s="17">
        <v>2</v>
      </c>
      <c r="K337" s="17">
        <v>0</v>
      </c>
      <c r="L337" s="17">
        <v>2</v>
      </c>
      <c r="M337" s="17">
        <v>2</v>
      </c>
      <c r="N337" s="17">
        <v>2</v>
      </c>
      <c r="O337" s="17">
        <v>0</v>
      </c>
      <c r="P337" s="224">
        <v>0</v>
      </c>
      <c r="Q337" s="246">
        <v>8</v>
      </c>
      <c r="R337" s="252">
        <v>0</v>
      </c>
      <c r="S337" s="269">
        <v>2</v>
      </c>
      <c r="T337" s="79">
        <v>4</v>
      </c>
      <c r="U337" s="17">
        <v>8</v>
      </c>
      <c r="V337" s="17">
        <v>0</v>
      </c>
      <c r="W337" s="17">
        <v>1</v>
      </c>
      <c r="X337" s="17">
        <v>2</v>
      </c>
      <c r="Y337" s="270">
        <v>0</v>
      </c>
      <c r="Z337" s="17">
        <v>0</v>
      </c>
      <c r="AA337" s="17">
        <v>2</v>
      </c>
      <c r="AB337" s="17">
        <v>5</v>
      </c>
      <c r="AC337" s="17">
        <v>0</v>
      </c>
      <c r="AD337" s="17">
        <v>1</v>
      </c>
      <c r="AE337" s="490">
        <v>3.2142857142857144</v>
      </c>
    </row>
    <row r="338" spans="1:31" ht="14.25" x14ac:dyDescent="0.2">
      <c r="A338" s="23" t="s">
        <v>2102</v>
      </c>
      <c r="B338" s="23">
        <v>1</v>
      </c>
      <c r="C338" s="24" t="s">
        <v>72</v>
      </c>
      <c r="D338" s="23" t="s">
        <v>3961</v>
      </c>
      <c r="E338" s="23" t="s">
        <v>2126</v>
      </c>
      <c r="F338" s="23" t="s">
        <v>73</v>
      </c>
      <c r="G338" s="17">
        <v>2</v>
      </c>
      <c r="H338" s="17">
        <v>0</v>
      </c>
      <c r="I338" s="17">
        <v>0</v>
      </c>
      <c r="J338" s="17">
        <v>1</v>
      </c>
      <c r="K338" s="17">
        <v>0</v>
      </c>
      <c r="L338" s="17">
        <v>1</v>
      </c>
      <c r="M338" s="17">
        <v>1</v>
      </c>
      <c r="N338" s="17">
        <v>1</v>
      </c>
      <c r="O338" s="17">
        <v>0</v>
      </c>
      <c r="P338" s="224">
        <v>0</v>
      </c>
      <c r="Q338" s="246">
        <v>4</v>
      </c>
      <c r="R338" s="252">
        <v>0</v>
      </c>
      <c r="S338" s="269">
        <v>1</v>
      </c>
      <c r="T338" s="79">
        <v>2</v>
      </c>
      <c r="U338" s="17">
        <v>4</v>
      </c>
      <c r="V338" s="17">
        <v>1</v>
      </c>
      <c r="W338" s="17">
        <v>0</v>
      </c>
      <c r="X338" s="17">
        <v>1</v>
      </c>
      <c r="Y338" s="270">
        <v>0</v>
      </c>
      <c r="Z338" s="17">
        <v>0</v>
      </c>
      <c r="AA338" s="17">
        <v>1</v>
      </c>
      <c r="AB338" s="17">
        <v>2</v>
      </c>
      <c r="AC338" s="17">
        <v>0</v>
      </c>
      <c r="AD338" s="17">
        <v>1</v>
      </c>
      <c r="AE338" s="490">
        <v>1.6428571428571428</v>
      </c>
    </row>
    <row r="339" spans="1:31" ht="14.25" x14ac:dyDescent="0.2">
      <c r="A339" s="23" t="s">
        <v>2102</v>
      </c>
      <c r="B339" s="23">
        <v>1</v>
      </c>
      <c r="C339" s="24" t="s">
        <v>74</v>
      </c>
      <c r="D339" s="23" t="s">
        <v>3961</v>
      </c>
      <c r="E339" s="23" t="s">
        <v>2126</v>
      </c>
      <c r="F339" s="23" t="s">
        <v>75</v>
      </c>
      <c r="G339" s="17">
        <v>1</v>
      </c>
      <c r="H339" s="17">
        <v>0</v>
      </c>
      <c r="I339" s="17">
        <v>0</v>
      </c>
      <c r="J339" s="17">
        <v>1</v>
      </c>
      <c r="K339" s="17">
        <v>0</v>
      </c>
      <c r="L339" s="17">
        <v>1</v>
      </c>
      <c r="M339" s="17">
        <v>1</v>
      </c>
      <c r="N339" s="17">
        <v>1</v>
      </c>
      <c r="O339" s="17">
        <v>0</v>
      </c>
      <c r="P339" s="224">
        <v>0</v>
      </c>
      <c r="Q339" s="246">
        <v>2</v>
      </c>
      <c r="R339" s="252">
        <v>0</v>
      </c>
      <c r="S339" s="269">
        <v>1</v>
      </c>
      <c r="T339" s="79">
        <v>1</v>
      </c>
      <c r="U339" s="17">
        <v>2</v>
      </c>
      <c r="V339" s="17">
        <v>1</v>
      </c>
      <c r="W339" s="17">
        <v>0</v>
      </c>
      <c r="X339" s="17">
        <v>1</v>
      </c>
      <c r="Y339" s="270">
        <v>0</v>
      </c>
      <c r="Z339" s="17">
        <v>0</v>
      </c>
      <c r="AA339" s="17">
        <v>1</v>
      </c>
      <c r="AB339" s="17">
        <v>2</v>
      </c>
      <c r="AC339" s="17">
        <v>0</v>
      </c>
      <c r="AD339" s="17">
        <v>1</v>
      </c>
      <c r="AE339" s="490">
        <v>1.2142857142857142</v>
      </c>
    </row>
    <row r="340" spans="1:31" ht="14.25" x14ac:dyDescent="0.2">
      <c r="A340" s="23" t="s">
        <v>2102</v>
      </c>
      <c r="B340" s="23">
        <v>1</v>
      </c>
      <c r="C340" s="24" t="s">
        <v>76</v>
      </c>
      <c r="D340" s="23" t="s">
        <v>3961</v>
      </c>
      <c r="E340" s="23" t="s">
        <v>3474</v>
      </c>
      <c r="F340" s="23" t="s">
        <v>77</v>
      </c>
      <c r="G340" s="17">
        <v>1</v>
      </c>
      <c r="H340" s="17">
        <v>0</v>
      </c>
      <c r="I340" s="17">
        <v>0</v>
      </c>
      <c r="J340" s="17">
        <v>3</v>
      </c>
      <c r="K340" s="17">
        <v>0</v>
      </c>
      <c r="L340" s="17">
        <v>2</v>
      </c>
      <c r="M340" s="17">
        <v>2</v>
      </c>
      <c r="N340" s="17">
        <v>2</v>
      </c>
      <c r="O340" s="17">
        <v>0</v>
      </c>
      <c r="P340" s="224">
        <v>0</v>
      </c>
      <c r="Q340" s="246">
        <v>2</v>
      </c>
      <c r="R340" s="252">
        <v>0</v>
      </c>
      <c r="S340" s="269">
        <v>2</v>
      </c>
      <c r="T340" s="79">
        <v>1</v>
      </c>
      <c r="U340" s="17">
        <v>2</v>
      </c>
      <c r="V340" s="17">
        <v>1</v>
      </c>
      <c r="W340" s="17">
        <v>2</v>
      </c>
      <c r="X340" s="17">
        <v>2</v>
      </c>
      <c r="Y340" s="270">
        <v>0</v>
      </c>
      <c r="Z340" s="17">
        <v>0</v>
      </c>
      <c r="AA340" s="17">
        <v>2</v>
      </c>
      <c r="AB340" s="17">
        <v>4</v>
      </c>
      <c r="AC340" s="17">
        <v>1</v>
      </c>
      <c r="AD340" s="17">
        <v>2</v>
      </c>
      <c r="AE340" s="490">
        <v>1.9375</v>
      </c>
    </row>
    <row r="341" spans="1:31" ht="14.25" x14ac:dyDescent="0.2">
      <c r="A341" s="23" t="s">
        <v>2102</v>
      </c>
      <c r="B341" s="23">
        <v>1</v>
      </c>
      <c r="C341" s="24" t="s">
        <v>78</v>
      </c>
      <c r="D341" s="23" t="s">
        <v>3961</v>
      </c>
      <c r="E341" s="23" t="s">
        <v>2126</v>
      </c>
      <c r="F341" s="23" t="s">
        <v>79</v>
      </c>
      <c r="G341" s="17">
        <v>2</v>
      </c>
      <c r="H341" s="17">
        <v>0</v>
      </c>
      <c r="I341" s="17">
        <v>0</v>
      </c>
      <c r="J341" s="17">
        <v>1</v>
      </c>
      <c r="K341" s="17">
        <v>0</v>
      </c>
      <c r="L341" s="17">
        <v>1</v>
      </c>
      <c r="M341" s="17">
        <v>1</v>
      </c>
      <c r="N341" s="17">
        <v>1</v>
      </c>
      <c r="O341" s="17">
        <v>0</v>
      </c>
      <c r="P341" s="224">
        <v>0</v>
      </c>
      <c r="Q341" s="246">
        <v>4</v>
      </c>
      <c r="R341" s="252">
        <v>0</v>
      </c>
      <c r="S341" s="269">
        <v>1</v>
      </c>
      <c r="T341" s="79">
        <v>2</v>
      </c>
      <c r="U341" s="17">
        <v>4</v>
      </c>
      <c r="V341" s="17">
        <v>1</v>
      </c>
      <c r="W341" s="17">
        <v>0</v>
      </c>
      <c r="X341" s="17">
        <v>1</v>
      </c>
      <c r="Y341" s="270">
        <v>0</v>
      </c>
      <c r="Z341" s="17">
        <v>0</v>
      </c>
      <c r="AA341" s="17">
        <v>1</v>
      </c>
      <c r="AB341" s="17">
        <v>2</v>
      </c>
      <c r="AC341" s="17">
        <v>0</v>
      </c>
      <c r="AD341" s="17">
        <v>1</v>
      </c>
      <c r="AE341" s="490">
        <v>1.6428571428571428</v>
      </c>
    </row>
    <row r="342" spans="1:31" ht="14.25" x14ac:dyDescent="0.2">
      <c r="A342" s="23" t="s">
        <v>2102</v>
      </c>
      <c r="B342" s="23">
        <v>1</v>
      </c>
      <c r="C342" s="24" t="s">
        <v>80</v>
      </c>
      <c r="D342" s="23" t="s">
        <v>3961</v>
      </c>
      <c r="E342" s="23" t="s">
        <v>3475</v>
      </c>
      <c r="F342" s="23" t="s">
        <v>81</v>
      </c>
      <c r="G342" s="17">
        <v>1</v>
      </c>
      <c r="H342" s="17">
        <v>0</v>
      </c>
      <c r="I342" s="17">
        <v>0</v>
      </c>
      <c r="J342" s="17">
        <v>4</v>
      </c>
      <c r="K342" s="17">
        <v>0</v>
      </c>
      <c r="L342" s="17">
        <v>4</v>
      </c>
      <c r="M342" s="17">
        <v>4</v>
      </c>
      <c r="N342" s="17">
        <v>4</v>
      </c>
      <c r="O342" s="17">
        <v>0</v>
      </c>
      <c r="P342" s="224">
        <v>0</v>
      </c>
      <c r="Q342" s="246">
        <v>2</v>
      </c>
      <c r="R342" s="252">
        <v>0</v>
      </c>
      <c r="S342" s="269">
        <v>4</v>
      </c>
      <c r="T342" s="79">
        <v>1</v>
      </c>
      <c r="U342" s="17">
        <v>2</v>
      </c>
      <c r="V342" s="17">
        <v>4</v>
      </c>
      <c r="W342" s="17">
        <v>0</v>
      </c>
      <c r="X342" s="17">
        <v>4</v>
      </c>
      <c r="Y342" s="270">
        <v>0</v>
      </c>
      <c r="Z342" s="17">
        <v>0</v>
      </c>
      <c r="AA342" s="17">
        <v>4</v>
      </c>
      <c r="AB342" s="17">
        <v>8</v>
      </c>
      <c r="AC342" s="17">
        <v>2</v>
      </c>
      <c r="AD342" s="17">
        <v>4</v>
      </c>
      <c r="AE342" s="490">
        <v>3.4666666666666668</v>
      </c>
    </row>
    <row r="343" spans="1:31" ht="14.25" x14ac:dyDescent="0.2">
      <c r="A343" s="23" t="s">
        <v>2102</v>
      </c>
      <c r="B343" s="23">
        <v>1</v>
      </c>
      <c r="C343" s="24" t="s">
        <v>82</v>
      </c>
      <c r="D343" s="23" t="s">
        <v>3961</v>
      </c>
      <c r="E343" s="23" t="s">
        <v>3475</v>
      </c>
      <c r="F343" s="23" t="s">
        <v>2425</v>
      </c>
      <c r="G343" s="17">
        <v>4</v>
      </c>
      <c r="H343" s="17">
        <v>0</v>
      </c>
      <c r="I343" s="17">
        <v>0</v>
      </c>
      <c r="J343" s="17">
        <v>8</v>
      </c>
      <c r="K343" s="17">
        <v>0</v>
      </c>
      <c r="L343" s="17">
        <v>8</v>
      </c>
      <c r="M343" s="17">
        <v>8</v>
      </c>
      <c r="N343" s="17">
        <v>8</v>
      </c>
      <c r="O343" s="17">
        <v>0</v>
      </c>
      <c r="P343" s="224">
        <v>0</v>
      </c>
      <c r="Q343" s="246">
        <v>8</v>
      </c>
      <c r="R343" s="252">
        <v>0</v>
      </c>
      <c r="S343" s="269">
        <v>8</v>
      </c>
      <c r="T343" s="79">
        <v>4</v>
      </c>
      <c r="U343" s="17">
        <v>8</v>
      </c>
      <c r="V343" s="17">
        <v>0</v>
      </c>
      <c r="W343" s="17">
        <v>8</v>
      </c>
      <c r="X343" s="17">
        <v>8</v>
      </c>
      <c r="Y343" s="270">
        <v>0</v>
      </c>
      <c r="Z343" s="17">
        <v>0</v>
      </c>
      <c r="AA343" s="17">
        <v>8</v>
      </c>
      <c r="AB343" s="17">
        <v>16</v>
      </c>
      <c r="AC343" s="17">
        <v>0</v>
      </c>
      <c r="AD343" s="17">
        <v>8</v>
      </c>
      <c r="AE343" s="490">
        <v>8</v>
      </c>
    </row>
    <row r="344" spans="1:31" ht="14.25" x14ac:dyDescent="0.2">
      <c r="A344" s="23" t="s">
        <v>2102</v>
      </c>
      <c r="B344" s="25">
        <v>1</v>
      </c>
      <c r="C344" s="26" t="s">
        <v>2426</v>
      </c>
      <c r="D344" s="23" t="s">
        <v>3961</v>
      </c>
      <c r="E344" s="23" t="s">
        <v>3475</v>
      </c>
      <c r="F344" s="25" t="s">
        <v>2427</v>
      </c>
      <c r="G344" s="17">
        <v>8</v>
      </c>
      <c r="H344" s="17">
        <v>0</v>
      </c>
      <c r="I344" s="17">
        <v>0</v>
      </c>
      <c r="J344" s="17">
        <v>1</v>
      </c>
      <c r="K344" s="17">
        <v>0</v>
      </c>
      <c r="L344" s="17">
        <v>1</v>
      </c>
      <c r="M344" s="17">
        <v>1</v>
      </c>
      <c r="N344" s="17">
        <v>1</v>
      </c>
      <c r="O344" s="17">
        <v>0</v>
      </c>
      <c r="P344" s="224">
        <v>0</v>
      </c>
      <c r="Q344" s="246">
        <v>16</v>
      </c>
      <c r="R344" s="252">
        <v>0</v>
      </c>
      <c r="S344" s="269">
        <v>1</v>
      </c>
      <c r="T344" s="79">
        <v>8</v>
      </c>
      <c r="U344" s="17">
        <v>16</v>
      </c>
      <c r="V344" s="17">
        <v>0</v>
      </c>
      <c r="W344" s="17">
        <v>1</v>
      </c>
      <c r="X344" s="17">
        <v>1</v>
      </c>
      <c r="Y344" s="270">
        <v>0</v>
      </c>
      <c r="Z344" s="17">
        <v>0</v>
      </c>
      <c r="AA344" s="17">
        <v>1</v>
      </c>
      <c r="AB344" s="17">
        <v>2</v>
      </c>
      <c r="AC344" s="17">
        <v>0</v>
      </c>
      <c r="AD344" s="17">
        <v>1</v>
      </c>
      <c r="AE344" s="490">
        <v>4.2142857142857144</v>
      </c>
    </row>
    <row r="345" spans="1:31" ht="14.25" x14ac:dyDescent="0.2">
      <c r="A345" s="23" t="s">
        <v>2102</v>
      </c>
      <c r="B345" s="23">
        <v>1</v>
      </c>
      <c r="C345" s="24" t="s">
        <v>2428</v>
      </c>
      <c r="D345" s="23" t="s">
        <v>3961</v>
      </c>
      <c r="E345" s="23" t="s">
        <v>3475</v>
      </c>
      <c r="F345" s="23" t="s">
        <v>2429</v>
      </c>
      <c r="G345" s="17">
        <v>1</v>
      </c>
      <c r="H345" s="17">
        <v>0</v>
      </c>
      <c r="I345" s="17">
        <v>0</v>
      </c>
      <c r="J345" s="17">
        <v>0</v>
      </c>
      <c r="K345" s="17">
        <v>0</v>
      </c>
      <c r="L345" s="17">
        <v>0</v>
      </c>
      <c r="M345" s="17">
        <v>0</v>
      </c>
      <c r="N345" s="17">
        <v>0</v>
      </c>
      <c r="O345" s="17">
        <v>0</v>
      </c>
      <c r="P345" s="224">
        <v>0</v>
      </c>
      <c r="Q345" s="246">
        <v>2</v>
      </c>
      <c r="R345" s="252">
        <v>0</v>
      </c>
      <c r="S345" s="269">
        <v>0</v>
      </c>
      <c r="T345" s="79">
        <v>1</v>
      </c>
      <c r="U345" s="17">
        <v>2</v>
      </c>
      <c r="V345" s="17">
        <v>0</v>
      </c>
      <c r="W345" s="17">
        <v>0</v>
      </c>
      <c r="X345" s="17">
        <v>0</v>
      </c>
      <c r="Y345" s="270">
        <v>0</v>
      </c>
      <c r="Z345" s="17">
        <v>0</v>
      </c>
      <c r="AA345" s="17">
        <v>0</v>
      </c>
      <c r="AB345" s="17">
        <v>0</v>
      </c>
      <c r="AC345" s="17">
        <v>0</v>
      </c>
      <c r="AD345" s="17">
        <v>0</v>
      </c>
      <c r="AE345" s="490">
        <v>1.5</v>
      </c>
    </row>
    <row r="346" spans="1:31" ht="14.25" x14ac:dyDescent="0.2">
      <c r="A346" s="23" t="s">
        <v>2102</v>
      </c>
      <c r="B346" s="23">
        <v>1</v>
      </c>
      <c r="C346" s="24" t="s">
        <v>889</v>
      </c>
      <c r="D346" s="23" t="s">
        <v>3961</v>
      </c>
      <c r="E346" s="23" t="s">
        <v>3475</v>
      </c>
      <c r="F346" s="23" t="s">
        <v>890</v>
      </c>
      <c r="G346" s="17">
        <v>0</v>
      </c>
      <c r="H346" s="17">
        <v>0</v>
      </c>
      <c r="I346" s="17">
        <v>0</v>
      </c>
      <c r="J346" s="17">
        <v>0</v>
      </c>
      <c r="K346" s="17">
        <v>0</v>
      </c>
      <c r="L346" s="17">
        <v>0</v>
      </c>
      <c r="M346" s="17">
        <v>0</v>
      </c>
      <c r="N346" s="17">
        <v>0</v>
      </c>
      <c r="O346" s="17">
        <v>0</v>
      </c>
      <c r="P346" s="224">
        <v>0</v>
      </c>
      <c r="Q346" s="246">
        <v>0</v>
      </c>
      <c r="R346" s="252">
        <v>0</v>
      </c>
      <c r="S346" s="269">
        <v>0</v>
      </c>
      <c r="T346" s="79">
        <v>0</v>
      </c>
      <c r="U346" s="17">
        <v>0</v>
      </c>
      <c r="V346" s="17">
        <v>0</v>
      </c>
      <c r="W346" s="17">
        <v>0</v>
      </c>
      <c r="X346" s="17">
        <v>0</v>
      </c>
      <c r="Y346" s="270">
        <v>0</v>
      </c>
      <c r="Z346" s="17">
        <v>0</v>
      </c>
      <c r="AA346" s="17">
        <v>0</v>
      </c>
      <c r="AB346" s="17">
        <v>0</v>
      </c>
      <c r="AC346" s="17">
        <v>0</v>
      </c>
      <c r="AD346" s="17">
        <v>0</v>
      </c>
      <c r="AE346" s="490">
        <v>1</v>
      </c>
    </row>
    <row r="347" spans="1:31" ht="14.25" x14ac:dyDescent="0.2">
      <c r="A347" s="23" t="s">
        <v>2102</v>
      </c>
      <c r="B347" s="23">
        <v>1</v>
      </c>
      <c r="C347" s="24" t="s">
        <v>891</v>
      </c>
      <c r="D347" s="23" t="s">
        <v>3961</v>
      </c>
      <c r="E347" s="23" t="s">
        <v>3475</v>
      </c>
      <c r="F347" s="23" t="s">
        <v>892</v>
      </c>
      <c r="G347" s="17">
        <v>0</v>
      </c>
      <c r="H347" s="17">
        <v>0</v>
      </c>
      <c r="I347" s="17">
        <v>0</v>
      </c>
      <c r="J347" s="17">
        <v>1</v>
      </c>
      <c r="K347" s="17">
        <v>0</v>
      </c>
      <c r="L347" s="17">
        <v>1</v>
      </c>
      <c r="M347" s="17">
        <v>1</v>
      </c>
      <c r="N347" s="17">
        <v>1</v>
      </c>
      <c r="O347" s="17">
        <v>0</v>
      </c>
      <c r="P347" s="224">
        <v>0</v>
      </c>
      <c r="Q347" s="246">
        <v>0</v>
      </c>
      <c r="R347" s="252">
        <v>0</v>
      </c>
      <c r="S347" s="269">
        <v>1</v>
      </c>
      <c r="T347" s="79">
        <v>0</v>
      </c>
      <c r="U347" s="17">
        <v>0</v>
      </c>
      <c r="V347" s="17">
        <v>0</v>
      </c>
      <c r="W347" s="17">
        <v>0</v>
      </c>
      <c r="X347" s="17">
        <v>1</v>
      </c>
      <c r="Y347" s="270">
        <v>0</v>
      </c>
      <c r="Z347" s="17">
        <v>0</v>
      </c>
      <c r="AA347" s="17">
        <v>1</v>
      </c>
      <c r="AB347" s="17">
        <v>2</v>
      </c>
      <c r="AC347" s="17">
        <v>0</v>
      </c>
      <c r="AD347" s="17">
        <v>1</v>
      </c>
      <c r="AE347" s="490">
        <v>1.1111111111111112</v>
      </c>
    </row>
    <row r="348" spans="1:31" ht="14.25" x14ac:dyDescent="0.2">
      <c r="A348" s="23" t="s">
        <v>2102</v>
      </c>
      <c r="B348" s="23">
        <v>1</v>
      </c>
      <c r="C348" s="24" t="s">
        <v>893</v>
      </c>
      <c r="D348" s="23" t="s">
        <v>3961</v>
      </c>
      <c r="E348" s="23" t="s">
        <v>3475</v>
      </c>
      <c r="F348" s="23" t="s">
        <v>894</v>
      </c>
      <c r="G348" s="17">
        <v>1</v>
      </c>
      <c r="H348" s="17">
        <v>0</v>
      </c>
      <c r="I348" s="17">
        <v>0</v>
      </c>
      <c r="J348" s="17">
        <v>4</v>
      </c>
      <c r="K348" s="17">
        <v>0</v>
      </c>
      <c r="L348" s="17">
        <v>4</v>
      </c>
      <c r="M348" s="17">
        <v>4</v>
      </c>
      <c r="N348" s="17">
        <v>4</v>
      </c>
      <c r="O348" s="17">
        <v>0</v>
      </c>
      <c r="P348" s="224">
        <v>0</v>
      </c>
      <c r="Q348" s="246">
        <v>2</v>
      </c>
      <c r="R348" s="252">
        <v>0</v>
      </c>
      <c r="S348" s="269">
        <v>4</v>
      </c>
      <c r="T348" s="79">
        <v>1</v>
      </c>
      <c r="U348" s="17">
        <v>2</v>
      </c>
      <c r="V348" s="17">
        <v>0</v>
      </c>
      <c r="W348" s="17">
        <v>4</v>
      </c>
      <c r="X348" s="17">
        <v>4</v>
      </c>
      <c r="Y348" s="270">
        <v>0</v>
      </c>
      <c r="Z348" s="17">
        <v>0</v>
      </c>
      <c r="AA348" s="17">
        <v>4</v>
      </c>
      <c r="AB348" s="17">
        <v>8</v>
      </c>
      <c r="AC348" s="17">
        <v>0</v>
      </c>
      <c r="AD348" s="17">
        <v>4</v>
      </c>
      <c r="AE348" s="490">
        <v>3.5714285714285716</v>
      </c>
    </row>
    <row r="349" spans="1:31" ht="14.25" x14ac:dyDescent="0.2">
      <c r="A349" s="23" t="s">
        <v>2102</v>
      </c>
      <c r="B349" s="23">
        <v>1</v>
      </c>
      <c r="C349" s="24" t="s">
        <v>895</v>
      </c>
      <c r="D349" s="23" t="s">
        <v>3961</v>
      </c>
      <c r="E349" s="23" t="s">
        <v>2126</v>
      </c>
      <c r="F349" s="23" t="s">
        <v>707</v>
      </c>
      <c r="G349" s="17">
        <v>4</v>
      </c>
      <c r="H349" s="17">
        <v>0</v>
      </c>
      <c r="I349" s="17">
        <v>0</v>
      </c>
      <c r="J349" s="17">
        <v>1</v>
      </c>
      <c r="K349" s="17">
        <v>0</v>
      </c>
      <c r="L349" s="17">
        <v>1</v>
      </c>
      <c r="M349" s="17">
        <v>1</v>
      </c>
      <c r="N349" s="17">
        <v>1</v>
      </c>
      <c r="O349" s="17">
        <v>0</v>
      </c>
      <c r="P349" s="224">
        <v>0</v>
      </c>
      <c r="Q349" s="246">
        <v>8</v>
      </c>
      <c r="R349" s="252">
        <v>0</v>
      </c>
      <c r="S349" s="269">
        <v>1</v>
      </c>
      <c r="T349" s="79">
        <v>4</v>
      </c>
      <c r="U349" s="17">
        <v>8</v>
      </c>
      <c r="V349" s="17">
        <v>1</v>
      </c>
      <c r="W349" s="17">
        <v>0</v>
      </c>
      <c r="X349" s="17">
        <v>1</v>
      </c>
      <c r="Y349" s="270">
        <v>0</v>
      </c>
      <c r="Z349" s="17">
        <v>0</v>
      </c>
      <c r="AA349" s="17">
        <v>1</v>
      </c>
      <c r="AB349" s="17">
        <v>2</v>
      </c>
      <c r="AC349" s="17">
        <v>0</v>
      </c>
      <c r="AD349" s="17">
        <v>1</v>
      </c>
      <c r="AE349" s="490">
        <v>2.5</v>
      </c>
    </row>
    <row r="350" spans="1:31" ht="14.25" x14ac:dyDescent="0.2">
      <c r="A350" s="23" t="s">
        <v>2102</v>
      </c>
      <c r="B350" s="23">
        <v>1</v>
      </c>
      <c r="C350" s="24" t="s">
        <v>708</v>
      </c>
      <c r="D350" s="23" t="s">
        <v>3961</v>
      </c>
      <c r="E350" s="23" t="s">
        <v>2126</v>
      </c>
      <c r="F350" s="23" t="s">
        <v>709</v>
      </c>
      <c r="G350" s="17">
        <v>0</v>
      </c>
      <c r="H350" s="17">
        <v>0</v>
      </c>
      <c r="I350" s="17">
        <v>0</v>
      </c>
      <c r="J350" s="17">
        <v>1</v>
      </c>
      <c r="K350" s="17">
        <v>0</v>
      </c>
      <c r="L350" s="17">
        <v>1</v>
      </c>
      <c r="M350" s="17">
        <v>1</v>
      </c>
      <c r="N350" s="17">
        <v>1</v>
      </c>
      <c r="O350" s="17">
        <v>0</v>
      </c>
      <c r="P350" s="224">
        <v>0</v>
      </c>
      <c r="Q350" s="246">
        <v>2</v>
      </c>
      <c r="R350" s="252">
        <v>0</v>
      </c>
      <c r="S350" s="269">
        <v>1</v>
      </c>
      <c r="T350" s="79">
        <v>1</v>
      </c>
      <c r="U350" s="17">
        <v>2</v>
      </c>
      <c r="V350" s="17">
        <v>1</v>
      </c>
      <c r="W350" s="17">
        <v>0</v>
      </c>
      <c r="X350" s="17">
        <v>1</v>
      </c>
      <c r="Y350" s="270">
        <v>0</v>
      </c>
      <c r="Z350" s="17">
        <v>0</v>
      </c>
      <c r="AA350" s="17">
        <v>1</v>
      </c>
      <c r="AB350" s="17">
        <v>2</v>
      </c>
      <c r="AC350" s="17">
        <v>0</v>
      </c>
      <c r="AD350" s="17">
        <v>1</v>
      </c>
      <c r="AE350" s="490">
        <v>1.2307692307692308</v>
      </c>
    </row>
    <row r="351" spans="1:31" ht="14.25" x14ac:dyDescent="0.2">
      <c r="A351" s="23" t="s">
        <v>2102</v>
      </c>
      <c r="B351" s="23">
        <v>1</v>
      </c>
      <c r="C351" s="24" t="s">
        <v>710</v>
      </c>
      <c r="D351" s="23" t="s">
        <v>3961</v>
      </c>
      <c r="E351" s="23" t="s">
        <v>2126</v>
      </c>
      <c r="F351" s="23" t="s">
        <v>711</v>
      </c>
      <c r="G351" s="17">
        <v>0</v>
      </c>
      <c r="H351" s="17">
        <v>0</v>
      </c>
      <c r="I351" s="17">
        <v>0</v>
      </c>
      <c r="J351" s="17">
        <v>0</v>
      </c>
      <c r="K351" s="17">
        <v>0</v>
      </c>
      <c r="L351" s="17">
        <v>0</v>
      </c>
      <c r="M351" s="17">
        <v>0</v>
      </c>
      <c r="N351" s="17">
        <v>0</v>
      </c>
      <c r="O351" s="17">
        <v>0</v>
      </c>
      <c r="P351" s="224">
        <v>0</v>
      </c>
      <c r="Q351" s="246">
        <v>2</v>
      </c>
      <c r="R351" s="252">
        <v>0</v>
      </c>
      <c r="S351" s="269">
        <v>0</v>
      </c>
      <c r="T351" s="79">
        <v>1</v>
      </c>
      <c r="U351" s="17">
        <v>2</v>
      </c>
      <c r="V351" s="17">
        <v>0</v>
      </c>
      <c r="W351" s="17">
        <v>0</v>
      </c>
      <c r="X351" s="17">
        <v>0</v>
      </c>
      <c r="Y351" s="270">
        <v>0</v>
      </c>
      <c r="Z351" s="17">
        <v>0</v>
      </c>
      <c r="AA351" s="17">
        <v>0</v>
      </c>
      <c r="AB351" s="17">
        <v>0</v>
      </c>
      <c r="AC351" s="17">
        <v>0</v>
      </c>
      <c r="AD351" s="17">
        <v>0</v>
      </c>
      <c r="AE351" s="490">
        <v>1.6666666666666667</v>
      </c>
    </row>
    <row r="352" spans="1:31" ht="14.25" x14ac:dyDescent="0.2">
      <c r="A352" s="23" t="s">
        <v>2102</v>
      </c>
      <c r="B352" s="23">
        <v>1</v>
      </c>
      <c r="C352" s="24" t="s">
        <v>712</v>
      </c>
      <c r="D352" s="23" t="s">
        <v>3961</v>
      </c>
      <c r="E352" s="23" t="s">
        <v>2126</v>
      </c>
      <c r="F352" s="23" t="s">
        <v>713</v>
      </c>
      <c r="G352" s="17">
        <v>0</v>
      </c>
      <c r="H352" s="17">
        <v>0</v>
      </c>
      <c r="I352" s="17">
        <v>0</v>
      </c>
      <c r="J352" s="17">
        <v>0</v>
      </c>
      <c r="K352" s="17">
        <v>0</v>
      </c>
      <c r="L352" s="17">
        <v>0</v>
      </c>
      <c r="M352" s="17">
        <v>0</v>
      </c>
      <c r="N352" s="17">
        <v>0</v>
      </c>
      <c r="O352" s="17">
        <v>0</v>
      </c>
      <c r="P352" s="224">
        <v>0</v>
      </c>
      <c r="Q352" s="246">
        <v>0</v>
      </c>
      <c r="R352" s="252">
        <v>0</v>
      </c>
      <c r="S352" s="269">
        <v>0</v>
      </c>
      <c r="T352" s="79">
        <v>0</v>
      </c>
      <c r="U352" s="17">
        <v>0</v>
      </c>
      <c r="V352" s="17">
        <v>0</v>
      </c>
      <c r="W352" s="17">
        <v>1</v>
      </c>
      <c r="X352" s="17">
        <v>0</v>
      </c>
      <c r="Y352" s="270">
        <v>0</v>
      </c>
      <c r="Z352" s="17">
        <v>0</v>
      </c>
      <c r="AA352" s="17">
        <v>0</v>
      </c>
      <c r="AB352" s="17">
        <v>0</v>
      </c>
      <c r="AC352" s="17">
        <v>0</v>
      </c>
      <c r="AD352" s="17">
        <v>0</v>
      </c>
      <c r="AE352" s="490">
        <v>1</v>
      </c>
    </row>
    <row r="353" spans="1:31" ht="14.25" x14ac:dyDescent="0.2">
      <c r="A353" s="23" t="s">
        <v>2102</v>
      </c>
      <c r="B353" s="25">
        <v>1</v>
      </c>
      <c r="C353" s="26" t="s">
        <v>714</v>
      </c>
      <c r="D353" s="23" t="s">
        <v>3961</v>
      </c>
      <c r="E353" s="23" t="s">
        <v>3475</v>
      </c>
      <c r="F353" s="25" t="s">
        <v>715</v>
      </c>
      <c r="G353" s="17">
        <v>0</v>
      </c>
      <c r="H353" s="17">
        <v>0</v>
      </c>
      <c r="I353" s="17">
        <v>0</v>
      </c>
      <c r="J353" s="17">
        <v>1</v>
      </c>
      <c r="K353" s="17">
        <v>0</v>
      </c>
      <c r="L353" s="17">
        <v>1</v>
      </c>
      <c r="M353" s="17">
        <v>1</v>
      </c>
      <c r="N353" s="17">
        <v>1</v>
      </c>
      <c r="O353" s="17">
        <v>0</v>
      </c>
      <c r="P353" s="224">
        <v>0</v>
      </c>
      <c r="Q353" s="246">
        <v>0</v>
      </c>
      <c r="R353" s="252">
        <v>0</v>
      </c>
      <c r="S353" s="269">
        <v>1</v>
      </c>
      <c r="T353" s="79">
        <v>0</v>
      </c>
      <c r="U353" s="17">
        <v>0</v>
      </c>
      <c r="V353" s="17">
        <v>1</v>
      </c>
      <c r="W353" s="17">
        <v>0</v>
      </c>
      <c r="X353" s="17">
        <v>1</v>
      </c>
      <c r="Y353" s="270">
        <v>0</v>
      </c>
      <c r="Z353" s="17">
        <v>0</v>
      </c>
      <c r="AA353" s="17">
        <v>1</v>
      </c>
      <c r="AB353" s="17">
        <v>2</v>
      </c>
      <c r="AC353" s="17">
        <v>0</v>
      </c>
      <c r="AD353" s="17">
        <v>1</v>
      </c>
      <c r="AE353" s="490">
        <v>1.1000000000000001</v>
      </c>
    </row>
    <row r="354" spans="1:31" ht="14.25" x14ac:dyDescent="0.2">
      <c r="A354" s="23" t="s">
        <v>2102</v>
      </c>
      <c r="B354" s="23">
        <v>1</v>
      </c>
      <c r="C354" s="24" t="s">
        <v>716</v>
      </c>
      <c r="D354" s="23" t="s">
        <v>3961</v>
      </c>
      <c r="E354" s="23" t="s">
        <v>2126</v>
      </c>
      <c r="F354" s="23" t="s">
        <v>717</v>
      </c>
      <c r="G354" s="17">
        <v>0</v>
      </c>
      <c r="H354" s="17">
        <v>0</v>
      </c>
      <c r="I354" s="17">
        <v>0</v>
      </c>
      <c r="J354" s="17">
        <v>4</v>
      </c>
      <c r="K354" s="17">
        <v>0</v>
      </c>
      <c r="L354" s="17">
        <v>4</v>
      </c>
      <c r="M354" s="17">
        <v>4</v>
      </c>
      <c r="N354" s="17">
        <v>4</v>
      </c>
      <c r="O354" s="17">
        <v>0</v>
      </c>
      <c r="P354" s="224">
        <v>0</v>
      </c>
      <c r="Q354" s="246">
        <v>2</v>
      </c>
      <c r="R354" s="252">
        <v>0</v>
      </c>
      <c r="S354" s="269">
        <v>4</v>
      </c>
      <c r="T354" s="79">
        <v>1</v>
      </c>
      <c r="U354" s="17">
        <v>2</v>
      </c>
      <c r="V354" s="17">
        <v>3</v>
      </c>
      <c r="W354" s="17">
        <v>0</v>
      </c>
      <c r="X354" s="17">
        <v>4</v>
      </c>
      <c r="Y354" s="270">
        <v>0</v>
      </c>
      <c r="Z354" s="17">
        <v>0</v>
      </c>
      <c r="AA354" s="17">
        <v>4</v>
      </c>
      <c r="AB354" s="17">
        <v>8</v>
      </c>
      <c r="AC354" s="17">
        <v>0</v>
      </c>
      <c r="AD354" s="17">
        <v>4</v>
      </c>
      <c r="AE354" s="490">
        <v>3.6923076923076925</v>
      </c>
    </row>
    <row r="355" spans="1:31" ht="14.25" x14ac:dyDescent="0.2">
      <c r="A355" s="23" t="s">
        <v>2102</v>
      </c>
      <c r="B355" s="23">
        <v>1</v>
      </c>
      <c r="C355" s="24" t="s">
        <v>718</v>
      </c>
      <c r="D355" s="23" t="s">
        <v>3961</v>
      </c>
      <c r="E355" s="23" t="s">
        <v>2126</v>
      </c>
      <c r="F355" s="23" t="s">
        <v>719</v>
      </c>
      <c r="G355" s="17">
        <v>0</v>
      </c>
      <c r="H355" s="17">
        <v>0</v>
      </c>
      <c r="I355" s="17">
        <v>0</v>
      </c>
      <c r="J355" s="17">
        <v>0</v>
      </c>
      <c r="K355" s="17">
        <v>0</v>
      </c>
      <c r="L355" s="17">
        <v>0</v>
      </c>
      <c r="M355" s="17">
        <v>0</v>
      </c>
      <c r="N355" s="17">
        <v>0</v>
      </c>
      <c r="O355" s="17">
        <v>0</v>
      </c>
      <c r="P355" s="224">
        <v>0</v>
      </c>
      <c r="Q355" s="246">
        <v>8</v>
      </c>
      <c r="R355" s="252">
        <v>0</v>
      </c>
      <c r="S355" s="269">
        <v>0</v>
      </c>
      <c r="T355" s="79">
        <v>4</v>
      </c>
      <c r="U355" s="17">
        <v>8</v>
      </c>
      <c r="V355" s="17">
        <v>0</v>
      </c>
      <c r="W355" s="17">
        <v>0</v>
      </c>
      <c r="X355" s="17">
        <v>0</v>
      </c>
      <c r="Y355" s="270">
        <v>0</v>
      </c>
      <c r="Z355" s="17">
        <v>0</v>
      </c>
      <c r="AA355" s="17">
        <v>0</v>
      </c>
      <c r="AB355" s="17">
        <v>0</v>
      </c>
      <c r="AC355" s="17">
        <v>0</v>
      </c>
      <c r="AD355" s="17">
        <v>0</v>
      </c>
      <c r="AE355" s="490">
        <v>6.666666666666667</v>
      </c>
    </row>
    <row r="356" spans="1:31" ht="14.25" x14ac:dyDescent="0.2">
      <c r="A356" s="23" t="s">
        <v>2102</v>
      </c>
      <c r="B356" s="23">
        <v>1</v>
      </c>
      <c r="C356" s="24" t="s">
        <v>2578</v>
      </c>
      <c r="D356" s="23" t="s">
        <v>3961</v>
      </c>
      <c r="E356" s="23" t="s">
        <v>2126</v>
      </c>
      <c r="F356" s="23" t="s">
        <v>2579</v>
      </c>
      <c r="G356" s="17">
        <v>0</v>
      </c>
      <c r="H356" s="17">
        <v>0</v>
      </c>
      <c r="I356" s="17">
        <v>0</v>
      </c>
      <c r="J356" s="17">
        <v>0</v>
      </c>
      <c r="K356" s="17">
        <v>0</v>
      </c>
      <c r="L356" s="17">
        <v>0</v>
      </c>
      <c r="M356" s="17">
        <v>0</v>
      </c>
      <c r="N356" s="17">
        <v>0</v>
      </c>
      <c r="O356" s="17">
        <v>0</v>
      </c>
      <c r="P356" s="224">
        <v>0</v>
      </c>
      <c r="Q356" s="246">
        <v>0</v>
      </c>
      <c r="R356" s="252">
        <v>0</v>
      </c>
      <c r="S356" s="269">
        <v>0</v>
      </c>
      <c r="T356" s="79">
        <v>0</v>
      </c>
      <c r="U356" s="17">
        <v>0</v>
      </c>
      <c r="V356" s="17">
        <v>0</v>
      </c>
      <c r="W356" s="17">
        <v>0</v>
      </c>
      <c r="X356" s="17">
        <v>0</v>
      </c>
      <c r="Y356" s="270">
        <v>0</v>
      </c>
      <c r="Z356" s="17">
        <v>0</v>
      </c>
      <c r="AA356" s="17">
        <v>0</v>
      </c>
      <c r="AB356" s="17">
        <v>0</v>
      </c>
      <c r="AC356" s="17">
        <v>0</v>
      </c>
      <c r="AD356" s="17">
        <v>0</v>
      </c>
      <c r="AE356" s="490">
        <v>1</v>
      </c>
    </row>
    <row r="357" spans="1:31" ht="14.25" x14ac:dyDescent="0.2">
      <c r="A357" s="23" t="s">
        <v>2102</v>
      </c>
      <c r="B357" s="23">
        <v>1</v>
      </c>
      <c r="C357" s="24" t="s">
        <v>2580</v>
      </c>
      <c r="D357" s="23" t="s">
        <v>3961</v>
      </c>
      <c r="E357" s="23" t="s">
        <v>3474</v>
      </c>
      <c r="F357" s="23" t="s">
        <v>2581</v>
      </c>
      <c r="G357" s="17">
        <v>0</v>
      </c>
      <c r="H357" s="17">
        <v>0</v>
      </c>
      <c r="I357" s="17">
        <v>0</v>
      </c>
      <c r="J357" s="17">
        <v>0</v>
      </c>
      <c r="K357" s="17">
        <v>0</v>
      </c>
      <c r="L357" s="17">
        <v>0</v>
      </c>
      <c r="M357" s="17">
        <v>12</v>
      </c>
      <c r="N357" s="17">
        <v>0</v>
      </c>
      <c r="O357" s="17">
        <v>0</v>
      </c>
      <c r="P357" s="224">
        <v>0</v>
      </c>
      <c r="Q357" s="246">
        <v>0</v>
      </c>
      <c r="R357" s="252">
        <v>0</v>
      </c>
      <c r="S357" s="269">
        <v>0</v>
      </c>
      <c r="T357" s="79">
        <v>0</v>
      </c>
      <c r="U357" s="17">
        <v>0</v>
      </c>
      <c r="V357" s="17">
        <v>6</v>
      </c>
      <c r="W357" s="17">
        <v>0</v>
      </c>
      <c r="X357" s="17">
        <v>0</v>
      </c>
      <c r="Y357" s="270">
        <v>2</v>
      </c>
      <c r="Z357" s="17">
        <v>0</v>
      </c>
      <c r="AA357" s="17">
        <v>5</v>
      </c>
      <c r="AB357" s="17">
        <v>7</v>
      </c>
      <c r="AC357" s="17">
        <v>0</v>
      </c>
      <c r="AD357" s="17">
        <v>0</v>
      </c>
      <c r="AE357" s="490">
        <v>6.4</v>
      </c>
    </row>
    <row r="358" spans="1:31" ht="14.25" x14ac:dyDescent="0.2">
      <c r="A358" s="23" t="s">
        <v>2102</v>
      </c>
      <c r="B358" s="23">
        <v>1</v>
      </c>
      <c r="C358" s="24" t="s">
        <v>1512</v>
      </c>
      <c r="D358" s="23" t="s">
        <v>3961</v>
      </c>
      <c r="E358" s="23" t="s">
        <v>2126</v>
      </c>
      <c r="F358" s="23" t="s">
        <v>1513</v>
      </c>
      <c r="G358" s="17">
        <v>0</v>
      </c>
      <c r="H358" s="17">
        <v>0</v>
      </c>
      <c r="I358" s="17">
        <v>0</v>
      </c>
      <c r="J358" s="17">
        <v>0</v>
      </c>
      <c r="K358" s="17">
        <v>0</v>
      </c>
      <c r="L358" s="17">
        <v>0</v>
      </c>
      <c r="M358" s="17">
        <v>0</v>
      </c>
      <c r="N358" s="17">
        <v>0</v>
      </c>
      <c r="O358" s="17">
        <v>0</v>
      </c>
      <c r="P358" s="224">
        <v>0</v>
      </c>
      <c r="Q358" s="246">
        <v>0</v>
      </c>
      <c r="R358" s="252">
        <v>0</v>
      </c>
      <c r="S358" s="269">
        <v>0</v>
      </c>
      <c r="T358" s="79">
        <v>0</v>
      </c>
      <c r="U358" s="17">
        <v>0</v>
      </c>
      <c r="V358" s="17">
        <v>0</v>
      </c>
      <c r="W358" s="17">
        <v>0</v>
      </c>
      <c r="X358" s="17">
        <v>0</v>
      </c>
      <c r="Y358" s="270">
        <v>0</v>
      </c>
      <c r="Z358" s="17">
        <v>0</v>
      </c>
      <c r="AA358" s="17">
        <v>0</v>
      </c>
      <c r="AB358" s="17">
        <v>0</v>
      </c>
      <c r="AC358" s="17">
        <v>0</v>
      </c>
      <c r="AD358" s="17">
        <v>0</v>
      </c>
      <c r="AE358" s="490">
        <v>1</v>
      </c>
    </row>
    <row r="359" spans="1:31" ht="14.25" x14ac:dyDescent="0.2">
      <c r="A359" s="23" t="s">
        <v>2102</v>
      </c>
      <c r="B359" s="23">
        <v>1</v>
      </c>
      <c r="C359" s="24" t="s">
        <v>1514</v>
      </c>
      <c r="D359" s="23" t="s">
        <v>3961</v>
      </c>
      <c r="E359" s="23" t="s">
        <v>2126</v>
      </c>
      <c r="F359" s="23" t="s">
        <v>924</v>
      </c>
      <c r="G359" s="17">
        <v>0</v>
      </c>
      <c r="H359" s="17">
        <v>0</v>
      </c>
      <c r="I359" s="17">
        <v>0</v>
      </c>
      <c r="J359" s="17">
        <v>0</v>
      </c>
      <c r="K359" s="17">
        <v>0</v>
      </c>
      <c r="L359" s="17">
        <v>0</v>
      </c>
      <c r="M359" s="17">
        <v>0</v>
      </c>
      <c r="N359" s="17">
        <v>0</v>
      </c>
      <c r="O359" s="17">
        <v>0</v>
      </c>
      <c r="P359" s="224">
        <v>0</v>
      </c>
      <c r="Q359" s="246">
        <v>0</v>
      </c>
      <c r="R359" s="252">
        <v>0</v>
      </c>
      <c r="S359" s="269">
        <v>0</v>
      </c>
      <c r="T359" s="79">
        <v>0</v>
      </c>
      <c r="U359" s="17">
        <v>0</v>
      </c>
      <c r="V359" s="17">
        <v>0</v>
      </c>
      <c r="W359" s="17">
        <v>0</v>
      </c>
      <c r="X359" s="17">
        <v>0</v>
      </c>
      <c r="Y359" s="270">
        <v>0</v>
      </c>
      <c r="Z359" s="17">
        <v>0</v>
      </c>
      <c r="AA359" s="17">
        <v>0</v>
      </c>
      <c r="AB359" s="17">
        <v>0</v>
      </c>
      <c r="AC359" s="17">
        <v>0</v>
      </c>
      <c r="AD359" s="17">
        <v>0</v>
      </c>
      <c r="AE359" s="490">
        <v>1</v>
      </c>
    </row>
    <row r="360" spans="1:31" ht="14.25" x14ac:dyDescent="0.2">
      <c r="A360" s="23" t="s">
        <v>2102</v>
      </c>
      <c r="B360" s="25">
        <v>1</v>
      </c>
      <c r="C360" s="26" t="s">
        <v>600</v>
      </c>
      <c r="D360" s="23" t="s">
        <v>3961</v>
      </c>
      <c r="E360" s="23" t="s">
        <v>3475</v>
      </c>
      <c r="F360" s="25" t="s">
        <v>601</v>
      </c>
      <c r="G360" s="17">
        <v>0</v>
      </c>
      <c r="H360" s="17">
        <v>0</v>
      </c>
      <c r="I360" s="17">
        <v>0</v>
      </c>
      <c r="J360" s="17">
        <v>0</v>
      </c>
      <c r="K360" s="17">
        <v>0</v>
      </c>
      <c r="L360" s="17">
        <v>0</v>
      </c>
      <c r="M360" s="17">
        <v>0</v>
      </c>
      <c r="N360" s="17">
        <v>0</v>
      </c>
      <c r="O360" s="17">
        <v>0</v>
      </c>
      <c r="P360" s="224">
        <v>0</v>
      </c>
      <c r="Q360" s="246">
        <v>0</v>
      </c>
      <c r="R360" s="252">
        <v>0</v>
      </c>
      <c r="S360" s="269">
        <v>0</v>
      </c>
      <c r="T360" s="79">
        <v>0</v>
      </c>
      <c r="U360" s="17">
        <v>0</v>
      </c>
      <c r="V360" s="17">
        <v>0</v>
      </c>
      <c r="W360" s="17">
        <v>0</v>
      </c>
      <c r="X360" s="17">
        <v>0</v>
      </c>
      <c r="Y360" s="270">
        <v>0</v>
      </c>
      <c r="Z360" s="17">
        <v>0</v>
      </c>
      <c r="AA360" s="17">
        <v>0</v>
      </c>
      <c r="AB360" s="17">
        <v>0</v>
      </c>
      <c r="AC360" s="17">
        <v>0</v>
      </c>
      <c r="AD360" s="17">
        <v>0</v>
      </c>
      <c r="AE360" s="490">
        <v>1</v>
      </c>
    </row>
    <row r="361" spans="1:31" ht="14.25" x14ac:dyDescent="0.2">
      <c r="A361" s="23" t="s">
        <v>2102</v>
      </c>
      <c r="B361" s="25">
        <v>1</v>
      </c>
      <c r="C361" s="26" t="s">
        <v>602</v>
      </c>
      <c r="D361" s="23" t="s">
        <v>3961</v>
      </c>
      <c r="E361" s="23" t="s">
        <v>2126</v>
      </c>
      <c r="F361" s="25" t="s">
        <v>603</v>
      </c>
      <c r="G361" s="17">
        <v>0</v>
      </c>
      <c r="H361" s="17">
        <v>0</v>
      </c>
      <c r="I361" s="17">
        <v>0</v>
      </c>
      <c r="J361" s="17">
        <v>1</v>
      </c>
      <c r="K361" s="17">
        <v>0</v>
      </c>
      <c r="L361" s="17">
        <v>1</v>
      </c>
      <c r="M361" s="17">
        <v>1</v>
      </c>
      <c r="N361" s="17">
        <v>1</v>
      </c>
      <c r="O361" s="17">
        <v>0</v>
      </c>
      <c r="P361" s="224">
        <v>0</v>
      </c>
      <c r="Q361" s="246">
        <v>0</v>
      </c>
      <c r="R361" s="252">
        <v>0</v>
      </c>
      <c r="S361" s="269">
        <v>1</v>
      </c>
      <c r="T361" s="79">
        <v>0</v>
      </c>
      <c r="U361" s="17">
        <v>0</v>
      </c>
      <c r="V361" s="17">
        <v>1</v>
      </c>
      <c r="W361" s="17">
        <v>0</v>
      </c>
      <c r="X361" s="17">
        <v>1</v>
      </c>
      <c r="Y361" s="270">
        <v>0</v>
      </c>
      <c r="Z361" s="17">
        <v>0</v>
      </c>
      <c r="AA361" s="17">
        <v>1</v>
      </c>
      <c r="AB361" s="17">
        <v>2</v>
      </c>
      <c r="AC361" s="17">
        <v>0</v>
      </c>
      <c r="AD361" s="17">
        <v>1</v>
      </c>
      <c r="AE361" s="490">
        <v>1.1000000000000001</v>
      </c>
    </row>
    <row r="362" spans="1:31" ht="14.25" x14ac:dyDescent="0.2">
      <c r="A362" s="23" t="s">
        <v>2102</v>
      </c>
      <c r="B362" s="23">
        <v>1</v>
      </c>
      <c r="C362" s="24" t="s">
        <v>604</v>
      </c>
      <c r="D362" s="23" t="s">
        <v>3961</v>
      </c>
      <c r="E362" s="23" t="s">
        <v>2126</v>
      </c>
      <c r="F362" s="23" t="s">
        <v>605</v>
      </c>
      <c r="G362" s="17">
        <v>0</v>
      </c>
      <c r="H362" s="17">
        <v>0</v>
      </c>
      <c r="I362" s="17">
        <v>0</v>
      </c>
      <c r="J362" s="17">
        <v>0</v>
      </c>
      <c r="K362" s="17">
        <v>0</v>
      </c>
      <c r="L362" s="17">
        <v>0</v>
      </c>
      <c r="M362" s="17">
        <v>0</v>
      </c>
      <c r="N362" s="17">
        <v>0</v>
      </c>
      <c r="O362" s="17">
        <v>0</v>
      </c>
      <c r="P362" s="224">
        <v>0</v>
      </c>
      <c r="Q362" s="246">
        <v>2</v>
      </c>
      <c r="R362" s="252">
        <v>0</v>
      </c>
      <c r="S362" s="269">
        <v>0</v>
      </c>
      <c r="T362" s="79">
        <v>1</v>
      </c>
      <c r="U362" s="17">
        <v>2</v>
      </c>
      <c r="V362" s="17">
        <v>0</v>
      </c>
      <c r="W362" s="17">
        <v>0</v>
      </c>
      <c r="X362" s="17">
        <v>0</v>
      </c>
      <c r="Y362" s="270">
        <v>0</v>
      </c>
      <c r="Z362" s="17">
        <v>0</v>
      </c>
      <c r="AA362" s="17">
        <v>0</v>
      </c>
      <c r="AB362" s="17">
        <v>0</v>
      </c>
      <c r="AC362" s="17">
        <v>0</v>
      </c>
      <c r="AD362" s="17">
        <v>0</v>
      </c>
      <c r="AE362" s="490">
        <v>1.6666666666666667</v>
      </c>
    </row>
    <row r="363" spans="1:31" ht="14.25" x14ac:dyDescent="0.2">
      <c r="A363" s="23" t="s">
        <v>2102</v>
      </c>
      <c r="B363" s="25">
        <v>1</v>
      </c>
      <c r="C363" s="26" t="s">
        <v>2942</v>
      </c>
      <c r="D363" s="23" t="s">
        <v>3961</v>
      </c>
      <c r="E363" s="23" t="s">
        <v>2126</v>
      </c>
      <c r="F363" s="25" t="s">
        <v>603</v>
      </c>
      <c r="G363" s="17">
        <v>0</v>
      </c>
      <c r="H363" s="17">
        <v>0</v>
      </c>
      <c r="I363" s="17">
        <v>0</v>
      </c>
      <c r="J363" s="17">
        <v>1</v>
      </c>
      <c r="K363" s="17">
        <v>0</v>
      </c>
      <c r="L363" s="17">
        <v>1</v>
      </c>
      <c r="M363" s="17">
        <v>1</v>
      </c>
      <c r="N363" s="17">
        <v>1</v>
      </c>
      <c r="O363" s="17">
        <v>0</v>
      </c>
      <c r="P363" s="224">
        <v>0</v>
      </c>
      <c r="Q363" s="246">
        <v>0</v>
      </c>
      <c r="R363" s="252">
        <v>0</v>
      </c>
      <c r="S363" s="269">
        <v>1</v>
      </c>
      <c r="T363" s="79">
        <v>0</v>
      </c>
      <c r="U363" s="17">
        <v>0</v>
      </c>
      <c r="V363" s="17">
        <v>1</v>
      </c>
      <c r="W363" s="17">
        <v>0</v>
      </c>
      <c r="X363" s="17">
        <v>1</v>
      </c>
      <c r="Y363" s="270">
        <v>0</v>
      </c>
      <c r="Z363" s="17">
        <v>0</v>
      </c>
      <c r="AA363" s="17">
        <v>1</v>
      </c>
      <c r="AB363" s="17">
        <v>2</v>
      </c>
      <c r="AC363" s="17">
        <v>0</v>
      </c>
      <c r="AD363" s="17">
        <v>1</v>
      </c>
      <c r="AE363" s="490">
        <v>1.1000000000000001</v>
      </c>
    </row>
    <row r="364" spans="1:31" ht="14.25" x14ac:dyDescent="0.2">
      <c r="A364" s="23" t="s">
        <v>2102</v>
      </c>
      <c r="B364" s="23">
        <v>1</v>
      </c>
      <c r="C364" s="24" t="s">
        <v>2943</v>
      </c>
      <c r="D364" s="23" t="s">
        <v>3961</v>
      </c>
      <c r="E364" s="23" t="s">
        <v>2126</v>
      </c>
      <c r="F364" s="23" t="s">
        <v>2944</v>
      </c>
      <c r="G364" s="17">
        <v>0</v>
      </c>
      <c r="H364" s="17">
        <v>0</v>
      </c>
      <c r="I364" s="17">
        <v>0</v>
      </c>
      <c r="J364" s="17">
        <v>7</v>
      </c>
      <c r="K364" s="17">
        <v>0</v>
      </c>
      <c r="L364" s="17">
        <v>7</v>
      </c>
      <c r="M364" s="17">
        <v>7</v>
      </c>
      <c r="N364" s="17">
        <v>7</v>
      </c>
      <c r="O364" s="17">
        <v>0</v>
      </c>
      <c r="P364" s="224">
        <v>0</v>
      </c>
      <c r="Q364" s="246">
        <v>2</v>
      </c>
      <c r="R364" s="252">
        <v>0</v>
      </c>
      <c r="S364" s="269">
        <v>7</v>
      </c>
      <c r="T364" s="79">
        <v>1</v>
      </c>
      <c r="U364" s="17">
        <v>2</v>
      </c>
      <c r="V364" s="17">
        <v>7</v>
      </c>
      <c r="W364" s="17">
        <v>0</v>
      </c>
      <c r="X364" s="17">
        <v>7</v>
      </c>
      <c r="Y364" s="270">
        <v>0</v>
      </c>
      <c r="Z364" s="17">
        <v>0</v>
      </c>
      <c r="AA364" s="17">
        <v>7</v>
      </c>
      <c r="AB364" s="17">
        <v>14</v>
      </c>
      <c r="AC364" s="17">
        <v>0</v>
      </c>
      <c r="AD364" s="17">
        <v>7</v>
      </c>
      <c r="AE364" s="490">
        <v>6.3076923076923075</v>
      </c>
    </row>
    <row r="365" spans="1:31" ht="14.25" x14ac:dyDescent="0.2">
      <c r="A365" s="23" t="s">
        <v>2102</v>
      </c>
      <c r="B365" s="23">
        <v>1</v>
      </c>
      <c r="C365" s="24" t="s">
        <v>1977</v>
      </c>
      <c r="D365" s="23" t="s">
        <v>3961</v>
      </c>
      <c r="E365" s="23" t="s">
        <v>2126</v>
      </c>
      <c r="F365" s="23" t="s">
        <v>1978</v>
      </c>
      <c r="G365" s="17">
        <v>7</v>
      </c>
      <c r="H365" s="17">
        <v>0</v>
      </c>
      <c r="I365" s="17">
        <v>0</v>
      </c>
      <c r="J365" s="17">
        <v>7</v>
      </c>
      <c r="K365" s="17">
        <v>0</v>
      </c>
      <c r="L365" s="17">
        <v>7</v>
      </c>
      <c r="M365" s="17">
        <v>7</v>
      </c>
      <c r="N365" s="17">
        <v>7</v>
      </c>
      <c r="O365" s="17">
        <v>0</v>
      </c>
      <c r="P365" s="224">
        <v>0</v>
      </c>
      <c r="Q365" s="246">
        <v>14</v>
      </c>
      <c r="R365" s="252">
        <v>0</v>
      </c>
      <c r="S365" s="269">
        <v>9</v>
      </c>
      <c r="T365" s="79">
        <v>7</v>
      </c>
      <c r="U365" s="17">
        <v>14</v>
      </c>
      <c r="V365" s="17">
        <v>7</v>
      </c>
      <c r="W365" s="17">
        <v>0</v>
      </c>
      <c r="X365" s="17">
        <v>7</v>
      </c>
      <c r="Y365" s="270">
        <v>0</v>
      </c>
      <c r="Z365" s="17">
        <v>0</v>
      </c>
      <c r="AA365" s="17">
        <v>7</v>
      </c>
      <c r="AB365" s="17">
        <v>14</v>
      </c>
      <c r="AC365" s="17">
        <v>0</v>
      </c>
      <c r="AD365" s="17">
        <v>7</v>
      </c>
      <c r="AE365" s="490">
        <v>8.6428571428571423</v>
      </c>
    </row>
    <row r="366" spans="1:31" ht="14.25" x14ac:dyDescent="0.2">
      <c r="A366" s="23" t="s">
        <v>2102</v>
      </c>
      <c r="B366" s="23">
        <v>1</v>
      </c>
      <c r="C366" s="24" t="s">
        <v>1979</v>
      </c>
      <c r="D366" s="23" t="s">
        <v>3961</v>
      </c>
      <c r="E366" s="23" t="s">
        <v>2126</v>
      </c>
      <c r="F366" s="23" t="s">
        <v>1980</v>
      </c>
      <c r="G366" s="17">
        <v>7</v>
      </c>
      <c r="H366" s="17">
        <v>0</v>
      </c>
      <c r="I366" s="17">
        <v>0</v>
      </c>
      <c r="J366" s="17">
        <v>0</v>
      </c>
      <c r="K366" s="17">
        <v>0</v>
      </c>
      <c r="L366" s="17">
        <v>0</v>
      </c>
      <c r="M366" s="17">
        <v>0</v>
      </c>
      <c r="N366" s="17">
        <v>0</v>
      </c>
      <c r="O366" s="17">
        <v>0</v>
      </c>
      <c r="P366" s="224">
        <v>0</v>
      </c>
      <c r="Q366" s="246">
        <v>14</v>
      </c>
      <c r="R366" s="252">
        <v>0</v>
      </c>
      <c r="S366" s="269">
        <v>0</v>
      </c>
      <c r="T366" s="79">
        <v>7</v>
      </c>
      <c r="U366" s="17">
        <v>16</v>
      </c>
      <c r="V366" s="17">
        <v>0</v>
      </c>
      <c r="W366" s="17">
        <v>0</v>
      </c>
      <c r="X366" s="17">
        <v>0</v>
      </c>
      <c r="Y366" s="270">
        <v>0</v>
      </c>
      <c r="Z366" s="17">
        <v>0</v>
      </c>
      <c r="AA366" s="17">
        <v>0</v>
      </c>
      <c r="AB366" s="17">
        <v>0</v>
      </c>
      <c r="AC366" s="17">
        <v>0</v>
      </c>
      <c r="AD366" s="17">
        <v>0</v>
      </c>
      <c r="AE366" s="490">
        <v>11</v>
      </c>
    </row>
    <row r="367" spans="1:31" ht="14.25" x14ac:dyDescent="0.2">
      <c r="A367" s="23" t="s">
        <v>2102</v>
      </c>
      <c r="B367" s="23">
        <v>1</v>
      </c>
      <c r="C367" s="24" t="s">
        <v>1981</v>
      </c>
      <c r="D367" s="23" t="s">
        <v>3961</v>
      </c>
      <c r="E367" s="23" t="s">
        <v>2126</v>
      </c>
      <c r="F367" s="23" t="s">
        <v>1982</v>
      </c>
      <c r="G367" s="17">
        <v>0</v>
      </c>
      <c r="H367" s="17">
        <v>0</v>
      </c>
      <c r="I367" s="17">
        <v>0</v>
      </c>
      <c r="J367" s="17">
        <v>0</v>
      </c>
      <c r="K367" s="17">
        <v>0</v>
      </c>
      <c r="L367" s="17">
        <v>0</v>
      </c>
      <c r="M367" s="17">
        <v>0</v>
      </c>
      <c r="N367" s="17">
        <v>0</v>
      </c>
      <c r="O367" s="17">
        <v>0</v>
      </c>
      <c r="P367" s="224">
        <v>0</v>
      </c>
      <c r="Q367" s="246">
        <v>0</v>
      </c>
      <c r="R367" s="252">
        <v>0</v>
      </c>
      <c r="S367" s="269">
        <v>0</v>
      </c>
      <c r="T367" s="79">
        <v>0</v>
      </c>
      <c r="U367" s="17">
        <v>0</v>
      </c>
      <c r="V367" s="17">
        <v>0</v>
      </c>
      <c r="W367" s="17">
        <v>0</v>
      </c>
      <c r="X367" s="17">
        <v>0</v>
      </c>
      <c r="Y367" s="270">
        <v>0</v>
      </c>
      <c r="Z367" s="17">
        <v>0</v>
      </c>
      <c r="AA367" s="17">
        <v>0</v>
      </c>
      <c r="AB367" s="17">
        <v>0</v>
      </c>
      <c r="AC367" s="17">
        <v>0</v>
      </c>
      <c r="AD367" s="17">
        <v>0</v>
      </c>
      <c r="AE367" s="490">
        <v>1</v>
      </c>
    </row>
    <row r="368" spans="1:31" ht="14.25" x14ac:dyDescent="0.2">
      <c r="A368" s="23" t="s">
        <v>2102</v>
      </c>
      <c r="B368" s="25">
        <v>1</v>
      </c>
      <c r="C368" s="26" t="s">
        <v>1983</v>
      </c>
      <c r="D368" s="23" t="s">
        <v>3961</v>
      </c>
      <c r="E368" s="23" t="s">
        <v>2126</v>
      </c>
      <c r="F368" s="25" t="s">
        <v>3059</v>
      </c>
      <c r="G368" s="17">
        <v>0</v>
      </c>
      <c r="H368" s="17">
        <v>0</v>
      </c>
      <c r="I368" s="17">
        <v>0</v>
      </c>
      <c r="J368" s="17">
        <v>1</v>
      </c>
      <c r="K368" s="17">
        <v>0</v>
      </c>
      <c r="L368" s="17">
        <v>1</v>
      </c>
      <c r="M368" s="17">
        <v>1</v>
      </c>
      <c r="N368" s="17">
        <v>1</v>
      </c>
      <c r="O368" s="17">
        <v>0</v>
      </c>
      <c r="P368" s="224">
        <v>0</v>
      </c>
      <c r="Q368" s="246">
        <v>0</v>
      </c>
      <c r="R368" s="252">
        <v>0</v>
      </c>
      <c r="S368" s="269">
        <v>1</v>
      </c>
      <c r="T368" s="79">
        <v>0</v>
      </c>
      <c r="U368" s="17">
        <v>0</v>
      </c>
      <c r="V368" s="17">
        <v>1</v>
      </c>
      <c r="W368" s="17">
        <v>0</v>
      </c>
      <c r="X368" s="17">
        <v>1</v>
      </c>
      <c r="Y368" s="270">
        <v>0</v>
      </c>
      <c r="Z368" s="17">
        <v>0</v>
      </c>
      <c r="AA368" s="17">
        <v>1</v>
      </c>
      <c r="AB368" s="17">
        <v>2</v>
      </c>
      <c r="AC368" s="17">
        <v>0</v>
      </c>
      <c r="AD368" s="17">
        <v>1</v>
      </c>
      <c r="AE368" s="490">
        <v>1.1000000000000001</v>
      </c>
    </row>
    <row r="369" spans="1:31" ht="14.25" x14ac:dyDescent="0.2">
      <c r="A369" s="23" t="s">
        <v>2102</v>
      </c>
      <c r="B369" s="25">
        <v>1</v>
      </c>
      <c r="C369" s="26" t="s">
        <v>1300</v>
      </c>
      <c r="D369" s="23" t="s">
        <v>3961</v>
      </c>
      <c r="E369" s="23" t="s">
        <v>3475</v>
      </c>
      <c r="F369" s="25" t="s">
        <v>1301</v>
      </c>
      <c r="G369" s="17">
        <v>0</v>
      </c>
      <c r="H369" s="17">
        <v>0</v>
      </c>
      <c r="I369" s="17">
        <v>0</v>
      </c>
      <c r="J369" s="17">
        <v>1</v>
      </c>
      <c r="K369" s="17">
        <v>0</v>
      </c>
      <c r="L369" s="17">
        <v>1</v>
      </c>
      <c r="M369" s="17">
        <v>1</v>
      </c>
      <c r="N369" s="17">
        <v>1</v>
      </c>
      <c r="O369" s="17">
        <v>0</v>
      </c>
      <c r="P369" s="224">
        <v>0</v>
      </c>
      <c r="Q369" s="246">
        <v>2</v>
      </c>
      <c r="R369" s="252">
        <v>0</v>
      </c>
      <c r="S369" s="269">
        <v>1</v>
      </c>
      <c r="T369" s="79">
        <v>1</v>
      </c>
      <c r="U369" s="17">
        <v>2</v>
      </c>
      <c r="V369" s="17">
        <v>1</v>
      </c>
      <c r="W369" s="17">
        <v>0</v>
      </c>
      <c r="X369" s="17">
        <v>1</v>
      </c>
      <c r="Y369" s="270">
        <v>0</v>
      </c>
      <c r="Z369" s="17">
        <v>0</v>
      </c>
      <c r="AA369" s="17">
        <v>2</v>
      </c>
      <c r="AB369" s="17">
        <v>3</v>
      </c>
      <c r="AC369" s="17">
        <v>0</v>
      </c>
      <c r="AD369" s="17">
        <v>1</v>
      </c>
      <c r="AE369" s="490">
        <v>1.3846153846153846</v>
      </c>
    </row>
    <row r="370" spans="1:31" ht="14.25" x14ac:dyDescent="0.2">
      <c r="A370" s="23" t="s">
        <v>2102</v>
      </c>
      <c r="B370" s="23">
        <v>1</v>
      </c>
      <c r="C370" s="24" t="s">
        <v>1973</v>
      </c>
      <c r="D370" s="23" t="s">
        <v>3961</v>
      </c>
      <c r="E370" s="23" t="s">
        <v>2126</v>
      </c>
      <c r="F370" s="23" t="s">
        <v>1974</v>
      </c>
      <c r="G370" s="17">
        <v>0</v>
      </c>
      <c r="H370" s="17">
        <v>0</v>
      </c>
      <c r="I370" s="17">
        <v>0</v>
      </c>
      <c r="J370" s="17">
        <v>1</v>
      </c>
      <c r="K370" s="17">
        <v>0</v>
      </c>
      <c r="L370" s="17">
        <v>1</v>
      </c>
      <c r="M370" s="17">
        <v>0</v>
      </c>
      <c r="N370" s="17">
        <v>0</v>
      </c>
      <c r="O370" s="17">
        <v>0</v>
      </c>
      <c r="P370" s="224">
        <v>0</v>
      </c>
      <c r="Q370" s="246">
        <v>0</v>
      </c>
      <c r="R370" s="252">
        <v>0</v>
      </c>
      <c r="S370" s="269">
        <v>0</v>
      </c>
      <c r="T370" s="79">
        <v>0</v>
      </c>
      <c r="U370" s="17">
        <v>0</v>
      </c>
      <c r="V370" s="17">
        <v>0</v>
      </c>
      <c r="W370" s="17">
        <v>0</v>
      </c>
      <c r="X370" s="17">
        <v>0</v>
      </c>
      <c r="Y370" s="270">
        <v>0</v>
      </c>
      <c r="Z370" s="17">
        <v>0</v>
      </c>
      <c r="AA370" s="17">
        <v>0</v>
      </c>
      <c r="AB370" s="17">
        <v>0</v>
      </c>
      <c r="AC370" s="17">
        <v>0</v>
      </c>
      <c r="AD370" s="17">
        <v>0</v>
      </c>
      <c r="AE370" s="490">
        <v>1</v>
      </c>
    </row>
    <row r="371" spans="1:31" ht="14.25" x14ac:dyDescent="0.2">
      <c r="A371" s="23" t="s">
        <v>2102</v>
      </c>
      <c r="B371" s="23">
        <v>1</v>
      </c>
      <c r="C371" s="24" t="s">
        <v>2119</v>
      </c>
      <c r="D371" s="23" t="s">
        <v>3961</v>
      </c>
      <c r="E371" s="23" t="s">
        <v>2126</v>
      </c>
      <c r="F371" s="23" t="s">
        <v>2120</v>
      </c>
      <c r="G371" s="17">
        <v>0</v>
      </c>
      <c r="H371" s="17">
        <v>0</v>
      </c>
      <c r="I371" s="17">
        <v>0</v>
      </c>
      <c r="J371" s="17">
        <v>2</v>
      </c>
      <c r="K371" s="17">
        <v>0</v>
      </c>
      <c r="L371" s="17">
        <v>2</v>
      </c>
      <c r="M371" s="17">
        <v>2</v>
      </c>
      <c r="N371" s="17">
        <v>2</v>
      </c>
      <c r="O371" s="17">
        <v>0</v>
      </c>
      <c r="P371" s="224">
        <v>0</v>
      </c>
      <c r="Q371" s="246">
        <v>0</v>
      </c>
      <c r="R371" s="252">
        <v>0</v>
      </c>
      <c r="S371" s="269">
        <v>2</v>
      </c>
      <c r="T371" s="79">
        <v>0</v>
      </c>
      <c r="U371" s="17">
        <v>0</v>
      </c>
      <c r="V371" s="17">
        <v>1</v>
      </c>
      <c r="W371" s="17">
        <v>2</v>
      </c>
      <c r="X371" s="17">
        <v>2</v>
      </c>
      <c r="Y371" s="270">
        <v>0</v>
      </c>
      <c r="Z371" s="17">
        <v>0</v>
      </c>
      <c r="AA371" s="17">
        <v>2</v>
      </c>
      <c r="AB371" s="17">
        <v>4</v>
      </c>
      <c r="AC371" s="17">
        <v>0</v>
      </c>
      <c r="AD371" s="17">
        <v>2</v>
      </c>
      <c r="AE371" s="490">
        <v>2.0909090909090908</v>
      </c>
    </row>
    <row r="372" spans="1:31" ht="14.25" x14ac:dyDescent="0.2">
      <c r="A372" s="23" t="s">
        <v>2102</v>
      </c>
      <c r="B372" s="23">
        <v>1</v>
      </c>
      <c r="C372" s="24" t="s">
        <v>898</v>
      </c>
      <c r="D372" s="23" t="s">
        <v>3961</v>
      </c>
      <c r="E372" s="23" t="s">
        <v>2126</v>
      </c>
      <c r="F372" s="23" t="s">
        <v>899</v>
      </c>
      <c r="G372" s="17">
        <v>2</v>
      </c>
      <c r="H372" s="17">
        <v>0</v>
      </c>
      <c r="I372" s="17">
        <v>0</v>
      </c>
      <c r="J372" s="17">
        <v>2</v>
      </c>
      <c r="K372" s="17">
        <v>0</v>
      </c>
      <c r="L372" s="17">
        <v>3</v>
      </c>
      <c r="M372" s="17">
        <v>2</v>
      </c>
      <c r="N372" s="17">
        <v>2</v>
      </c>
      <c r="O372" s="17">
        <v>0</v>
      </c>
      <c r="P372" s="224">
        <v>0</v>
      </c>
      <c r="Q372" s="246">
        <v>4</v>
      </c>
      <c r="R372" s="252">
        <v>0</v>
      </c>
      <c r="S372" s="269">
        <v>2</v>
      </c>
      <c r="T372" s="79">
        <v>2</v>
      </c>
      <c r="U372" s="17">
        <v>4</v>
      </c>
      <c r="V372" s="17">
        <v>2</v>
      </c>
      <c r="W372" s="17">
        <v>0</v>
      </c>
      <c r="X372" s="17">
        <v>2</v>
      </c>
      <c r="Y372" s="270">
        <v>0</v>
      </c>
      <c r="Z372" s="17">
        <v>4</v>
      </c>
      <c r="AA372" s="17">
        <v>2</v>
      </c>
      <c r="AB372" s="17">
        <v>4</v>
      </c>
      <c r="AC372" s="17">
        <v>0</v>
      </c>
      <c r="AD372" s="17">
        <v>2</v>
      </c>
      <c r="AE372" s="490">
        <v>2.6</v>
      </c>
    </row>
    <row r="373" spans="1:31" ht="14.25" x14ac:dyDescent="0.2">
      <c r="A373" s="23" t="s">
        <v>2102</v>
      </c>
      <c r="B373" s="25">
        <v>1</v>
      </c>
      <c r="C373" s="26" t="s">
        <v>900</v>
      </c>
      <c r="D373" s="23" t="s">
        <v>3961</v>
      </c>
      <c r="E373" s="23" t="s">
        <v>3475</v>
      </c>
      <c r="F373" s="25" t="s">
        <v>901</v>
      </c>
      <c r="G373" s="17">
        <v>2</v>
      </c>
      <c r="H373" s="17">
        <v>0</v>
      </c>
      <c r="I373" s="17">
        <v>0</v>
      </c>
      <c r="J373" s="17">
        <v>2</v>
      </c>
      <c r="K373" s="17">
        <v>0</v>
      </c>
      <c r="L373" s="17">
        <v>2</v>
      </c>
      <c r="M373" s="17">
        <v>2</v>
      </c>
      <c r="N373" s="17">
        <v>2</v>
      </c>
      <c r="O373" s="17">
        <v>0</v>
      </c>
      <c r="P373" s="224">
        <v>0</v>
      </c>
      <c r="Q373" s="246">
        <v>4</v>
      </c>
      <c r="R373" s="252">
        <v>0</v>
      </c>
      <c r="S373" s="269">
        <v>2</v>
      </c>
      <c r="T373" s="79">
        <v>2</v>
      </c>
      <c r="U373" s="17">
        <v>4</v>
      </c>
      <c r="V373" s="17">
        <v>1</v>
      </c>
      <c r="W373" s="17">
        <v>0</v>
      </c>
      <c r="X373" s="17">
        <v>2</v>
      </c>
      <c r="Y373" s="270">
        <v>0</v>
      </c>
      <c r="Z373" s="17">
        <v>0</v>
      </c>
      <c r="AA373" s="17">
        <v>2</v>
      </c>
      <c r="AB373" s="17">
        <v>4</v>
      </c>
      <c r="AC373" s="17">
        <v>0</v>
      </c>
      <c r="AD373" s="17">
        <v>2</v>
      </c>
      <c r="AE373" s="490">
        <v>2.3571428571428572</v>
      </c>
    </row>
    <row r="374" spans="1:31" ht="14.25" x14ac:dyDescent="0.2">
      <c r="A374" s="23" t="s">
        <v>2102</v>
      </c>
      <c r="B374" s="25">
        <v>1</v>
      </c>
      <c r="C374" s="26" t="s">
        <v>902</v>
      </c>
      <c r="D374" s="23" t="s">
        <v>3961</v>
      </c>
      <c r="E374" s="23" t="s">
        <v>2126</v>
      </c>
      <c r="F374" s="25" t="s">
        <v>903</v>
      </c>
      <c r="G374" s="17">
        <v>1</v>
      </c>
      <c r="H374" s="17">
        <v>0</v>
      </c>
      <c r="I374" s="17">
        <v>0</v>
      </c>
      <c r="J374" s="17">
        <v>0</v>
      </c>
      <c r="K374" s="17">
        <v>0</v>
      </c>
      <c r="L374" s="17">
        <v>0</v>
      </c>
      <c r="M374" s="17">
        <v>0</v>
      </c>
      <c r="N374" s="17">
        <v>0</v>
      </c>
      <c r="O374" s="17">
        <v>0</v>
      </c>
      <c r="P374" s="224">
        <v>0</v>
      </c>
      <c r="Q374" s="246">
        <v>4</v>
      </c>
      <c r="R374" s="252">
        <v>0</v>
      </c>
      <c r="S374" s="269">
        <v>0</v>
      </c>
      <c r="T374" s="79">
        <v>2</v>
      </c>
      <c r="U374" s="17">
        <v>4</v>
      </c>
      <c r="V374" s="17">
        <v>0</v>
      </c>
      <c r="W374" s="17">
        <v>0</v>
      </c>
      <c r="X374" s="17">
        <v>0</v>
      </c>
      <c r="Y374" s="270">
        <v>0</v>
      </c>
      <c r="Z374" s="17">
        <v>0</v>
      </c>
      <c r="AA374" s="17">
        <v>0</v>
      </c>
      <c r="AB374" s="17">
        <v>0</v>
      </c>
      <c r="AC374" s="17">
        <v>0</v>
      </c>
      <c r="AD374" s="17">
        <v>0</v>
      </c>
      <c r="AE374" s="490">
        <v>2.75</v>
      </c>
    </row>
    <row r="375" spans="1:31" ht="14.25" x14ac:dyDescent="0.2">
      <c r="A375" s="23" t="s">
        <v>2102</v>
      </c>
      <c r="B375" s="25">
        <v>1</v>
      </c>
      <c r="C375" s="26" t="s">
        <v>2218</v>
      </c>
      <c r="D375" s="23" t="s">
        <v>3961</v>
      </c>
      <c r="E375" s="23" t="s">
        <v>3475</v>
      </c>
      <c r="F375" s="25" t="s">
        <v>177</v>
      </c>
      <c r="G375" s="17">
        <v>0</v>
      </c>
      <c r="H375" s="17">
        <v>0</v>
      </c>
      <c r="I375" s="17">
        <v>0</v>
      </c>
      <c r="J375" s="17">
        <v>0</v>
      </c>
      <c r="K375" s="17">
        <v>0</v>
      </c>
      <c r="L375" s="17">
        <v>0</v>
      </c>
      <c r="M375" s="17">
        <v>0</v>
      </c>
      <c r="N375" s="17">
        <v>0</v>
      </c>
      <c r="O375" s="17">
        <v>0</v>
      </c>
      <c r="P375" s="224">
        <v>0</v>
      </c>
      <c r="Q375" s="246">
        <v>0</v>
      </c>
      <c r="R375" s="252">
        <v>0</v>
      </c>
      <c r="S375" s="269">
        <v>0</v>
      </c>
      <c r="T375" s="79">
        <v>0</v>
      </c>
      <c r="U375" s="17">
        <v>0</v>
      </c>
      <c r="V375" s="17">
        <v>0</v>
      </c>
      <c r="W375" s="17">
        <v>1</v>
      </c>
      <c r="X375" s="17">
        <v>0</v>
      </c>
      <c r="Y375" s="270">
        <v>0</v>
      </c>
      <c r="Z375" s="17">
        <v>0</v>
      </c>
      <c r="AA375" s="17">
        <v>0</v>
      </c>
      <c r="AB375" s="17">
        <v>0</v>
      </c>
      <c r="AC375" s="17">
        <v>0</v>
      </c>
      <c r="AD375" s="17">
        <v>0</v>
      </c>
      <c r="AE375" s="490">
        <v>1</v>
      </c>
    </row>
    <row r="376" spans="1:31" ht="14.25" x14ac:dyDescent="0.2">
      <c r="A376" s="23" t="s">
        <v>2102</v>
      </c>
      <c r="B376" s="25">
        <v>1</v>
      </c>
      <c r="C376" s="26" t="s">
        <v>252</v>
      </c>
      <c r="D376" s="23" t="s">
        <v>3961</v>
      </c>
      <c r="E376" s="23" t="s">
        <v>3475</v>
      </c>
      <c r="F376" s="25" t="s">
        <v>3286</v>
      </c>
      <c r="G376" s="17">
        <v>0</v>
      </c>
      <c r="H376" s="17">
        <v>0</v>
      </c>
      <c r="I376" s="17">
        <v>0</v>
      </c>
      <c r="J376" s="17">
        <v>8</v>
      </c>
      <c r="K376" s="17">
        <v>0</v>
      </c>
      <c r="L376" s="17">
        <v>8</v>
      </c>
      <c r="M376" s="17">
        <v>8</v>
      </c>
      <c r="N376" s="17">
        <v>8</v>
      </c>
      <c r="O376" s="17">
        <v>0</v>
      </c>
      <c r="P376" s="224">
        <v>0</v>
      </c>
      <c r="Q376" s="246">
        <v>2</v>
      </c>
      <c r="R376" s="252">
        <v>0</v>
      </c>
      <c r="S376" s="269">
        <v>8</v>
      </c>
      <c r="T376" s="79">
        <v>0</v>
      </c>
      <c r="U376" s="17">
        <v>0</v>
      </c>
      <c r="V376" s="17">
        <v>1</v>
      </c>
      <c r="W376" s="17">
        <v>0</v>
      </c>
      <c r="X376" s="17">
        <v>8</v>
      </c>
      <c r="Y376" s="270">
        <v>0</v>
      </c>
      <c r="Z376" s="17">
        <v>0</v>
      </c>
      <c r="AA376" s="17">
        <v>8</v>
      </c>
      <c r="AB376" s="17">
        <v>16</v>
      </c>
      <c r="AC376" s="17">
        <v>0</v>
      </c>
      <c r="AD376" s="17">
        <v>8</v>
      </c>
      <c r="AE376" s="490">
        <v>7.5454545454545459</v>
      </c>
    </row>
    <row r="377" spans="1:31" ht="14.25" x14ac:dyDescent="0.2">
      <c r="A377" s="23" t="s">
        <v>2102</v>
      </c>
      <c r="B377" s="23">
        <v>1</v>
      </c>
      <c r="C377" s="24" t="s">
        <v>3287</v>
      </c>
      <c r="D377" s="23" t="s">
        <v>3961</v>
      </c>
      <c r="E377" s="23" t="s">
        <v>3475</v>
      </c>
      <c r="F377" s="23" t="s">
        <v>3288</v>
      </c>
      <c r="G377" s="17">
        <v>8</v>
      </c>
      <c r="H377" s="17">
        <v>0</v>
      </c>
      <c r="I377" s="17">
        <v>0</v>
      </c>
      <c r="J377" s="17">
        <v>1</v>
      </c>
      <c r="K377" s="17">
        <v>0</v>
      </c>
      <c r="L377" s="17">
        <v>1</v>
      </c>
      <c r="M377" s="17">
        <v>1</v>
      </c>
      <c r="N377" s="17">
        <v>1</v>
      </c>
      <c r="O377" s="17">
        <v>0</v>
      </c>
      <c r="P377" s="224">
        <v>0</v>
      </c>
      <c r="Q377" s="246">
        <v>16</v>
      </c>
      <c r="R377" s="252">
        <v>0</v>
      </c>
      <c r="S377" s="269">
        <v>1</v>
      </c>
      <c r="T377" s="79">
        <v>8</v>
      </c>
      <c r="U377" s="17">
        <v>16</v>
      </c>
      <c r="V377" s="17">
        <v>1</v>
      </c>
      <c r="W377" s="17">
        <v>0</v>
      </c>
      <c r="X377" s="17">
        <v>1</v>
      </c>
      <c r="Y377" s="270">
        <v>0</v>
      </c>
      <c r="Z377" s="17">
        <v>0</v>
      </c>
      <c r="AA377" s="17">
        <v>1</v>
      </c>
      <c r="AB377" s="17">
        <v>2</v>
      </c>
      <c r="AC377" s="17">
        <v>0</v>
      </c>
      <c r="AD377" s="17">
        <v>1</v>
      </c>
      <c r="AE377" s="490">
        <v>4.2142857142857144</v>
      </c>
    </row>
    <row r="378" spans="1:31" ht="14.25" x14ac:dyDescent="0.2">
      <c r="A378" s="23" t="s">
        <v>2102</v>
      </c>
      <c r="B378" s="23">
        <v>1</v>
      </c>
      <c r="C378" s="24" t="s">
        <v>3210</v>
      </c>
      <c r="D378" s="23" t="s">
        <v>3961</v>
      </c>
      <c r="E378" s="23" t="s">
        <v>3473</v>
      </c>
      <c r="F378" s="23" t="s">
        <v>678</v>
      </c>
      <c r="G378" s="17">
        <v>0</v>
      </c>
      <c r="H378" s="17">
        <v>0</v>
      </c>
      <c r="I378" s="17">
        <v>0</v>
      </c>
      <c r="J378" s="17">
        <v>1</v>
      </c>
      <c r="K378" s="17">
        <v>0</v>
      </c>
      <c r="L378" s="17">
        <v>1</v>
      </c>
      <c r="M378" s="17">
        <v>1</v>
      </c>
      <c r="N378" s="17">
        <v>1</v>
      </c>
      <c r="O378" s="17">
        <v>0</v>
      </c>
      <c r="P378" s="224">
        <v>0</v>
      </c>
      <c r="Q378" s="246">
        <v>2</v>
      </c>
      <c r="R378" s="252">
        <v>0</v>
      </c>
      <c r="S378" s="269">
        <v>1</v>
      </c>
      <c r="T378" s="79">
        <v>1</v>
      </c>
      <c r="U378" s="17">
        <v>2</v>
      </c>
      <c r="V378" s="17">
        <v>1</v>
      </c>
      <c r="W378" s="17">
        <v>0</v>
      </c>
      <c r="X378" s="17">
        <v>1</v>
      </c>
      <c r="Y378" s="270">
        <v>0</v>
      </c>
      <c r="Z378" s="17">
        <v>0</v>
      </c>
      <c r="AA378" s="17">
        <v>1</v>
      </c>
      <c r="AB378" s="17">
        <v>2</v>
      </c>
      <c r="AC378" s="17">
        <v>0</v>
      </c>
      <c r="AD378" s="17">
        <v>1</v>
      </c>
      <c r="AE378" s="490">
        <v>1.2307692307692308</v>
      </c>
    </row>
    <row r="379" spans="1:31" ht="14.25" x14ac:dyDescent="0.2">
      <c r="A379" s="23" t="s">
        <v>2102</v>
      </c>
      <c r="B379" s="25">
        <v>1</v>
      </c>
      <c r="C379" s="26" t="s">
        <v>726</v>
      </c>
      <c r="D379" s="23" t="s">
        <v>3961</v>
      </c>
      <c r="E379" s="23" t="s">
        <v>3475</v>
      </c>
      <c r="F379" s="25" t="s">
        <v>727</v>
      </c>
      <c r="G379" s="17">
        <v>0</v>
      </c>
      <c r="H379" s="17">
        <v>0</v>
      </c>
      <c r="I379" s="17">
        <v>0</v>
      </c>
      <c r="J379" s="17">
        <v>1</v>
      </c>
      <c r="K379" s="17">
        <v>0</v>
      </c>
      <c r="L379" s="17">
        <v>1</v>
      </c>
      <c r="M379" s="17">
        <v>1</v>
      </c>
      <c r="N379" s="17">
        <v>1</v>
      </c>
      <c r="O379" s="17">
        <v>0</v>
      </c>
      <c r="P379" s="224">
        <v>0</v>
      </c>
      <c r="Q379" s="246">
        <v>2</v>
      </c>
      <c r="R379" s="252">
        <v>0</v>
      </c>
      <c r="S379" s="269">
        <v>1</v>
      </c>
      <c r="T379" s="79">
        <v>1</v>
      </c>
      <c r="U379" s="17">
        <v>2</v>
      </c>
      <c r="V379" s="17">
        <v>1</v>
      </c>
      <c r="W379" s="17">
        <v>0</v>
      </c>
      <c r="X379" s="17">
        <v>1</v>
      </c>
      <c r="Y379" s="270">
        <v>0</v>
      </c>
      <c r="Z379" s="17">
        <v>0</v>
      </c>
      <c r="AA379" s="17">
        <v>1</v>
      </c>
      <c r="AB379" s="17">
        <v>2</v>
      </c>
      <c r="AC379" s="17">
        <v>0</v>
      </c>
      <c r="AD379" s="17">
        <v>1</v>
      </c>
      <c r="AE379" s="490">
        <v>1.2307692307692308</v>
      </c>
    </row>
    <row r="380" spans="1:31" ht="14.25" x14ac:dyDescent="0.2">
      <c r="A380" s="23" t="s">
        <v>2102</v>
      </c>
      <c r="B380" s="25">
        <v>1</v>
      </c>
      <c r="C380" s="26" t="s">
        <v>728</v>
      </c>
      <c r="D380" s="23" t="s">
        <v>3961</v>
      </c>
      <c r="E380" s="23" t="s">
        <v>2126</v>
      </c>
      <c r="F380" s="25" t="s">
        <v>729</v>
      </c>
      <c r="G380" s="17">
        <v>0</v>
      </c>
      <c r="H380" s="17">
        <v>0</v>
      </c>
      <c r="I380" s="17">
        <v>0</v>
      </c>
      <c r="J380" s="17">
        <v>1</v>
      </c>
      <c r="K380" s="17">
        <v>0</v>
      </c>
      <c r="L380" s="17">
        <v>1</v>
      </c>
      <c r="M380" s="17">
        <v>1</v>
      </c>
      <c r="N380" s="17">
        <v>1</v>
      </c>
      <c r="O380" s="17">
        <v>0</v>
      </c>
      <c r="P380" s="224">
        <v>0</v>
      </c>
      <c r="Q380" s="246">
        <v>2</v>
      </c>
      <c r="R380" s="252">
        <v>0</v>
      </c>
      <c r="S380" s="269">
        <v>1</v>
      </c>
      <c r="T380" s="79">
        <v>1</v>
      </c>
      <c r="U380" s="17">
        <v>2</v>
      </c>
      <c r="V380" s="17">
        <v>2</v>
      </c>
      <c r="W380" s="17">
        <v>0</v>
      </c>
      <c r="X380" s="17">
        <v>1</v>
      </c>
      <c r="Y380" s="270">
        <v>1</v>
      </c>
      <c r="Z380" s="17">
        <v>0</v>
      </c>
      <c r="AA380" s="17">
        <v>1</v>
      </c>
      <c r="AB380" s="17">
        <v>2</v>
      </c>
      <c r="AC380" s="17">
        <v>0</v>
      </c>
      <c r="AD380" s="17">
        <v>1</v>
      </c>
      <c r="AE380" s="490">
        <v>1.2857142857142858</v>
      </c>
    </row>
    <row r="381" spans="1:31" ht="14.25" x14ac:dyDescent="0.2">
      <c r="A381" s="23" t="s">
        <v>2102</v>
      </c>
      <c r="B381" s="25">
        <v>1</v>
      </c>
      <c r="C381" s="26" t="s">
        <v>55</v>
      </c>
      <c r="D381" s="23" t="s">
        <v>3961</v>
      </c>
      <c r="E381" s="23" t="s">
        <v>2126</v>
      </c>
      <c r="F381" s="25" t="s">
        <v>2024</v>
      </c>
      <c r="G381" s="17">
        <v>0</v>
      </c>
      <c r="H381" s="17">
        <v>0</v>
      </c>
      <c r="I381" s="17">
        <v>0</v>
      </c>
      <c r="J381" s="17">
        <v>1</v>
      </c>
      <c r="K381" s="17">
        <v>0</v>
      </c>
      <c r="L381" s="17">
        <v>1</v>
      </c>
      <c r="M381" s="17">
        <v>1</v>
      </c>
      <c r="N381" s="17">
        <v>1</v>
      </c>
      <c r="O381" s="17">
        <v>0</v>
      </c>
      <c r="P381" s="224">
        <v>0</v>
      </c>
      <c r="Q381" s="246">
        <v>3</v>
      </c>
      <c r="R381" s="252">
        <v>0</v>
      </c>
      <c r="S381" s="269">
        <v>1</v>
      </c>
      <c r="T381" s="79">
        <v>1</v>
      </c>
      <c r="U381" s="17">
        <v>2</v>
      </c>
      <c r="V381" s="17">
        <v>1</v>
      </c>
      <c r="W381" s="17">
        <v>0</v>
      </c>
      <c r="X381" s="17">
        <v>1</v>
      </c>
      <c r="Y381" s="270">
        <v>1</v>
      </c>
      <c r="Z381" s="17">
        <v>0</v>
      </c>
      <c r="AA381" s="17">
        <v>1</v>
      </c>
      <c r="AB381" s="17">
        <v>2</v>
      </c>
      <c r="AC381" s="17">
        <v>0</v>
      </c>
      <c r="AD381" s="17">
        <v>1</v>
      </c>
      <c r="AE381" s="490">
        <v>1.2857142857142858</v>
      </c>
    </row>
    <row r="382" spans="1:31" ht="14.25" x14ac:dyDescent="0.2">
      <c r="A382" s="23" t="s">
        <v>2102</v>
      </c>
      <c r="B382" s="23">
        <v>1</v>
      </c>
      <c r="C382" s="24" t="s">
        <v>1776</v>
      </c>
      <c r="D382" s="23" t="s">
        <v>3961</v>
      </c>
      <c r="E382" s="23" t="s">
        <v>3475</v>
      </c>
      <c r="F382" s="23" t="s">
        <v>1777</v>
      </c>
      <c r="G382" s="17">
        <v>0</v>
      </c>
      <c r="H382" s="17">
        <v>0</v>
      </c>
      <c r="I382" s="17">
        <v>0</v>
      </c>
      <c r="J382" s="17">
        <v>2</v>
      </c>
      <c r="K382" s="17">
        <v>2</v>
      </c>
      <c r="L382" s="17">
        <v>2</v>
      </c>
      <c r="M382" s="17">
        <v>2</v>
      </c>
      <c r="N382" s="17">
        <v>2</v>
      </c>
      <c r="O382" s="17">
        <v>0</v>
      </c>
      <c r="P382" s="224">
        <v>0</v>
      </c>
      <c r="Q382" s="246">
        <v>3</v>
      </c>
      <c r="R382" s="252">
        <v>0</v>
      </c>
      <c r="S382" s="269">
        <v>1</v>
      </c>
      <c r="T382" s="79">
        <v>1</v>
      </c>
      <c r="U382" s="17">
        <v>2</v>
      </c>
      <c r="V382" s="17">
        <v>1</v>
      </c>
      <c r="W382" s="17">
        <v>0</v>
      </c>
      <c r="X382" s="17">
        <v>1</v>
      </c>
      <c r="Y382" s="270">
        <v>0</v>
      </c>
      <c r="Z382" s="17">
        <v>0</v>
      </c>
      <c r="AA382" s="17">
        <v>1</v>
      </c>
      <c r="AB382" s="17">
        <v>2</v>
      </c>
      <c r="AC382" s="17">
        <v>0</v>
      </c>
      <c r="AD382" s="17">
        <v>1</v>
      </c>
      <c r="AE382" s="490">
        <v>1.6428571428571428</v>
      </c>
    </row>
    <row r="383" spans="1:31" ht="14.25" x14ac:dyDescent="0.2">
      <c r="A383" s="23" t="s">
        <v>2102</v>
      </c>
      <c r="B383" s="23">
        <v>1</v>
      </c>
      <c r="C383" s="24" t="s">
        <v>1778</v>
      </c>
      <c r="D383" s="23" t="s">
        <v>3961</v>
      </c>
      <c r="E383" s="23" t="s">
        <v>3475</v>
      </c>
      <c r="F383" s="23" t="s">
        <v>1777</v>
      </c>
      <c r="G383" s="17">
        <v>2</v>
      </c>
      <c r="H383" s="17">
        <v>2</v>
      </c>
      <c r="I383" s="17">
        <v>2</v>
      </c>
      <c r="J383" s="17">
        <v>2</v>
      </c>
      <c r="K383" s="17">
        <v>2</v>
      </c>
      <c r="L383" s="17">
        <v>2</v>
      </c>
      <c r="M383" s="17">
        <v>2</v>
      </c>
      <c r="N383" s="17">
        <v>2</v>
      </c>
      <c r="O383" s="17">
        <v>2</v>
      </c>
      <c r="P383" s="224">
        <v>2</v>
      </c>
      <c r="Q383" s="246">
        <v>2</v>
      </c>
      <c r="R383" s="252">
        <v>0</v>
      </c>
      <c r="S383" s="269">
        <v>1</v>
      </c>
      <c r="T383" s="79">
        <v>1</v>
      </c>
      <c r="U383" s="17">
        <v>2</v>
      </c>
      <c r="V383" s="17">
        <v>1</v>
      </c>
      <c r="W383" s="17">
        <v>0</v>
      </c>
      <c r="X383" s="17">
        <v>1</v>
      </c>
      <c r="Y383" s="270">
        <v>0</v>
      </c>
      <c r="Z383" s="17">
        <v>0</v>
      </c>
      <c r="AA383" s="17">
        <v>1</v>
      </c>
      <c r="AB383" s="17">
        <v>2</v>
      </c>
      <c r="AC383" s="17">
        <v>0</v>
      </c>
      <c r="AD383" s="17">
        <v>1</v>
      </c>
      <c r="AE383" s="490">
        <v>1.6842105263157894</v>
      </c>
    </row>
    <row r="384" spans="1:31" ht="14.25" x14ac:dyDescent="0.2">
      <c r="A384" s="23" t="s">
        <v>2102</v>
      </c>
      <c r="B384" s="23">
        <v>1</v>
      </c>
      <c r="C384" s="24" t="s">
        <v>1779</v>
      </c>
      <c r="D384" s="23" t="s">
        <v>3961</v>
      </c>
      <c r="E384" s="23" t="s">
        <v>2126</v>
      </c>
      <c r="F384" s="23" t="s">
        <v>1780</v>
      </c>
      <c r="G384" s="17">
        <v>2</v>
      </c>
      <c r="H384" s="17">
        <v>2</v>
      </c>
      <c r="I384" s="17">
        <v>2</v>
      </c>
      <c r="J384" s="17">
        <v>1</v>
      </c>
      <c r="K384" s="17">
        <v>0</v>
      </c>
      <c r="L384" s="17">
        <v>1</v>
      </c>
      <c r="M384" s="17">
        <v>1</v>
      </c>
      <c r="N384" s="17">
        <v>1</v>
      </c>
      <c r="O384" s="17">
        <v>2</v>
      </c>
      <c r="P384" s="224">
        <v>2</v>
      </c>
      <c r="Q384" s="246">
        <v>2</v>
      </c>
      <c r="R384" s="252">
        <v>0</v>
      </c>
      <c r="S384" s="269">
        <v>1</v>
      </c>
      <c r="T384" s="79">
        <v>1</v>
      </c>
      <c r="U384" s="17">
        <v>2</v>
      </c>
      <c r="V384" s="17">
        <v>0</v>
      </c>
      <c r="W384" s="17">
        <v>1</v>
      </c>
      <c r="X384" s="17">
        <v>1</v>
      </c>
      <c r="Y384" s="270">
        <v>0</v>
      </c>
      <c r="Z384" s="17">
        <v>0</v>
      </c>
      <c r="AA384" s="17">
        <v>2</v>
      </c>
      <c r="AB384" s="17">
        <v>3</v>
      </c>
      <c r="AC384" s="17">
        <v>0</v>
      </c>
      <c r="AD384" s="17">
        <v>1</v>
      </c>
      <c r="AE384" s="490">
        <v>1.5555555555555556</v>
      </c>
    </row>
    <row r="385" spans="1:31" ht="14.25" x14ac:dyDescent="0.2">
      <c r="A385" s="23" t="s">
        <v>2102</v>
      </c>
      <c r="B385" s="25">
        <v>1</v>
      </c>
      <c r="C385" s="26" t="s">
        <v>160</v>
      </c>
      <c r="D385" s="23" t="s">
        <v>3961</v>
      </c>
      <c r="E385" s="23" t="s">
        <v>3475</v>
      </c>
      <c r="F385" s="25" t="s">
        <v>161</v>
      </c>
      <c r="G385" s="17">
        <v>1</v>
      </c>
      <c r="H385" s="17">
        <v>0</v>
      </c>
      <c r="I385" s="17">
        <v>0</v>
      </c>
      <c r="J385" s="17">
        <v>0</v>
      </c>
      <c r="K385" s="17">
        <v>0</v>
      </c>
      <c r="L385" s="17">
        <v>0</v>
      </c>
      <c r="M385" s="17">
        <v>0</v>
      </c>
      <c r="N385" s="17">
        <v>0</v>
      </c>
      <c r="O385" s="17">
        <v>0</v>
      </c>
      <c r="P385" s="224">
        <v>0</v>
      </c>
      <c r="Q385" s="246">
        <v>2</v>
      </c>
      <c r="R385" s="252">
        <v>0</v>
      </c>
      <c r="S385" s="269">
        <v>0</v>
      </c>
      <c r="T385" s="79">
        <v>1</v>
      </c>
      <c r="U385" s="17">
        <v>2</v>
      </c>
      <c r="V385" s="17">
        <v>0</v>
      </c>
      <c r="W385" s="17">
        <v>0</v>
      </c>
      <c r="X385" s="17">
        <v>0</v>
      </c>
      <c r="Y385" s="270">
        <v>0</v>
      </c>
      <c r="Z385" s="17">
        <v>0</v>
      </c>
      <c r="AA385" s="17">
        <v>0</v>
      </c>
      <c r="AB385" s="17">
        <v>0</v>
      </c>
      <c r="AC385" s="17">
        <v>0</v>
      </c>
      <c r="AD385" s="17">
        <v>0</v>
      </c>
      <c r="AE385" s="490">
        <v>1.5</v>
      </c>
    </row>
    <row r="386" spans="1:31" ht="14.25" x14ac:dyDescent="0.2">
      <c r="A386" s="23" t="s">
        <v>2102</v>
      </c>
      <c r="B386" s="25">
        <v>1</v>
      </c>
      <c r="C386" s="26" t="s">
        <v>162</v>
      </c>
      <c r="D386" s="23" t="s">
        <v>3961</v>
      </c>
      <c r="E386" s="23" t="s">
        <v>3475</v>
      </c>
      <c r="F386" s="25" t="s">
        <v>163</v>
      </c>
      <c r="G386" s="17">
        <v>0</v>
      </c>
      <c r="H386" s="17">
        <v>0</v>
      </c>
      <c r="I386" s="17">
        <v>0</v>
      </c>
      <c r="J386" s="17">
        <v>0</v>
      </c>
      <c r="K386" s="17">
        <v>0</v>
      </c>
      <c r="L386" s="17">
        <v>0</v>
      </c>
      <c r="M386" s="17">
        <v>0</v>
      </c>
      <c r="N386" s="17">
        <v>0</v>
      </c>
      <c r="O386" s="17">
        <v>0</v>
      </c>
      <c r="P386" s="224">
        <v>0</v>
      </c>
      <c r="Q386" s="246">
        <v>0</v>
      </c>
      <c r="R386" s="252">
        <v>0</v>
      </c>
      <c r="S386" s="269">
        <v>0</v>
      </c>
      <c r="T386" s="79">
        <v>0</v>
      </c>
      <c r="U386" s="17">
        <v>0</v>
      </c>
      <c r="V386" s="17">
        <v>0</v>
      </c>
      <c r="W386" s="17">
        <v>0</v>
      </c>
      <c r="X386" s="17">
        <v>0</v>
      </c>
      <c r="Y386" s="270">
        <v>0</v>
      </c>
      <c r="Z386" s="17">
        <v>0</v>
      </c>
      <c r="AA386" s="17">
        <v>0</v>
      </c>
      <c r="AB386" s="17">
        <v>0</v>
      </c>
      <c r="AC386" s="17">
        <v>0</v>
      </c>
      <c r="AD386" s="17">
        <v>0</v>
      </c>
      <c r="AE386" s="490">
        <v>1</v>
      </c>
    </row>
    <row r="387" spans="1:31" ht="14.25" x14ac:dyDescent="0.2">
      <c r="A387" s="23" t="s">
        <v>2102</v>
      </c>
      <c r="B387" s="25">
        <v>1</v>
      </c>
      <c r="C387" s="26" t="s">
        <v>164</v>
      </c>
      <c r="D387" s="23" t="s">
        <v>3961</v>
      </c>
      <c r="E387" s="23" t="s">
        <v>3475</v>
      </c>
      <c r="F387" s="25" t="s">
        <v>165</v>
      </c>
      <c r="G387" s="17">
        <v>0</v>
      </c>
      <c r="H387" s="17">
        <v>0</v>
      </c>
      <c r="I387" s="17">
        <v>0</v>
      </c>
      <c r="J387" s="17">
        <v>0</v>
      </c>
      <c r="K387" s="17">
        <v>0</v>
      </c>
      <c r="L387" s="17">
        <v>0</v>
      </c>
      <c r="M387" s="17">
        <v>0</v>
      </c>
      <c r="N387" s="17">
        <v>0</v>
      </c>
      <c r="O387" s="17">
        <v>0</v>
      </c>
      <c r="P387" s="224">
        <v>0</v>
      </c>
      <c r="Q387" s="246">
        <v>0</v>
      </c>
      <c r="R387" s="252">
        <v>0</v>
      </c>
      <c r="S387" s="269">
        <v>0</v>
      </c>
      <c r="T387" s="79">
        <v>0</v>
      </c>
      <c r="U387" s="17">
        <v>0</v>
      </c>
      <c r="V387" s="17">
        <v>0</v>
      </c>
      <c r="W387" s="17">
        <v>0</v>
      </c>
      <c r="X387" s="17">
        <v>0</v>
      </c>
      <c r="Y387" s="270">
        <v>0</v>
      </c>
      <c r="Z387" s="17">
        <v>0</v>
      </c>
      <c r="AA387" s="17">
        <v>0</v>
      </c>
      <c r="AB387" s="17">
        <v>0</v>
      </c>
      <c r="AC387" s="17">
        <v>0</v>
      </c>
      <c r="AD387" s="17">
        <v>0</v>
      </c>
      <c r="AE387" s="490">
        <v>1</v>
      </c>
    </row>
    <row r="388" spans="1:31" ht="14.25" x14ac:dyDescent="0.2">
      <c r="A388" s="23" t="s">
        <v>2102</v>
      </c>
      <c r="B388" s="25">
        <v>1</v>
      </c>
      <c r="C388" s="26" t="s">
        <v>166</v>
      </c>
      <c r="D388" s="23" t="s">
        <v>3961</v>
      </c>
      <c r="E388" s="23" t="s">
        <v>3475</v>
      </c>
      <c r="F388" s="25" t="s">
        <v>167</v>
      </c>
      <c r="G388" s="17">
        <v>0</v>
      </c>
      <c r="H388" s="17">
        <v>0</v>
      </c>
      <c r="I388" s="17">
        <v>0</v>
      </c>
      <c r="J388" s="17">
        <v>0</v>
      </c>
      <c r="K388" s="17">
        <v>0</v>
      </c>
      <c r="L388" s="17">
        <v>0</v>
      </c>
      <c r="M388" s="17">
        <v>0</v>
      </c>
      <c r="N388" s="17">
        <v>0</v>
      </c>
      <c r="O388" s="17">
        <v>0</v>
      </c>
      <c r="P388" s="224">
        <v>0</v>
      </c>
      <c r="Q388" s="246">
        <v>0</v>
      </c>
      <c r="R388" s="252">
        <v>0</v>
      </c>
      <c r="S388" s="269">
        <v>0</v>
      </c>
      <c r="T388" s="79">
        <v>0</v>
      </c>
      <c r="U388" s="17">
        <v>0</v>
      </c>
      <c r="V388" s="17">
        <v>0</v>
      </c>
      <c r="W388" s="17">
        <v>0</v>
      </c>
      <c r="X388" s="17">
        <v>0</v>
      </c>
      <c r="Y388" s="270">
        <v>0</v>
      </c>
      <c r="Z388" s="17">
        <v>0</v>
      </c>
      <c r="AA388" s="17">
        <v>0</v>
      </c>
      <c r="AB388" s="17">
        <v>0</v>
      </c>
      <c r="AC388" s="17">
        <v>0</v>
      </c>
      <c r="AD388" s="17">
        <v>0</v>
      </c>
      <c r="AE388" s="490">
        <v>1</v>
      </c>
    </row>
    <row r="389" spans="1:31" ht="14.25" x14ac:dyDescent="0.2">
      <c r="A389" s="23" t="s">
        <v>2102</v>
      </c>
      <c r="B389" s="25">
        <v>1</v>
      </c>
      <c r="C389" s="26" t="s">
        <v>168</v>
      </c>
      <c r="D389" s="23" t="s">
        <v>3961</v>
      </c>
      <c r="E389" s="23" t="s">
        <v>3475</v>
      </c>
      <c r="F389" s="25" t="s">
        <v>169</v>
      </c>
      <c r="G389" s="17">
        <v>0</v>
      </c>
      <c r="H389" s="17">
        <v>0</v>
      </c>
      <c r="I389" s="17">
        <v>0</v>
      </c>
      <c r="J389" s="17">
        <v>0</v>
      </c>
      <c r="K389" s="17">
        <v>0</v>
      </c>
      <c r="L389" s="17">
        <v>0</v>
      </c>
      <c r="M389" s="17">
        <v>0</v>
      </c>
      <c r="N389" s="17">
        <v>0</v>
      </c>
      <c r="O389" s="17">
        <v>0</v>
      </c>
      <c r="P389" s="224">
        <v>0</v>
      </c>
      <c r="Q389" s="246">
        <v>0</v>
      </c>
      <c r="R389" s="252">
        <v>0</v>
      </c>
      <c r="S389" s="269">
        <v>0</v>
      </c>
      <c r="T389" s="79">
        <v>0</v>
      </c>
      <c r="U389" s="17">
        <v>0</v>
      </c>
      <c r="V389" s="17">
        <v>0</v>
      </c>
      <c r="W389" s="17">
        <v>0</v>
      </c>
      <c r="X389" s="17">
        <v>0</v>
      </c>
      <c r="Y389" s="270">
        <v>0</v>
      </c>
      <c r="Z389" s="17">
        <v>0</v>
      </c>
      <c r="AA389" s="17">
        <v>0</v>
      </c>
      <c r="AB389" s="17">
        <v>0</v>
      </c>
      <c r="AC389" s="17">
        <v>0</v>
      </c>
      <c r="AD389" s="17">
        <v>0</v>
      </c>
      <c r="AE389" s="490">
        <v>1</v>
      </c>
    </row>
    <row r="390" spans="1:31" ht="14.25" x14ac:dyDescent="0.2">
      <c r="A390" s="23" t="s">
        <v>2102</v>
      </c>
      <c r="B390" s="25">
        <v>1</v>
      </c>
      <c r="C390" s="26" t="s">
        <v>170</v>
      </c>
      <c r="D390" s="23" t="s">
        <v>3961</v>
      </c>
      <c r="E390" s="23" t="s">
        <v>3475</v>
      </c>
      <c r="F390" s="25" t="s">
        <v>171</v>
      </c>
      <c r="G390" s="17">
        <v>0</v>
      </c>
      <c r="H390" s="17">
        <v>0</v>
      </c>
      <c r="I390" s="17">
        <v>0</v>
      </c>
      <c r="J390" s="17">
        <v>0</v>
      </c>
      <c r="K390" s="17">
        <v>0</v>
      </c>
      <c r="L390" s="17">
        <v>0</v>
      </c>
      <c r="M390" s="17">
        <v>0</v>
      </c>
      <c r="N390" s="17">
        <v>0</v>
      </c>
      <c r="O390" s="17">
        <v>0</v>
      </c>
      <c r="P390" s="224">
        <v>0</v>
      </c>
      <c r="Q390" s="246">
        <v>0</v>
      </c>
      <c r="R390" s="252">
        <v>0</v>
      </c>
      <c r="S390" s="269">
        <v>0</v>
      </c>
      <c r="T390" s="79">
        <v>0</v>
      </c>
      <c r="U390" s="17">
        <v>0</v>
      </c>
      <c r="V390" s="17">
        <v>0</v>
      </c>
      <c r="W390" s="17">
        <v>0</v>
      </c>
      <c r="X390" s="17">
        <v>0</v>
      </c>
      <c r="Y390" s="270">
        <v>0</v>
      </c>
      <c r="Z390" s="17">
        <v>0</v>
      </c>
      <c r="AA390" s="17">
        <v>0</v>
      </c>
      <c r="AB390" s="17">
        <v>0</v>
      </c>
      <c r="AC390" s="17">
        <v>0</v>
      </c>
      <c r="AD390" s="17">
        <v>0</v>
      </c>
      <c r="AE390" s="490">
        <v>1</v>
      </c>
    </row>
    <row r="391" spans="1:31" ht="14.25" x14ac:dyDescent="0.2">
      <c r="A391" s="23" t="s">
        <v>2102</v>
      </c>
      <c r="B391" s="25">
        <v>1</v>
      </c>
      <c r="C391" s="26" t="s">
        <v>1942</v>
      </c>
      <c r="D391" s="23" t="s">
        <v>3961</v>
      </c>
      <c r="E391" s="23" t="s">
        <v>3473</v>
      </c>
      <c r="F391" s="25" t="s">
        <v>1943</v>
      </c>
      <c r="G391" s="17">
        <v>0</v>
      </c>
      <c r="H391" s="17">
        <v>0</v>
      </c>
      <c r="I391" s="17">
        <v>0</v>
      </c>
      <c r="J391" s="17">
        <v>0</v>
      </c>
      <c r="K391" s="17">
        <v>0</v>
      </c>
      <c r="L391" s="17">
        <v>0</v>
      </c>
      <c r="M391" s="17">
        <v>0</v>
      </c>
      <c r="N391" s="17">
        <v>0</v>
      </c>
      <c r="O391" s="17">
        <v>0</v>
      </c>
      <c r="P391" s="224">
        <v>0</v>
      </c>
      <c r="Q391" s="246">
        <v>0</v>
      </c>
      <c r="R391" s="252">
        <v>0</v>
      </c>
      <c r="S391" s="269">
        <v>0</v>
      </c>
      <c r="T391" s="79">
        <v>0</v>
      </c>
      <c r="U391" s="17">
        <v>0</v>
      </c>
      <c r="V391" s="17">
        <v>0</v>
      </c>
      <c r="W391" s="17">
        <v>0</v>
      </c>
      <c r="X391" s="17">
        <v>0</v>
      </c>
      <c r="Y391" s="270">
        <v>0</v>
      </c>
      <c r="Z391" s="17">
        <v>0</v>
      </c>
      <c r="AA391" s="17">
        <v>0</v>
      </c>
      <c r="AB391" s="17">
        <v>0</v>
      </c>
      <c r="AC391" s="17">
        <v>0</v>
      </c>
      <c r="AD391" s="17">
        <v>0</v>
      </c>
      <c r="AE391" s="490">
        <v>1</v>
      </c>
    </row>
    <row r="392" spans="1:31" ht="14.25" x14ac:dyDescent="0.2">
      <c r="A392" s="23" t="s">
        <v>2102</v>
      </c>
      <c r="B392" s="25">
        <v>1</v>
      </c>
      <c r="C392" s="26" t="s">
        <v>3161</v>
      </c>
      <c r="D392" s="23" t="s">
        <v>3961</v>
      </c>
      <c r="E392" s="23" t="s">
        <v>3475</v>
      </c>
      <c r="F392" s="25" t="s">
        <v>3162</v>
      </c>
      <c r="G392" s="17">
        <v>0</v>
      </c>
      <c r="H392" s="17">
        <v>0</v>
      </c>
      <c r="I392" s="17">
        <v>0</v>
      </c>
      <c r="J392" s="17">
        <v>0</v>
      </c>
      <c r="K392" s="17">
        <v>0</v>
      </c>
      <c r="L392" s="17">
        <v>0</v>
      </c>
      <c r="M392" s="17">
        <v>0</v>
      </c>
      <c r="N392" s="17">
        <v>0</v>
      </c>
      <c r="O392" s="17">
        <v>0</v>
      </c>
      <c r="P392" s="224">
        <v>0</v>
      </c>
      <c r="Q392" s="246">
        <v>0</v>
      </c>
      <c r="R392" s="252">
        <v>0</v>
      </c>
      <c r="S392" s="269">
        <v>0</v>
      </c>
      <c r="T392" s="79">
        <v>0</v>
      </c>
      <c r="U392" s="17">
        <v>0</v>
      </c>
      <c r="V392" s="17">
        <v>0</v>
      </c>
      <c r="W392" s="17">
        <v>0</v>
      </c>
      <c r="X392" s="17">
        <v>0</v>
      </c>
      <c r="Y392" s="270">
        <v>0</v>
      </c>
      <c r="Z392" s="17">
        <v>0</v>
      </c>
      <c r="AA392" s="17">
        <v>0</v>
      </c>
      <c r="AB392" s="17">
        <v>0</v>
      </c>
      <c r="AC392" s="17">
        <v>0</v>
      </c>
      <c r="AD392" s="17">
        <v>0</v>
      </c>
      <c r="AE392" s="490">
        <v>1</v>
      </c>
    </row>
    <row r="393" spans="1:31" ht="14.25" x14ac:dyDescent="0.2">
      <c r="A393" s="23" t="s">
        <v>2102</v>
      </c>
      <c r="B393" s="25">
        <v>1</v>
      </c>
      <c r="C393" s="26" t="s">
        <v>3163</v>
      </c>
      <c r="D393" s="23" t="s">
        <v>3961</v>
      </c>
      <c r="E393" s="23" t="s">
        <v>3474</v>
      </c>
      <c r="F393" s="25" t="s">
        <v>3164</v>
      </c>
      <c r="G393" s="17">
        <v>0</v>
      </c>
      <c r="H393" s="17">
        <v>0</v>
      </c>
      <c r="I393" s="17">
        <v>0</v>
      </c>
      <c r="J393" s="17">
        <v>0</v>
      </c>
      <c r="K393" s="17">
        <v>0</v>
      </c>
      <c r="L393" s="17">
        <v>0</v>
      </c>
      <c r="M393" s="17">
        <v>0</v>
      </c>
      <c r="N393" s="17">
        <v>0</v>
      </c>
      <c r="O393" s="17">
        <v>0</v>
      </c>
      <c r="P393" s="224">
        <v>0</v>
      </c>
      <c r="Q393" s="246">
        <v>0</v>
      </c>
      <c r="R393" s="252">
        <v>0</v>
      </c>
      <c r="S393" s="269">
        <v>0</v>
      </c>
      <c r="T393" s="79">
        <v>0</v>
      </c>
      <c r="U393" s="17">
        <v>0</v>
      </c>
      <c r="V393" s="17">
        <v>0</v>
      </c>
      <c r="W393" s="17">
        <v>0</v>
      </c>
      <c r="X393" s="17">
        <v>0</v>
      </c>
      <c r="Y393" s="270">
        <v>0</v>
      </c>
      <c r="Z393" s="17">
        <v>0</v>
      </c>
      <c r="AA393" s="17">
        <v>0</v>
      </c>
      <c r="AB393" s="17">
        <v>0</v>
      </c>
      <c r="AC393" s="17">
        <v>0</v>
      </c>
      <c r="AD393" s="17">
        <v>0</v>
      </c>
      <c r="AE393" s="490">
        <v>1</v>
      </c>
    </row>
    <row r="394" spans="1:31" ht="14.25" x14ac:dyDescent="0.2">
      <c r="A394" s="23" t="s">
        <v>2102</v>
      </c>
      <c r="B394" s="25">
        <v>1</v>
      </c>
      <c r="C394" s="26" t="s">
        <v>3165</v>
      </c>
      <c r="D394" s="23" t="s">
        <v>3961</v>
      </c>
      <c r="E394" s="23" t="s">
        <v>3473</v>
      </c>
      <c r="F394" s="25" t="s">
        <v>3166</v>
      </c>
      <c r="G394" s="17">
        <v>0</v>
      </c>
      <c r="H394" s="17">
        <v>0</v>
      </c>
      <c r="I394" s="17">
        <v>0</v>
      </c>
      <c r="J394" s="17">
        <v>0</v>
      </c>
      <c r="K394" s="17">
        <v>0</v>
      </c>
      <c r="L394" s="17">
        <v>0</v>
      </c>
      <c r="M394" s="17">
        <v>0</v>
      </c>
      <c r="N394" s="17">
        <v>0</v>
      </c>
      <c r="O394" s="17">
        <v>0</v>
      </c>
      <c r="P394" s="224">
        <v>0</v>
      </c>
      <c r="Q394" s="246">
        <v>0</v>
      </c>
      <c r="R394" s="252">
        <v>0</v>
      </c>
      <c r="S394" s="269">
        <v>0</v>
      </c>
      <c r="T394" s="79">
        <v>0</v>
      </c>
      <c r="U394" s="17">
        <v>0</v>
      </c>
      <c r="V394" s="17">
        <v>0</v>
      </c>
      <c r="W394" s="17">
        <v>0</v>
      </c>
      <c r="X394" s="17">
        <v>0</v>
      </c>
      <c r="Y394" s="270">
        <v>0</v>
      </c>
      <c r="Z394" s="17">
        <v>0</v>
      </c>
      <c r="AA394" s="17">
        <v>0</v>
      </c>
      <c r="AB394" s="17">
        <v>0</v>
      </c>
      <c r="AC394" s="17">
        <v>0</v>
      </c>
      <c r="AD394" s="17">
        <v>0</v>
      </c>
      <c r="AE394" s="490">
        <v>1</v>
      </c>
    </row>
    <row r="395" spans="1:31" ht="14.25" x14ac:dyDescent="0.2">
      <c r="A395" s="23" t="s">
        <v>2102</v>
      </c>
      <c r="B395" s="25">
        <v>1</v>
      </c>
      <c r="C395" s="26" t="s">
        <v>3167</v>
      </c>
      <c r="D395" s="23" t="s">
        <v>3961</v>
      </c>
      <c r="E395" s="23" t="s">
        <v>3475</v>
      </c>
      <c r="F395" s="25" t="s">
        <v>3168</v>
      </c>
      <c r="G395" s="17">
        <v>0</v>
      </c>
      <c r="H395" s="17">
        <v>0</v>
      </c>
      <c r="I395" s="17">
        <v>0</v>
      </c>
      <c r="J395" s="17">
        <v>0</v>
      </c>
      <c r="K395" s="17">
        <v>0</v>
      </c>
      <c r="L395" s="17">
        <v>0</v>
      </c>
      <c r="M395" s="17">
        <v>0</v>
      </c>
      <c r="N395" s="17">
        <v>0</v>
      </c>
      <c r="O395" s="17">
        <v>0</v>
      </c>
      <c r="P395" s="224">
        <v>0</v>
      </c>
      <c r="Q395" s="246">
        <v>0</v>
      </c>
      <c r="R395" s="252">
        <v>0</v>
      </c>
      <c r="S395" s="269">
        <v>2</v>
      </c>
      <c r="T395" s="79">
        <v>0</v>
      </c>
      <c r="U395" s="17">
        <v>0</v>
      </c>
      <c r="V395" s="17">
        <v>0</v>
      </c>
      <c r="W395" s="17">
        <v>0</v>
      </c>
      <c r="X395" s="17">
        <v>0</v>
      </c>
      <c r="Y395" s="270">
        <v>0</v>
      </c>
      <c r="Z395" s="17">
        <v>0</v>
      </c>
      <c r="AA395" s="17">
        <v>0</v>
      </c>
      <c r="AB395" s="17">
        <v>0</v>
      </c>
      <c r="AC395" s="17">
        <v>0</v>
      </c>
      <c r="AD395" s="17">
        <v>0</v>
      </c>
      <c r="AE395" s="490">
        <v>2</v>
      </c>
    </row>
    <row r="396" spans="1:31" ht="14.25" x14ac:dyDescent="0.2">
      <c r="A396" s="23" t="s">
        <v>2102</v>
      </c>
      <c r="B396" s="23">
        <v>1</v>
      </c>
      <c r="C396" s="24" t="s">
        <v>3169</v>
      </c>
      <c r="D396" s="23" t="s">
        <v>3961</v>
      </c>
      <c r="E396" s="23" t="s">
        <v>2126</v>
      </c>
      <c r="F396" s="23" t="s">
        <v>743</v>
      </c>
      <c r="G396" s="17">
        <v>0</v>
      </c>
      <c r="H396" s="17">
        <v>0</v>
      </c>
      <c r="I396" s="17">
        <v>0</v>
      </c>
      <c r="J396" s="17">
        <v>2</v>
      </c>
      <c r="K396" s="17">
        <v>0</v>
      </c>
      <c r="L396" s="17">
        <v>2</v>
      </c>
      <c r="M396" s="17">
        <v>2</v>
      </c>
      <c r="N396" s="17">
        <v>2</v>
      </c>
      <c r="O396" s="17">
        <v>0</v>
      </c>
      <c r="P396" s="224">
        <v>0</v>
      </c>
      <c r="Q396" s="246">
        <v>0</v>
      </c>
      <c r="R396" s="252">
        <v>0</v>
      </c>
      <c r="S396" s="269">
        <v>1</v>
      </c>
      <c r="T396" s="79">
        <v>0</v>
      </c>
      <c r="U396" s="17">
        <v>0</v>
      </c>
      <c r="V396" s="17">
        <v>0</v>
      </c>
      <c r="W396" s="17">
        <v>2</v>
      </c>
      <c r="X396" s="17">
        <v>2</v>
      </c>
      <c r="Y396" s="270">
        <v>0</v>
      </c>
      <c r="Z396" s="17">
        <v>0</v>
      </c>
      <c r="AA396" s="17">
        <v>2</v>
      </c>
      <c r="AB396" s="17">
        <v>4</v>
      </c>
      <c r="AC396" s="17">
        <v>0</v>
      </c>
      <c r="AD396" s="17">
        <v>2</v>
      </c>
      <c r="AE396" s="490">
        <v>2.1</v>
      </c>
    </row>
    <row r="397" spans="1:31" ht="14.25" x14ac:dyDescent="0.2">
      <c r="A397" s="23" t="s">
        <v>2102</v>
      </c>
      <c r="B397" s="25">
        <v>1</v>
      </c>
      <c r="C397" s="26" t="s">
        <v>744</v>
      </c>
      <c r="D397" s="23" t="s">
        <v>3961</v>
      </c>
      <c r="E397" s="23" t="s">
        <v>3477</v>
      </c>
      <c r="F397" s="25" t="s">
        <v>2858</v>
      </c>
      <c r="G397" s="17">
        <v>2</v>
      </c>
      <c r="H397" s="17">
        <v>0</v>
      </c>
      <c r="I397" s="17">
        <v>0</v>
      </c>
      <c r="J397" s="17">
        <v>1</v>
      </c>
      <c r="K397" s="17">
        <v>0</v>
      </c>
      <c r="L397" s="17">
        <v>1</v>
      </c>
      <c r="M397" s="17">
        <v>1</v>
      </c>
      <c r="N397" s="17">
        <v>1</v>
      </c>
      <c r="O397" s="17">
        <v>0</v>
      </c>
      <c r="P397" s="224">
        <v>0</v>
      </c>
      <c r="Q397" s="246">
        <v>4</v>
      </c>
      <c r="R397" s="252">
        <v>0</v>
      </c>
      <c r="S397" s="269">
        <v>0</v>
      </c>
      <c r="T397" s="79">
        <v>2</v>
      </c>
      <c r="U397" s="17">
        <v>4</v>
      </c>
      <c r="V397" s="17">
        <v>1</v>
      </c>
      <c r="W397" s="17">
        <v>0</v>
      </c>
      <c r="X397" s="17">
        <v>1</v>
      </c>
      <c r="Y397" s="270">
        <v>0</v>
      </c>
      <c r="Z397" s="17">
        <v>0</v>
      </c>
      <c r="AA397" s="17">
        <v>1</v>
      </c>
      <c r="AB397" s="17">
        <v>2</v>
      </c>
      <c r="AC397" s="17">
        <v>0</v>
      </c>
      <c r="AD397" s="17">
        <v>1</v>
      </c>
      <c r="AE397" s="490">
        <v>1.6923076923076923</v>
      </c>
    </row>
    <row r="398" spans="1:31" ht="14.25" x14ac:dyDescent="0.2">
      <c r="A398" s="23" t="s">
        <v>2102</v>
      </c>
      <c r="B398" s="25">
        <v>1</v>
      </c>
      <c r="C398" s="26" t="s">
        <v>2859</v>
      </c>
      <c r="D398" s="23" t="s">
        <v>3961</v>
      </c>
      <c r="E398" s="23" t="s">
        <v>3475</v>
      </c>
      <c r="F398" s="25" t="s">
        <v>2860</v>
      </c>
      <c r="G398" s="17">
        <v>0</v>
      </c>
      <c r="H398" s="17">
        <v>0</v>
      </c>
      <c r="I398" s="17">
        <v>0</v>
      </c>
      <c r="J398" s="17">
        <v>0</v>
      </c>
      <c r="K398" s="17">
        <v>0</v>
      </c>
      <c r="L398" s="17">
        <v>0</v>
      </c>
      <c r="M398" s="17">
        <v>0</v>
      </c>
      <c r="N398" s="17">
        <v>0</v>
      </c>
      <c r="O398" s="17">
        <v>0</v>
      </c>
      <c r="P398" s="224">
        <v>0</v>
      </c>
      <c r="Q398" s="246">
        <v>2</v>
      </c>
      <c r="R398" s="252">
        <v>0</v>
      </c>
      <c r="S398" s="269">
        <v>3</v>
      </c>
      <c r="T398" s="79">
        <v>1</v>
      </c>
      <c r="U398" s="17">
        <v>2</v>
      </c>
      <c r="V398" s="17">
        <v>0</v>
      </c>
      <c r="W398" s="17">
        <v>0</v>
      </c>
      <c r="X398" s="17">
        <v>0</v>
      </c>
      <c r="Y398" s="270">
        <v>0</v>
      </c>
      <c r="Z398" s="17">
        <v>0</v>
      </c>
      <c r="AA398" s="17">
        <v>0</v>
      </c>
      <c r="AB398" s="17">
        <v>0</v>
      </c>
      <c r="AC398" s="17">
        <v>0</v>
      </c>
      <c r="AD398" s="17">
        <v>0</v>
      </c>
      <c r="AE398" s="490">
        <v>2</v>
      </c>
    </row>
    <row r="399" spans="1:31" ht="14.25" x14ac:dyDescent="0.2">
      <c r="A399" s="23" t="s">
        <v>2102</v>
      </c>
      <c r="B399" s="25">
        <v>1</v>
      </c>
      <c r="C399" s="26" t="s">
        <v>2861</v>
      </c>
      <c r="D399" s="23" t="s">
        <v>3961</v>
      </c>
      <c r="E399" s="23" t="s">
        <v>3475</v>
      </c>
      <c r="F399" s="25" t="s">
        <v>1626</v>
      </c>
      <c r="G399" s="17">
        <v>0</v>
      </c>
      <c r="H399" s="17">
        <v>0</v>
      </c>
      <c r="I399" s="17">
        <v>0</v>
      </c>
      <c r="J399" s="17">
        <v>4</v>
      </c>
      <c r="K399" s="17">
        <v>0</v>
      </c>
      <c r="L399" s="17">
        <v>6</v>
      </c>
      <c r="M399" s="17">
        <v>4</v>
      </c>
      <c r="N399" s="17">
        <v>4</v>
      </c>
      <c r="O399" s="17">
        <v>0</v>
      </c>
      <c r="P399" s="224">
        <v>0</v>
      </c>
      <c r="Q399" s="246">
        <v>0</v>
      </c>
      <c r="R399" s="252">
        <v>0</v>
      </c>
      <c r="S399" s="269">
        <v>4</v>
      </c>
      <c r="T399" s="79">
        <v>0</v>
      </c>
      <c r="U399" s="17">
        <v>0</v>
      </c>
      <c r="V399" s="17">
        <v>4</v>
      </c>
      <c r="W399" s="17">
        <v>0</v>
      </c>
      <c r="X399" s="17">
        <v>4</v>
      </c>
      <c r="Y399" s="270">
        <v>0</v>
      </c>
      <c r="Z399" s="17">
        <v>0</v>
      </c>
      <c r="AA399" s="17">
        <v>4</v>
      </c>
      <c r="AB399" s="17">
        <v>8</v>
      </c>
      <c r="AC399" s="17">
        <v>0</v>
      </c>
      <c r="AD399" s="17">
        <v>4</v>
      </c>
      <c r="AE399" s="490">
        <v>4.5999999999999996</v>
      </c>
    </row>
    <row r="400" spans="1:31" ht="14.25" x14ac:dyDescent="0.2">
      <c r="A400" s="23" t="s">
        <v>2102</v>
      </c>
      <c r="B400" s="25">
        <v>1</v>
      </c>
      <c r="C400" s="26" t="s">
        <v>1627</v>
      </c>
      <c r="D400" s="23" t="s">
        <v>3961</v>
      </c>
      <c r="E400" s="23" t="s">
        <v>3473</v>
      </c>
      <c r="F400" s="25" t="s">
        <v>1628</v>
      </c>
      <c r="G400" s="17">
        <v>0</v>
      </c>
      <c r="H400" s="17">
        <v>0</v>
      </c>
      <c r="I400" s="17">
        <v>0</v>
      </c>
      <c r="J400" s="17">
        <v>4</v>
      </c>
      <c r="K400" s="17">
        <v>0</v>
      </c>
      <c r="L400" s="17">
        <v>4</v>
      </c>
      <c r="M400" s="17">
        <v>4</v>
      </c>
      <c r="N400" s="17">
        <v>4</v>
      </c>
      <c r="O400" s="17">
        <v>0</v>
      </c>
      <c r="P400" s="224">
        <v>0</v>
      </c>
      <c r="Q400" s="246">
        <v>8</v>
      </c>
      <c r="R400" s="252">
        <v>0</v>
      </c>
      <c r="S400" s="269">
        <v>0</v>
      </c>
      <c r="T400" s="79">
        <v>4</v>
      </c>
      <c r="U400" s="17">
        <v>7</v>
      </c>
      <c r="V400" s="17">
        <v>4</v>
      </c>
      <c r="W400" s="17">
        <v>0</v>
      </c>
      <c r="X400" s="17">
        <v>4</v>
      </c>
      <c r="Y400" s="270">
        <v>0</v>
      </c>
      <c r="Z400" s="17">
        <v>0</v>
      </c>
      <c r="AA400" s="17">
        <v>4</v>
      </c>
      <c r="AB400" s="17">
        <v>8</v>
      </c>
      <c r="AC400" s="17">
        <v>0</v>
      </c>
      <c r="AD400" s="17">
        <v>4</v>
      </c>
      <c r="AE400" s="490">
        <v>4.916666666666667</v>
      </c>
    </row>
    <row r="401" spans="1:31" ht="14.25" x14ac:dyDescent="0.2">
      <c r="A401" s="23" t="s">
        <v>2102</v>
      </c>
      <c r="B401" s="23">
        <v>1</v>
      </c>
      <c r="C401" s="24" t="s">
        <v>1629</v>
      </c>
      <c r="D401" s="23" t="s">
        <v>3961</v>
      </c>
      <c r="E401" s="23" t="s">
        <v>2126</v>
      </c>
      <c r="F401" s="23" t="s">
        <v>1630</v>
      </c>
      <c r="G401" s="17">
        <v>0</v>
      </c>
      <c r="H401" s="17">
        <v>0</v>
      </c>
      <c r="I401" s="17">
        <v>0</v>
      </c>
      <c r="J401" s="17">
        <v>0</v>
      </c>
      <c r="K401" s="17">
        <v>0</v>
      </c>
      <c r="L401" s="17">
        <v>0</v>
      </c>
      <c r="M401" s="17">
        <v>0</v>
      </c>
      <c r="N401" s="17">
        <v>0</v>
      </c>
      <c r="O401" s="17">
        <v>0</v>
      </c>
      <c r="P401" s="224">
        <v>0</v>
      </c>
      <c r="Q401" s="246">
        <v>8</v>
      </c>
      <c r="R401" s="252">
        <v>0</v>
      </c>
      <c r="S401" s="269">
        <v>0</v>
      </c>
      <c r="T401" s="79">
        <v>4</v>
      </c>
      <c r="U401" s="17">
        <v>8</v>
      </c>
      <c r="V401" s="17">
        <v>0</v>
      </c>
      <c r="W401" s="17">
        <v>0</v>
      </c>
      <c r="X401" s="17">
        <v>0</v>
      </c>
      <c r="Y401" s="270">
        <v>0</v>
      </c>
      <c r="Z401" s="17">
        <v>0</v>
      </c>
      <c r="AA401" s="17">
        <v>0</v>
      </c>
      <c r="AB401" s="17">
        <v>0</v>
      </c>
      <c r="AC401" s="17">
        <v>0</v>
      </c>
      <c r="AD401" s="17">
        <v>0</v>
      </c>
      <c r="AE401" s="490">
        <v>6.666666666666667</v>
      </c>
    </row>
    <row r="402" spans="1:31" ht="14.25" x14ac:dyDescent="0.2">
      <c r="A402" s="23" t="s">
        <v>2102</v>
      </c>
      <c r="B402" s="23">
        <v>1</v>
      </c>
      <c r="C402" s="24" t="s">
        <v>1286</v>
      </c>
      <c r="D402" s="23" t="s">
        <v>3961</v>
      </c>
      <c r="E402" s="23" t="s">
        <v>2126</v>
      </c>
      <c r="F402" s="23" t="s">
        <v>1737</v>
      </c>
      <c r="G402" s="17">
        <v>0</v>
      </c>
      <c r="H402" s="17">
        <v>0</v>
      </c>
      <c r="I402" s="17">
        <v>0</v>
      </c>
      <c r="J402" s="17">
        <v>0</v>
      </c>
      <c r="K402" s="17">
        <v>0</v>
      </c>
      <c r="L402" s="17">
        <v>0</v>
      </c>
      <c r="M402" s="17">
        <v>0</v>
      </c>
      <c r="N402" s="17">
        <v>0</v>
      </c>
      <c r="O402" s="17">
        <v>0</v>
      </c>
      <c r="P402" s="224">
        <v>0</v>
      </c>
      <c r="Q402" s="246">
        <v>0</v>
      </c>
      <c r="R402" s="252">
        <v>0</v>
      </c>
      <c r="S402" s="269">
        <v>0</v>
      </c>
      <c r="T402" s="79">
        <v>0</v>
      </c>
      <c r="U402" s="17">
        <v>0</v>
      </c>
      <c r="V402" s="17">
        <v>0</v>
      </c>
      <c r="W402" s="17">
        <v>0</v>
      </c>
      <c r="X402" s="17">
        <v>0</v>
      </c>
      <c r="Y402" s="270">
        <v>0</v>
      </c>
      <c r="Z402" s="17">
        <v>0</v>
      </c>
      <c r="AA402" s="17">
        <v>1</v>
      </c>
      <c r="AB402" s="17">
        <v>1</v>
      </c>
      <c r="AC402" s="17">
        <v>0</v>
      </c>
      <c r="AD402" s="17">
        <v>0</v>
      </c>
      <c r="AE402" s="490">
        <v>1</v>
      </c>
    </row>
    <row r="403" spans="1:31" ht="14.25" x14ac:dyDescent="0.2">
      <c r="A403" s="23" t="s">
        <v>2102</v>
      </c>
      <c r="B403" s="23">
        <v>1</v>
      </c>
      <c r="C403" s="24" t="s">
        <v>2639</v>
      </c>
      <c r="D403" s="23" t="s">
        <v>3961</v>
      </c>
      <c r="E403" s="23" t="s">
        <v>2126</v>
      </c>
      <c r="F403" s="23" t="s">
        <v>2640</v>
      </c>
      <c r="G403" s="17">
        <v>0</v>
      </c>
      <c r="H403" s="17">
        <v>0</v>
      </c>
      <c r="I403" s="17">
        <v>0</v>
      </c>
      <c r="J403" s="17">
        <v>0</v>
      </c>
      <c r="K403" s="17">
        <v>0</v>
      </c>
      <c r="L403" s="17">
        <v>0</v>
      </c>
      <c r="M403" s="17">
        <v>0</v>
      </c>
      <c r="N403" s="17">
        <v>0</v>
      </c>
      <c r="O403" s="17">
        <v>0</v>
      </c>
      <c r="P403" s="224">
        <v>0</v>
      </c>
      <c r="Q403" s="246">
        <v>0</v>
      </c>
      <c r="R403" s="252">
        <v>0</v>
      </c>
      <c r="S403" s="269">
        <v>0</v>
      </c>
      <c r="T403" s="79">
        <v>0</v>
      </c>
      <c r="U403" s="17">
        <v>0</v>
      </c>
      <c r="V403" s="17">
        <v>0</v>
      </c>
      <c r="W403" s="17">
        <v>0</v>
      </c>
      <c r="X403" s="17">
        <v>0</v>
      </c>
      <c r="Y403" s="270">
        <v>0</v>
      </c>
      <c r="Z403" s="17">
        <v>0</v>
      </c>
      <c r="AA403" s="17">
        <v>0</v>
      </c>
      <c r="AB403" s="17">
        <v>0</v>
      </c>
      <c r="AC403" s="17">
        <v>0</v>
      </c>
      <c r="AD403" s="17">
        <v>0</v>
      </c>
      <c r="AE403" s="490">
        <v>1</v>
      </c>
    </row>
    <row r="404" spans="1:31" ht="14.25" x14ac:dyDescent="0.2">
      <c r="A404" s="23" t="s">
        <v>2102</v>
      </c>
      <c r="B404" s="23">
        <v>1</v>
      </c>
      <c r="C404" s="24" t="s">
        <v>2641</v>
      </c>
      <c r="D404" s="23" t="s">
        <v>3961</v>
      </c>
      <c r="E404" s="23" t="s">
        <v>2126</v>
      </c>
      <c r="F404" s="23" t="s">
        <v>2642</v>
      </c>
      <c r="G404" s="17">
        <v>0</v>
      </c>
      <c r="H404" s="17">
        <v>0</v>
      </c>
      <c r="I404" s="17">
        <v>0</v>
      </c>
      <c r="J404" s="17">
        <v>0</v>
      </c>
      <c r="K404" s="17">
        <v>0</v>
      </c>
      <c r="L404" s="17">
        <v>0</v>
      </c>
      <c r="M404" s="17">
        <v>0</v>
      </c>
      <c r="N404" s="17">
        <v>0</v>
      </c>
      <c r="O404" s="17">
        <v>0</v>
      </c>
      <c r="P404" s="224">
        <v>0</v>
      </c>
      <c r="Q404" s="246">
        <v>0</v>
      </c>
      <c r="R404" s="252">
        <v>0</v>
      </c>
      <c r="S404" s="269">
        <v>1</v>
      </c>
      <c r="T404" s="79">
        <v>0</v>
      </c>
      <c r="U404" s="17">
        <v>0</v>
      </c>
      <c r="V404" s="17">
        <v>0</v>
      </c>
      <c r="W404" s="17">
        <v>0</v>
      </c>
      <c r="X404" s="17">
        <v>0</v>
      </c>
      <c r="Y404" s="270">
        <v>0</v>
      </c>
      <c r="Z404" s="17">
        <v>0</v>
      </c>
      <c r="AA404" s="17">
        <v>0</v>
      </c>
      <c r="AB404" s="17">
        <v>0</v>
      </c>
      <c r="AC404" s="17">
        <v>0</v>
      </c>
      <c r="AD404" s="17">
        <v>0</v>
      </c>
      <c r="AE404" s="490">
        <v>1</v>
      </c>
    </row>
    <row r="405" spans="1:31" ht="14.25" x14ac:dyDescent="0.2">
      <c r="A405" s="23" t="s">
        <v>2102</v>
      </c>
      <c r="B405" s="23">
        <v>1</v>
      </c>
      <c r="C405" s="24" t="s">
        <v>2643</v>
      </c>
      <c r="D405" s="23" t="s">
        <v>3961</v>
      </c>
      <c r="E405" s="23" t="s">
        <v>3475</v>
      </c>
      <c r="F405" s="23" t="s">
        <v>2644</v>
      </c>
      <c r="G405" s="17">
        <v>0</v>
      </c>
      <c r="H405" s="17">
        <v>0</v>
      </c>
      <c r="I405" s="17">
        <v>0</v>
      </c>
      <c r="J405" s="17">
        <v>1</v>
      </c>
      <c r="K405" s="17">
        <v>0</v>
      </c>
      <c r="L405" s="17">
        <v>1</v>
      </c>
      <c r="M405" s="17">
        <v>1</v>
      </c>
      <c r="N405" s="17">
        <v>1</v>
      </c>
      <c r="O405" s="17">
        <v>0</v>
      </c>
      <c r="P405" s="224">
        <v>0</v>
      </c>
      <c r="Q405" s="246">
        <v>0</v>
      </c>
      <c r="R405" s="252">
        <v>0</v>
      </c>
      <c r="S405" s="269">
        <v>0</v>
      </c>
      <c r="T405" s="79">
        <v>0</v>
      </c>
      <c r="U405" s="17">
        <v>0</v>
      </c>
      <c r="V405" s="17">
        <v>0</v>
      </c>
      <c r="W405" s="17">
        <v>0</v>
      </c>
      <c r="X405" s="17">
        <v>1</v>
      </c>
      <c r="Y405" s="270">
        <v>0</v>
      </c>
      <c r="Z405" s="17">
        <v>0</v>
      </c>
      <c r="AA405" s="17">
        <v>1</v>
      </c>
      <c r="AB405" s="17">
        <v>2</v>
      </c>
      <c r="AC405" s="17">
        <v>0</v>
      </c>
      <c r="AD405" s="17">
        <v>1</v>
      </c>
      <c r="AE405" s="490">
        <v>1.125</v>
      </c>
    </row>
    <row r="406" spans="1:31" ht="14.25" x14ac:dyDescent="0.2">
      <c r="A406" s="23" t="s">
        <v>2102</v>
      </c>
      <c r="B406" s="23">
        <v>1</v>
      </c>
      <c r="C406" s="24" t="s">
        <v>2645</v>
      </c>
      <c r="D406" s="23" t="s">
        <v>3961</v>
      </c>
      <c r="E406" s="23" t="s">
        <v>2126</v>
      </c>
      <c r="F406" s="23" t="s">
        <v>2646</v>
      </c>
      <c r="G406" s="17">
        <v>1</v>
      </c>
      <c r="H406" s="17">
        <v>0</v>
      </c>
      <c r="I406" s="17">
        <v>0</v>
      </c>
      <c r="J406" s="17">
        <v>0</v>
      </c>
      <c r="K406" s="17">
        <v>0</v>
      </c>
      <c r="L406" s="17">
        <v>0</v>
      </c>
      <c r="M406" s="17">
        <v>0</v>
      </c>
      <c r="N406" s="17">
        <v>0</v>
      </c>
      <c r="O406" s="17">
        <v>0</v>
      </c>
      <c r="P406" s="224">
        <v>0</v>
      </c>
      <c r="Q406" s="246">
        <v>2</v>
      </c>
      <c r="R406" s="252">
        <v>0</v>
      </c>
      <c r="S406" s="269">
        <v>0</v>
      </c>
      <c r="T406" s="79">
        <v>1</v>
      </c>
      <c r="U406" s="17">
        <v>2</v>
      </c>
      <c r="V406" s="17">
        <v>0</v>
      </c>
      <c r="W406" s="17">
        <v>0</v>
      </c>
      <c r="X406" s="17">
        <v>0</v>
      </c>
      <c r="Y406" s="270">
        <v>0</v>
      </c>
      <c r="Z406" s="17">
        <v>0</v>
      </c>
      <c r="AA406" s="17">
        <v>0</v>
      </c>
      <c r="AB406" s="17">
        <v>0</v>
      </c>
      <c r="AC406" s="17">
        <v>0</v>
      </c>
      <c r="AD406" s="17">
        <v>0</v>
      </c>
      <c r="AE406" s="490">
        <v>1.5</v>
      </c>
    </row>
    <row r="407" spans="1:31" ht="14.25" x14ac:dyDescent="0.2">
      <c r="A407" s="23" t="s">
        <v>2102</v>
      </c>
      <c r="B407" s="23">
        <v>1</v>
      </c>
      <c r="C407" s="24" t="s">
        <v>2647</v>
      </c>
      <c r="D407" s="23" t="s">
        <v>3961</v>
      </c>
      <c r="E407" s="23" t="s">
        <v>2126</v>
      </c>
      <c r="F407" s="23" t="s">
        <v>2648</v>
      </c>
      <c r="G407" s="17">
        <v>0</v>
      </c>
      <c r="H407" s="17">
        <v>0</v>
      </c>
      <c r="I407" s="17">
        <v>0</v>
      </c>
      <c r="J407" s="17">
        <v>0</v>
      </c>
      <c r="K407" s="17">
        <v>0</v>
      </c>
      <c r="L407" s="17">
        <v>0</v>
      </c>
      <c r="M407" s="17">
        <v>0</v>
      </c>
      <c r="N407" s="17">
        <v>0</v>
      </c>
      <c r="O407" s="17">
        <v>0</v>
      </c>
      <c r="P407" s="224">
        <v>0</v>
      </c>
      <c r="Q407" s="246">
        <v>0</v>
      </c>
      <c r="R407" s="252">
        <v>0</v>
      </c>
      <c r="S407" s="269">
        <v>0</v>
      </c>
      <c r="T407" s="79">
        <v>0</v>
      </c>
      <c r="U407" s="17">
        <v>0</v>
      </c>
      <c r="V407" s="17">
        <v>0</v>
      </c>
      <c r="W407" s="17">
        <v>0</v>
      </c>
      <c r="X407" s="17">
        <v>0</v>
      </c>
      <c r="Y407" s="270">
        <v>0</v>
      </c>
      <c r="Z407" s="17">
        <v>0</v>
      </c>
      <c r="AA407" s="17">
        <v>0</v>
      </c>
      <c r="AB407" s="17">
        <v>0</v>
      </c>
      <c r="AC407" s="17">
        <v>0</v>
      </c>
      <c r="AD407" s="17">
        <v>0</v>
      </c>
      <c r="AE407" s="490">
        <v>1</v>
      </c>
    </row>
    <row r="408" spans="1:31" ht="14.25" x14ac:dyDescent="0.2">
      <c r="A408" s="23" t="s">
        <v>2102</v>
      </c>
      <c r="B408" s="23">
        <v>1</v>
      </c>
      <c r="C408" s="24" t="s">
        <v>2649</v>
      </c>
      <c r="D408" s="23" t="s">
        <v>3961</v>
      </c>
      <c r="E408" s="23" t="s">
        <v>2126</v>
      </c>
      <c r="F408" s="23" t="s">
        <v>839</v>
      </c>
      <c r="G408" s="17">
        <v>0</v>
      </c>
      <c r="H408" s="17">
        <v>0</v>
      </c>
      <c r="I408" s="17">
        <v>0</v>
      </c>
      <c r="J408" s="17">
        <v>0</v>
      </c>
      <c r="K408" s="17">
        <v>0</v>
      </c>
      <c r="L408" s="17">
        <v>0</v>
      </c>
      <c r="M408" s="17">
        <v>0</v>
      </c>
      <c r="N408" s="17">
        <v>0</v>
      </c>
      <c r="O408" s="17">
        <v>0</v>
      </c>
      <c r="P408" s="224">
        <v>0</v>
      </c>
      <c r="Q408" s="246">
        <v>0</v>
      </c>
      <c r="R408" s="252">
        <v>0</v>
      </c>
      <c r="S408" s="269">
        <v>0</v>
      </c>
      <c r="T408" s="79">
        <v>0</v>
      </c>
      <c r="U408" s="17">
        <v>0</v>
      </c>
      <c r="V408" s="17">
        <v>0</v>
      </c>
      <c r="W408" s="17">
        <v>0</v>
      </c>
      <c r="X408" s="17">
        <v>0</v>
      </c>
      <c r="Y408" s="270">
        <v>0</v>
      </c>
      <c r="Z408" s="17">
        <v>0</v>
      </c>
      <c r="AA408" s="17">
        <v>0</v>
      </c>
      <c r="AB408" s="17">
        <v>0</v>
      </c>
      <c r="AC408" s="17">
        <v>0</v>
      </c>
      <c r="AD408" s="17">
        <v>0</v>
      </c>
      <c r="AE408" s="490">
        <v>1</v>
      </c>
    </row>
    <row r="409" spans="1:31" ht="14.25" x14ac:dyDescent="0.2">
      <c r="A409" s="23" t="s">
        <v>2102</v>
      </c>
      <c r="B409" s="23">
        <v>1</v>
      </c>
      <c r="C409" s="24" t="s">
        <v>840</v>
      </c>
      <c r="D409" s="23" t="s">
        <v>3961</v>
      </c>
      <c r="E409" s="23" t="s">
        <v>3475</v>
      </c>
      <c r="F409" s="23" t="s">
        <v>841</v>
      </c>
      <c r="G409" s="17">
        <v>0</v>
      </c>
      <c r="H409" s="17">
        <v>0</v>
      </c>
      <c r="I409" s="17">
        <v>0</v>
      </c>
      <c r="J409" s="17">
        <v>0</v>
      </c>
      <c r="K409" s="17">
        <v>0</v>
      </c>
      <c r="L409" s="17">
        <v>0</v>
      </c>
      <c r="M409" s="17">
        <v>0</v>
      </c>
      <c r="N409" s="17">
        <v>0</v>
      </c>
      <c r="O409" s="17">
        <v>0</v>
      </c>
      <c r="P409" s="224">
        <v>0</v>
      </c>
      <c r="Q409" s="246">
        <v>0</v>
      </c>
      <c r="R409" s="252">
        <v>0</v>
      </c>
      <c r="S409" s="269">
        <v>0</v>
      </c>
      <c r="T409" s="79">
        <v>0</v>
      </c>
      <c r="U409" s="17">
        <v>0</v>
      </c>
      <c r="V409" s="17">
        <v>0</v>
      </c>
      <c r="W409" s="17">
        <v>0</v>
      </c>
      <c r="X409" s="17">
        <v>0</v>
      </c>
      <c r="Y409" s="270">
        <v>0</v>
      </c>
      <c r="Z409" s="17">
        <v>0</v>
      </c>
      <c r="AA409" s="17">
        <v>0</v>
      </c>
      <c r="AB409" s="17">
        <v>0</v>
      </c>
      <c r="AC409" s="17">
        <v>0</v>
      </c>
      <c r="AD409" s="17">
        <v>0</v>
      </c>
      <c r="AE409" s="490">
        <v>1</v>
      </c>
    </row>
    <row r="410" spans="1:31" ht="14.25" x14ac:dyDescent="0.2">
      <c r="A410" s="23" t="s">
        <v>2102</v>
      </c>
      <c r="B410" s="23">
        <v>1</v>
      </c>
      <c r="C410" s="24" t="s">
        <v>1176</v>
      </c>
      <c r="D410" s="23" t="s">
        <v>3961</v>
      </c>
      <c r="E410" s="23" t="s">
        <v>2126</v>
      </c>
      <c r="F410" s="23" t="s">
        <v>1177</v>
      </c>
      <c r="G410" s="17">
        <v>0</v>
      </c>
      <c r="H410" s="17">
        <v>0</v>
      </c>
      <c r="I410" s="17">
        <v>0</v>
      </c>
      <c r="J410" s="17">
        <v>0</v>
      </c>
      <c r="K410" s="17">
        <v>0</v>
      </c>
      <c r="L410" s="17">
        <v>0</v>
      </c>
      <c r="M410" s="17">
        <v>0</v>
      </c>
      <c r="N410" s="17">
        <v>0</v>
      </c>
      <c r="O410" s="17">
        <v>0</v>
      </c>
      <c r="P410" s="224">
        <v>0</v>
      </c>
      <c r="Q410" s="246">
        <v>0</v>
      </c>
      <c r="R410" s="252">
        <v>0</v>
      </c>
      <c r="S410" s="269">
        <v>1</v>
      </c>
      <c r="T410" s="79">
        <v>0</v>
      </c>
      <c r="U410" s="17">
        <v>0</v>
      </c>
      <c r="V410" s="17">
        <v>0</v>
      </c>
      <c r="W410" s="17">
        <v>0</v>
      </c>
      <c r="X410" s="17">
        <v>0</v>
      </c>
      <c r="Y410" s="270">
        <v>0</v>
      </c>
      <c r="Z410" s="17">
        <v>0</v>
      </c>
      <c r="AA410" s="17">
        <v>0</v>
      </c>
      <c r="AB410" s="17">
        <v>0</v>
      </c>
      <c r="AC410" s="17">
        <v>0</v>
      </c>
      <c r="AD410" s="17">
        <v>0</v>
      </c>
      <c r="AE410" s="490">
        <v>1</v>
      </c>
    </row>
    <row r="411" spans="1:31" ht="14.25" x14ac:dyDescent="0.2">
      <c r="A411" s="23" t="s">
        <v>2102</v>
      </c>
      <c r="B411" s="23">
        <v>1</v>
      </c>
      <c r="C411" s="24" t="s">
        <v>1178</v>
      </c>
      <c r="D411" s="23" t="s">
        <v>3961</v>
      </c>
      <c r="E411" s="23" t="s">
        <v>2126</v>
      </c>
      <c r="F411" s="23" t="s">
        <v>3185</v>
      </c>
      <c r="G411" s="17">
        <v>0</v>
      </c>
      <c r="H411" s="17">
        <v>0</v>
      </c>
      <c r="I411" s="17">
        <v>0</v>
      </c>
      <c r="J411" s="17">
        <v>1</v>
      </c>
      <c r="K411" s="17">
        <v>0</v>
      </c>
      <c r="L411" s="17">
        <v>1</v>
      </c>
      <c r="M411" s="17">
        <v>1</v>
      </c>
      <c r="N411" s="17">
        <v>1</v>
      </c>
      <c r="O411" s="17">
        <v>0</v>
      </c>
      <c r="P411" s="224">
        <v>0</v>
      </c>
      <c r="Q411" s="246">
        <v>0</v>
      </c>
      <c r="R411" s="252">
        <v>0</v>
      </c>
      <c r="S411" s="269">
        <v>0</v>
      </c>
      <c r="T411" s="79">
        <v>0</v>
      </c>
      <c r="U411" s="17">
        <v>0</v>
      </c>
      <c r="V411" s="17">
        <v>1</v>
      </c>
      <c r="W411" s="17">
        <v>0</v>
      </c>
      <c r="X411" s="17">
        <v>1</v>
      </c>
      <c r="Y411" s="270">
        <v>0</v>
      </c>
      <c r="Z411" s="17">
        <v>0</v>
      </c>
      <c r="AA411" s="17">
        <v>1</v>
      </c>
      <c r="AB411" s="17">
        <v>2</v>
      </c>
      <c r="AC411" s="17">
        <v>0</v>
      </c>
      <c r="AD411" s="17">
        <v>1</v>
      </c>
      <c r="AE411" s="490">
        <v>1.1111111111111112</v>
      </c>
    </row>
    <row r="412" spans="1:31" s="229" customFormat="1" ht="14.25" x14ac:dyDescent="0.2">
      <c r="A412" s="247" t="s">
        <v>2102</v>
      </c>
      <c r="B412" s="247">
        <v>1</v>
      </c>
      <c r="C412" s="248" t="s">
        <v>1179</v>
      </c>
      <c r="D412" s="247" t="s">
        <v>3961</v>
      </c>
      <c r="E412" s="247" t="s">
        <v>2126</v>
      </c>
      <c r="F412" s="247" t="s">
        <v>1180</v>
      </c>
      <c r="G412" s="245">
        <v>0</v>
      </c>
      <c r="H412" s="245">
        <v>0</v>
      </c>
      <c r="I412" s="245">
        <v>0</v>
      </c>
      <c r="J412" s="245">
        <v>0</v>
      </c>
      <c r="K412" s="245">
        <v>0</v>
      </c>
      <c r="L412" s="245">
        <v>0</v>
      </c>
      <c r="M412" s="245">
        <v>0</v>
      </c>
      <c r="N412" s="245">
        <v>0</v>
      </c>
      <c r="O412" s="245">
        <v>0</v>
      </c>
      <c r="P412" s="245">
        <v>0</v>
      </c>
      <c r="Q412" s="246">
        <v>2</v>
      </c>
      <c r="R412" s="252">
        <v>0</v>
      </c>
      <c r="S412" s="269">
        <v>0</v>
      </c>
      <c r="T412" s="79">
        <v>1</v>
      </c>
      <c r="U412" s="245">
        <v>2</v>
      </c>
      <c r="V412" s="245">
        <v>0</v>
      </c>
      <c r="W412" s="245">
        <v>0</v>
      </c>
      <c r="X412" s="245">
        <v>0</v>
      </c>
      <c r="Y412" s="270">
        <v>0</v>
      </c>
      <c r="Z412" s="245">
        <v>0</v>
      </c>
      <c r="AA412" s="245">
        <v>0</v>
      </c>
      <c r="AB412" s="245">
        <v>0</v>
      </c>
      <c r="AC412" s="245">
        <v>0</v>
      </c>
      <c r="AD412" s="245">
        <v>0</v>
      </c>
      <c r="AE412" s="490">
        <v>1.6666666666666667</v>
      </c>
    </row>
    <row r="413" spans="1:31" ht="14.25" x14ac:dyDescent="0.2">
      <c r="A413" s="23" t="s">
        <v>2102</v>
      </c>
      <c r="B413" s="23">
        <v>1</v>
      </c>
      <c r="C413" s="24" t="s">
        <v>1181</v>
      </c>
      <c r="D413" s="23" t="s">
        <v>3961</v>
      </c>
      <c r="E413" s="23" t="s">
        <v>2126</v>
      </c>
      <c r="F413" s="23" t="s">
        <v>1182</v>
      </c>
      <c r="G413" s="17">
        <v>0</v>
      </c>
      <c r="H413" s="17">
        <v>0</v>
      </c>
      <c r="I413" s="17">
        <v>0</v>
      </c>
      <c r="J413" s="17">
        <v>0</v>
      </c>
      <c r="K413" s="17">
        <v>0</v>
      </c>
      <c r="L413" s="17">
        <v>0</v>
      </c>
      <c r="M413" s="17">
        <v>0</v>
      </c>
      <c r="N413" s="17">
        <v>0</v>
      </c>
      <c r="O413" s="17">
        <v>0</v>
      </c>
      <c r="P413" s="224">
        <v>0</v>
      </c>
      <c r="Q413" s="246">
        <v>0</v>
      </c>
      <c r="R413" s="252">
        <v>0</v>
      </c>
      <c r="S413" s="269">
        <v>0</v>
      </c>
      <c r="T413" s="79">
        <v>0</v>
      </c>
      <c r="U413" s="17">
        <v>0</v>
      </c>
      <c r="V413" s="17">
        <v>0</v>
      </c>
      <c r="W413" s="17">
        <v>0</v>
      </c>
      <c r="X413" s="17">
        <v>0</v>
      </c>
      <c r="Y413" s="270">
        <v>0</v>
      </c>
      <c r="Z413" s="17">
        <v>0</v>
      </c>
      <c r="AA413" s="17">
        <v>0</v>
      </c>
      <c r="AB413" s="17">
        <v>0</v>
      </c>
      <c r="AC413" s="17">
        <v>0</v>
      </c>
      <c r="AD413" s="17">
        <v>0</v>
      </c>
      <c r="AE413" s="490">
        <v>1</v>
      </c>
    </row>
    <row r="414" spans="1:31" ht="14.25" x14ac:dyDescent="0.2">
      <c r="A414" s="23" t="s">
        <v>2102</v>
      </c>
      <c r="B414" s="25">
        <v>1</v>
      </c>
      <c r="C414" s="26" t="s">
        <v>442</v>
      </c>
      <c r="D414" s="23" t="s">
        <v>3961</v>
      </c>
      <c r="E414" s="23" t="s">
        <v>2126</v>
      </c>
      <c r="F414" s="25" t="s">
        <v>593</v>
      </c>
      <c r="G414" s="17">
        <v>0</v>
      </c>
      <c r="H414" s="17">
        <v>0</v>
      </c>
      <c r="I414" s="17">
        <v>0</v>
      </c>
      <c r="J414" s="17">
        <v>0</v>
      </c>
      <c r="K414" s="17">
        <v>0</v>
      </c>
      <c r="L414" s="17">
        <v>0</v>
      </c>
      <c r="M414" s="17">
        <v>0</v>
      </c>
      <c r="N414" s="17">
        <v>0</v>
      </c>
      <c r="O414" s="17">
        <v>0</v>
      </c>
      <c r="P414" s="224">
        <v>0</v>
      </c>
      <c r="Q414" s="246">
        <v>0</v>
      </c>
      <c r="R414" s="252">
        <v>0</v>
      </c>
      <c r="S414" s="269">
        <v>0</v>
      </c>
      <c r="T414" s="79">
        <v>0</v>
      </c>
      <c r="U414" s="17">
        <v>0</v>
      </c>
      <c r="V414" s="17">
        <v>0</v>
      </c>
      <c r="W414" s="17">
        <v>0</v>
      </c>
      <c r="X414" s="17">
        <v>0</v>
      </c>
      <c r="Y414" s="270">
        <v>0</v>
      </c>
      <c r="Z414" s="17">
        <v>0</v>
      </c>
      <c r="AA414" s="17">
        <v>0</v>
      </c>
      <c r="AB414" s="17">
        <v>0</v>
      </c>
      <c r="AC414" s="17">
        <v>0</v>
      </c>
      <c r="AD414" s="17">
        <v>0</v>
      </c>
      <c r="AE414" s="490">
        <v>1</v>
      </c>
    </row>
    <row r="415" spans="1:31" ht="14.25" x14ac:dyDescent="0.2">
      <c r="A415" s="23" t="s">
        <v>2102</v>
      </c>
      <c r="B415" s="23">
        <v>1</v>
      </c>
      <c r="C415" s="24" t="s">
        <v>659</v>
      </c>
      <c r="D415" s="23" t="s">
        <v>3961</v>
      </c>
      <c r="E415" s="23" t="s">
        <v>3473</v>
      </c>
      <c r="F415" s="23" t="s">
        <v>354</v>
      </c>
      <c r="G415" s="17">
        <v>0</v>
      </c>
      <c r="H415" s="17">
        <v>0</v>
      </c>
      <c r="I415" s="17">
        <v>0</v>
      </c>
      <c r="J415" s="17">
        <v>2</v>
      </c>
      <c r="K415" s="17">
        <v>0</v>
      </c>
      <c r="L415" s="17">
        <v>2</v>
      </c>
      <c r="M415" s="17">
        <v>2</v>
      </c>
      <c r="N415" s="17">
        <v>2</v>
      </c>
      <c r="O415" s="17">
        <v>0</v>
      </c>
      <c r="P415" s="224">
        <v>0</v>
      </c>
      <c r="Q415" s="246">
        <v>0</v>
      </c>
      <c r="R415" s="252">
        <v>0</v>
      </c>
      <c r="S415" s="269">
        <v>1</v>
      </c>
      <c r="T415" s="79">
        <v>0</v>
      </c>
      <c r="U415" s="17">
        <v>0</v>
      </c>
      <c r="V415" s="17">
        <v>2</v>
      </c>
      <c r="W415" s="17">
        <v>0</v>
      </c>
      <c r="X415" s="17">
        <v>2</v>
      </c>
      <c r="Y415" s="270">
        <v>0</v>
      </c>
      <c r="Z415" s="17">
        <v>0</v>
      </c>
      <c r="AA415" s="17">
        <v>2</v>
      </c>
      <c r="AB415" s="17">
        <v>4</v>
      </c>
      <c r="AC415" s="17">
        <v>0</v>
      </c>
      <c r="AD415" s="17">
        <v>2</v>
      </c>
      <c r="AE415" s="490">
        <v>2.1</v>
      </c>
    </row>
    <row r="416" spans="1:31" ht="14.25" x14ac:dyDescent="0.2">
      <c r="A416" s="23" t="s">
        <v>2102</v>
      </c>
      <c r="B416" s="23">
        <v>1</v>
      </c>
      <c r="C416" s="24" t="s">
        <v>355</v>
      </c>
      <c r="D416" s="23" t="s">
        <v>3961</v>
      </c>
      <c r="E416" s="23" t="s">
        <v>2126</v>
      </c>
      <c r="F416" s="23" t="s">
        <v>915</v>
      </c>
      <c r="G416" s="17">
        <v>0</v>
      </c>
      <c r="H416" s="17">
        <v>0</v>
      </c>
      <c r="I416" s="17">
        <v>0</v>
      </c>
      <c r="J416" s="17">
        <v>1</v>
      </c>
      <c r="K416" s="17">
        <v>0</v>
      </c>
      <c r="L416" s="17">
        <v>1</v>
      </c>
      <c r="M416" s="17">
        <v>1</v>
      </c>
      <c r="N416" s="17">
        <v>1</v>
      </c>
      <c r="O416" s="17">
        <v>0</v>
      </c>
      <c r="P416" s="224">
        <v>0</v>
      </c>
      <c r="Q416" s="246">
        <v>4</v>
      </c>
      <c r="R416" s="252">
        <v>0</v>
      </c>
      <c r="S416" s="269">
        <v>1</v>
      </c>
      <c r="T416" s="79">
        <v>2</v>
      </c>
      <c r="U416" s="17">
        <v>4</v>
      </c>
      <c r="V416" s="17">
        <v>1</v>
      </c>
      <c r="W416" s="17">
        <v>0</v>
      </c>
      <c r="X416" s="17">
        <v>1</v>
      </c>
      <c r="Y416" s="270">
        <v>0</v>
      </c>
      <c r="Z416" s="17">
        <v>0</v>
      </c>
      <c r="AA416" s="17">
        <v>1</v>
      </c>
      <c r="AB416" s="17">
        <v>2</v>
      </c>
      <c r="AC416" s="17">
        <v>0</v>
      </c>
      <c r="AD416" s="17">
        <v>1</v>
      </c>
      <c r="AE416" s="490">
        <v>1.6153846153846154</v>
      </c>
    </row>
    <row r="417" spans="1:31" ht="14.25" x14ac:dyDescent="0.2">
      <c r="A417" s="23" t="s">
        <v>2102</v>
      </c>
      <c r="B417" s="25">
        <v>1</v>
      </c>
      <c r="C417" s="26" t="s">
        <v>1436</v>
      </c>
      <c r="D417" s="23" t="s">
        <v>3961</v>
      </c>
      <c r="E417" s="23" t="s">
        <v>3475</v>
      </c>
      <c r="F417" s="25" t="s">
        <v>1437</v>
      </c>
      <c r="G417" s="17">
        <v>0</v>
      </c>
      <c r="H417" s="17">
        <v>0</v>
      </c>
      <c r="I417" s="17">
        <v>0</v>
      </c>
      <c r="J417" s="17">
        <v>1</v>
      </c>
      <c r="K417" s="17">
        <v>0</v>
      </c>
      <c r="L417" s="17">
        <v>1</v>
      </c>
      <c r="M417" s="17">
        <v>1</v>
      </c>
      <c r="N417" s="17">
        <v>1</v>
      </c>
      <c r="O417" s="17">
        <v>0</v>
      </c>
      <c r="P417" s="224">
        <v>0</v>
      </c>
      <c r="Q417" s="246">
        <v>2</v>
      </c>
      <c r="R417" s="252">
        <v>0</v>
      </c>
      <c r="S417" s="269">
        <v>0</v>
      </c>
      <c r="T417" s="79">
        <v>1</v>
      </c>
      <c r="U417" s="17">
        <v>2</v>
      </c>
      <c r="V417" s="17">
        <v>1</v>
      </c>
      <c r="W417" s="17">
        <v>0</v>
      </c>
      <c r="X417" s="17">
        <v>1</v>
      </c>
      <c r="Y417" s="270">
        <v>0</v>
      </c>
      <c r="Z417" s="17">
        <v>0</v>
      </c>
      <c r="AA417" s="17">
        <v>1</v>
      </c>
      <c r="AB417" s="17">
        <v>2</v>
      </c>
      <c r="AC417" s="17">
        <v>0</v>
      </c>
      <c r="AD417" s="17">
        <v>1</v>
      </c>
      <c r="AE417" s="490">
        <v>1.25</v>
      </c>
    </row>
    <row r="418" spans="1:31" ht="14.25" x14ac:dyDescent="0.2">
      <c r="A418" s="23" t="s">
        <v>2102</v>
      </c>
      <c r="B418" s="25">
        <v>1</v>
      </c>
      <c r="C418" s="26" t="s">
        <v>1438</v>
      </c>
      <c r="D418" s="23" t="s">
        <v>3961</v>
      </c>
      <c r="E418" s="23" t="s">
        <v>2126</v>
      </c>
      <c r="F418" s="25" t="s">
        <v>1439</v>
      </c>
      <c r="G418" s="17">
        <v>0</v>
      </c>
      <c r="H418" s="17">
        <v>0</v>
      </c>
      <c r="I418" s="17">
        <v>0</v>
      </c>
      <c r="J418" s="17">
        <v>0</v>
      </c>
      <c r="K418" s="17">
        <v>0</v>
      </c>
      <c r="L418" s="17">
        <v>0</v>
      </c>
      <c r="M418" s="17">
        <v>0</v>
      </c>
      <c r="N418" s="17">
        <v>0</v>
      </c>
      <c r="O418" s="17">
        <v>0</v>
      </c>
      <c r="P418" s="224">
        <v>0</v>
      </c>
      <c r="Q418" s="246">
        <v>0</v>
      </c>
      <c r="R418" s="252">
        <v>0</v>
      </c>
      <c r="S418" s="269">
        <v>0</v>
      </c>
      <c r="T418" s="79">
        <v>0</v>
      </c>
      <c r="U418" s="17">
        <v>0</v>
      </c>
      <c r="V418" s="17">
        <v>0</v>
      </c>
      <c r="W418" s="17">
        <v>0</v>
      </c>
      <c r="X418" s="17">
        <v>0</v>
      </c>
      <c r="Y418" s="270">
        <v>0</v>
      </c>
      <c r="Z418" s="17">
        <v>0</v>
      </c>
      <c r="AA418" s="17">
        <v>0</v>
      </c>
      <c r="AB418" s="17">
        <v>0</v>
      </c>
      <c r="AC418" s="17">
        <v>0</v>
      </c>
      <c r="AD418" s="17">
        <v>0</v>
      </c>
      <c r="AE418" s="490">
        <v>1</v>
      </c>
    </row>
    <row r="419" spans="1:31" ht="14.25" x14ac:dyDescent="0.2">
      <c r="A419" s="23" t="s">
        <v>2102</v>
      </c>
      <c r="B419" s="23">
        <v>1</v>
      </c>
      <c r="C419" s="24" t="s">
        <v>254</v>
      </c>
      <c r="D419" s="23" t="s">
        <v>3961</v>
      </c>
      <c r="E419" s="23" t="s">
        <v>2126</v>
      </c>
      <c r="F419" s="23" t="s">
        <v>255</v>
      </c>
      <c r="G419" s="17">
        <v>0</v>
      </c>
      <c r="H419" s="17">
        <v>0</v>
      </c>
      <c r="I419" s="17">
        <v>0</v>
      </c>
      <c r="J419" s="17">
        <v>0</v>
      </c>
      <c r="K419" s="17">
        <v>0</v>
      </c>
      <c r="L419" s="17">
        <v>0</v>
      </c>
      <c r="M419" s="17">
        <v>0</v>
      </c>
      <c r="N419" s="17">
        <v>0</v>
      </c>
      <c r="O419" s="17">
        <v>0</v>
      </c>
      <c r="P419" s="224">
        <v>0</v>
      </c>
      <c r="Q419" s="246">
        <v>0</v>
      </c>
      <c r="R419" s="252">
        <v>0</v>
      </c>
      <c r="S419" s="269">
        <v>0</v>
      </c>
      <c r="T419" s="79">
        <v>0</v>
      </c>
      <c r="U419" s="17">
        <v>0</v>
      </c>
      <c r="V419" s="17">
        <v>0</v>
      </c>
      <c r="W419" s="17">
        <v>0</v>
      </c>
      <c r="X419" s="17">
        <v>0</v>
      </c>
      <c r="Y419" s="270">
        <v>0</v>
      </c>
      <c r="Z419" s="17">
        <v>0</v>
      </c>
      <c r="AA419" s="17">
        <v>0</v>
      </c>
      <c r="AB419" s="17">
        <v>0</v>
      </c>
      <c r="AC419" s="17">
        <v>0</v>
      </c>
      <c r="AD419" s="17">
        <v>0</v>
      </c>
      <c r="AE419" s="490">
        <v>1</v>
      </c>
    </row>
    <row r="420" spans="1:31" ht="14.25" x14ac:dyDescent="0.2">
      <c r="A420" s="23" t="s">
        <v>2102</v>
      </c>
      <c r="B420" s="23">
        <v>1</v>
      </c>
      <c r="C420" s="24" t="s">
        <v>256</v>
      </c>
      <c r="D420" s="23" t="s">
        <v>3961</v>
      </c>
      <c r="E420" s="23" t="s">
        <v>2126</v>
      </c>
      <c r="F420" s="23" t="s">
        <v>257</v>
      </c>
      <c r="G420" s="17">
        <v>0</v>
      </c>
      <c r="H420" s="17">
        <v>0</v>
      </c>
      <c r="I420" s="17">
        <v>0</v>
      </c>
      <c r="J420" s="17">
        <v>0</v>
      </c>
      <c r="K420" s="17">
        <v>0</v>
      </c>
      <c r="L420" s="17">
        <v>0</v>
      </c>
      <c r="M420" s="17">
        <v>0</v>
      </c>
      <c r="N420" s="17">
        <v>0</v>
      </c>
      <c r="O420" s="17">
        <v>0</v>
      </c>
      <c r="P420" s="224">
        <v>0</v>
      </c>
      <c r="Q420" s="246">
        <v>0</v>
      </c>
      <c r="R420" s="252">
        <v>0</v>
      </c>
      <c r="S420" s="269">
        <v>0</v>
      </c>
      <c r="T420" s="79">
        <v>0</v>
      </c>
      <c r="U420" s="17">
        <v>0</v>
      </c>
      <c r="V420" s="17">
        <v>0</v>
      </c>
      <c r="W420" s="17">
        <v>0</v>
      </c>
      <c r="X420" s="17">
        <v>0</v>
      </c>
      <c r="Y420" s="270">
        <v>0</v>
      </c>
      <c r="Z420" s="17">
        <v>0</v>
      </c>
      <c r="AA420" s="17">
        <v>0</v>
      </c>
      <c r="AB420" s="17">
        <v>0</v>
      </c>
      <c r="AC420" s="17">
        <v>0</v>
      </c>
      <c r="AD420" s="17">
        <v>0</v>
      </c>
      <c r="AE420" s="490">
        <v>1</v>
      </c>
    </row>
    <row r="421" spans="1:31" ht="14.25" x14ac:dyDescent="0.2">
      <c r="A421" s="23" t="s">
        <v>2102</v>
      </c>
      <c r="B421" s="23">
        <v>1</v>
      </c>
      <c r="C421" s="24" t="s">
        <v>258</v>
      </c>
      <c r="D421" s="23" t="s">
        <v>3961</v>
      </c>
      <c r="E421" s="23" t="s">
        <v>2126</v>
      </c>
      <c r="F421" s="23" t="s">
        <v>209</v>
      </c>
      <c r="G421" s="17">
        <v>0</v>
      </c>
      <c r="H421" s="17">
        <v>0</v>
      </c>
      <c r="I421" s="17">
        <v>0</v>
      </c>
      <c r="J421" s="17">
        <v>0</v>
      </c>
      <c r="K421" s="17">
        <v>0</v>
      </c>
      <c r="L421" s="17">
        <v>0</v>
      </c>
      <c r="M421" s="17">
        <v>0</v>
      </c>
      <c r="N421" s="17">
        <v>0</v>
      </c>
      <c r="O421" s="17">
        <v>0</v>
      </c>
      <c r="P421" s="224">
        <v>0</v>
      </c>
      <c r="Q421" s="246">
        <v>0</v>
      </c>
      <c r="R421" s="252">
        <v>0</v>
      </c>
      <c r="S421" s="269">
        <v>0</v>
      </c>
      <c r="T421" s="79">
        <v>0</v>
      </c>
      <c r="U421" s="17">
        <v>0</v>
      </c>
      <c r="V421" s="17">
        <v>0</v>
      </c>
      <c r="W421" s="17">
        <v>0</v>
      </c>
      <c r="X421" s="17">
        <v>0</v>
      </c>
      <c r="Y421" s="270">
        <v>0</v>
      </c>
      <c r="Z421" s="17">
        <v>0</v>
      </c>
      <c r="AA421" s="17">
        <v>0</v>
      </c>
      <c r="AB421" s="17">
        <v>0</v>
      </c>
      <c r="AC421" s="17">
        <v>0</v>
      </c>
      <c r="AD421" s="17">
        <v>0</v>
      </c>
      <c r="AE421" s="490">
        <v>1</v>
      </c>
    </row>
    <row r="422" spans="1:31" ht="14.25" x14ac:dyDescent="0.2">
      <c r="A422" s="23" t="s">
        <v>2102</v>
      </c>
      <c r="B422" s="23">
        <v>1</v>
      </c>
      <c r="C422" s="24" t="s">
        <v>289</v>
      </c>
      <c r="D422" s="23" t="s">
        <v>3961</v>
      </c>
      <c r="E422" s="23" t="s">
        <v>2126</v>
      </c>
      <c r="F422" s="23" t="s">
        <v>651</v>
      </c>
      <c r="G422" s="17">
        <v>0</v>
      </c>
      <c r="H422" s="17">
        <v>0</v>
      </c>
      <c r="I422" s="17">
        <v>0</v>
      </c>
      <c r="J422" s="17">
        <v>0</v>
      </c>
      <c r="K422" s="17">
        <v>0</v>
      </c>
      <c r="L422" s="17">
        <v>0</v>
      </c>
      <c r="M422" s="17">
        <v>0</v>
      </c>
      <c r="N422" s="17">
        <v>0</v>
      </c>
      <c r="O422" s="17">
        <v>0</v>
      </c>
      <c r="P422" s="224">
        <v>0</v>
      </c>
      <c r="Q422" s="246">
        <v>0</v>
      </c>
      <c r="R422" s="252">
        <v>0</v>
      </c>
      <c r="S422" s="269">
        <v>1</v>
      </c>
      <c r="T422" s="79">
        <v>0</v>
      </c>
      <c r="U422" s="17">
        <v>0</v>
      </c>
      <c r="V422" s="17">
        <v>0</v>
      </c>
      <c r="W422" s="17">
        <v>0</v>
      </c>
      <c r="X422" s="17">
        <v>0</v>
      </c>
      <c r="Y422" s="270">
        <v>0</v>
      </c>
      <c r="Z422" s="17">
        <v>0</v>
      </c>
      <c r="AA422" s="17">
        <v>0</v>
      </c>
      <c r="AB422" s="17">
        <v>0</v>
      </c>
      <c r="AC422" s="17">
        <v>0</v>
      </c>
      <c r="AD422" s="17">
        <v>0</v>
      </c>
      <c r="AE422" s="490">
        <v>1</v>
      </c>
    </row>
    <row r="423" spans="1:31" ht="14.25" x14ac:dyDescent="0.2">
      <c r="A423" s="23" t="s">
        <v>2102</v>
      </c>
      <c r="B423" s="23">
        <v>1</v>
      </c>
      <c r="C423" s="24" t="s">
        <v>652</v>
      </c>
      <c r="D423" s="23" t="s">
        <v>3961</v>
      </c>
      <c r="E423" s="23" t="s">
        <v>2126</v>
      </c>
      <c r="F423" s="23" t="s">
        <v>653</v>
      </c>
      <c r="G423" s="17">
        <v>0</v>
      </c>
      <c r="H423" s="17">
        <v>0</v>
      </c>
      <c r="I423" s="17">
        <v>0</v>
      </c>
      <c r="J423" s="17">
        <v>1</v>
      </c>
      <c r="K423" s="17">
        <v>0</v>
      </c>
      <c r="L423" s="17">
        <v>1</v>
      </c>
      <c r="M423" s="17">
        <v>1</v>
      </c>
      <c r="N423" s="17">
        <v>1</v>
      </c>
      <c r="O423" s="17">
        <v>0</v>
      </c>
      <c r="P423" s="224">
        <v>0</v>
      </c>
      <c r="Q423" s="246">
        <v>0</v>
      </c>
      <c r="R423" s="252">
        <v>0</v>
      </c>
      <c r="S423" s="269">
        <v>1</v>
      </c>
      <c r="T423" s="79">
        <v>0</v>
      </c>
      <c r="U423" s="17">
        <v>0</v>
      </c>
      <c r="V423" s="17">
        <v>1</v>
      </c>
      <c r="W423" s="17">
        <v>0</v>
      </c>
      <c r="X423" s="17">
        <v>1</v>
      </c>
      <c r="Y423" s="270">
        <v>0</v>
      </c>
      <c r="Z423" s="17">
        <v>0</v>
      </c>
      <c r="AA423" s="17">
        <v>1</v>
      </c>
      <c r="AB423" s="17">
        <v>2</v>
      </c>
      <c r="AC423" s="17">
        <v>0</v>
      </c>
      <c r="AD423" s="17">
        <v>1</v>
      </c>
      <c r="AE423" s="490">
        <v>1.1000000000000001</v>
      </c>
    </row>
    <row r="424" spans="1:31" ht="14.25" x14ac:dyDescent="0.2">
      <c r="A424" s="23" t="s">
        <v>2102</v>
      </c>
      <c r="B424" s="23">
        <v>1</v>
      </c>
      <c r="C424" s="24" t="s">
        <v>654</v>
      </c>
      <c r="D424" s="23" t="s">
        <v>3961</v>
      </c>
      <c r="E424" s="23" t="s">
        <v>2126</v>
      </c>
      <c r="F424" s="23" t="s">
        <v>655</v>
      </c>
      <c r="G424" s="17">
        <v>1</v>
      </c>
      <c r="H424" s="17">
        <v>0</v>
      </c>
      <c r="I424" s="17">
        <v>0</v>
      </c>
      <c r="J424" s="17">
        <v>1</v>
      </c>
      <c r="K424" s="17">
        <v>0</v>
      </c>
      <c r="L424" s="17">
        <v>1</v>
      </c>
      <c r="M424" s="17">
        <v>1</v>
      </c>
      <c r="N424" s="17">
        <v>1</v>
      </c>
      <c r="O424" s="17">
        <v>0</v>
      </c>
      <c r="P424" s="224">
        <v>0</v>
      </c>
      <c r="Q424" s="246">
        <v>2</v>
      </c>
      <c r="R424" s="252">
        <v>0</v>
      </c>
      <c r="S424" s="269">
        <v>1</v>
      </c>
      <c r="T424" s="79">
        <v>1</v>
      </c>
      <c r="U424" s="17">
        <v>2</v>
      </c>
      <c r="V424" s="17">
        <v>1</v>
      </c>
      <c r="W424" s="17">
        <v>0</v>
      </c>
      <c r="X424" s="17">
        <v>1</v>
      </c>
      <c r="Y424" s="270">
        <v>0</v>
      </c>
      <c r="Z424" s="17">
        <v>0</v>
      </c>
      <c r="AA424" s="17">
        <v>1</v>
      </c>
      <c r="AB424" s="17">
        <v>2</v>
      </c>
      <c r="AC424" s="17">
        <v>0</v>
      </c>
      <c r="AD424" s="17">
        <v>1</v>
      </c>
      <c r="AE424" s="490">
        <v>1.2142857142857142</v>
      </c>
    </row>
    <row r="425" spans="1:31" ht="14.25" x14ac:dyDescent="0.2">
      <c r="A425" s="23" t="s">
        <v>2102</v>
      </c>
      <c r="B425" s="23">
        <v>1</v>
      </c>
      <c r="C425" s="24" t="s">
        <v>656</v>
      </c>
      <c r="D425" s="23" t="s">
        <v>3961</v>
      </c>
      <c r="E425" s="23" t="s">
        <v>3475</v>
      </c>
      <c r="F425" s="23" t="s">
        <v>657</v>
      </c>
      <c r="G425" s="17">
        <v>1</v>
      </c>
      <c r="H425" s="17">
        <v>0</v>
      </c>
      <c r="I425" s="17">
        <v>0</v>
      </c>
      <c r="J425" s="17">
        <v>1</v>
      </c>
      <c r="K425" s="17">
        <v>0</v>
      </c>
      <c r="L425" s="17">
        <v>1</v>
      </c>
      <c r="M425" s="17">
        <v>1</v>
      </c>
      <c r="N425" s="17">
        <v>1</v>
      </c>
      <c r="O425" s="17">
        <v>0</v>
      </c>
      <c r="P425" s="224">
        <v>0</v>
      </c>
      <c r="Q425" s="246">
        <v>2</v>
      </c>
      <c r="R425" s="252">
        <v>0</v>
      </c>
      <c r="S425" s="269">
        <v>1</v>
      </c>
      <c r="T425" s="79">
        <v>1</v>
      </c>
      <c r="U425" s="17">
        <v>2</v>
      </c>
      <c r="V425" s="17">
        <v>0</v>
      </c>
      <c r="W425" s="17">
        <v>0</v>
      </c>
      <c r="X425" s="17">
        <v>1</v>
      </c>
      <c r="Y425" s="270">
        <v>0</v>
      </c>
      <c r="Z425" s="17">
        <v>0</v>
      </c>
      <c r="AA425" s="17">
        <v>0</v>
      </c>
      <c r="AB425" s="17">
        <v>1</v>
      </c>
      <c r="AC425" s="17">
        <v>0</v>
      </c>
      <c r="AD425" s="17">
        <v>1</v>
      </c>
      <c r="AE425" s="490">
        <v>1.1666666666666667</v>
      </c>
    </row>
    <row r="426" spans="1:31" ht="14.25" x14ac:dyDescent="0.2">
      <c r="A426" s="23" t="s">
        <v>2102</v>
      </c>
      <c r="B426" s="23">
        <v>1</v>
      </c>
      <c r="C426" s="24" t="s">
        <v>658</v>
      </c>
      <c r="D426" s="23" t="s">
        <v>3961</v>
      </c>
      <c r="E426" s="23" t="s">
        <v>2126</v>
      </c>
      <c r="F426" s="23" t="s">
        <v>2908</v>
      </c>
      <c r="G426" s="17">
        <v>1</v>
      </c>
      <c r="H426" s="17">
        <v>0</v>
      </c>
      <c r="I426" s="17">
        <v>0</v>
      </c>
      <c r="J426" s="17">
        <v>1</v>
      </c>
      <c r="K426" s="17">
        <v>0</v>
      </c>
      <c r="L426" s="17">
        <v>1</v>
      </c>
      <c r="M426" s="17">
        <v>1</v>
      </c>
      <c r="N426" s="17">
        <v>1</v>
      </c>
      <c r="O426" s="17">
        <v>0</v>
      </c>
      <c r="P426" s="224">
        <v>0</v>
      </c>
      <c r="Q426" s="246">
        <v>2</v>
      </c>
      <c r="R426" s="252">
        <v>0</v>
      </c>
      <c r="S426" s="269">
        <v>0</v>
      </c>
      <c r="T426" s="79">
        <v>1</v>
      </c>
      <c r="U426" s="17">
        <v>2</v>
      </c>
      <c r="V426" s="17">
        <v>0</v>
      </c>
      <c r="W426" s="17">
        <v>0</v>
      </c>
      <c r="X426" s="17">
        <v>1</v>
      </c>
      <c r="Y426" s="270">
        <v>0</v>
      </c>
      <c r="Z426" s="17">
        <v>0</v>
      </c>
      <c r="AA426" s="17">
        <v>1</v>
      </c>
      <c r="AB426" s="17">
        <v>2</v>
      </c>
      <c r="AC426" s="17">
        <v>0</v>
      </c>
      <c r="AD426" s="17">
        <v>1</v>
      </c>
      <c r="AE426" s="490">
        <v>1.25</v>
      </c>
    </row>
    <row r="427" spans="1:31" ht="14.25" x14ac:dyDescent="0.2">
      <c r="A427" s="23" t="s">
        <v>2102</v>
      </c>
      <c r="B427" s="23">
        <v>1</v>
      </c>
      <c r="C427" s="24" t="s">
        <v>2909</v>
      </c>
      <c r="D427" s="23" t="s">
        <v>3961</v>
      </c>
      <c r="E427" s="23" t="s">
        <v>2126</v>
      </c>
      <c r="F427" s="23" t="s">
        <v>1316</v>
      </c>
      <c r="G427" s="17">
        <v>1</v>
      </c>
      <c r="H427" s="17">
        <v>0</v>
      </c>
      <c r="I427" s="17">
        <v>0</v>
      </c>
      <c r="J427" s="17">
        <v>0</v>
      </c>
      <c r="K427" s="17">
        <v>0</v>
      </c>
      <c r="L427" s="17">
        <v>0</v>
      </c>
      <c r="M427" s="17">
        <v>0</v>
      </c>
      <c r="N427" s="17">
        <v>0</v>
      </c>
      <c r="O427" s="17">
        <v>0</v>
      </c>
      <c r="P427" s="224">
        <v>0</v>
      </c>
      <c r="Q427" s="246">
        <v>2</v>
      </c>
      <c r="R427" s="252">
        <v>0</v>
      </c>
      <c r="S427" s="269">
        <v>0</v>
      </c>
      <c r="T427" s="79">
        <v>1</v>
      </c>
      <c r="U427" s="17">
        <v>2</v>
      </c>
      <c r="V427" s="17">
        <v>0</v>
      </c>
      <c r="W427" s="17">
        <v>0</v>
      </c>
      <c r="X427" s="17">
        <v>0</v>
      </c>
      <c r="Y427" s="270">
        <v>0</v>
      </c>
      <c r="Z427" s="17">
        <v>0</v>
      </c>
      <c r="AA427" s="17">
        <v>0</v>
      </c>
      <c r="AB427" s="17">
        <v>0</v>
      </c>
      <c r="AC427" s="17">
        <v>0</v>
      </c>
      <c r="AD427" s="17">
        <v>0</v>
      </c>
      <c r="AE427" s="490">
        <v>1.5</v>
      </c>
    </row>
    <row r="428" spans="1:31" ht="14.25" x14ac:dyDescent="0.2">
      <c r="A428" s="23" t="s">
        <v>2102</v>
      </c>
      <c r="B428" s="23">
        <v>1</v>
      </c>
      <c r="C428" s="24" t="s">
        <v>1317</v>
      </c>
      <c r="D428" s="23" t="s">
        <v>3961</v>
      </c>
      <c r="E428" s="23" t="s">
        <v>2126</v>
      </c>
      <c r="F428" s="23" t="s">
        <v>3174</v>
      </c>
      <c r="G428" s="17">
        <v>0</v>
      </c>
      <c r="H428" s="17">
        <v>0</v>
      </c>
      <c r="I428" s="17">
        <v>0</v>
      </c>
      <c r="J428" s="17">
        <v>0</v>
      </c>
      <c r="K428" s="17">
        <v>0</v>
      </c>
      <c r="L428" s="17">
        <v>0</v>
      </c>
      <c r="M428" s="17">
        <v>0</v>
      </c>
      <c r="N428" s="17">
        <v>0</v>
      </c>
      <c r="O428" s="17">
        <v>0</v>
      </c>
      <c r="P428" s="224">
        <v>0</v>
      </c>
      <c r="Q428" s="246">
        <v>0</v>
      </c>
      <c r="R428" s="252">
        <v>0</v>
      </c>
      <c r="S428" s="269">
        <v>0</v>
      </c>
      <c r="T428" s="79">
        <v>0</v>
      </c>
      <c r="U428" s="17">
        <v>0</v>
      </c>
      <c r="V428" s="17">
        <v>0</v>
      </c>
      <c r="W428" s="17">
        <v>0</v>
      </c>
      <c r="X428" s="17">
        <v>0</v>
      </c>
      <c r="Y428" s="270">
        <v>0</v>
      </c>
      <c r="Z428" s="17">
        <v>0</v>
      </c>
      <c r="AA428" s="17">
        <v>0</v>
      </c>
      <c r="AB428" s="17">
        <v>0</v>
      </c>
      <c r="AC428" s="17">
        <v>0</v>
      </c>
      <c r="AD428" s="17">
        <v>0</v>
      </c>
      <c r="AE428" s="490">
        <v>1</v>
      </c>
    </row>
    <row r="429" spans="1:31" ht="14.25" x14ac:dyDescent="0.2">
      <c r="A429" s="23" t="s">
        <v>2102</v>
      </c>
      <c r="B429" s="23">
        <v>1</v>
      </c>
      <c r="C429" s="24" t="s">
        <v>3175</v>
      </c>
      <c r="D429" s="23" t="s">
        <v>3961</v>
      </c>
      <c r="E429" s="23" t="s">
        <v>2126</v>
      </c>
      <c r="F429" s="23" t="s">
        <v>3176</v>
      </c>
      <c r="G429" s="17">
        <v>0</v>
      </c>
      <c r="H429" s="17">
        <v>0</v>
      </c>
      <c r="I429" s="17">
        <v>0</v>
      </c>
      <c r="J429" s="17">
        <v>0</v>
      </c>
      <c r="K429" s="17">
        <v>0</v>
      </c>
      <c r="L429" s="17">
        <v>0</v>
      </c>
      <c r="M429" s="17">
        <v>0</v>
      </c>
      <c r="N429" s="17">
        <v>0</v>
      </c>
      <c r="O429" s="17">
        <v>0</v>
      </c>
      <c r="P429" s="224">
        <v>0</v>
      </c>
      <c r="Q429" s="246">
        <v>0</v>
      </c>
      <c r="R429" s="252">
        <v>0</v>
      </c>
      <c r="S429" s="269">
        <v>0</v>
      </c>
      <c r="T429" s="79">
        <v>0</v>
      </c>
      <c r="U429" s="17">
        <v>0</v>
      </c>
      <c r="V429" s="17">
        <v>0</v>
      </c>
      <c r="W429" s="17">
        <v>0</v>
      </c>
      <c r="X429" s="17">
        <v>0</v>
      </c>
      <c r="Y429" s="270">
        <v>0</v>
      </c>
      <c r="Z429" s="17">
        <v>0</v>
      </c>
      <c r="AA429" s="17">
        <v>0</v>
      </c>
      <c r="AB429" s="17">
        <v>0</v>
      </c>
      <c r="AC429" s="17">
        <v>0</v>
      </c>
      <c r="AD429" s="17">
        <v>0</v>
      </c>
      <c r="AE429" s="490">
        <v>1</v>
      </c>
    </row>
    <row r="430" spans="1:31" ht="14.25" x14ac:dyDescent="0.2">
      <c r="A430" s="23" t="s">
        <v>2102</v>
      </c>
      <c r="B430" s="23">
        <v>1</v>
      </c>
      <c r="C430" s="24" t="s">
        <v>980</v>
      </c>
      <c r="D430" s="23" t="s">
        <v>3961</v>
      </c>
      <c r="E430" s="23" t="s">
        <v>2126</v>
      </c>
      <c r="F430" s="23" t="s">
        <v>981</v>
      </c>
      <c r="G430" s="17">
        <v>0</v>
      </c>
      <c r="H430" s="17">
        <v>0</v>
      </c>
      <c r="I430" s="17">
        <v>0</v>
      </c>
      <c r="J430" s="17">
        <v>0</v>
      </c>
      <c r="K430" s="17">
        <v>0</v>
      </c>
      <c r="L430" s="17">
        <v>0</v>
      </c>
      <c r="M430" s="17">
        <v>0</v>
      </c>
      <c r="N430" s="17">
        <v>0</v>
      </c>
      <c r="O430" s="17">
        <v>0</v>
      </c>
      <c r="P430" s="224">
        <v>0</v>
      </c>
      <c r="Q430" s="246">
        <v>0</v>
      </c>
      <c r="R430" s="252">
        <v>0</v>
      </c>
      <c r="S430" s="269">
        <v>0</v>
      </c>
      <c r="T430" s="79">
        <v>0</v>
      </c>
      <c r="U430" s="17">
        <v>0</v>
      </c>
      <c r="V430" s="17">
        <v>0</v>
      </c>
      <c r="W430" s="17">
        <v>0</v>
      </c>
      <c r="X430" s="17">
        <v>0</v>
      </c>
      <c r="Y430" s="270">
        <v>0</v>
      </c>
      <c r="Z430" s="17">
        <v>0</v>
      </c>
      <c r="AA430" s="17">
        <v>0</v>
      </c>
      <c r="AB430" s="17">
        <v>0</v>
      </c>
      <c r="AC430" s="17">
        <v>0</v>
      </c>
      <c r="AD430" s="17">
        <v>0</v>
      </c>
      <c r="AE430" s="490">
        <v>1</v>
      </c>
    </row>
    <row r="431" spans="1:31" s="273" customFormat="1" ht="14.25" x14ac:dyDescent="0.2">
      <c r="A431" s="466" t="s">
        <v>2102</v>
      </c>
      <c r="B431" s="466">
        <v>1</v>
      </c>
      <c r="C431" s="467" t="s">
        <v>5827</v>
      </c>
      <c r="D431" s="468" t="s">
        <v>3961</v>
      </c>
      <c r="E431" s="468" t="s">
        <v>2126</v>
      </c>
      <c r="F431" s="468" t="s">
        <v>5828</v>
      </c>
      <c r="G431" s="269"/>
      <c r="H431" s="269"/>
      <c r="I431" s="269"/>
      <c r="J431" s="269"/>
      <c r="K431" s="269"/>
      <c r="L431" s="269"/>
      <c r="M431" s="269"/>
      <c r="N431" s="269"/>
      <c r="O431" s="269"/>
      <c r="P431" s="269"/>
      <c r="Q431" s="246"/>
      <c r="R431" s="269"/>
      <c r="S431" s="269"/>
      <c r="T431" s="79"/>
      <c r="U431" s="269"/>
      <c r="V431" s="269"/>
      <c r="W431" s="269"/>
      <c r="X431" s="269"/>
      <c r="Y431" s="343"/>
      <c r="Z431" s="269">
        <v>0</v>
      </c>
      <c r="AA431" s="269">
        <v>0</v>
      </c>
      <c r="AB431" s="269">
        <v>0</v>
      </c>
      <c r="AC431" s="269">
        <v>0</v>
      </c>
      <c r="AD431" s="269">
        <v>0</v>
      </c>
      <c r="AE431" s="490">
        <v>1</v>
      </c>
    </row>
    <row r="432" spans="1:31" s="273" customFormat="1" ht="14.25" x14ac:dyDescent="0.2">
      <c r="A432" s="466" t="s">
        <v>2102</v>
      </c>
      <c r="B432" s="466">
        <v>1</v>
      </c>
      <c r="C432" s="467" t="s">
        <v>5829</v>
      </c>
      <c r="D432" s="468" t="s">
        <v>3961</v>
      </c>
      <c r="E432" s="468" t="s">
        <v>2126</v>
      </c>
      <c r="F432" s="468" t="s">
        <v>5830</v>
      </c>
      <c r="G432" s="269"/>
      <c r="H432" s="269"/>
      <c r="I432" s="269"/>
      <c r="J432" s="269"/>
      <c r="K432" s="269"/>
      <c r="L432" s="269"/>
      <c r="M432" s="269"/>
      <c r="N432" s="269"/>
      <c r="O432" s="269"/>
      <c r="P432" s="269"/>
      <c r="Q432" s="246"/>
      <c r="R432" s="269"/>
      <c r="S432" s="269"/>
      <c r="T432" s="79"/>
      <c r="U432" s="269"/>
      <c r="V432" s="269"/>
      <c r="W432" s="269"/>
      <c r="X432" s="269"/>
      <c r="Y432" s="343"/>
      <c r="Z432" s="269">
        <v>0</v>
      </c>
      <c r="AA432" s="269">
        <v>0</v>
      </c>
      <c r="AB432" s="269">
        <v>0</v>
      </c>
      <c r="AC432" s="269">
        <v>0</v>
      </c>
      <c r="AD432" s="269">
        <v>0</v>
      </c>
      <c r="AE432" s="490">
        <v>1</v>
      </c>
    </row>
    <row r="433" spans="1:31" ht="14.25" x14ac:dyDescent="0.2">
      <c r="A433" s="23" t="s">
        <v>2102</v>
      </c>
      <c r="B433" s="23">
        <v>1</v>
      </c>
      <c r="C433" s="24" t="s">
        <v>2990</v>
      </c>
      <c r="D433" s="23" t="s">
        <v>3961</v>
      </c>
      <c r="E433" s="23" t="s">
        <v>3475</v>
      </c>
      <c r="F433" s="23" t="s">
        <v>2991</v>
      </c>
      <c r="G433" s="17">
        <v>0</v>
      </c>
      <c r="H433" s="17">
        <v>0</v>
      </c>
      <c r="I433" s="17">
        <v>0</v>
      </c>
      <c r="J433" s="17">
        <v>0</v>
      </c>
      <c r="K433" s="17">
        <v>0</v>
      </c>
      <c r="L433" s="17">
        <v>0</v>
      </c>
      <c r="M433" s="17">
        <v>0</v>
      </c>
      <c r="N433" s="17">
        <v>0</v>
      </c>
      <c r="O433" s="17">
        <v>0</v>
      </c>
      <c r="P433" s="224">
        <v>0</v>
      </c>
      <c r="Q433" s="246">
        <v>0</v>
      </c>
      <c r="R433" s="252">
        <v>0</v>
      </c>
      <c r="S433" s="269">
        <v>1</v>
      </c>
      <c r="T433" s="79">
        <v>0</v>
      </c>
      <c r="U433" s="17">
        <v>0</v>
      </c>
      <c r="V433" s="17">
        <v>0</v>
      </c>
      <c r="W433" s="17">
        <v>0</v>
      </c>
      <c r="X433" s="17">
        <v>0</v>
      </c>
      <c r="Y433" s="270">
        <v>0</v>
      </c>
      <c r="Z433" s="17">
        <v>0</v>
      </c>
      <c r="AA433" s="17">
        <v>0</v>
      </c>
      <c r="AB433" s="17">
        <v>0</v>
      </c>
      <c r="AC433" s="17">
        <v>0</v>
      </c>
      <c r="AD433" s="17">
        <v>0</v>
      </c>
      <c r="AE433" s="490">
        <v>1</v>
      </c>
    </row>
    <row r="434" spans="1:31" ht="14.25" x14ac:dyDescent="0.2">
      <c r="A434" s="23" t="s">
        <v>2102</v>
      </c>
      <c r="B434" s="23">
        <v>1</v>
      </c>
      <c r="C434" s="24" t="s">
        <v>2992</v>
      </c>
      <c r="D434" s="23" t="s">
        <v>3961</v>
      </c>
      <c r="E434" s="23" t="s">
        <v>2126</v>
      </c>
      <c r="F434" s="23" t="s">
        <v>2993</v>
      </c>
      <c r="G434" s="17">
        <v>0</v>
      </c>
      <c r="H434" s="17">
        <v>0</v>
      </c>
      <c r="I434" s="17">
        <v>0</v>
      </c>
      <c r="J434" s="17">
        <v>0</v>
      </c>
      <c r="K434" s="17">
        <v>0</v>
      </c>
      <c r="L434" s="17">
        <v>0</v>
      </c>
      <c r="M434" s="17">
        <v>0</v>
      </c>
      <c r="N434" s="17">
        <v>0</v>
      </c>
      <c r="O434" s="17">
        <v>0</v>
      </c>
      <c r="P434" s="224">
        <v>0</v>
      </c>
      <c r="Q434" s="246">
        <v>0</v>
      </c>
      <c r="R434" s="252">
        <v>0</v>
      </c>
      <c r="S434" s="269">
        <v>0</v>
      </c>
      <c r="T434" s="79">
        <v>0</v>
      </c>
      <c r="U434" s="17">
        <v>0</v>
      </c>
      <c r="V434" s="17">
        <v>0</v>
      </c>
      <c r="W434" s="17">
        <v>0</v>
      </c>
      <c r="X434" s="17">
        <v>0</v>
      </c>
      <c r="Y434" s="270">
        <v>0</v>
      </c>
      <c r="Z434" s="17">
        <v>0</v>
      </c>
      <c r="AA434" s="17">
        <v>0</v>
      </c>
      <c r="AB434" s="17">
        <v>0</v>
      </c>
      <c r="AC434" s="17">
        <v>0</v>
      </c>
      <c r="AD434" s="17">
        <v>0</v>
      </c>
      <c r="AE434" s="490">
        <v>1</v>
      </c>
    </row>
    <row r="435" spans="1:31" ht="14.25" x14ac:dyDescent="0.2">
      <c r="A435" s="23" t="s">
        <v>2102</v>
      </c>
      <c r="B435" s="25">
        <v>1</v>
      </c>
      <c r="C435" s="26" t="s">
        <v>2994</v>
      </c>
      <c r="D435" s="23" t="s">
        <v>3961</v>
      </c>
      <c r="E435" s="23" t="s">
        <v>2126</v>
      </c>
      <c r="F435" s="25" t="s">
        <v>2995</v>
      </c>
      <c r="G435" s="17">
        <v>0</v>
      </c>
      <c r="H435" s="17">
        <v>0</v>
      </c>
      <c r="I435" s="17">
        <v>0</v>
      </c>
      <c r="J435" s="17">
        <v>0</v>
      </c>
      <c r="K435" s="17">
        <v>0</v>
      </c>
      <c r="L435" s="17">
        <v>0</v>
      </c>
      <c r="M435" s="17">
        <v>0</v>
      </c>
      <c r="N435" s="17">
        <v>0</v>
      </c>
      <c r="O435" s="17">
        <v>0</v>
      </c>
      <c r="P435" s="224">
        <v>0</v>
      </c>
      <c r="Q435" s="246">
        <v>0</v>
      </c>
      <c r="R435" s="252">
        <v>0</v>
      </c>
      <c r="S435" s="269">
        <v>1</v>
      </c>
      <c r="T435" s="79">
        <v>0</v>
      </c>
      <c r="U435" s="17">
        <v>0</v>
      </c>
      <c r="V435" s="17">
        <v>0</v>
      </c>
      <c r="W435" s="17">
        <v>0</v>
      </c>
      <c r="X435" s="17">
        <v>0</v>
      </c>
      <c r="Y435" s="270">
        <v>0</v>
      </c>
      <c r="Z435" s="17">
        <v>0</v>
      </c>
      <c r="AA435" s="17">
        <v>0</v>
      </c>
      <c r="AB435" s="17">
        <v>0</v>
      </c>
      <c r="AC435" s="17">
        <v>0</v>
      </c>
      <c r="AD435" s="17">
        <v>0</v>
      </c>
      <c r="AE435" s="490">
        <v>1</v>
      </c>
    </row>
    <row r="436" spans="1:31" ht="14.25" x14ac:dyDescent="0.2">
      <c r="A436" s="23" t="s">
        <v>2102</v>
      </c>
      <c r="B436" s="25">
        <v>1</v>
      </c>
      <c r="C436" s="26" t="s">
        <v>1135</v>
      </c>
      <c r="D436" s="23" t="s">
        <v>3961</v>
      </c>
      <c r="E436" s="23" t="s">
        <v>3475</v>
      </c>
      <c r="F436" s="25" t="s">
        <v>1136</v>
      </c>
      <c r="G436" s="17">
        <v>0</v>
      </c>
      <c r="H436" s="17">
        <v>0</v>
      </c>
      <c r="I436" s="17">
        <v>0</v>
      </c>
      <c r="J436" s="17">
        <v>1</v>
      </c>
      <c r="K436" s="17">
        <v>0</v>
      </c>
      <c r="L436" s="17">
        <v>1</v>
      </c>
      <c r="M436" s="17">
        <v>1</v>
      </c>
      <c r="N436" s="17">
        <v>1</v>
      </c>
      <c r="O436" s="17">
        <v>0</v>
      </c>
      <c r="P436" s="224">
        <v>0</v>
      </c>
      <c r="Q436" s="246">
        <v>0</v>
      </c>
      <c r="R436" s="252">
        <v>0</v>
      </c>
      <c r="S436" s="269">
        <v>1</v>
      </c>
      <c r="T436" s="79">
        <v>1</v>
      </c>
      <c r="U436" s="17">
        <v>0</v>
      </c>
      <c r="V436" s="17">
        <v>1</v>
      </c>
      <c r="W436" s="17">
        <v>0</v>
      </c>
      <c r="X436" s="17">
        <v>1</v>
      </c>
      <c r="Y436" s="270">
        <v>0</v>
      </c>
      <c r="Z436" s="17">
        <v>0</v>
      </c>
      <c r="AA436" s="17">
        <v>1</v>
      </c>
      <c r="AB436" s="17">
        <v>2</v>
      </c>
      <c r="AC436" s="17">
        <v>0</v>
      </c>
      <c r="AD436" s="17">
        <v>1</v>
      </c>
      <c r="AE436" s="490">
        <v>1.0909090909090908</v>
      </c>
    </row>
    <row r="437" spans="1:31" ht="14.25" x14ac:dyDescent="0.2">
      <c r="A437" s="23" t="s">
        <v>2102</v>
      </c>
      <c r="B437" s="23">
        <v>1</v>
      </c>
      <c r="C437" s="24" t="s">
        <v>2996</v>
      </c>
      <c r="D437" s="23" t="s">
        <v>3961</v>
      </c>
      <c r="E437" s="23" t="s">
        <v>3475</v>
      </c>
      <c r="F437" s="23" t="s">
        <v>2997</v>
      </c>
      <c r="G437" s="17">
        <v>0</v>
      </c>
      <c r="H437" s="17">
        <v>0</v>
      </c>
      <c r="I437" s="17">
        <v>0</v>
      </c>
      <c r="J437" s="17">
        <v>0</v>
      </c>
      <c r="K437" s="17">
        <v>0</v>
      </c>
      <c r="L437" s="17">
        <v>0</v>
      </c>
      <c r="M437" s="17">
        <v>0</v>
      </c>
      <c r="N437" s="17">
        <v>0</v>
      </c>
      <c r="O437" s="17">
        <v>0</v>
      </c>
      <c r="P437" s="224">
        <v>0</v>
      </c>
      <c r="Q437" s="246">
        <v>2</v>
      </c>
      <c r="R437" s="252">
        <v>0</v>
      </c>
      <c r="S437" s="269">
        <v>1</v>
      </c>
      <c r="T437" s="79">
        <v>0</v>
      </c>
      <c r="U437" s="17">
        <v>2</v>
      </c>
      <c r="V437" s="17">
        <v>0</v>
      </c>
      <c r="W437" s="17">
        <v>0</v>
      </c>
      <c r="X437" s="17">
        <v>0</v>
      </c>
      <c r="Y437" s="270">
        <v>0</v>
      </c>
      <c r="Z437" s="17">
        <v>0</v>
      </c>
      <c r="AA437" s="17">
        <v>0</v>
      </c>
      <c r="AB437" s="17">
        <v>0</v>
      </c>
      <c r="AC437" s="17">
        <v>0</v>
      </c>
      <c r="AD437" s="17">
        <v>0</v>
      </c>
      <c r="AE437" s="490">
        <v>1.6666666666666667</v>
      </c>
    </row>
    <row r="438" spans="1:31" ht="14.25" x14ac:dyDescent="0.2">
      <c r="A438" s="23" t="s">
        <v>2102</v>
      </c>
      <c r="B438" s="23">
        <v>1</v>
      </c>
      <c r="C438" s="24" t="s">
        <v>2998</v>
      </c>
      <c r="D438" s="23" t="s">
        <v>3961</v>
      </c>
      <c r="E438" s="23" t="s">
        <v>3473</v>
      </c>
      <c r="F438" s="23" t="s">
        <v>2999</v>
      </c>
      <c r="G438" s="17">
        <v>0</v>
      </c>
      <c r="H438" s="17">
        <v>0</v>
      </c>
      <c r="I438" s="17">
        <v>0</v>
      </c>
      <c r="J438" s="17">
        <v>0</v>
      </c>
      <c r="K438" s="17">
        <v>0</v>
      </c>
      <c r="L438" s="17">
        <v>5</v>
      </c>
      <c r="M438" s="17">
        <v>1</v>
      </c>
      <c r="N438" s="17">
        <v>0</v>
      </c>
      <c r="O438" s="17">
        <v>0</v>
      </c>
      <c r="P438" s="224">
        <v>0</v>
      </c>
      <c r="Q438" s="246">
        <v>0</v>
      </c>
      <c r="R438" s="252">
        <v>0</v>
      </c>
      <c r="S438" s="269">
        <v>1</v>
      </c>
      <c r="T438" s="79">
        <v>1</v>
      </c>
      <c r="U438" s="17">
        <v>0</v>
      </c>
      <c r="V438" s="17">
        <v>1</v>
      </c>
      <c r="W438" s="17">
        <v>2</v>
      </c>
      <c r="X438" s="17">
        <v>1</v>
      </c>
      <c r="Y438" s="270">
        <v>0</v>
      </c>
      <c r="Z438" s="17">
        <v>0</v>
      </c>
      <c r="AA438" s="17">
        <v>2</v>
      </c>
      <c r="AB438" s="17">
        <v>3</v>
      </c>
      <c r="AC438" s="17">
        <v>0</v>
      </c>
      <c r="AD438" s="17">
        <v>1</v>
      </c>
      <c r="AE438" s="490">
        <v>1.8</v>
      </c>
    </row>
    <row r="439" spans="1:31" ht="14.25" x14ac:dyDescent="0.2">
      <c r="A439" s="23" t="s">
        <v>2102</v>
      </c>
      <c r="B439" s="25">
        <v>1</v>
      </c>
      <c r="C439" s="26" t="s">
        <v>3001</v>
      </c>
      <c r="D439" s="23" t="s">
        <v>3961</v>
      </c>
      <c r="E439" s="23" t="s">
        <v>2126</v>
      </c>
      <c r="F439" s="25" t="s">
        <v>3002</v>
      </c>
      <c r="G439" s="17">
        <v>0</v>
      </c>
      <c r="H439" s="17">
        <v>0</v>
      </c>
      <c r="I439" s="17">
        <v>0</v>
      </c>
      <c r="J439" s="17">
        <v>1</v>
      </c>
      <c r="K439" s="17">
        <v>0</v>
      </c>
      <c r="L439" s="17">
        <v>1</v>
      </c>
      <c r="M439" s="17">
        <v>1</v>
      </c>
      <c r="N439" s="17">
        <v>1</v>
      </c>
      <c r="O439" s="17">
        <v>0</v>
      </c>
      <c r="P439" s="224">
        <v>0</v>
      </c>
      <c r="Q439" s="246">
        <v>0</v>
      </c>
      <c r="R439" s="252">
        <v>0</v>
      </c>
      <c r="S439" s="269">
        <v>0</v>
      </c>
      <c r="T439" s="79">
        <v>1</v>
      </c>
      <c r="U439" s="17">
        <v>2</v>
      </c>
      <c r="V439" s="17">
        <v>1</v>
      </c>
      <c r="W439" s="17">
        <v>0</v>
      </c>
      <c r="X439" s="17">
        <v>1</v>
      </c>
      <c r="Y439" s="270">
        <v>0</v>
      </c>
      <c r="Z439" s="17">
        <v>0</v>
      </c>
      <c r="AA439" s="17">
        <v>1</v>
      </c>
      <c r="AB439" s="17">
        <v>2</v>
      </c>
      <c r="AC439" s="17">
        <v>0</v>
      </c>
      <c r="AD439" s="17">
        <v>1</v>
      </c>
      <c r="AE439" s="490">
        <v>1.1818181818181819</v>
      </c>
    </row>
    <row r="440" spans="1:31" ht="14.25" x14ac:dyDescent="0.2">
      <c r="A440" s="25" t="s">
        <v>2102</v>
      </c>
      <c r="B440" s="25">
        <v>1</v>
      </c>
      <c r="C440" s="26" t="s">
        <v>3003</v>
      </c>
      <c r="D440" s="23" t="s">
        <v>3961</v>
      </c>
      <c r="E440" s="23" t="s">
        <v>2126</v>
      </c>
      <c r="F440" s="25" t="s">
        <v>3004</v>
      </c>
      <c r="G440" s="17">
        <v>1</v>
      </c>
      <c r="H440" s="17">
        <v>0</v>
      </c>
      <c r="I440" s="17">
        <v>0</v>
      </c>
      <c r="J440" s="17">
        <v>1</v>
      </c>
      <c r="K440" s="17">
        <v>0</v>
      </c>
      <c r="L440" s="17">
        <v>1</v>
      </c>
      <c r="M440" s="17">
        <v>1</v>
      </c>
      <c r="N440" s="17">
        <v>1</v>
      </c>
      <c r="O440" s="17">
        <v>0</v>
      </c>
      <c r="P440" s="224">
        <v>0</v>
      </c>
      <c r="Q440" s="246">
        <v>2</v>
      </c>
      <c r="R440" s="252">
        <v>0</v>
      </c>
      <c r="S440" s="269">
        <v>0</v>
      </c>
      <c r="T440" s="79">
        <v>1</v>
      </c>
      <c r="U440" s="17">
        <v>2</v>
      </c>
      <c r="V440" s="17">
        <v>1</v>
      </c>
      <c r="W440" s="17">
        <v>0</v>
      </c>
      <c r="X440" s="17">
        <v>1</v>
      </c>
      <c r="Y440" s="270">
        <v>0</v>
      </c>
      <c r="Z440" s="17">
        <v>0</v>
      </c>
      <c r="AA440" s="17">
        <v>1</v>
      </c>
      <c r="AB440" s="17">
        <v>2</v>
      </c>
      <c r="AC440" s="17">
        <v>0</v>
      </c>
      <c r="AD440" s="17">
        <v>1</v>
      </c>
      <c r="AE440" s="490">
        <v>1.2307692307692308</v>
      </c>
    </row>
    <row r="441" spans="1:31" ht="14.25" x14ac:dyDescent="0.2">
      <c r="A441" s="23" t="s">
        <v>2102</v>
      </c>
      <c r="B441" s="23">
        <v>1</v>
      </c>
      <c r="C441" s="24" t="s">
        <v>1412</v>
      </c>
      <c r="D441" s="23" t="s">
        <v>3961</v>
      </c>
      <c r="E441" s="23" t="s">
        <v>2126</v>
      </c>
      <c r="F441" s="23" t="s">
        <v>1413</v>
      </c>
      <c r="G441" s="17">
        <v>1</v>
      </c>
      <c r="H441" s="17">
        <v>0</v>
      </c>
      <c r="I441" s="17">
        <v>0</v>
      </c>
      <c r="J441" s="17">
        <v>1</v>
      </c>
      <c r="K441" s="17">
        <v>0</v>
      </c>
      <c r="L441" s="17">
        <v>1</v>
      </c>
      <c r="M441" s="17">
        <v>1</v>
      </c>
      <c r="N441" s="17">
        <v>1</v>
      </c>
      <c r="O441" s="17">
        <v>0</v>
      </c>
      <c r="P441" s="224">
        <v>0</v>
      </c>
      <c r="Q441" s="246">
        <v>2</v>
      </c>
      <c r="R441" s="252">
        <v>0</v>
      </c>
      <c r="S441" s="269">
        <v>1</v>
      </c>
      <c r="T441" s="79">
        <v>1</v>
      </c>
      <c r="U441" s="17">
        <v>2</v>
      </c>
      <c r="V441" s="17">
        <v>1</v>
      </c>
      <c r="W441" s="17">
        <v>0</v>
      </c>
      <c r="X441" s="17">
        <v>1</v>
      </c>
      <c r="Y441" s="270">
        <v>0</v>
      </c>
      <c r="Z441" s="17">
        <v>0</v>
      </c>
      <c r="AA441" s="17">
        <v>1</v>
      </c>
      <c r="AB441" s="17">
        <v>2</v>
      </c>
      <c r="AC441" s="17">
        <v>0</v>
      </c>
      <c r="AD441" s="17">
        <v>1</v>
      </c>
      <c r="AE441" s="490">
        <v>1.2142857142857142</v>
      </c>
    </row>
    <row r="442" spans="1:31" ht="14.25" x14ac:dyDescent="0.2">
      <c r="A442" s="23" t="s">
        <v>2102</v>
      </c>
      <c r="B442" s="23">
        <v>1</v>
      </c>
      <c r="C442" s="24" t="s">
        <v>2679</v>
      </c>
      <c r="D442" s="23" t="s">
        <v>3961</v>
      </c>
      <c r="E442" s="23" t="s">
        <v>2126</v>
      </c>
      <c r="F442" s="23" t="s">
        <v>2680</v>
      </c>
      <c r="G442" s="17">
        <v>0</v>
      </c>
      <c r="H442" s="17">
        <v>0</v>
      </c>
      <c r="I442" s="17">
        <v>0</v>
      </c>
      <c r="J442" s="17">
        <v>0</v>
      </c>
      <c r="K442" s="17">
        <v>0</v>
      </c>
      <c r="L442" s="17">
        <v>0</v>
      </c>
      <c r="M442" s="17">
        <v>0</v>
      </c>
      <c r="N442" s="17">
        <v>0</v>
      </c>
      <c r="O442" s="17">
        <v>0</v>
      </c>
      <c r="P442" s="224">
        <v>0</v>
      </c>
      <c r="Q442" s="246">
        <v>2</v>
      </c>
      <c r="R442" s="252">
        <v>0</v>
      </c>
      <c r="S442" s="269">
        <v>0</v>
      </c>
      <c r="T442" s="79">
        <v>0</v>
      </c>
      <c r="U442" s="17">
        <v>2</v>
      </c>
      <c r="V442" s="17">
        <v>0</v>
      </c>
      <c r="W442" s="17">
        <v>0</v>
      </c>
      <c r="X442" s="17">
        <v>0</v>
      </c>
      <c r="Y442" s="270">
        <v>0</v>
      </c>
      <c r="Z442" s="17">
        <v>0</v>
      </c>
      <c r="AA442" s="17">
        <v>0</v>
      </c>
      <c r="AB442" s="17">
        <v>0</v>
      </c>
      <c r="AC442" s="17">
        <v>0</v>
      </c>
      <c r="AD442" s="17">
        <v>0</v>
      </c>
      <c r="AE442" s="490">
        <v>2</v>
      </c>
    </row>
    <row r="443" spans="1:31" ht="14.25" x14ac:dyDescent="0.2">
      <c r="A443" s="23" t="s">
        <v>2102</v>
      </c>
      <c r="B443" s="23">
        <v>1</v>
      </c>
      <c r="C443" s="24" t="s">
        <v>132</v>
      </c>
      <c r="D443" s="23" t="s">
        <v>3961</v>
      </c>
      <c r="E443" s="23" t="s">
        <v>2126</v>
      </c>
      <c r="F443" s="23" t="s">
        <v>133</v>
      </c>
      <c r="G443" s="17">
        <v>0</v>
      </c>
      <c r="H443" s="17">
        <v>0</v>
      </c>
      <c r="I443" s="17">
        <v>0</v>
      </c>
      <c r="J443" s="17">
        <v>0</v>
      </c>
      <c r="K443" s="17">
        <v>0</v>
      </c>
      <c r="L443" s="17">
        <v>0</v>
      </c>
      <c r="M443" s="17">
        <v>0</v>
      </c>
      <c r="N443" s="17">
        <v>0</v>
      </c>
      <c r="O443" s="17">
        <v>0</v>
      </c>
      <c r="P443" s="224">
        <v>0</v>
      </c>
      <c r="Q443" s="246">
        <v>0</v>
      </c>
      <c r="R443" s="252">
        <v>0</v>
      </c>
      <c r="S443" s="269">
        <v>0</v>
      </c>
      <c r="T443" s="79">
        <v>0</v>
      </c>
      <c r="U443" s="17">
        <v>0</v>
      </c>
      <c r="V443" s="17">
        <v>0</v>
      </c>
      <c r="W443" s="17">
        <v>0</v>
      </c>
      <c r="X443" s="17">
        <v>0</v>
      </c>
      <c r="Y443" s="270">
        <v>0</v>
      </c>
      <c r="Z443" s="17">
        <v>0</v>
      </c>
      <c r="AA443" s="17">
        <v>0</v>
      </c>
      <c r="AB443" s="17">
        <v>0</v>
      </c>
      <c r="AC443" s="17">
        <v>0</v>
      </c>
      <c r="AD443" s="17">
        <v>0</v>
      </c>
      <c r="AE443" s="490">
        <v>1</v>
      </c>
    </row>
    <row r="444" spans="1:31" ht="14.25" x14ac:dyDescent="0.2">
      <c r="A444" s="23" t="s">
        <v>2102</v>
      </c>
      <c r="B444" s="23">
        <v>1</v>
      </c>
      <c r="C444" s="24" t="s">
        <v>134</v>
      </c>
      <c r="D444" s="23" t="s">
        <v>3961</v>
      </c>
      <c r="E444" s="23" t="s">
        <v>2126</v>
      </c>
      <c r="F444" s="23" t="s">
        <v>135</v>
      </c>
      <c r="G444" s="17">
        <v>0</v>
      </c>
      <c r="H444" s="17">
        <v>0</v>
      </c>
      <c r="I444" s="17">
        <v>0</v>
      </c>
      <c r="J444" s="17">
        <v>1</v>
      </c>
      <c r="K444" s="17">
        <v>0</v>
      </c>
      <c r="L444" s="17">
        <v>1</v>
      </c>
      <c r="M444" s="17">
        <v>1</v>
      </c>
      <c r="N444" s="17">
        <v>2</v>
      </c>
      <c r="O444" s="17">
        <v>0</v>
      </c>
      <c r="P444" s="224">
        <v>0</v>
      </c>
      <c r="Q444" s="246">
        <v>0</v>
      </c>
      <c r="R444" s="252">
        <v>0</v>
      </c>
      <c r="S444" s="269">
        <v>0</v>
      </c>
      <c r="T444" s="79">
        <v>1</v>
      </c>
      <c r="U444" s="17">
        <v>0</v>
      </c>
      <c r="V444" s="17">
        <v>1</v>
      </c>
      <c r="W444" s="17">
        <v>0</v>
      </c>
      <c r="X444" s="17">
        <v>1</v>
      </c>
      <c r="Y444" s="270">
        <v>0</v>
      </c>
      <c r="Z444" s="17">
        <v>0</v>
      </c>
      <c r="AA444" s="17">
        <v>1</v>
      </c>
      <c r="AB444" s="17">
        <v>2</v>
      </c>
      <c r="AC444" s="17">
        <v>0</v>
      </c>
      <c r="AD444" s="17">
        <v>1</v>
      </c>
      <c r="AE444" s="490">
        <v>1.2</v>
      </c>
    </row>
    <row r="445" spans="1:31" ht="14.25" x14ac:dyDescent="0.2">
      <c r="A445" s="23" t="s">
        <v>2102</v>
      </c>
      <c r="B445" s="23">
        <v>1</v>
      </c>
      <c r="C445" s="24" t="s">
        <v>136</v>
      </c>
      <c r="D445" s="23" t="s">
        <v>3961</v>
      </c>
      <c r="E445" s="23" t="s">
        <v>2126</v>
      </c>
      <c r="F445" s="23" t="s">
        <v>137</v>
      </c>
      <c r="G445" s="17">
        <v>0</v>
      </c>
      <c r="H445" s="17">
        <v>0</v>
      </c>
      <c r="I445" s="17">
        <v>0</v>
      </c>
      <c r="J445" s="17">
        <v>0</v>
      </c>
      <c r="K445" s="17">
        <v>0</v>
      </c>
      <c r="L445" s="17">
        <v>0</v>
      </c>
      <c r="M445" s="17">
        <v>0</v>
      </c>
      <c r="N445" s="17">
        <v>0</v>
      </c>
      <c r="O445" s="17">
        <v>2</v>
      </c>
      <c r="P445" s="224">
        <v>0</v>
      </c>
      <c r="Q445" s="246">
        <v>2</v>
      </c>
      <c r="R445" s="252">
        <v>0</v>
      </c>
      <c r="S445" s="269">
        <v>0</v>
      </c>
      <c r="T445" s="79">
        <v>0</v>
      </c>
      <c r="U445" s="17">
        <v>2</v>
      </c>
      <c r="V445" s="17">
        <v>0</v>
      </c>
      <c r="W445" s="17">
        <v>0</v>
      </c>
      <c r="X445" s="17">
        <v>0</v>
      </c>
      <c r="Y445" s="270">
        <v>0</v>
      </c>
      <c r="Z445" s="17">
        <v>0</v>
      </c>
      <c r="AA445" s="17">
        <v>0</v>
      </c>
      <c r="AB445" s="17">
        <v>0</v>
      </c>
      <c r="AC445" s="17">
        <v>0</v>
      </c>
      <c r="AD445" s="17">
        <v>0</v>
      </c>
      <c r="AE445" s="490">
        <v>2</v>
      </c>
    </row>
    <row r="446" spans="1:31" s="96" customFormat="1" ht="14.25" x14ac:dyDescent="0.2">
      <c r="A446" s="23" t="s">
        <v>2102</v>
      </c>
      <c r="B446" s="25">
        <v>1</v>
      </c>
      <c r="C446" s="24" t="s">
        <v>1332</v>
      </c>
      <c r="D446" s="23" t="s">
        <v>3961</v>
      </c>
      <c r="E446" s="23" t="s">
        <v>3474</v>
      </c>
      <c r="F446" s="25" t="s">
        <v>1333</v>
      </c>
      <c r="G446" s="17">
        <v>0</v>
      </c>
      <c r="H446" s="17">
        <v>0</v>
      </c>
      <c r="I446" s="17">
        <v>0</v>
      </c>
      <c r="J446" s="17">
        <v>10</v>
      </c>
      <c r="K446" s="17">
        <v>0</v>
      </c>
      <c r="L446" s="17">
        <v>10</v>
      </c>
      <c r="M446" s="17">
        <v>10</v>
      </c>
      <c r="N446" s="17">
        <v>9</v>
      </c>
      <c r="O446" s="17">
        <v>0</v>
      </c>
      <c r="P446" s="224">
        <v>0</v>
      </c>
      <c r="Q446" s="246">
        <v>0</v>
      </c>
      <c r="R446" s="252">
        <v>0</v>
      </c>
      <c r="S446" s="269">
        <v>1</v>
      </c>
      <c r="T446" s="79">
        <v>0</v>
      </c>
      <c r="U446" s="17">
        <v>0</v>
      </c>
      <c r="V446" s="17">
        <v>0</v>
      </c>
      <c r="W446" s="17">
        <v>0</v>
      </c>
      <c r="X446" s="17">
        <v>0</v>
      </c>
      <c r="Y446" s="270">
        <v>0</v>
      </c>
      <c r="Z446" s="17">
        <v>0</v>
      </c>
      <c r="AA446" s="17">
        <v>0</v>
      </c>
      <c r="AB446" s="17">
        <v>0</v>
      </c>
      <c r="AC446" s="17">
        <v>0</v>
      </c>
      <c r="AD446" s="17">
        <v>0</v>
      </c>
      <c r="AE446" s="495">
        <v>8</v>
      </c>
    </row>
    <row r="447" spans="1:31" ht="14.25" x14ac:dyDescent="0.2">
      <c r="A447" s="23" t="s">
        <v>2102</v>
      </c>
      <c r="B447" s="25">
        <v>1</v>
      </c>
      <c r="C447" s="26" t="s">
        <v>1461</v>
      </c>
      <c r="D447" s="23" t="s">
        <v>3961</v>
      </c>
      <c r="E447" s="23" t="s">
        <v>2126</v>
      </c>
      <c r="F447" s="25" t="s">
        <v>1462</v>
      </c>
      <c r="G447" s="17">
        <v>10</v>
      </c>
      <c r="H447" s="17">
        <v>0</v>
      </c>
      <c r="I447" s="17">
        <v>0</v>
      </c>
      <c r="J447" s="17">
        <v>0</v>
      </c>
      <c r="K447" s="17">
        <v>0</v>
      </c>
      <c r="L447" s="17">
        <v>0</v>
      </c>
      <c r="M447" s="17">
        <v>0</v>
      </c>
      <c r="N447" s="17">
        <v>0</v>
      </c>
      <c r="O447" s="17">
        <v>0</v>
      </c>
      <c r="P447" s="224">
        <v>0</v>
      </c>
      <c r="Q447" s="246">
        <v>21</v>
      </c>
      <c r="R447" s="252">
        <v>0</v>
      </c>
      <c r="S447" s="269">
        <v>1</v>
      </c>
      <c r="T447" s="79">
        <v>0</v>
      </c>
      <c r="U447" s="17">
        <v>0</v>
      </c>
      <c r="V447" s="17">
        <v>0</v>
      </c>
      <c r="W447" s="17">
        <v>0</v>
      </c>
      <c r="X447" s="17">
        <v>0</v>
      </c>
      <c r="Y447" s="270">
        <v>0</v>
      </c>
      <c r="Z447" s="17">
        <v>0</v>
      </c>
      <c r="AA447" s="17">
        <v>0</v>
      </c>
      <c r="AB447" s="17">
        <v>0</v>
      </c>
      <c r="AC447" s="17">
        <v>0</v>
      </c>
      <c r="AD447" s="17">
        <v>0</v>
      </c>
      <c r="AE447" s="490">
        <v>10.666666666666666</v>
      </c>
    </row>
    <row r="448" spans="1:31" ht="14.25" x14ac:dyDescent="0.2">
      <c r="A448" s="23" t="s">
        <v>2102</v>
      </c>
      <c r="B448" s="25">
        <v>1</v>
      </c>
      <c r="C448" s="26" t="s">
        <v>482</v>
      </c>
      <c r="D448" s="23" t="s">
        <v>3961</v>
      </c>
      <c r="E448" s="23" t="s">
        <v>2126</v>
      </c>
      <c r="F448" s="25" t="s">
        <v>2315</v>
      </c>
      <c r="G448" s="17">
        <v>0</v>
      </c>
      <c r="H448" s="17">
        <v>0</v>
      </c>
      <c r="I448" s="17">
        <v>0</v>
      </c>
      <c r="J448" s="17">
        <v>1</v>
      </c>
      <c r="K448" s="17">
        <v>2</v>
      </c>
      <c r="L448" s="17">
        <v>1</v>
      </c>
      <c r="M448" s="17">
        <v>1</v>
      </c>
      <c r="N448" s="17">
        <v>1</v>
      </c>
      <c r="O448" s="17">
        <v>0</v>
      </c>
      <c r="P448" s="224">
        <v>0</v>
      </c>
      <c r="Q448" s="246">
        <v>0</v>
      </c>
      <c r="R448" s="252">
        <v>0</v>
      </c>
      <c r="S448" s="269">
        <v>1</v>
      </c>
      <c r="T448" s="79">
        <v>1</v>
      </c>
      <c r="U448" s="17">
        <v>0</v>
      </c>
      <c r="V448" s="17">
        <v>1</v>
      </c>
      <c r="W448" s="17">
        <v>0</v>
      </c>
      <c r="X448" s="17">
        <v>1</v>
      </c>
      <c r="Y448" s="270">
        <v>0</v>
      </c>
      <c r="Z448" s="17">
        <v>0</v>
      </c>
      <c r="AA448" s="17">
        <v>1</v>
      </c>
      <c r="AB448" s="17">
        <v>2</v>
      </c>
      <c r="AC448" s="17">
        <v>0</v>
      </c>
      <c r="AD448" s="17">
        <v>1</v>
      </c>
      <c r="AE448" s="490">
        <v>1.1666666666666667</v>
      </c>
    </row>
    <row r="449" spans="1:31" ht="14.25" x14ac:dyDescent="0.2">
      <c r="A449" s="23" t="s">
        <v>2102</v>
      </c>
      <c r="B449" s="25">
        <v>1</v>
      </c>
      <c r="C449" s="26" t="s">
        <v>480</v>
      </c>
      <c r="D449" s="23" t="s">
        <v>3961</v>
      </c>
      <c r="E449" s="23" t="s">
        <v>2126</v>
      </c>
      <c r="F449" s="25" t="s">
        <v>481</v>
      </c>
      <c r="G449" s="17">
        <v>0</v>
      </c>
      <c r="H449" s="17">
        <v>0</v>
      </c>
      <c r="I449" s="17">
        <v>0</v>
      </c>
      <c r="J449" s="17">
        <v>1</v>
      </c>
      <c r="K449" s="17">
        <v>2</v>
      </c>
      <c r="L449" s="17">
        <v>1</v>
      </c>
      <c r="M449" s="17">
        <v>1</v>
      </c>
      <c r="N449" s="17">
        <v>1</v>
      </c>
      <c r="O449" s="17">
        <v>0</v>
      </c>
      <c r="P449" s="224">
        <v>0</v>
      </c>
      <c r="Q449" s="246">
        <v>2</v>
      </c>
      <c r="R449" s="252">
        <v>0</v>
      </c>
      <c r="S449" s="269">
        <v>2</v>
      </c>
      <c r="T449" s="79">
        <v>1</v>
      </c>
      <c r="U449" s="17">
        <v>2</v>
      </c>
      <c r="V449" s="17">
        <v>1</v>
      </c>
      <c r="W449" s="17">
        <v>0</v>
      </c>
      <c r="X449" s="17">
        <v>1</v>
      </c>
      <c r="Y449" s="270">
        <v>0</v>
      </c>
      <c r="Z449" s="17">
        <v>0</v>
      </c>
      <c r="AA449" s="17">
        <v>2</v>
      </c>
      <c r="AB449" s="17">
        <v>3</v>
      </c>
      <c r="AC449" s="17">
        <v>0</v>
      </c>
      <c r="AD449" s="17">
        <v>1</v>
      </c>
      <c r="AE449" s="490">
        <v>1.5</v>
      </c>
    </row>
    <row r="450" spans="1:31" ht="14.25" x14ac:dyDescent="0.2">
      <c r="A450" s="23" t="s">
        <v>2102</v>
      </c>
      <c r="B450" s="25">
        <v>1</v>
      </c>
      <c r="C450" s="26" t="s">
        <v>2056</v>
      </c>
      <c r="D450" s="23" t="s">
        <v>3961</v>
      </c>
      <c r="E450" s="23" t="s">
        <v>2126</v>
      </c>
      <c r="F450" s="25" t="s">
        <v>198</v>
      </c>
      <c r="G450" s="17">
        <v>0</v>
      </c>
      <c r="H450" s="17">
        <v>0</v>
      </c>
      <c r="I450" s="17">
        <v>0</v>
      </c>
      <c r="J450" s="17">
        <v>2</v>
      </c>
      <c r="K450" s="17">
        <v>0</v>
      </c>
      <c r="L450" s="17">
        <v>2</v>
      </c>
      <c r="M450" s="17">
        <v>2</v>
      </c>
      <c r="N450" s="17">
        <v>2</v>
      </c>
      <c r="O450" s="17">
        <v>0</v>
      </c>
      <c r="P450" s="224">
        <v>0</v>
      </c>
      <c r="Q450" s="246">
        <v>2</v>
      </c>
      <c r="R450" s="252">
        <v>0</v>
      </c>
      <c r="S450" s="269">
        <v>0</v>
      </c>
      <c r="T450" s="79">
        <v>2</v>
      </c>
      <c r="U450" s="17">
        <v>2</v>
      </c>
      <c r="V450" s="17">
        <v>2</v>
      </c>
      <c r="W450" s="17">
        <v>0</v>
      </c>
      <c r="X450" s="17">
        <v>2</v>
      </c>
      <c r="Y450" s="270">
        <v>0</v>
      </c>
      <c r="Z450" s="17">
        <v>0</v>
      </c>
      <c r="AA450" s="17">
        <v>2</v>
      </c>
      <c r="AB450" s="17">
        <v>4</v>
      </c>
      <c r="AC450" s="17">
        <v>0</v>
      </c>
      <c r="AD450" s="17">
        <v>2</v>
      </c>
      <c r="AE450" s="490">
        <v>2.1666666666666665</v>
      </c>
    </row>
    <row r="451" spans="1:31" ht="14.25" x14ac:dyDescent="0.2">
      <c r="A451" s="25" t="s">
        <v>2102</v>
      </c>
      <c r="B451" s="25">
        <v>1</v>
      </c>
      <c r="C451" s="26" t="s">
        <v>3019</v>
      </c>
      <c r="D451" s="23" t="s">
        <v>3961</v>
      </c>
      <c r="E451" s="23" t="s">
        <v>2126</v>
      </c>
      <c r="F451" s="25" t="s">
        <v>1511</v>
      </c>
      <c r="G451" s="17">
        <v>2</v>
      </c>
      <c r="H451" s="17">
        <v>0</v>
      </c>
      <c r="I451" s="17">
        <v>0</v>
      </c>
      <c r="J451" s="17">
        <v>2</v>
      </c>
      <c r="K451" s="17">
        <v>0</v>
      </c>
      <c r="L451" s="17">
        <v>2</v>
      </c>
      <c r="M451" s="17">
        <v>2</v>
      </c>
      <c r="N451" s="17">
        <v>2</v>
      </c>
      <c r="O451" s="17">
        <v>0</v>
      </c>
      <c r="P451" s="224">
        <v>0</v>
      </c>
      <c r="Q451" s="246">
        <v>4</v>
      </c>
      <c r="R451" s="252">
        <v>0</v>
      </c>
      <c r="S451" s="269">
        <v>1</v>
      </c>
      <c r="T451" s="79">
        <v>2</v>
      </c>
      <c r="U451" s="17">
        <v>4</v>
      </c>
      <c r="V451" s="17">
        <v>2</v>
      </c>
      <c r="W451" s="17">
        <v>0</v>
      </c>
      <c r="X451" s="17">
        <v>2</v>
      </c>
      <c r="Y451" s="270">
        <v>0</v>
      </c>
      <c r="Z451" s="17">
        <v>0</v>
      </c>
      <c r="AA451" s="17">
        <v>3</v>
      </c>
      <c r="AB451" s="17">
        <v>5</v>
      </c>
      <c r="AC451" s="17">
        <v>0</v>
      </c>
      <c r="AD451" s="17">
        <v>2</v>
      </c>
      <c r="AE451" s="490">
        <v>2.5</v>
      </c>
    </row>
    <row r="452" spans="1:31" ht="14.25" x14ac:dyDescent="0.2">
      <c r="A452" s="23" t="s">
        <v>2102</v>
      </c>
      <c r="B452" s="25">
        <v>1</v>
      </c>
      <c r="C452" s="26" t="s">
        <v>138</v>
      </c>
      <c r="D452" s="23" t="s">
        <v>3961</v>
      </c>
      <c r="E452" s="23" t="s">
        <v>3475</v>
      </c>
      <c r="F452" s="25" t="s">
        <v>139</v>
      </c>
      <c r="G452" s="17">
        <v>0</v>
      </c>
      <c r="H452" s="17">
        <v>0</v>
      </c>
      <c r="I452" s="17">
        <v>0</v>
      </c>
      <c r="J452" s="17">
        <v>0</v>
      </c>
      <c r="K452" s="17">
        <v>0</v>
      </c>
      <c r="L452" s="17">
        <v>0</v>
      </c>
      <c r="M452" s="17">
        <v>0</v>
      </c>
      <c r="N452" s="17">
        <v>0</v>
      </c>
      <c r="O452" s="17">
        <v>0</v>
      </c>
      <c r="P452" s="224">
        <v>0</v>
      </c>
      <c r="Q452" s="246">
        <v>4</v>
      </c>
      <c r="R452" s="252">
        <v>0</v>
      </c>
      <c r="S452" s="269">
        <v>1</v>
      </c>
      <c r="T452" s="79">
        <v>0</v>
      </c>
      <c r="U452" s="17">
        <v>3</v>
      </c>
      <c r="V452" s="17">
        <v>0</v>
      </c>
      <c r="W452" s="17">
        <v>0</v>
      </c>
      <c r="X452" s="17">
        <v>0</v>
      </c>
      <c r="Y452" s="270">
        <v>0</v>
      </c>
      <c r="Z452" s="17">
        <v>0</v>
      </c>
      <c r="AA452" s="17">
        <v>0</v>
      </c>
      <c r="AB452" s="17">
        <v>0</v>
      </c>
      <c r="AC452" s="17">
        <v>0</v>
      </c>
      <c r="AD452" s="17">
        <v>0</v>
      </c>
      <c r="AE452" s="490">
        <v>2.6666666666666665</v>
      </c>
    </row>
    <row r="453" spans="1:31" ht="14.25" x14ac:dyDescent="0.2">
      <c r="A453" s="23" t="s">
        <v>2102</v>
      </c>
      <c r="B453" s="25">
        <v>1</v>
      </c>
      <c r="C453" s="26" t="s">
        <v>140</v>
      </c>
      <c r="D453" s="23" t="s">
        <v>3961</v>
      </c>
      <c r="E453" s="23" t="s">
        <v>3473</v>
      </c>
      <c r="F453" s="25" t="s">
        <v>141</v>
      </c>
      <c r="G453" s="17">
        <v>0</v>
      </c>
      <c r="H453" s="17">
        <v>0</v>
      </c>
      <c r="I453" s="17">
        <v>0</v>
      </c>
      <c r="J453" s="17">
        <v>0</v>
      </c>
      <c r="K453" s="17">
        <v>0</v>
      </c>
      <c r="L453" s="17">
        <v>0</v>
      </c>
      <c r="M453" s="17">
        <v>0</v>
      </c>
      <c r="N453" s="17">
        <v>0</v>
      </c>
      <c r="O453" s="17">
        <v>0</v>
      </c>
      <c r="P453" s="224">
        <v>0</v>
      </c>
      <c r="Q453" s="246">
        <v>0</v>
      </c>
      <c r="R453" s="252">
        <v>0</v>
      </c>
      <c r="S453" s="269">
        <v>1</v>
      </c>
      <c r="T453" s="79">
        <v>0</v>
      </c>
      <c r="U453" s="17">
        <v>0</v>
      </c>
      <c r="V453" s="17">
        <v>0</v>
      </c>
      <c r="W453" s="17">
        <v>0</v>
      </c>
      <c r="X453" s="17">
        <v>0</v>
      </c>
      <c r="Y453" s="270">
        <v>0</v>
      </c>
      <c r="Z453" s="17">
        <v>0</v>
      </c>
      <c r="AA453" s="17">
        <v>0</v>
      </c>
      <c r="AB453" s="17">
        <v>0</v>
      </c>
      <c r="AC453" s="17">
        <v>0</v>
      </c>
      <c r="AD453" s="17">
        <v>0</v>
      </c>
      <c r="AE453" s="490">
        <v>1</v>
      </c>
    </row>
    <row r="454" spans="1:31" ht="14.25" x14ac:dyDescent="0.2">
      <c r="A454" s="23" t="s">
        <v>2102</v>
      </c>
      <c r="B454" s="25">
        <v>1</v>
      </c>
      <c r="C454" s="26" t="s">
        <v>142</v>
      </c>
      <c r="D454" s="23" t="s">
        <v>3961</v>
      </c>
      <c r="E454" s="23" t="s">
        <v>3475</v>
      </c>
      <c r="F454" s="25" t="s">
        <v>1211</v>
      </c>
      <c r="G454" s="17">
        <v>0</v>
      </c>
      <c r="H454" s="17">
        <v>0</v>
      </c>
      <c r="I454" s="17">
        <v>0</v>
      </c>
      <c r="J454" s="17">
        <v>1</v>
      </c>
      <c r="K454" s="17">
        <v>0</v>
      </c>
      <c r="L454" s="17">
        <v>1</v>
      </c>
      <c r="M454" s="17">
        <v>1</v>
      </c>
      <c r="N454" s="17">
        <v>1</v>
      </c>
      <c r="O454" s="17">
        <v>0</v>
      </c>
      <c r="P454" s="224">
        <v>0</v>
      </c>
      <c r="Q454" s="246">
        <v>0</v>
      </c>
      <c r="R454" s="252">
        <v>0</v>
      </c>
      <c r="S454" s="269">
        <v>1</v>
      </c>
      <c r="T454" s="79">
        <v>1</v>
      </c>
      <c r="U454" s="17">
        <v>0</v>
      </c>
      <c r="V454" s="17">
        <v>0</v>
      </c>
      <c r="W454" s="17">
        <v>0</v>
      </c>
      <c r="X454" s="17">
        <v>1</v>
      </c>
      <c r="Y454" s="270">
        <v>0</v>
      </c>
      <c r="Z454" s="17">
        <v>0</v>
      </c>
      <c r="AA454" s="17">
        <v>1</v>
      </c>
      <c r="AB454" s="17">
        <v>2</v>
      </c>
      <c r="AC454" s="17">
        <v>0</v>
      </c>
      <c r="AD454" s="17">
        <v>1</v>
      </c>
      <c r="AE454" s="490">
        <v>1.1000000000000001</v>
      </c>
    </row>
    <row r="455" spans="1:31" ht="14.25" x14ac:dyDescent="0.2">
      <c r="A455" s="23" t="s">
        <v>2102</v>
      </c>
      <c r="B455" s="25">
        <v>1</v>
      </c>
      <c r="C455" s="26" t="s">
        <v>1212</v>
      </c>
      <c r="D455" s="23" t="s">
        <v>3961</v>
      </c>
      <c r="E455" s="23" t="s">
        <v>3475</v>
      </c>
      <c r="F455" s="25" t="s">
        <v>1213</v>
      </c>
      <c r="G455" s="17">
        <v>1</v>
      </c>
      <c r="H455" s="17">
        <v>0</v>
      </c>
      <c r="I455" s="17">
        <v>0</v>
      </c>
      <c r="J455" s="17">
        <v>1</v>
      </c>
      <c r="K455" s="17">
        <v>0</v>
      </c>
      <c r="L455" s="17">
        <v>1</v>
      </c>
      <c r="M455" s="17">
        <v>1</v>
      </c>
      <c r="N455" s="17">
        <v>1</v>
      </c>
      <c r="O455" s="17">
        <v>0</v>
      </c>
      <c r="P455" s="224">
        <v>0</v>
      </c>
      <c r="Q455" s="246">
        <v>2</v>
      </c>
      <c r="R455" s="252">
        <v>0</v>
      </c>
      <c r="S455" s="269">
        <v>1</v>
      </c>
      <c r="T455" s="79">
        <v>1</v>
      </c>
      <c r="U455" s="17">
        <v>2</v>
      </c>
      <c r="V455" s="17">
        <v>0</v>
      </c>
      <c r="W455" s="17">
        <v>0</v>
      </c>
      <c r="X455" s="17">
        <v>1</v>
      </c>
      <c r="Y455" s="270">
        <v>0</v>
      </c>
      <c r="Z455" s="17">
        <v>0</v>
      </c>
      <c r="AA455" s="17">
        <v>1</v>
      </c>
      <c r="AB455" s="17">
        <v>2</v>
      </c>
      <c r="AC455" s="17">
        <v>0</v>
      </c>
      <c r="AD455" s="17">
        <v>1</v>
      </c>
      <c r="AE455" s="490">
        <v>1.2307692307692308</v>
      </c>
    </row>
    <row r="456" spans="1:31" ht="14.25" x14ac:dyDescent="0.2">
      <c r="A456" s="23" t="s">
        <v>2102</v>
      </c>
      <c r="B456" s="25">
        <v>1</v>
      </c>
      <c r="C456" s="26" t="s">
        <v>1214</v>
      </c>
      <c r="D456" s="23" t="s">
        <v>3961</v>
      </c>
      <c r="E456" s="23" t="s">
        <v>3475</v>
      </c>
      <c r="F456" s="25" t="s">
        <v>1215</v>
      </c>
      <c r="G456" s="17">
        <v>1</v>
      </c>
      <c r="H456" s="17">
        <v>0</v>
      </c>
      <c r="I456" s="17">
        <v>0</v>
      </c>
      <c r="J456" s="17">
        <v>1</v>
      </c>
      <c r="K456" s="17">
        <v>0</v>
      </c>
      <c r="L456" s="17">
        <v>1</v>
      </c>
      <c r="M456" s="17">
        <v>1</v>
      </c>
      <c r="N456" s="17">
        <v>1</v>
      </c>
      <c r="O456" s="17">
        <v>0</v>
      </c>
      <c r="P456" s="224">
        <v>0</v>
      </c>
      <c r="Q456" s="246">
        <v>2</v>
      </c>
      <c r="R456" s="252">
        <v>0</v>
      </c>
      <c r="S456" s="269">
        <v>1</v>
      </c>
      <c r="T456" s="79">
        <v>1</v>
      </c>
      <c r="U456" s="17">
        <v>2</v>
      </c>
      <c r="V456" s="17">
        <v>0</v>
      </c>
      <c r="W456" s="17">
        <v>0</v>
      </c>
      <c r="X456" s="17">
        <v>1</v>
      </c>
      <c r="Y456" s="270">
        <v>0</v>
      </c>
      <c r="Z456" s="17">
        <v>0</v>
      </c>
      <c r="AA456" s="17">
        <v>1</v>
      </c>
      <c r="AB456" s="17">
        <v>2</v>
      </c>
      <c r="AC456" s="17">
        <v>0</v>
      </c>
      <c r="AD456" s="17">
        <v>1</v>
      </c>
      <c r="AE456" s="490">
        <v>1.2307692307692308</v>
      </c>
    </row>
    <row r="457" spans="1:31" ht="14.25" x14ac:dyDescent="0.2">
      <c r="A457" s="23" t="s">
        <v>2102</v>
      </c>
      <c r="B457" s="25">
        <v>1</v>
      </c>
      <c r="C457" s="26" t="s">
        <v>1216</v>
      </c>
      <c r="D457" s="23" t="s">
        <v>3961</v>
      </c>
      <c r="E457" s="23" t="s">
        <v>3475</v>
      </c>
      <c r="F457" s="25" t="s">
        <v>1217</v>
      </c>
      <c r="G457" s="17">
        <v>1</v>
      </c>
      <c r="H457" s="17">
        <v>0</v>
      </c>
      <c r="I457" s="17">
        <v>0</v>
      </c>
      <c r="J457" s="17">
        <v>1</v>
      </c>
      <c r="K457" s="17">
        <v>0</v>
      </c>
      <c r="L457" s="17">
        <v>1</v>
      </c>
      <c r="M457" s="17">
        <v>1</v>
      </c>
      <c r="N457" s="17">
        <v>1</v>
      </c>
      <c r="O457" s="17">
        <v>0</v>
      </c>
      <c r="P457" s="224">
        <v>0</v>
      </c>
      <c r="Q457" s="246">
        <v>2</v>
      </c>
      <c r="R457" s="252">
        <v>0</v>
      </c>
      <c r="S457" s="269">
        <v>1</v>
      </c>
      <c r="T457" s="79">
        <v>1</v>
      </c>
      <c r="U457" s="17">
        <v>2</v>
      </c>
      <c r="V457" s="17">
        <v>0</v>
      </c>
      <c r="W457" s="17">
        <v>0</v>
      </c>
      <c r="X457" s="17">
        <v>1</v>
      </c>
      <c r="Y457" s="270">
        <v>0</v>
      </c>
      <c r="Z457" s="17">
        <v>0</v>
      </c>
      <c r="AA457" s="17">
        <v>1</v>
      </c>
      <c r="AB457" s="17">
        <v>2</v>
      </c>
      <c r="AC457" s="17">
        <v>0</v>
      </c>
      <c r="AD457" s="17">
        <v>1</v>
      </c>
      <c r="AE457" s="490">
        <v>1.2307692307692308</v>
      </c>
    </row>
    <row r="458" spans="1:31" ht="14.25" x14ac:dyDescent="0.2">
      <c r="A458" s="23" t="s">
        <v>2102</v>
      </c>
      <c r="B458" s="25">
        <v>1</v>
      </c>
      <c r="C458" s="26" t="s">
        <v>1218</v>
      </c>
      <c r="D458" s="23" t="s">
        <v>3961</v>
      </c>
      <c r="E458" s="23" t="s">
        <v>2126</v>
      </c>
      <c r="F458" s="25" t="s">
        <v>1219</v>
      </c>
      <c r="G458" s="17">
        <v>1</v>
      </c>
      <c r="H458" s="17">
        <v>0</v>
      </c>
      <c r="I458" s="17">
        <v>0</v>
      </c>
      <c r="J458" s="17">
        <v>1</v>
      </c>
      <c r="K458" s="17">
        <v>0</v>
      </c>
      <c r="L458" s="17">
        <v>1</v>
      </c>
      <c r="M458" s="17">
        <v>1</v>
      </c>
      <c r="N458" s="17">
        <v>1</v>
      </c>
      <c r="O458" s="17">
        <v>0</v>
      </c>
      <c r="P458" s="224">
        <v>0</v>
      </c>
      <c r="Q458" s="246">
        <v>2</v>
      </c>
      <c r="R458" s="252">
        <v>0</v>
      </c>
      <c r="S458" s="269">
        <v>1</v>
      </c>
      <c r="T458" s="79">
        <v>1</v>
      </c>
      <c r="U458" s="17">
        <v>2</v>
      </c>
      <c r="V458" s="17">
        <v>0</v>
      </c>
      <c r="W458" s="17">
        <v>0</v>
      </c>
      <c r="X458" s="17">
        <v>1</v>
      </c>
      <c r="Y458" s="270">
        <v>0</v>
      </c>
      <c r="Z458" s="17">
        <v>0</v>
      </c>
      <c r="AA458" s="17">
        <v>1</v>
      </c>
      <c r="AB458" s="17">
        <v>2</v>
      </c>
      <c r="AC458" s="17">
        <v>0</v>
      </c>
      <c r="AD458" s="17">
        <v>1</v>
      </c>
      <c r="AE458" s="490">
        <v>1.2307692307692308</v>
      </c>
    </row>
    <row r="459" spans="1:31" ht="14.25" x14ac:dyDescent="0.2">
      <c r="A459" s="23" t="s">
        <v>2102</v>
      </c>
      <c r="B459" s="25">
        <v>1</v>
      </c>
      <c r="C459" s="26" t="s">
        <v>1100</v>
      </c>
      <c r="D459" s="23" t="s">
        <v>3961</v>
      </c>
      <c r="E459" s="23" t="s">
        <v>2126</v>
      </c>
      <c r="F459" s="25" t="s">
        <v>1101</v>
      </c>
      <c r="G459" s="17">
        <v>1</v>
      </c>
      <c r="H459" s="17">
        <v>0</v>
      </c>
      <c r="I459" s="17">
        <v>0</v>
      </c>
      <c r="J459" s="17">
        <v>1</v>
      </c>
      <c r="K459" s="17">
        <v>0</v>
      </c>
      <c r="L459" s="17">
        <v>1</v>
      </c>
      <c r="M459" s="17">
        <v>1</v>
      </c>
      <c r="N459" s="17">
        <v>1</v>
      </c>
      <c r="O459" s="17">
        <v>0</v>
      </c>
      <c r="P459" s="224">
        <v>0</v>
      </c>
      <c r="Q459" s="246">
        <v>2</v>
      </c>
      <c r="R459" s="252">
        <v>0</v>
      </c>
      <c r="S459" s="269">
        <v>0</v>
      </c>
      <c r="T459" s="79">
        <v>1</v>
      </c>
      <c r="U459" s="17">
        <v>2</v>
      </c>
      <c r="V459" s="17">
        <v>0</v>
      </c>
      <c r="W459" s="17">
        <v>0</v>
      </c>
      <c r="X459" s="17">
        <v>1</v>
      </c>
      <c r="Y459" s="270">
        <v>0</v>
      </c>
      <c r="Z459" s="17">
        <v>0</v>
      </c>
      <c r="AA459" s="17">
        <v>1</v>
      </c>
      <c r="AB459" s="17">
        <v>2</v>
      </c>
      <c r="AC459" s="17">
        <v>0</v>
      </c>
      <c r="AD459" s="17">
        <v>1</v>
      </c>
      <c r="AE459" s="490">
        <v>1.25</v>
      </c>
    </row>
    <row r="460" spans="1:31" ht="14.25" x14ac:dyDescent="0.2">
      <c r="A460" s="23" t="s">
        <v>2102</v>
      </c>
      <c r="B460" s="25">
        <v>1</v>
      </c>
      <c r="C460" s="26" t="s">
        <v>1185</v>
      </c>
      <c r="D460" s="23" t="s">
        <v>3961</v>
      </c>
      <c r="E460" s="23" t="s">
        <v>3475</v>
      </c>
      <c r="F460" s="25" t="s">
        <v>1186</v>
      </c>
      <c r="G460" s="17">
        <v>1</v>
      </c>
      <c r="H460" s="17">
        <v>0</v>
      </c>
      <c r="I460" s="17">
        <v>0</v>
      </c>
      <c r="J460" s="17">
        <v>1</v>
      </c>
      <c r="K460" s="17">
        <v>0</v>
      </c>
      <c r="L460" s="17">
        <v>1</v>
      </c>
      <c r="M460" s="17">
        <v>1</v>
      </c>
      <c r="N460" s="17">
        <v>1</v>
      </c>
      <c r="O460" s="17">
        <v>0</v>
      </c>
      <c r="P460" s="224">
        <v>0</v>
      </c>
      <c r="Q460" s="246">
        <v>2</v>
      </c>
      <c r="R460" s="252">
        <v>0</v>
      </c>
      <c r="S460" s="269">
        <v>1</v>
      </c>
      <c r="T460" s="79">
        <v>1</v>
      </c>
      <c r="U460" s="17">
        <v>2</v>
      </c>
      <c r="V460" s="17">
        <v>0</v>
      </c>
      <c r="W460" s="17">
        <v>0</v>
      </c>
      <c r="X460" s="17">
        <v>1</v>
      </c>
      <c r="Y460" s="270">
        <v>0</v>
      </c>
      <c r="Z460" s="17">
        <v>0</v>
      </c>
      <c r="AA460" s="17">
        <v>1</v>
      </c>
      <c r="AB460" s="17">
        <v>2</v>
      </c>
      <c r="AC460" s="17">
        <v>0</v>
      </c>
      <c r="AD460" s="17">
        <v>1</v>
      </c>
      <c r="AE460" s="490">
        <v>1.2307692307692308</v>
      </c>
    </row>
    <row r="461" spans="1:31" ht="14.25" x14ac:dyDescent="0.2">
      <c r="A461" s="23" t="s">
        <v>2102</v>
      </c>
      <c r="B461" s="25">
        <v>1</v>
      </c>
      <c r="C461" s="26" t="s">
        <v>1187</v>
      </c>
      <c r="D461" s="23" t="s">
        <v>3961</v>
      </c>
      <c r="E461" s="23" t="s">
        <v>2126</v>
      </c>
      <c r="F461" s="25" t="s">
        <v>1188</v>
      </c>
      <c r="G461" s="17">
        <v>1</v>
      </c>
      <c r="H461" s="17">
        <v>0</v>
      </c>
      <c r="I461" s="17">
        <v>0</v>
      </c>
      <c r="J461" s="17">
        <v>0</v>
      </c>
      <c r="K461" s="17">
        <v>0</v>
      </c>
      <c r="L461" s="17">
        <v>0</v>
      </c>
      <c r="M461" s="17">
        <v>0</v>
      </c>
      <c r="N461" s="17">
        <v>0</v>
      </c>
      <c r="O461" s="17">
        <v>0</v>
      </c>
      <c r="P461" s="224">
        <v>0</v>
      </c>
      <c r="Q461" s="246">
        <v>2</v>
      </c>
      <c r="R461" s="252">
        <v>0</v>
      </c>
      <c r="S461" s="269">
        <v>1</v>
      </c>
      <c r="T461" s="79">
        <v>0</v>
      </c>
      <c r="U461" s="17">
        <v>1</v>
      </c>
      <c r="V461" s="17">
        <v>0</v>
      </c>
      <c r="W461" s="17">
        <v>0</v>
      </c>
      <c r="X461" s="17">
        <v>0</v>
      </c>
      <c r="Y461" s="270">
        <v>0</v>
      </c>
      <c r="Z461" s="17">
        <v>0</v>
      </c>
      <c r="AA461" s="17">
        <v>0</v>
      </c>
      <c r="AB461" s="17">
        <v>0</v>
      </c>
      <c r="AC461" s="17">
        <v>0</v>
      </c>
      <c r="AD461" s="17">
        <v>0</v>
      </c>
      <c r="AE461" s="490">
        <v>1.25</v>
      </c>
    </row>
    <row r="462" spans="1:31" ht="14.25" x14ac:dyDescent="0.2">
      <c r="A462" s="23" t="s">
        <v>2102</v>
      </c>
      <c r="B462" s="25">
        <v>1</v>
      </c>
      <c r="C462" s="26" t="s">
        <v>1189</v>
      </c>
      <c r="D462" s="23" t="s">
        <v>3961</v>
      </c>
      <c r="E462" s="23" t="s">
        <v>2126</v>
      </c>
      <c r="F462" s="25" t="s">
        <v>1190</v>
      </c>
      <c r="G462" s="17">
        <v>0</v>
      </c>
      <c r="H462" s="17">
        <v>0</v>
      </c>
      <c r="I462" s="17">
        <v>0</v>
      </c>
      <c r="J462" s="17">
        <v>1</v>
      </c>
      <c r="K462" s="17">
        <v>0</v>
      </c>
      <c r="L462" s="17">
        <v>1</v>
      </c>
      <c r="M462" s="17">
        <v>1</v>
      </c>
      <c r="N462" s="17">
        <v>1</v>
      </c>
      <c r="O462" s="17">
        <v>0</v>
      </c>
      <c r="P462" s="224">
        <v>0</v>
      </c>
      <c r="Q462" s="246">
        <v>0</v>
      </c>
      <c r="R462" s="252">
        <v>0</v>
      </c>
      <c r="S462" s="269">
        <v>1</v>
      </c>
      <c r="T462" s="79">
        <v>1</v>
      </c>
      <c r="U462" s="17">
        <v>0</v>
      </c>
      <c r="V462" s="17">
        <v>1</v>
      </c>
      <c r="W462" s="17">
        <v>0</v>
      </c>
      <c r="X462" s="17">
        <v>1</v>
      </c>
      <c r="Y462" s="270">
        <v>0</v>
      </c>
      <c r="Z462" s="17">
        <v>0</v>
      </c>
      <c r="AA462" s="17">
        <v>1</v>
      </c>
      <c r="AB462" s="17">
        <v>2</v>
      </c>
      <c r="AC462" s="17">
        <v>0</v>
      </c>
      <c r="AD462" s="17">
        <v>1</v>
      </c>
      <c r="AE462" s="490">
        <v>1.0909090909090908</v>
      </c>
    </row>
    <row r="463" spans="1:31" ht="14.25" x14ac:dyDescent="0.2">
      <c r="A463" s="23" t="s">
        <v>2102</v>
      </c>
      <c r="B463" s="25">
        <v>1</v>
      </c>
      <c r="C463" s="26" t="s">
        <v>1191</v>
      </c>
      <c r="D463" s="23" t="s">
        <v>3961</v>
      </c>
      <c r="E463" s="23" t="s">
        <v>2126</v>
      </c>
      <c r="F463" s="25" t="s">
        <v>2739</v>
      </c>
      <c r="G463" s="17">
        <v>0</v>
      </c>
      <c r="H463" s="17">
        <v>0</v>
      </c>
      <c r="I463" s="17">
        <v>0</v>
      </c>
      <c r="J463" s="17">
        <v>1</v>
      </c>
      <c r="K463" s="17">
        <v>0</v>
      </c>
      <c r="L463" s="17">
        <v>1</v>
      </c>
      <c r="M463" s="17">
        <v>1</v>
      </c>
      <c r="N463" s="17">
        <v>1</v>
      </c>
      <c r="O463" s="17">
        <v>0</v>
      </c>
      <c r="P463" s="224">
        <v>0</v>
      </c>
      <c r="Q463" s="246">
        <v>2</v>
      </c>
      <c r="R463" s="252">
        <v>0</v>
      </c>
      <c r="S463" s="269">
        <v>0</v>
      </c>
      <c r="T463" s="79">
        <v>1</v>
      </c>
      <c r="U463" s="17">
        <v>2</v>
      </c>
      <c r="V463" s="17">
        <v>1</v>
      </c>
      <c r="W463" s="17">
        <v>0</v>
      </c>
      <c r="X463" s="17">
        <v>1</v>
      </c>
      <c r="Y463" s="270">
        <v>0</v>
      </c>
      <c r="Z463" s="17">
        <v>0</v>
      </c>
      <c r="AA463" s="17">
        <v>1</v>
      </c>
      <c r="AB463" s="17">
        <v>2</v>
      </c>
      <c r="AC463" s="17">
        <v>0</v>
      </c>
      <c r="AD463" s="17">
        <v>1</v>
      </c>
      <c r="AE463" s="490">
        <v>1.25</v>
      </c>
    </row>
    <row r="464" spans="1:31" ht="14.25" x14ac:dyDescent="0.2">
      <c r="A464" s="23" t="s">
        <v>2102</v>
      </c>
      <c r="B464" s="25">
        <v>1</v>
      </c>
      <c r="C464" s="26" t="s">
        <v>2740</v>
      </c>
      <c r="D464" s="23" t="s">
        <v>3961</v>
      </c>
      <c r="E464" s="23" t="s">
        <v>2126</v>
      </c>
      <c r="F464" s="25" t="s">
        <v>2741</v>
      </c>
      <c r="G464" s="17">
        <v>0</v>
      </c>
      <c r="H464" s="17">
        <v>0</v>
      </c>
      <c r="I464" s="17">
        <v>0</v>
      </c>
      <c r="J464" s="17">
        <v>1</v>
      </c>
      <c r="K464" s="17">
        <v>0</v>
      </c>
      <c r="L464" s="17">
        <v>1</v>
      </c>
      <c r="M464" s="17">
        <v>1</v>
      </c>
      <c r="N464" s="17">
        <v>1</v>
      </c>
      <c r="O464" s="17">
        <v>0</v>
      </c>
      <c r="P464" s="224">
        <v>0</v>
      </c>
      <c r="Q464" s="246">
        <v>2</v>
      </c>
      <c r="R464" s="252">
        <v>0</v>
      </c>
      <c r="S464" s="269">
        <v>0</v>
      </c>
      <c r="T464" s="79">
        <v>1</v>
      </c>
      <c r="U464" s="17">
        <v>2</v>
      </c>
      <c r="V464" s="17">
        <v>1</v>
      </c>
      <c r="W464" s="17">
        <v>0</v>
      </c>
      <c r="X464" s="17">
        <v>1</v>
      </c>
      <c r="Y464" s="270">
        <v>0</v>
      </c>
      <c r="Z464" s="17">
        <v>0</v>
      </c>
      <c r="AA464" s="17">
        <v>1</v>
      </c>
      <c r="AB464" s="17">
        <v>2</v>
      </c>
      <c r="AC464" s="17">
        <v>0</v>
      </c>
      <c r="AD464" s="17">
        <v>1</v>
      </c>
      <c r="AE464" s="490">
        <v>1.25</v>
      </c>
    </row>
    <row r="465" spans="1:31" ht="14.25" x14ac:dyDescent="0.2">
      <c r="A465" s="23" t="s">
        <v>2102</v>
      </c>
      <c r="B465" s="25">
        <v>1</v>
      </c>
      <c r="C465" s="26" t="s">
        <v>2742</v>
      </c>
      <c r="D465" s="23" t="s">
        <v>3961</v>
      </c>
      <c r="E465" s="23" t="s">
        <v>2126</v>
      </c>
      <c r="F465" s="25" t="s">
        <v>2743</v>
      </c>
      <c r="G465" s="17">
        <v>0</v>
      </c>
      <c r="H465" s="17">
        <v>0</v>
      </c>
      <c r="I465" s="17">
        <v>0</v>
      </c>
      <c r="J465" s="17">
        <v>1</v>
      </c>
      <c r="K465" s="17">
        <v>0</v>
      </c>
      <c r="L465" s="17">
        <v>1</v>
      </c>
      <c r="M465" s="17">
        <v>1</v>
      </c>
      <c r="N465" s="17">
        <v>1</v>
      </c>
      <c r="O465" s="17">
        <v>0</v>
      </c>
      <c r="P465" s="224">
        <v>0</v>
      </c>
      <c r="Q465" s="246">
        <v>2</v>
      </c>
      <c r="R465" s="252">
        <v>0</v>
      </c>
      <c r="S465" s="269">
        <v>1</v>
      </c>
      <c r="T465" s="79">
        <v>1</v>
      </c>
      <c r="U465" s="17">
        <v>2</v>
      </c>
      <c r="V465" s="17">
        <v>1</v>
      </c>
      <c r="W465" s="17">
        <v>0</v>
      </c>
      <c r="X465" s="17">
        <v>1</v>
      </c>
      <c r="Y465" s="270">
        <v>0</v>
      </c>
      <c r="Z465" s="17">
        <v>0</v>
      </c>
      <c r="AA465" s="17">
        <v>1</v>
      </c>
      <c r="AB465" s="17">
        <v>2</v>
      </c>
      <c r="AC465" s="17">
        <v>0</v>
      </c>
      <c r="AD465" s="17">
        <v>1</v>
      </c>
      <c r="AE465" s="490">
        <v>1.2307692307692308</v>
      </c>
    </row>
    <row r="466" spans="1:31" ht="14.25" x14ac:dyDescent="0.2">
      <c r="A466" s="23" t="s">
        <v>2102</v>
      </c>
      <c r="B466" s="25">
        <v>1</v>
      </c>
      <c r="C466" s="26" t="s">
        <v>143</v>
      </c>
      <c r="D466" s="23" t="s">
        <v>3961</v>
      </c>
      <c r="E466" s="23" t="s">
        <v>2126</v>
      </c>
      <c r="F466" s="25" t="s">
        <v>144</v>
      </c>
      <c r="G466" s="17">
        <v>0</v>
      </c>
      <c r="H466" s="17">
        <v>0</v>
      </c>
      <c r="I466" s="17">
        <v>0</v>
      </c>
      <c r="J466" s="17">
        <v>0</v>
      </c>
      <c r="K466" s="17">
        <v>0</v>
      </c>
      <c r="L466" s="17">
        <v>0</v>
      </c>
      <c r="M466" s="17">
        <v>0</v>
      </c>
      <c r="N466" s="17">
        <v>0</v>
      </c>
      <c r="O466" s="17">
        <v>0</v>
      </c>
      <c r="P466" s="224">
        <v>0</v>
      </c>
      <c r="Q466" s="246">
        <v>0</v>
      </c>
      <c r="R466" s="252">
        <v>0</v>
      </c>
      <c r="S466" s="269">
        <v>1</v>
      </c>
      <c r="T466" s="79">
        <v>0</v>
      </c>
      <c r="U466" s="17">
        <v>0</v>
      </c>
      <c r="V466" s="17">
        <v>0</v>
      </c>
      <c r="W466" s="17">
        <v>0</v>
      </c>
      <c r="X466" s="17">
        <v>0</v>
      </c>
      <c r="Y466" s="270">
        <v>0</v>
      </c>
      <c r="Z466" s="17">
        <v>0</v>
      </c>
      <c r="AA466" s="17">
        <v>1</v>
      </c>
      <c r="AB466" s="17">
        <v>1</v>
      </c>
      <c r="AC466" s="17">
        <v>0</v>
      </c>
      <c r="AD466" s="17">
        <v>0</v>
      </c>
      <c r="AE466" s="490">
        <v>1</v>
      </c>
    </row>
    <row r="467" spans="1:31" ht="14.25" x14ac:dyDescent="0.2">
      <c r="A467" s="23" t="s">
        <v>2102</v>
      </c>
      <c r="B467" s="25">
        <v>1</v>
      </c>
      <c r="C467" s="26" t="s">
        <v>145</v>
      </c>
      <c r="D467" s="23" t="s">
        <v>3961</v>
      </c>
      <c r="E467" s="23" t="s">
        <v>2126</v>
      </c>
      <c r="F467" s="25" t="s">
        <v>146</v>
      </c>
      <c r="G467" s="17">
        <v>0</v>
      </c>
      <c r="H467" s="17">
        <v>0</v>
      </c>
      <c r="I467" s="17">
        <v>0</v>
      </c>
      <c r="J467" s="17">
        <v>1</v>
      </c>
      <c r="K467" s="17">
        <v>0</v>
      </c>
      <c r="L467" s="17">
        <v>1</v>
      </c>
      <c r="M467" s="17">
        <v>1</v>
      </c>
      <c r="N467" s="17">
        <v>1</v>
      </c>
      <c r="O467" s="17">
        <v>0</v>
      </c>
      <c r="P467" s="224">
        <v>0</v>
      </c>
      <c r="Q467" s="246">
        <v>0</v>
      </c>
      <c r="R467" s="252">
        <v>0</v>
      </c>
      <c r="S467" s="269">
        <v>1</v>
      </c>
      <c r="T467" s="79">
        <v>1</v>
      </c>
      <c r="U467" s="17">
        <v>0</v>
      </c>
      <c r="V467" s="17">
        <v>1</v>
      </c>
      <c r="W467" s="17">
        <v>0</v>
      </c>
      <c r="X467" s="17">
        <v>1</v>
      </c>
      <c r="Y467" s="270">
        <v>0</v>
      </c>
      <c r="Z467" s="17">
        <v>0</v>
      </c>
      <c r="AA467" s="17">
        <v>1</v>
      </c>
      <c r="AB467" s="17">
        <v>2</v>
      </c>
      <c r="AC467" s="17">
        <v>0</v>
      </c>
      <c r="AD467" s="17">
        <v>1</v>
      </c>
      <c r="AE467" s="490">
        <v>1.0909090909090908</v>
      </c>
    </row>
    <row r="468" spans="1:31" ht="14.25" x14ac:dyDescent="0.2">
      <c r="A468" s="23" t="s">
        <v>2102</v>
      </c>
      <c r="B468" s="25">
        <v>1</v>
      </c>
      <c r="C468" s="26" t="s">
        <v>147</v>
      </c>
      <c r="D468" s="23" t="s">
        <v>3961</v>
      </c>
      <c r="E468" s="23" t="s">
        <v>2126</v>
      </c>
      <c r="F468" s="25" t="s">
        <v>148</v>
      </c>
      <c r="G468" s="17">
        <v>0</v>
      </c>
      <c r="H468" s="17">
        <v>0</v>
      </c>
      <c r="I468" s="17">
        <v>0</v>
      </c>
      <c r="J468" s="17">
        <v>1</v>
      </c>
      <c r="K468" s="17">
        <v>1</v>
      </c>
      <c r="L468" s="17">
        <v>1</v>
      </c>
      <c r="M468" s="17">
        <v>1</v>
      </c>
      <c r="N468" s="17">
        <v>1</v>
      </c>
      <c r="O468" s="17">
        <v>0</v>
      </c>
      <c r="P468" s="224">
        <v>0</v>
      </c>
      <c r="Q468" s="246">
        <v>2</v>
      </c>
      <c r="R468" s="252">
        <v>0</v>
      </c>
      <c r="S468" s="269">
        <v>1</v>
      </c>
      <c r="T468" s="79">
        <v>1</v>
      </c>
      <c r="U468" s="17">
        <v>2</v>
      </c>
      <c r="V468" s="17">
        <v>1</v>
      </c>
      <c r="W468" s="17">
        <v>0</v>
      </c>
      <c r="X468" s="17">
        <v>1</v>
      </c>
      <c r="Y468" s="270">
        <v>0</v>
      </c>
      <c r="Z468" s="17">
        <v>0</v>
      </c>
      <c r="AA468" s="17">
        <v>1</v>
      </c>
      <c r="AB468" s="17">
        <v>2</v>
      </c>
      <c r="AC468" s="17">
        <v>1</v>
      </c>
      <c r="AD468" s="17">
        <v>1</v>
      </c>
      <c r="AE468" s="490">
        <v>1.2</v>
      </c>
    </row>
    <row r="469" spans="1:31" ht="14.25" x14ac:dyDescent="0.2">
      <c r="A469" s="23" t="s">
        <v>2102</v>
      </c>
      <c r="B469" s="25">
        <v>1</v>
      </c>
      <c r="C469" s="26" t="s">
        <v>149</v>
      </c>
      <c r="D469" s="23" t="s">
        <v>3961</v>
      </c>
      <c r="E469" s="23" t="s">
        <v>2126</v>
      </c>
      <c r="F469" s="25" t="s">
        <v>150</v>
      </c>
      <c r="G469" s="17">
        <v>0</v>
      </c>
      <c r="H469" s="17">
        <v>0</v>
      </c>
      <c r="I469" s="17">
        <v>0</v>
      </c>
      <c r="J469" s="17">
        <v>1</v>
      </c>
      <c r="K469" s="17">
        <v>0</v>
      </c>
      <c r="L469" s="17">
        <v>1</v>
      </c>
      <c r="M469" s="17">
        <v>1</v>
      </c>
      <c r="N469" s="17">
        <v>1</v>
      </c>
      <c r="O469" s="17">
        <v>0</v>
      </c>
      <c r="P469" s="224">
        <v>0</v>
      </c>
      <c r="Q469" s="246">
        <v>2</v>
      </c>
      <c r="R469" s="252">
        <v>0</v>
      </c>
      <c r="S469" s="269">
        <v>1</v>
      </c>
      <c r="T469" s="79">
        <v>1</v>
      </c>
      <c r="U469" s="17">
        <v>2</v>
      </c>
      <c r="V469" s="17">
        <v>1</v>
      </c>
      <c r="W469" s="17">
        <v>0</v>
      </c>
      <c r="X469" s="17">
        <v>1</v>
      </c>
      <c r="Y469" s="270">
        <v>0</v>
      </c>
      <c r="Z469" s="17">
        <v>0</v>
      </c>
      <c r="AA469" s="17">
        <v>0</v>
      </c>
      <c r="AB469" s="17">
        <v>0</v>
      </c>
      <c r="AC469" s="17">
        <v>0</v>
      </c>
      <c r="AD469" s="17">
        <v>1</v>
      </c>
      <c r="AE469" s="490">
        <v>1.1818181818181819</v>
      </c>
    </row>
    <row r="470" spans="1:31" ht="14.25" x14ac:dyDescent="0.2">
      <c r="A470" s="23" t="s">
        <v>2102</v>
      </c>
      <c r="B470" s="25">
        <v>1</v>
      </c>
      <c r="C470" s="26" t="s">
        <v>151</v>
      </c>
      <c r="D470" s="23" t="s">
        <v>3961</v>
      </c>
      <c r="E470" s="23" t="s">
        <v>2126</v>
      </c>
      <c r="F470" s="25" t="s">
        <v>152</v>
      </c>
      <c r="G470" s="17">
        <v>1</v>
      </c>
      <c r="H470" s="17">
        <v>0</v>
      </c>
      <c r="I470" s="17">
        <v>0</v>
      </c>
      <c r="J470" s="17">
        <v>1</v>
      </c>
      <c r="K470" s="17">
        <v>0</v>
      </c>
      <c r="L470" s="17">
        <v>1</v>
      </c>
      <c r="M470" s="17">
        <v>1</v>
      </c>
      <c r="N470" s="17">
        <v>1</v>
      </c>
      <c r="O470" s="17">
        <v>0</v>
      </c>
      <c r="P470" s="224">
        <v>0</v>
      </c>
      <c r="Q470" s="246">
        <v>2</v>
      </c>
      <c r="R470" s="252">
        <v>0</v>
      </c>
      <c r="S470" s="269">
        <v>0</v>
      </c>
      <c r="T470" s="79">
        <v>1</v>
      </c>
      <c r="U470" s="17">
        <v>2</v>
      </c>
      <c r="V470" s="17">
        <v>1</v>
      </c>
      <c r="W470" s="17">
        <v>0</v>
      </c>
      <c r="X470" s="17">
        <v>1</v>
      </c>
      <c r="Y470" s="270">
        <v>0</v>
      </c>
      <c r="Z470" s="17">
        <v>0</v>
      </c>
      <c r="AA470" s="17">
        <v>1</v>
      </c>
      <c r="AB470" s="17">
        <v>2</v>
      </c>
      <c r="AC470" s="17">
        <v>0</v>
      </c>
      <c r="AD470" s="17">
        <v>1</v>
      </c>
      <c r="AE470" s="490">
        <v>1.2307692307692308</v>
      </c>
    </row>
    <row r="471" spans="1:31" ht="14.25" x14ac:dyDescent="0.2">
      <c r="A471" s="23" t="s">
        <v>2102</v>
      </c>
      <c r="B471" s="25">
        <v>1</v>
      </c>
      <c r="C471" s="26" t="s">
        <v>153</v>
      </c>
      <c r="D471" s="23" t="s">
        <v>3961</v>
      </c>
      <c r="E471" s="23" t="s">
        <v>3475</v>
      </c>
      <c r="F471" s="25" t="s">
        <v>1121</v>
      </c>
      <c r="G471" s="17">
        <v>0</v>
      </c>
      <c r="H471" s="17">
        <v>0</v>
      </c>
      <c r="I471" s="17">
        <v>0</v>
      </c>
      <c r="J471" s="17">
        <v>1</v>
      </c>
      <c r="K471" s="17">
        <v>0</v>
      </c>
      <c r="L471" s="17">
        <v>1</v>
      </c>
      <c r="M471" s="17">
        <v>1</v>
      </c>
      <c r="N471" s="17">
        <v>1</v>
      </c>
      <c r="O471" s="17">
        <v>0</v>
      </c>
      <c r="P471" s="224">
        <v>0</v>
      </c>
      <c r="Q471" s="246">
        <v>2</v>
      </c>
      <c r="R471" s="252">
        <v>0</v>
      </c>
      <c r="S471" s="269">
        <v>4</v>
      </c>
      <c r="T471" s="79">
        <v>1</v>
      </c>
      <c r="U471" s="17">
        <v>2</v>
      </c>
      <c r="V471" s="17">
        <v>1</v>
      </c>
      <c r="W471" s="17">
        <v>0</v>
      </c>
      <c r="X471" s="17">
        <v>1</v>
      </c>
      <c r="Y471" s="270">
        <v>0</v>
      </c>
      <c r="Z471" s="17">
        <v>0</v>
      </c>
      <c r="AA471" s="17">
        <v>1</v>
      </c>
      <c r="AB471" s="17">
        <v>2</v>
      </c>
      <c r="AC471" s="17">
        <v>0</v>
      </c>
      <c r="AD471" s="17">
        <v>1</v>
      </c>
      <c r="AE471" s="490">
        <v>1.4615384615384615</v>
      </c>
    </row>
    <row r="472" spans="1:31" ht="14.25" x14ac:dyDescent="0.2">
      <c r="A472" s="23" t="s">
        <v>2102</v>
      </c>
      <c r="B472" s="25">
        <v>1</v>
      </c>
      <c r="C472" s="26" t="s">
        <v>2152</v>
      </c>
      <c r="D472" s="23" t="s">
        <v>3961</v>
      </c>
      <c r="E472" s="23" t="s">
        <v>2126</v>
      </c>
      <c r="F472" s="25" t="s">
        <v>418</v>
      </c>
      <c r="G472" s="17">
        <v>0</v>
      </c>
      <c r="H472" s="17">
        <v>0</v>
      </c>
      <c r="I472" s="17">
        <v>0</v>
      </c>
      <c r="J472" s="17">
        <v>0</v>
      </c>
      <c r="K472" s="17">
        <v>0</v>
      </c>
      <c r="L472" s="17">
        <v>0</v>
      </c>
      <c r="M472" s="17">
        <v>0</v>
      </c>
      <c r="N472" s="17">
        <v>0</v>
      </c>
      <c r="O472" s="17">
        <v>0</v>
      </c>
      <c r="P472" s="224">
        <v>0</v>
      </c>
      <c r="Q472" s="246">
        <v>2</v>
      </c>
      <c r="R472" s="252">
        <v>0</v>
      </c>
      <c r="S472" s="269">
        <v>0</v>
      </c>
      <c r="T472" s="79">
        <v>0</v>
      </c>
      <c r="U472" s="17">
        <v>2</v>
      </c>
      <c r="V472" s="17">
        <v>0</v>
      </c>
      <c r="W472" s="17">
        <v>0</v>
      </c>
      <c r="X472" s="17">
        <v>0</v>
      </c>
      <c r="Y472" s="270">
        <v>0</v>
      </c>
      <c r="Z472" s="17">
        <v>0</v>
      </c>
      <c r="AA472" s="17">
        <v>0</v>
      </c>
      <c r="AB472" s="17">
        <v>0</v>
      </c>
      <c r="AC472" s="17">
        <v>0</v>
      </c>
      <c r="AD472" s="17">
        <v>0</v>
      </c>
      <c r="AE472" s="490">
        <v>2</v>
      </c>
    </row>
    <row r="473" spans="1:31" ht="14.25" x14ac:dyDescent="0.2">
      <c r="A473" s="23" t="s">
        <v>2102</v>
      </c>
      <c r="B473" s="25">
        <v>1</v>
      </c>
      <c r="C473" s="26" t="s">
        <v>419</v>
      </c>
      <c r="D473" s="23" t="s">
        <v>3961</v>
      </c>
      <c r="E473" s="23" t="s">
        <v>3475</v>
      </c>
      <c r="F473" s="25" t="s">
        <v>2960</v>
      </c>
      <c r="G473" s="17">
        <v>0</v>
      </c>
      <c r="H473" s="17">
        <v>0</v>
      </c>
      <c r="I473" s="17">
        <v>0</v>
      </c>
      <c r="J473" s="17">
        <v>0</v>
      </c>
      <c r="K473" s="17">
        <v>0</v>
      </c>
      <c r="L473" s="17">
        <v>0</v>
      </c>
      <c r="M473" s="17">
        <v>0</v>
      </c>
      <c r="N473" s="17">
        <v>0</v>
      </c>
      <c r="O473" s="17">
        <v>0</v>
      </c>
      <c r="P473" s="224">
        <v>0</v>
      </c>
      <c r="Q473" s="246">
        <v>0</v>
      </c>
      <c r="R473" s="252">
        <v>0</v>
      </c>
      <c r="S473" s="269">
        <v>0</v>
      </c>
      <c r="T473" s="79">
        <v>0</v>
      </c>
      <c r="U473" s="17">
        <v>1</v>
      </c>
      <c r="V473" s="17">
        <v>0</v>
      </c>
      <c r="W473" s="17">
        <v>0</v>
      </c>
      <c r="X473" s="17">
        <v>0</v>
      </c>
      <c r="Y473" s="270">
        <v>0</v>
      </c>
      <c r="Z473" s="17">
        <v>0</v>
      </c>
      <c r="AA473" s="17">
        <v>0</v>
      </c>
      <c r="AB473" s="17">
        <v>0</v>
      </c>
      <c r="AC473" s="17">
        <v>0</v>
      </c>
      <c r="AD473" s="17">
        <v>0</v>
      </c>
      <c r="AE473" s="490">
        <v>1</v>
      </c>
    </row>
    <row r="474" spans="1:31" s="273" customFormat="1" ht="14.25" x14ac:dyDescent="0.2">
      <c r="A474" s="23" t="s">
        <v>2102</v>
      </c>
      <c r="B474" s="25">
        <v>1</v>
      </c>
      <c r="C474" s="26" t="s">
        <v>2245</v>
      </c>
      <c r="D474" s="23" t="s">
        <v>3961</v>
      </c>
      <c r="E474" s="23" t="s">
        <v>3473</v>
      </c>
      <c r="F474" s="25" t="s">
        <v>1991</v>
      </c>
      <c r="G474" s="269"/>
      <c r="H474" s="269"/>
      <c r="I474" s="269"/>
      <c r="J474" s="269"/>
      <c r="K474" s="269"/>
      <c r="L474" s="269"/>
      <c r="M474" s="269"/>
      <c r="N474" s="269"/>
      <c r="O474" s="269"/>
      <c r="P474" s="269"/>
      <c r="Q474" s="246"/>
      <c r="R474" s="269"/>
      <c r="S474" s="269"/>
      <c r="T474" s="79"/>
      <c r="U474" s="269"/>
      <c r="V474" s="269">
        <v>0</v>
      </c>
      <c r="W474" s="269">
        <v>0</v>
      </c>
      <c r="X474" s="269">
        <v>1</v>
      </c>
      <c r="Y474" s="343">
        <v>0</v>
      </c>
      <c r="Z474" s="269">
        <v>0</v>
      </c>
      <c r="AA474" s="269">
        <v>1</v>
      </c>
      <c r="AB474" s="269">
        <v>2</v>
      </c>
      <c r="AC474" s="269">
        <v>0</v>
      </c>
      <c r="AD474" s="269">
        <v>1</v>
      </c>
      <c r="AE474" s="490">
        <v>1.25</v>
      </c>
    </row>
    <row r="475" spans="1:31" ht="14.25" x14ac:dyDescent="0.2">
      <c r="A475" s="23" t="s">
        <v>2102</v>
      </c>
      <c r="B475" s="25">
        <v>1</v>
      </c>
      <c r="C475" s="26" t="s">
        <v>1958</v>
      </c>
      <c r="D475" s="23" t="s">
        <v>3961</v>
      </c>
      <c r="E475" s="23" t="s">
        <v>3477</v>
      </c>
      <c r="F475" s="25" t="s">
        <v>3000</v>
      </c>
      <c r="G475" s="17">
        <v>2</v>
      </c>
      <c r="H475" s="17">
        <v>0</v>
      </c>
      <c r="I475" s="17">
        <v>0</v>
      </c>
      <c r="J475" s="17">
        <v>1</v>
      </c>
      <c r="K475" s="17">
        <v>0</v>
      </c>
      <c r="L475" s="17">
        <v>1</v>
      </c>
      <c r="M475" s="17">
        <v>1</v>
      </c>
      <c r="N475" s="17">
        <v>1</v>
      </c>
      <c r="O475" s="17">
        <v>0</v>
      </c>
      <c r="P475" s="224">
        <v>0</v>
      </c>
      <c r="Q475" s="246">
        <v>4</v>
      </c>
      <c r="R475" s="252">
        <v>0</v>
      </c>
      <c r="S475" s="269">
        <v>2</v>
      </c>
      <c r="T475" s="79">
        <v>1</v>
      </c>
      <c r="U475" s="17">
        <v>4</v>
      </c>
      <c r="V475" s="17">
        <v>1</v>
      </c>
      <c r="W475" s="17">
        <v>0</v>
      </c>
      <c r="X475" s="17">
        <v>1</v>
      </c>
      <c r="Y475" s="270">
        <v>0</v>
      </c>
      <c r="Z475" s="17">
        <v>0</v>
      </c>
      <c r="AA475" s="17">
        <v>1</v>
      </c>
      <c r="AB475" s="17">
        <v>2</v>
      </c>
      <c r="AC475" s="17">
        <v>0</v>
      </c>
      <c r="AD475" s="17">
        <v>1</v>
      </c>
      <c r="AE475" s="490">
        <v>1.6428571428571428</v>
      </c>
    </row>
    <row r="476" spans="1:31" x14ac:dyDescent="0.2">
      <c r="D476" s="93"/>
      <c r="F476" s="186"/>
      <c r="G476" s="5">
        <f t="shared" ref="G476:Q476" si="0">SUM(G3:G475)</f>
        <v>229</v>
      </c>
      <c r="H476" s="5">
        <f t="shared" si="0"/>
        <v>26</v>
      </c>
      <c r="I476" s="5">
        <f t="shared" si="0"/>
        <v>8</v>
      </c>
      <c r="J476" s="5">
        <f t="shared" si="0"/>
        <v>464</v>
      </c>
      <c r="K476" s="5">
        <f t="shared" si="0"/>
        <v>27</v>
      </c>
      <c r="L476" s="5">
        <f t="shared" si="0"/>
        <v>486</v>
      </c>
      <c r="M476" s="5">
        <f t="shared" si="0"/>
        <v>472</v>
      </c>
      <c r="N476" s="5">
        <f t="shared" si="0"/>
        <v>447</v>
      </c>
      <c r="O476" s="5">
        <f t="shared" si="0"/>
        <v>36</v>
      </c>
      <c r="P476" s="5">
        <f t="shared" si="0"/>
        <v>16</v>
      </c>
      <c r="Q476" s="5">
        <f t="shared" si="0"/>
        <v>953</v>
      </c>
      <c r="R476" s="244">
        <f t="shared" ref="R476:AB476" si="1">SUM(R3:R475)</f>
        <v>11</v>
      </c>
      <c r="S476" s="244">
        <f t="shared" si="1"/>
        <v>444</v>
      </c>
      <c r="T476" s="244">
        <f t="shared" si="1"/>
        <v>437</v>
      </c>
      <c r="U476" s="244">
        <f t="shared" si="1"/>
        <v>899</v>
      </c>
      <c r="V476" s="244">
        <f t="shared" si="1"/>
        <v>362</v>
      </c>
      <c r="W476" s="244">
        <f t="shared" si="1"/>
        <v>115</v>
      </c>
      <c r="X476" s="244">
        <f t="shared" si="1"/>
        <v>427</v>
      </c>
      <c r="Y476" s="289">
        <f t="shared" si="1"/>
        <v>29</v>
      </c>
      <c r="Z476" s="244">
        <f t="shared" si="1"/>
        <v>9</v>
      </c>
      <c r="AA476" s="244">
        <f t="shared" si="1"/>
        <v>507</v>
      </c>
      <c r="AB476" s="244">
        <f t="shared" si="1"/>
        <v>973</v>
      </c>
      <c r="AC476" s="244">
        <f t="shared" ref="AC476:AD476" si="2">SUM(AC3:AC475)</f>
        <v>20</v>
      </c>
      <c r="AD476" s="244">
        <f t="shared" si="2"/>
        <v>449</v>
      </c>
    </row>
    <row r="477" spans="1:31" s="106" customFormat="1" ht="14.25" x14ac:dyDescent="0.2">
      <c r="B477" s="217">
        <f>SUM(B3:B475)</f>
        <v>473</v>
      </c>
      <c r="C477" s="145" t="s">
        <v>1687</v>
      </c>
      <c r="F477" s="217"/>
      <c r="G477" s="218"/>
      <c r="H477" s="218"/>
      <c r="I477" s="218"/>
      <c r="J477" s="218"/>
      <c r="K477" s="218"/>
      <c r="L477" s="218"/>
      <c r="M477" s="218"/>
      <c r="N477" s="218"/>
      <c r="O477" s="218"/>
      <c r="P477" s="218"/>
      <c r="Q477" s="218"/>
      <c r="R477" s="218"/>
      <c r="S477" s="218"/>
      <c r="T477" s="218"/>
      <c r="U477" s="218"/>
      <c r="V477" s="218"/>
      <c r="W477" s="218"/>
      <c r="X477" s="218"/>
      <c r="Y477" s="217"/>
      <c r="Z477" s="218"/>
      <c r="AA477" s="218"/>
      <c r="AB477" s="218"/>
      <c r="AC477" s="218"/>
      <c r="AD477" s="218"/>
    </row>
    <row r="478" spans="1:31" x14ac:dyDescent="0.2">
      <c r="F478" s="186"/>
      <c r="G478" s="93"/>
      <c r="H478" s="93"/>
      <c r="I478" s="93"/>
      <c r="J478" s="93"/>
      <c r="K478" s="93"/>
      <c r="L478" s="93"/>
      <c r="M478" s="93"/>
      <c r="N478" s="93"/>
      <c r="O478" s="93"/>
      <c r="P478" s="93"/>
      <c r="Q478" s="93"/>
      <c r="R478" s="93"/>
      <c r="S478" s="93"/>
      <c r="T478" s="93"/>
      <c r="U478" s="93"/>
      <c r="V478" s="93"/>
      <c r="W478" s="93"/>
      <c r="X478" s="93"/>
      <c r="Y478" s="186"/>
      <c r="Z478" s="93"/>
      <c r="AA478" s="93"/>
      <c r="AB478" s="93"/>
      <c r="AC478" s="93"/>
      <c r="AD478" s="93"/>
    </row>
    <row r="479" spans="1:31" x14ac:dyDescent="0.2">
      <c r="F479" s="186"/>
      <c r="G479" s="93"/>
      <c r="H479" s="93"/>
      <c r="I479" s="93"/>
      <c r="J479" s="93"/>
      <c r="K479" s="93"/>
      <c r="L479" s="93"/>
      <c r="M479" s="93"/>
      <c r="N479" s="93"/>
      <c r="O479" s="93"/>
      <c r="P479" s="93"/>
      <c r="Q479" s="93"/>
      <c r="R479" s="93"/>
      <c r="S479" s="93"/>
      <c r="T479" s="93"/>
      <c r="U479" s="93"/>
      <c r="V479" s="93"/>
      <c r="W479" s="93"/>
      <c r="X479" s="93"/>
      <c r="Y479" s="186"/>
      <c r="Z479" s="93"/>
      <c r="AA479" s="93"/>
      <c r="AB479" s="93"/>
      <c r="AC479" s="93"/>
      <c r="AD479" s="93"/>
    </row>
    <row r="480" spans="1:31" x14ac:dyDescent="0.2">
      <c r="F480" s="186"/>
      <c r="G480" s="93"/>
      <c r="H480" s="93"/>
      <c r="I480" s="93"/>
      <c r="J480" s="93"/>
      <c r="K480" s="93"/>
      <c r="L480" s="93"/>
      <c r="M480" s="93"/>
      <c r="N480" s="93"/>
      <c r="O480" s="93"/>
      <c r="P480" s="93"/>
      <c r="Q480" s="93"/>
      <c r="R480" s="93"/>
      <c r="S480" s="93"/>
      <c r="T480" s="93"/>
      <c r="U480" s="93"/>
      <c r="V480" s="93"/>
      <c r="W480" s="93"/>
      <c r="X480" s="93"/>
      <c r="Y480" s="186"/>
      <c r="Z480" s="93"/>
      <c r="AA480" s="93"/>
      <c r="AB480" s="93"/>
      <c r="AC480" s="93"/>
      <c r="AD480" s="93"/>
    </row>
    <row r="481" spans="6:30" x14ac:dyDescent="0.2">
      <c r="F481" s="186"/>
      <c r="G481" s="93"/>
      <c r="H481" s="93"/>
      <c r="I481" s="93"/>
      <c r="J481" s="93"/>
      <c r="K481" s="93"/>
      <c r="L481" s="93"/>
      <c r="M481" s="93"/>
      <c r="N481" s="93"/>
      <c r="O481" s="93"/>
      <c r="P481" s="93"/>
      <c r="Q481" s="93"/>
      <c r="R481" s="93"/>
      <c r="S481" s="93"/>
      <c r="T481" s="93"/>
      <c r="U481" s="93"/>
      <c r="V481" s="93"/>
      <c r="W481" s="93"/>
      <c r="X481" s="93"/>
      <c r="Y481" s="186"/>
      <c r="Z481" s="93"/>
      <c r="AA481" s="93"/>
      <c r="AB481" s="93"/>
      <c r="AC481" s="93"/>
      <c r="AD481" s="93"/>
    </row>
    <row r="482" spans="6:30" x14ac:dyDescent="0.2">
      <c r="F482" s="186"/>
      <c r="G482" s="93"/>
      <c r="H482" s="93"/>
      <c r="I482" s="93"/>
      <c r="J482" s="93"/>
      <c r="K482" s="93"/>
      <c r="L482" s="93"/>
      <c r="M482" s="93"/>
      <c r="N482" s="93"/>
      <c r="O482" s="93"/>
      <c r="P482" s="93"/>
      <c r="Q482" s="93"/>
      <c r="R482" s="93"/>
      <c r="S482" s="93"/>
      <c r="T482" s="93"/>
      <c r="U482" s="93"/>
      <c r="V482" s="93"/>
      <c r="W482" s="93"/>
      <c r="X482" s="93"/>
      <c r="Y482" s="186"/>
      <c r="Z482" s="93"/>
      <c r="AA482" s="93"/>
      <c r="AB482" s="93"/>
      <c r="AC482" s="93"/>
      <c r="AD482" s="93"/>
    </row>
    <row r="483" spans="6:30" x14ac:dyDescent="0.2">
      <c r="F483" s="186"/>
      <c r="G483" s="93"/>
      <c r="H483" s="93"/>
      <c r="I483" s="93"/>
      <c r="J483" s="93"/>
      <c r="K483" s="93"/>
      <c r="L483" s="93"/>
      <c r="M483" s="93"/>
      <c r="N483" s="93"/>
      <c r="O483" s="93"/>
      <c r="P483" s="93"/>
      <c r="Q483" s="93"/>
      <c r="R483" s="93"/>
      <c r="S483" s="93"/>
      <c r="T483" s="93"/>
      <c r="U483" s="93"/>
      <c r="V483" s="93"/>
      <c r="W483" s="93"/>
      <c r="X483" s="93"/>
      <c r="Y483" s="186"/>
      <c r="Z483" s="93"/>
      <c r="AA483" s="93"/>
      <c r="AB483" s="93"/>
      <c r="AC483" s="93"/>
      <c r="AD483" s="93"/>
    </row>
    <row r="484" spans="6:30" x14ac:dyDescent="0.2">
      <c r="F484" s="186"/>
      <c r="G484" s="93"/>
      <c r="H484" s="93"/>
      <c r="I484" s="93"/>
      <c r="J484" s="93"/>
      <c r="K484" s="93"/>
      <c r="L484" s="93"/>
      <c r="M484" s="93"/>
      <c r="N484" s="93"/>
      <c r="O484" s="93"/>
      <c r="P484" s="93"/>
      <c r="Q484" s="93"/>
      <c r="R484" s="93"/>
      <c r="S484" s="93"/>
      <c r="T484" s="93"/>
      <c r="U484" s="93"/>
      <c r="V484" s="93"/>
      <c r="W484" s="93"/>
      <c r="X484" s="93"/>
      <c r="Y484" s="186"/>
      <c r="Z484" s="93"/>
      <c r="AA484" s="93"/>
      <c r="AB484" s="93"/>
      <c r="AC484" s="93"/>
      <c r="AD484" s="93"/>
    </row>
    <row r="485" spans="6:30" x14ac:dyDescent="0.2">
      <c r="F485" s="186"/>
      <c r="G485" s="93"/>
      <c r="H485" s="93"/>
      <c r="I485" s="93"/>
      <c r="J485" s="93"/>
      <c r="K485" s="93"/>
      <c r="L485" s="93"/>
      <c r="M485" s="93"/>
      <c r="N485" s="93"/>
      <c r="O485" s="93"/>
      <c r="P485" s="93"/>
      <c r="Q485" s="93"/>
      <c r="R485" s="93"/>
      <c r="S485" s="93"/>
      <c r="T485" s="93"/>
      <c r="U485" s="93"/>
      <c r="V485" s="93"/>
      <c r="W485" s="93"/>
      <c r="X485" s="93"/>
      <c r="Y485" s="186"/>
      <c r="Z485" s="93"/>
      <c r="AA485" s="93"/>
      <c r="AB485" s="93"/>
      <c r="AC485" s="93"/>
      <c r="AD485" s="93"/>
    </row>
    <row r="486" spans="6:30" x14ac:dyDescent="0.2">
      <c r="F486" s="186"/>
      <c r="G486" s="93"/>
      <c r="H486" s="93"/>
      <c r="I486" s="93"/>
      <c r="J486" s="93"/>
      <c r="K486" s="93"/>
      <c r="L486" s="93"/>
      <c r="M486" s="93"/>
      <c r="N486" s="93"/>
      <c r="O486" s="93"/>
      <c r="P486" s="93"/>
      <c r="Q486" s="93"/>
      <c r="R486" s="93"/>
      <c r="S486" s="93"/>
      <c r="T486" s="93"/>
      <c r="U486" s="93"/>
      <c r="V486" s="93"/>
      <c r="W486" s="93"/>
      <c r="X486" s="93"/>
      <c r="Y486" s="186"/>
      <c r="Z486" s="93"/>
      <c r="AA486" s="93"/>
      <c r="AB486" s="93"/>
      <c r="AC486" s="93"/>
      <c r="AD486" s="93"/>
    </row>
    <row r="487" spans="6:30" x14ac:dyDescent="0.2">
      <c r="F487" s="186"/>
      <c r="G487" s="93"/>
      <c r="H487" s="93"/>
      <c r="I487" s="93"/>
      <c r="J487" s="93"/>
      <c r="K487" s="93"/>
      <c r="L487" s="93"/>
      <c r="M487" s="93"/>
      <c r="N487" s="93"/>
      <c r="O487" s="93"/>
      <c r="P487" s="93"/>
      <c r="Q487" s="93"/>
      <c r="R487" s="93"/>
      <c r="S487" s="93"/>
      <c r="T487" s="93"/>
      <c r="U487" s="93"/>
      <c r="V487" s="93"/>
      <c r="W487" s="93"/>
      <c r="X487" s="93"/>
      <c r="Y487" s="186"/>
      <c r="Z487" s="93"/>
      <c r="AA487" s="93"/>
      <c r="AB487" s="93"/>
      <c r="AC487" s="93"/>
      <c r="AD487" s="93"/>
    </row>
    <row r="488" spans="6:30" x14ac:dyDescent="0.2">
      <c r="F488" s="186"/>
      <c r="G488" s="93"/>
      <c r="H488" s="93"/>
      <c r="I488" s="93"/>
      <c r="J488" s="93"/>
      <c r="K488" s="93"/>
      <c r="L488" s="93"/>
      <c r="M488" s="93"/>
      <c r="N488" s="93"/>
      <c r="O488" s="93"/>
      <c r="P488" s="93"/>
      <c r="Q488" s="93"/>
      <c r="R488" s="93"/>
      <c r="S488" s="93"/>
      <c r="T488" s="93"/>
      <c r="U488" s="93"/>
      <c r="V488" s="93"/>
      <c r="W488" s="93"/>
      <c r="X488" s="93"/>
      <c r="Y488" s="186"/>
      <c r="Z488" s="93"/>
      <c r="AA488" s="93"/>
      <c r="AB488" s="93"/>
      <c r="AC488" s="93"/>
      <c r="AD488" s="93"/>
    </row>
    <row r="489" spans="6:30" x14ac:dyDescent="0.2">
      <c r="F489" s="186"/>
      <c r="G489" s="93"/>
      <c r="H489" s="93"/>
      <c r="I489" s="93"/>
      <c r="J489" s="93"/>
      <c r="K489" s="93"/>
      <c r="L489" s="93"/>
      <c r="M489" s="93"/>
      <c r="N489" s="93"/>
      <c r="O489" s="93"/>
      <c r="P489" s="93"/>
      <c r="Q489" s="93"/>
      <c r="R489" s="93"/>
      <c r="S489" s="93"/>
      <c r="T489" s="93"/>
      <c r="U489" s="93"/>
      <c r="V489" s="93"/>
      <c r="W489" s="93"/>
      <c r="X489" s="93"/>
      <c r="Y489" s="186"/>
      <c r="Z489" s="93"/>
      <c r="AA489" s="93"/>
      <c r="AB489" s="93"/>
      <c r="AC489" s="93"/>
      <c r="AD489" s="93"/>
    </row>
    <row r="490" spans="6:30" x14ac:dyDescent="0.2">
      <c r="F490" s="186"/>
      <c r="G490" s="93"/>
      <c r="H490" s="93"/>
      <c r="I490" s="93"/>
      <c r="J490" s="93"/>
      <c r="K490" s="93"/>
      <c r="L490" s="93"/>
      <c r="M490" s="93"/>
      <c r="N490" s="93"/>
      <c r="O490" s="93"/>
      <c r="P490" s="93"/>
      <c r="Q490" s="93"/>
      <c r="R490" s="93"/>
      <c r="S490" s="93"/>
      <c r="T490" s="93"/>
      <c r="U490" s="93"/>
      <c r="V490" s="93"/>
      <c r="W490" s="93"/>
      <c r="X490" s="93"/>
      <c r="Y490" s="186"/>
      <c r="Z490" s="93"/>
      <c r="AA490" s="93"/>
      <c r="AB490" s="93"/>
      <c r="AC490" s="93"/>
      <c r="AD490" s="93"/>
    </row>
    <row r="491" spans="6:30" x14ac:dyDescent="0.2">
      <c r="F491" s="186"/>
      <c r="G491" s="93"/>
      <c r="H491" s="93"/>
      <c r="I491" s="93"/>
      <c r="J491" s="93"/>
      <c r="K491" s="93"/>
      <c r="L491" s="93"/>
      <c r="M491" s="93"/>
      <c r="N491" s="93"/>
      <c r="O491" s="93"/>
      <c r="P491" s="93"/>
      <c r="Q491" s="93"/>
      <c r="R491" s="93"/>
      <c r="S491" s="93"/>
      <c r="T491" s="93"/>
      <c r="U491" s="93"/>
      <c r="V491" s="93"/>
      <c r="W491" s="93"/>
      <c r="X491" s="93"/>
      <c r="Y491" s="186"/>
      <c r="Z491" s="93"/>
      <c r="AA491" s="93"/>
      <c r="AB491" s="93"/>
      <c r="AC491" s="93"/>
      <c r="AD491" s="93"/>
    </row>
    <row r="492" spans="6:30" x14ac:dyDescent="0.2">
      <c r="F492" s="186"/>
      <c r="G492" s="93"/>
      <c r="H492" s="93"/>
      <c r="I492" s="93"/>
      <c r="J492" s="93"/>
      <c r="K492" s="93"/>
      <c r="L492" s="93"/>
      <c r="M492" s="93"/>
      <c r="N492" s="93"/>
      <c r="O492" s="93"/>
      <c r="P492" s="93"/>
      <c r="Q492" s="93"/>
      <c r="R492" s="93"/>
      <c r="S492" s="93"/>
      <c r="T492" s="93"/>
      <c r="U492" s="93"/>
      <c r="V492" s="93"/>
      <c r="W492" s="93"/>
      <c r="X492" s="93"/>
      <c r="Y492" s="186"/>
      <c r="Z492" s="93"/>
      <c r="AA492" s="93"/>
      <c r="AB492" s="93"/>
      <c r="AC492" s="93"/>
      <c r="AD492" s="93"/>
    </row>
  </sheetData>
  <phoneticPr fontId="0" type="noConversion"/>
  <pageMargins left="0.75" right="0.75"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76"/>
  <sheetViews>
    <sheetView zoomScaleNormal="100" workbookViewId="0">
      <selection activeCell="AF1" sqref="I1:AF1048576"/>
    </sheetView>
  </sheetViews>
  <sheetFormatPr defaultColWidth="9.140625" defaultRowHeight="12.75" x14ac:dyDescent="0.2"/>
  <cols>
    <col min="1" max="1" width="7.85546875" style="275" customWidth="1"/>
    <col min="2" max="2" width="4.42578125" style="275" customWidth="1"/>
    <col min="3" max="3" width="19.5703125" style="275" customWidth="1"/>
    <col min="4" max="4" width="9.5703125" style="275" customWidth="1"/>
    <col min="5" max="5" width="13.7109375" style="275" customWidth="1"/>
    <col min="6" max="6" width="12" style="275" bestFit="1" customWidth="1"/>
    <col min="7" max="7" width="18.5703125" style="275" bestFit="1" customWidth="1"/>
    <col min="8" max="8" width="54.5703125" style="275" customWidth="1"/>
    <col min="9" max="9" width="10.5703125" style="275" hidden="1" customWidth="1"/>
    <col min="10" max="10" width="11.5703125" style="275" hidden="1" customWidth="1"/>
    <col min="11" max="11" width="10.5703125" style="275" hidden="1" customWidth="1"/>
    <col min="12" max="14" width="11.5703125" style="275" hidden="1" customWidth="1"/>
    <col min="15" max="15" width="10.5703125" style="275" hidden="1" customWidth="1"/>
    <col min="16" max="18" width="11.5703125" style="275" hidden="1" customWidth="1"/>
    <col min="19" max="19" width="10.5703125" style="275" hidden="1" customWidth="1"/>
    <col min="20" max="20" width="11.5703125" style="275" hidden="1" customWidth="1"/>
    <col min="21" max="21" width="10.5703125" style="275" hidden="1" customWidth="1"/>
    <col min="22" max="32" width="11.5703125" style="275" hidden="1" customWidth="1"/>
    <col min="33" max="33" width="9.140625" style="483"/>
    <col min="34" max="16384" width="9.140625" style="275"/>
  </cols>
  <sheetData>
    <row r="1" spans="1:33" ht="15.7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row>
    <row r="2" spans="1:33"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489"/>
    </row>
    <row r="3" spans="1:33" ht="15.75" customHeight="1" x14ac:dyDescent="0.2">
      <c r="A3" s="110" t="s">
        <v>2104</v>
      </c>
      <c r="B3" s="110">
        <v>1</v>
      </c>
      <c r="C3" s="316" t="s">
        <v>3831</v>
      </c>
      <c r="D3" s="110" t="s">
        <v>3816</v>
      </c>
      <c r="E3" s="110" t="s">
        <v>2126</v>
      </c>
      <c r="F3" s="110"/>
      <c r="G3" s="261">
        <v>40714</v>
      </c>
      <c r="H3" s="116" t="s">
        <v>3832</v>
      </c>
      <c r="I3" s="279">
        <v>1</v>
      </c>
      <c r="J3" s="279">
        <v>2</v>
      </c>
      <c r="K3" s="279">
        <v>1</v>
      </c>
      <c r="L3" s="279">
        <v>1</v>
      </c>
      <c r="M3" s="279">
        <v>0</v>
      </c>
      <c r="N3" s="279">
        <v>1</v>
      </c>
      <c r="O3" s="279">
        <v>0</v>
      </c>
      <c r="P3" s="279">
        <v>1</v>
      </c>
      <c r="Q3" s="279">
        <v>0</v>
      </c>
      <c r="R3" s="227">
        <v>0</v>
      </c>
      <c r="S3" s="279">
        <v>1</v>
      </c>
      <c r="T3" s="279">
        <v>0</v>
      </c>
      <c r="U3" s="279">
        <v>0</v>
      </c>
      <c r="V3" s="279">
        <v>1</v>
      </c>
      <c r="W3" s="279">
        <v>0</v>
      </c>
      <c r="X3" s="279">
        <v>1</v>
      </c>
      <c r="Y3" s="279">
        <v>0</v>
      </c>
      <c r="Z3" s="279">
        <v>1</v>
      </c>
      <c r="AA3" s="279">
        <v>1</v>
      </c>
      <c r="AB3" s="279">
        <v>0</v>
      </c>
      <c r="AC3" s="279">
        <v>1</v>
      </c>
      <c r="AD3" s="279">
        <v>1</v>
      </c>
      <c r="AE3" s="279">
        <v>0</v>
      </c>
      <c r="AF3" s="279">
        <v>0</v>
      </c>
      <c r="AG3" s="489">
        <v>2</v>
      </c>
    </row>
    <row r="4" spans="1:33" ht="14.25" customHeight="1" x14ac:dyDescent="0.2">
      <c r="A4" s="110" t="s">
        <v>2104</v>
      </c>
      <c r="B4" s="110">
        <v>1</v>
      </c>
      <c r="C4" s="316" t="s">
        <v>3833</v>
      </c>
      <c r="D4" s="110" t="s">
        <v>3816</v>
      </c>
      <c r="E4" s="110" t="s">
        <v>2126</v>
      </c>
      <c r="F4" s="110"/>
      <c r="G4" s="261">
        <v>40714</v>
      </c>
      <c r="H4" s="116" t="s">
        <v>3834</v>
      </c>
      <c r="I4" s="279">
        <v>0</v>
      </c>
      <c r="J4" s="279">
        <v>3</v>
      </c>
      <c r="K4" s="279">
        <v>0</v>
      </c>
      <c r="L4" s="279">
        <v>1</v>
      </c>
      <c r="M4" s="279">
        <v>0</v>
      </c>
      <c r="N4" s="279">
        <v>2</v>
      </c>
      <c r="O4" s="279">
        <v>2</v>
      </c>
      <c r="P4" s="279">
        <v>0</v>
      </c>
      <c r="Q4" s="279">
        <v>0</v>
      </c>
      <c r="R4" s="227">
        <v>0</v>
      </c>
      <c r="S4" s="279">
        <v>0</v>
      </c>
      <c r="T4" s="279">
        <v>0</v>
      </c>
      <c r="U4" s="279">
        <v>0</v>
      </c>
      <c r="V4" s="279">
        <v>2</v>
      </c>
      <c r="W4" s="279">
        <v>0</v>
      </c>
      <c r="X4" s="279">
        <v>1</v>
      </c>
      <c r="Y4" s="279">
        <v>0</v>
      </c>
      <c r="Z4" s="279">
        <v>0</v>
      </c>
      <c r="AA4" s="279">
        <v>2</v>
      </c>
      <c r="AB4" s="279">
        <v>0</v>
      </c>
      <c r="AC4" s="279">
        <v>1</v>
      </c>
      <c r="AD4" s="279">
        <v>1</v>
      </c>
      <c r="AE4" s="279">
        <v>0</v>
      </c>
      <c r="AF4" s="279">
        <v>0</v>
      </c>
      <c r="AG4" s="489">
        <v>1.6666666666666667</v>
      </c>
    </row>
    <row r="5" spans="1:33" ht="15.75" customHeight="1" x14ac:dyDescent="0.2">
      <c r="A5" s="110" t="s">
        <v>2104</v>
      </c>
      <c r="B5" s="110">
        <v>1</v>
      </c>
      <c r="C5" s="316" t="s">
        <v>3817</v>
      </c>
      <c r="D5" s="110" t="s">
        <v>3816</v>
      </c>
      <c r="E5" s="110" t="s">
        <v>2126</v>
      </c>
      <c r="F5" s="110"/>
      <c r="G5" s="261">
        <v>40704</v>
      </c>
      <c r="H5" s="116" t="s">
        <v>3818</v>
      </c>
      <c r="I5" s="279">
        <v>0</v>
      </c>
      <c r="J5" s="279">
        <v>1</v>
      </c>
      <c r="K5" s="279">
        <v>0</v>
      </c>
      <c r="L5" s="279">
        <v>0</v>
      </c>
      <c r="M5" s="279">
        <v>1</v>
      </c>
      <c r="N5" s="279">
        <v>2</v>
      </c>
      <c r="O5" s="279">
        <v>0</v>
      </c>
      <c r="P5" s="279">
        <v>2</v>
      </c>
      <c r="Q5" s="279">
        <v>3</v>
      </c>
      <c r="R5" s="227">
        <v>0</v>
      </c>
      <c r="S5" s="279">
        <v>0</v>
      </c>
      <c r="T5" s="279">
        <v>0</v>
      </c>
      <c r="U5" s="279">
        <v>0</v>
      </c>
      <c r="V5" s="279">
        <v>0</v>
      </c>
      <c r="W5" s="279">
        <v>0</v>
      </c>
      <c r="X5" s="279">
        <v>2</v>
      </c>
      <c r="Y5" s="279">
        <v>0</v>
      </c>
      <c r="Z5" s="279">
        <v>0</v>
      </c>
      <c r="AA5" s="279">
        <v>1</v>
      </c>
      <c r="AB5" s="279">
        <v>1</v>
      </c>
      <c r="AC5" s="279">
        <v>2</v>
      </c>
      <c r="AD5" s="279">
        <v>0</v>
      </c>
      <c r="AE5" s="279">
        <v>0</v>
      </c>
      <c r="AF5" s="279">
        <v>0</v>
      </c>
      <c r="AG5" s="489">
        <v>1.6666666666666667</v>
      </c>
    </row>
    <row r="6" spans="1:33" ht="15.75" customHeight="1" x14ac:dyDescent="0.2">
      <c r="A6" s="110" t="s">
        <v>2104</v>
      </c>
      <c r="B6" s="110">
        <v>1</v>
      </c>
      <c r="C6" s="316" t="s">
        <v>3873</v>
      </c>
      <c r="D6" s="110" t="s">
        <v>3816</v>
      </c>
      <c r="E6" s="110" t="s">
        <v>2126</v>
      </c>
      <c r="F6" s="110"/>
      <c r="G6" s="261">
        <v>40704</v>
      </c>
      <c r="H6" s="116" t="s">
        <v>3820</v>
      </c>
      <c r="I6" s="279">
        <v>0</v>
      </c>
      <c r="J6" s="279">
        <v>0</v>
      </c>
      <c r="K6" s="279">
        <v>1</v>
      </c>
      <c r="L6" s="279">
        <v>0</v>
      </c>
      <c r="M6" s="279">
        <v>0</v>
      </c>
      <c r="N6" s="279">
        <v>3</v>
      </c>
      <c r="O6" s="279">
        <v>0</v>
      </c>
      <c r="P6" s="279">
        <v>0</v>
      </c>
      <c r="Q6" s="279">
        <v>0</v>
      </c>
      <c r="R6" s="227">
        <v>0</v>
      </c>
      <c r="S6" s="279">
        <v>0</v>
      </c>
      <c r="T6" s="279">
        <v>0</v>
      </c>
      <c r="U6" s="279">
        <v>1</v>
      </c>
      <c r="V6" s="279">
        <v>2</v>
      </c>
      <c r="W6" s="279">
        <v>0</v>
      </c>
      <c r="X6" s="279">
        <v>1</v>
      </c>
      <c r="Y6" s="279">
        <v>0</v>
      </c>
      <c r="Z6" s="279">
        <v>1</v>
      </c>
      <c r="AA6" s="279">
        <v>1</v>
      </c>
      <c r="AB6" s="279">
        <v>0</v>
      </c>
      <c r="AC6" s="279">
        <v>0</v>
      </c>
      <c r="AD6" s="279">
        <v>0</v>
      </c>
      <c r="AE6" s="279">
        <v>0</v>
      </c>
      <c r="AF6" s="279">
        <v>0</v>
      </c>
      <c r="AG6" s="489">
        <v>2</v>
      </c>
    </row>
    <row r="7" spans="1:33" ht="15.75" customHeight="1" x14ac:dyDescent="0.2">
      <c r="A7" s="110" t="s">
        <v>2104</v>
      </c>
      <c r="B7" s="110">
        <v>1</v>
      </c>
      <c r="C7" s="316" t="s">
        <v>3851</v>
      </c>
      <c r="D7" s="110" t="s">
        <v>3816</v>
      </c>
      <c r="E7" s="110" t="s">
        <v>2126</v>
      </c>
      <c r="F7" s="110"/>
      <c r="G7" s="261">
        <v>40722</v>
      </c>
      <c r="H7" s="116" t="s">
        <v>3852</v>
      </c>
      <c r="I7" s="279">
        <v>0</v>
      </c>
      <c r="J7" s="279">
        <v>1</v>
      </c>
      <c r="K7" s="279">
        <v>0</v>
      </c>
      <c r="L7" s="279">
        <v>0</v>
      </c>
      <c r="M7" s="279">
        <v>1</v>
      </c>
      <c r="N7" s="279">
        <v>0</v>
      </c>
      <c r="O7" s="279">
        <v>0</v>
      </c>
      <c r="P7" s="279">
        <v>0</v>
      </c>
      <c r="Q7" s="279">
        <v>1</v>
      </c>
      <c r="R7" s="227">
        <v>1</v>
      </c>
      <c r="S7" s="279">
        <v>0</v>
      </c>
      <c r="T7" s="279">
        <v>0</v>
      </c>
      <c r="U7" s="279">
        <v>0</v>
      </c>
      <c r="V7" s="279">
        <v>1</v>
      </c>
      <c r="W7" s="279">
        <v>0</v>
      </c>
      <c r="X7" s="279">
        <v>1</v>
      </c>
      <c r="Y7" s="279">
        <v>0</v>
      </c>
      <c r="Z7" s="279">
        <v>0</v>
      </c>
      <c r="AA7" s="279">
        <v>1</v>
      </c>
      <c r="AB7" s="279">
        <v>0</v>
      </c>
      <c r="AC7" s="279">
        <v>0</v>
      </c>
      <c r="AD7" s="279">
        <v>0</v>
      </c>
      <c r="AE7" s="279">
        <v>1</v>
      </c>
      <c r="AF7" s="279">
        <v>0</v>
      </c>
      <c r="AG7" s="489">
        <v>2</v>
      </c>
    </row>
    <row r="8" spans="1:33" ht="15" customHeight="1" x14ac:dyDescent="0.2">
      <c r="A8" s="110" t="s">
        <v>2104</v>
      </c>
      <c r="B8" s="110">
        <v>1</v>
      </c>
      <c r="C8" s="316" t="s">
        <v>3876</v>
      </c>
      <c r="D8" s="110" t="s">
        <v>3816</v>
      </c>
      <c r="E8" s="110" t="s">
        <v>2126</v>
      </c>
      <c r="F8" s="110"/>
      <c r="G8" s="261">
        <v>40722</v>
      </c>
      <c r="H8" s="116" t="s">
        <v>3877</v>
      </c>
      <c r="I8" s="279">
        <v>0</v>
      </c>
      <c r="J8" s="207">
        <v>1</v>
      </c>
      <c r="K8" s="207">
        <v>0</v>
      </c>
      <c r="L8" s="207">
        <v>0</v>
      </c>
      <c r="M8" s="207">
        <v>1</v>
      </c>
      <c r="N8" s="207">
        <v>0</v>
      </c>
      <c r="O8" s="207">
        <v>0</v>
      </c>
      <c r="P8" s="207">
        <v>1</v>
      </c>
      <c r="Q8" s="207">
        <v>0</v>
      </c>
      <c r="R8" s="207">
        <v>0</v>
      </c>
      <c r="S8" s="207">
        <v>1</v>
      </c>
      <c r="T8" s="207">
        <v>1</v>
      </c>
      <c r="U8" s="207">
        <v>0</v>
      </c>
      <c r="V8" s="207">
        <v>1</v>
      </c>
      <c r="W8" s="207">
        <v>0</v>
      </c>
      <c r="X8" s="207">
        <v>1</v>
      </c>
      <c r="Y8" s="207">
        <v>1</v>
      </c>
      <c r="Z8" s="207">
        <v>0</v>
      </c>
      <c r="AA8" s="207">
        <v>1</v>
      </c>
      <c r="AB8" s="207">
        <v>0</v>
      </c>
      <c r="AC8" s="207">
        <v>0</v>
      </c>
      <c r="AD8" s="207">
        <v>0</v>
      </c>
      <c r="AE8" s="207">
        <v>1</v>
      </c>
      <c r="AF8" s="207">
        <v>0</v>
      </c>
      <c r="AG8" s="489">
        <v>2</v>
      </c>
    </row>
    <row r="9" spans="1:33" ht="15" customHeight="1" x14ac:dyDescent="0.2">
      <c r="A9" s="110" t="s">
        <v>2104</v>
      </c>
      <c r="B9" s="110">
        <v>1</v>
      </c>
      <c r="C9" s="316" t="s">
        <v>3878</v>
      </c>
      <c r="D9" s="110" t="s">
        <v>3816</v>
      </c>
      <c r="E9" s="110" t="s">
        <v>2126</v>
      </c>
      <c r="F9" s="110"/>
      <c r="G9" s="261">
        <v>40722</v>
      </c>
      <c r="H9" s="116" t="s">
        <v>3879</v>
      </c>
      <c r="I9" s="279">
        <v>2</v>
      </c>
      <c r="J9" s="207">
        <v>1</v>
      </c>
      <c r="K9" s="207">
        <v>0</v>
      </c>
      <c r="L9" s="207">
        <v>0</v>
      </c>
      <c r="M9" s="207">
        <v>0</v>
      </c>
      <c r="N9" s="207">
        <v>1</v>
      </c>
      <c r="O9" s="207">
        <v>0</v>
      </c>
      <c r="P9" s="207">
        <v>1</v>
      </c>
      <c r="Q9" s="207">
        <v>0</v>
      </c>
      <c r="R9" s="207">
        <v>0</v>
      </c>
      <c r="S9" s="207">
        <v>0</v>
      </c>
      <c r="T9" s="207">
        <v>0</v>
      </c>
      <c r="U9" s="207">
        <v>1</v>
      </c>
      <c r="V9" s="207">
        <v>0</v>
      </c>
      <c r="W9" s="207">
        <v>0</v>
      </c>
      <c r="X9" s="207">
        <v>0</v>
      </c>
      <c r="Y9" s="207">
        <v>0</v>
      </c>
      <c r="Z9" s="207">
        <v>1</v>
      </c>
      <c r="AA9" s="207">
        <v>1</v>
      </c>
      <c r="AB9" s="207">
        <v>0</v>
      </c>
      <c r="AC9" s="207">
        <v>3</v>
      </c>
      <c r="AD9" s="207">
        <v>0</v>
      </c>
      <c r="AE9" s="207">
        <v>1</v>
      </c>
      <c r="AF9" s="207">
        <v>0</v>
      </c>
      <c r="AG9" s="489">
        <v>2</v>
      </c>
    </row>
    <row r="10" spans="1:33" ht="15.75" customHeight="1" x14ac:dyDescent="0.2">
      <c r="A10" s="110" t="s">
        <v>2104</v>
      </c>
      <c r="B10" s="110">
        <v>1</v>
      </c>
      <c r="C10" s="316" t="s">
        <v>3880</v>
      </c>
      <c r="D10" s="110" t="s">
        <v>3816</v>
      </c>
      <c r="E10" s="110" t="s">
        <v>2126</v>
      </c>
      <c r="F10" s="110"/>
      <c r="G10" s="261">
        <v>40732</v>
      </c>
      <c r="H10" s="116" t="s">
        <v>3881</v>
      </c>
      <c r="I10" s="279">
        <v>1</v>
      </c>
      <c r="J10" s="207">
        <v>1</v>
      </c>
      <c r="K10" s="207">
        <v>0</v>
      </c>
      <c r="L10" s="207">
        <v>0</v>
      </c>
      <c r="M10" s="207">
        <v>1</v>
      </c>
      <c r="N10" s="207">
        <v>0</v>
      </c>
      <c r="O10" s="207">
        <v>1</v>
      </c>
      <c r="P10" s="207">
        <v>1</v>
      </c>
      <c r="Q10" s="207">
        <v>0</v>
      </c>
      <c r="R10" s="207">
        <v>0</v>
      </c>
      <c r="S10" s="207">
        <v>0</v>
      </c>
      <c r="T10" s="207">
        <v>2</v>
      </c>
      <c r="U10" s="207">
        <v>3</v>
      </c>
      <c r="V10" s="207">
        <v>0</v>
      </c>
      <c r="W10" s="207">
        <v>0</v>
      </c>
      <c r="X10" s="207">
        <v>1</v>
      </c>
      <c r="Y10" s="207">
        <v>0</v>
      </c>
      <c r="Z10" s="207">
        <v>0</v>
      </c>
      <c r="AA10" s="207">
        <v>1</v>
      </c>
      <c r="AB10" s="207">
        <v>0</v>
      </c>
      <c r="AC10" s="207">
        <v>0</v>
      </c>
      <c r="AD10" s="207">
        <v>0</v>
      </c>
      <c r="AE10" s="207">
        <v>1</v>
      </c>
      <c r="AF10" s="207">
        <v>0</v>
      </c>
      <c r="AG10" s="489">
        <v>2</v>
      </c>
    </row>
    <row r="11" spans="1:33" s="262" customFormat="1" ht="15" customHeight="1" x14ac:dyDescent="0.2">
      <c r="A11" s="110" t="s">
        <v>2104</v>
      </c>
      <c r="B11" s="110">
        <v>1</v>
      </c>
      <c r="C11" s="316" t="s">
        <v>3882</v>
      </c>
      <c r="D11" s="110" t="s">
        <v>3816</v>
      </c>
      <c r="E11" s="110" t="s">
        <v>2126</v>
      </c>
      <c r="F11" s="110"/>
      <c r="G11" s="261">
        <v>40742</v>
      </c>
      <c r="H11" s="116" t="s">
        <v>3883</v>
      </c>
      <c r="I11" s="279">
        <v>0</v>
      </c>
      <c r="J11" s="271">
        <v>1</v>
      </c>
      <c r="K11" s="271">
        <v>0</v>
      </c>
      <c r="L11" s="271">
        <v>0</v>
      </c>
      <c r="M11" s="271">
        <v>0</v>
      </c>
      <c r="N11" s="271">
        <v>0</v>
      </c>
      <c r="O11" s="271">
        <v>1</v>
      </c>
      <c r="P11" s="271">
        <v>0</v>
      </c>
      <c r="Q11" s="271">
        <v>0</v>
      </c>
      <c r="R11" s="271">
        <v>0</v>
      </c>
      <c r="S11" s="271">
        <v>0</v>
      </c>
      <c r="T11" s="271">
        <v>0</v>
      </c>
      <c r="U11" s="271">
        <v>0</v>
      </c>
      <c r="V11" s="271">
        <v>0</v>
      </c>
      <c r="W11" s="271">
        <v>0</v>
      </c>
      <c r="X11" s="271">
        <v>0</v>
      </c>
      <c r="Y11" s="271">
        <v>0</v>
      </c>
      <c r="Z11" s="271">
        <v>0</v>
      </c>
      <c r="AA11" s="271">
        <v>0</v>
      </c>
      <c r="AB11" s="271">
        <v>0</v>
      </c>
      <c r="AC11" s="271">
        <v>0</v>
      </c>
      <c r="AD11" s="271">
        <v>0</v>
      </c>
      <c r="AE11" s="271">
        <v>0</v>
      </c>
      <c r="AF11" s="271">
        <v>0</v>
      </c>
      <c r="AG11" s="489">
        <v>2</v>
      </c>
    </row>
    <row r="12" spans="1:33" ht="15.75" customHeight="1" x14ac:dyDescent="0.2">
      <c r="A12" s="110" t="s">
        <v>2104</v>
      </c>
      <c r="B12" s="110">
        <v>1</v>
      </c>
      <c r="C12" s="316" t="s">
        <v>3884</v>
      </c>
      <c r="D12" s="110" t="s">
        <v>3816</v>
      </c>
      <c r="E12" s="110" t="s">
        <v>2126</v>
      </c>
      <c r="F12" s="110"/>
      <c r="G12" s="261">
        <v>40742</v>
      </c>
      <c r="H12" s="116" t="s">
        <v>3885</v>
      </c>
      <c r="I12" s="279">
        <v>0</v>
      </c>
      <c r="J12" s="207">
        <v>1</v>
      </c>
      <c r="K12" s="207">
        <v>2</v>
      </c>
      <c r="L12" s="207">
        <v>0</v>
      </c>
      <c r="M12" s="207">
        <v>0</v>
      </c>
      <c r="N12" s="207">
        <v>1</v>
      </c>
      <c r="O12" s="207">
        <v>0</v>
      </c>
      <c r="P12" s="207">
        <v>0</v>
      </c>
      <c r="Q12" s="207">
        <v>2</v>
      </c>
      <c r="R12" s="207">
        <v>2</v>
      </c>
      <c r="S12" s="207">
        <v>0</v>
      </c>
      <c r="T12" s="207">
        <v>0</v>
      </c>
      <c r="U12" s="207">
        <v>1</v>
      </c>
      <c r="V12" s="207">
        <v>2</v>
      </c>
      <c r="W12" s="207">
        <v>0</v>
      </c>
      <c r="X12" s="207">
        <v>0</v>
      </c>
      <c r="Y12" s="207">
        <v>0</v>
      </c>
      <c r="Z12" s="207">
        <v>1</v>
      </c>
      <c r="AA12" s="207">
        <v>2</v>
      </c>
      <c r="AB12" s="207">
        <v>1</v>
      </c>
      <c r="AC12" s="207">
        <v>1</v>
      </c>
      <c r="AD12" s="207">
        <v>1</v>
      </c>
      <c r="AE12" s="207">
        <v>0</v>
      </c>
      <c r="AF12" s="207">
        <v>0</v>
      </c>
      <c r="AG12" s="489">
        <v>2</v>
      </c>
    </row>
    <row r="13" spans="1:33" ht="15" customHeight="1" x14ac:dyDescent="0.2">
      <c r="A13" s="110" t="s">
        <v>2104</v>
      </c>
      <c r="B13" s="110">
        <v>1</v>
      </c>
      <c r="C13" s="316" t="s">
        <v>3886</v>
      </c>
      <c r="D13" s="110" t="s">
        <v>3816</v>
      </c>
      <c r="E13" s="110" t="s">
        <v>2126</v>
      </c>
      <c r="F13" s="110"/>
      <c r="G13" s="261">
        <v>40745</v>
      </c>
      <c r="H13" s="116" t="s">
        <v>3887</v>
      </c>
      <c r="I13" s="279">
        <v>1</v>
      </c>
      <c r="J13" s="207">
        <v>1</v>
      </c>
      <c r="K13" s="207">
        <v>0</v>
      </c>
      <c r="L13" s="207">
        <v>1</v>
      </c>
      <c r="M13" s="207">
        <v>0</v>
      </c>
      <c r="N13" s="207">
        <v>0</v>
      </c>
      <c r="O13" s="207">
        <v>0</v>
      </c>
      <c r="P13" s="207">
        <v>0</v>
      </c>
      <c r="Q13" s="207">
        <v>2</v>
      </c>
      <c r="R13" s="207">
        <v>1</v>
      </c>
      <c r="S13" s="207">
        <v>0</v>
      </c>
      <c r="T13" s="207">
        <v>0</v>
      </c>
      <c r="U13" s="207">
        <v>0</v>
      </c>
      <c r="V13" s="207">
        <v>1</v>
      </c>
      <c r="W13" s="207">
        <v>0</v>
      </c>
      <c r="X13" s="207">
        <v>0</v>
      </c>
      <c r="Y13" s="207">
        <v>0</v>
      </c>
      <c r="Z13" s="207">
        <v>1</v>
      </c>
      <c r="AA13" s="207">
        <v>0</v>
      </c>
      <c r="AB13" s="207">
        <v>0</v>
      </c>
      <c r="AC13" s="207">
        <v>0</v>
      </c>
      <c r="AD13" s="207">
        <v>0</v>
      </c>
      <c r="AE13" s="207">
        <v>0</v>
      </c>
      <c r="AF13" s="207">
        <v>0</v>
      </c>
      <c r="AG13" s="489">
        <v>2</v>
      </c>
    </row>
    <row r="14" spans="1:33" ht="15" customHeight="1" x14ac:dyDescent="0.2">
      <c r="A14" s="110" t="s">
        <v>2104</v>
      </c>
      <c r="B14" s="110">
        <v>1</v>
      </c>
      <c r="C14" s="316" t="s">
        <v>3939</v>
      </c>
      <c r="D14" s="110" t="s">
        <v>3816</v>
      </c>
      <c r="E14" s="110" t="s">
        <v>2586</v>
      </c>
      <c r="F14" s="263">
        <v>41254</v>
      </c>
      <c r="G14" s="261">
        <v>40758</v>
      </c>
      <c r="H14" s="116" t="s">
        <v>3940</v>
      </c>
      <c r="I14" s="279">
        <v>0</v>
      </c>
      <c r="J14" s="207">
        <v>0</v>
      </c>
      <c r="K14" s="207">
        <v>0</v>
      </c>
      <c r="L14" s="207">
        <v>0</v>
      </c>
      <c r="M14" s="207">
        <v>0</v>
      </c>
      <c r="N14" s="207">
        <v>0</v>
      </c>
      <c r="O14" s="207">
        <v>2</v>
      </c>
      <c r="P14" s="207">
        <v>0</v>
      </c>
      <c r="Q14" s="207">
        <v>1</v>
      </c>
      <c r="R14" s="207">
        <v>0</v>
      </c>
      <c r="S14" s="207">
        <v>0</v>
      </c>
      <c r="T14" s="207">
        <v>1</v>
      </c>
      <c r="U14" s="207">
        <v>0</v>
      </c>
      <c r="V14" s="207">
        <v>0</v>
      </c>
      <c r="W14" s="207">
        <v>0</v>
      </c>
      <c r="X14" s="207">
        <v>0</v>
      </c>
      <c r="Y14" s="207">
        <v>0</v>
      </c>
      <c r="Z14" s="207">
        <v>0</v>
      </c>
      <c r="AA14" s="207">
        <v>0</v>
      </c>
      <c r="AB14" s="207">
        <v>0</v>
      </c>
      <c r="AC14" s="207">
        <v>0</v>
      </c>
      <c r="AD14" s="207">
        <v>0</v>
      </c>
      <c r="AE14" s="207">
        <v>0</v>
      </c>
      <c r="AF14" s="207">
        <v>0</v>
      </c>
      <c r="AG14" s="489">
        <v>2</v>
      </c>
    </row>
    <row r="15" spans="1:33" ht="15.75" customHeight="1" x14ac:dyDescent="0.2">
      <c r="A15" s="110" t="s">
        <v>2104</v>
      </c>
      <c r="B15" s="110">
        <v>1</v>
      </c>
      <c r="C15" s="316" t="s">
        <v>3941</v>
      </c>
      <c r="D15" s="110" t="s">
        <v>3816</v>
      </c>
      <c r="E15" s="110" t="s">
        <v>2126</v>
      </c>
      <c r="F15" s="110"/>
      <c r="G15" s="261">
        <v>40767</v>
      </c>
      <c r="H15" s="116" t="s">
        <v>3942</v>
      </c>
      <c r="I15" s="279">
        <v>0</v>
      </c>
      <c r="J15" s="207">
        <v>1</v>
      </c>
      <c r="K15" s="207">
        <v>0</v>
      </c>
      <c r="L15" s="207">
        <v>0</v>
      </c>
      <c r="M15" s="207">
        <v>0</v>
      </c>
      <c r="N15" s="207">
        <v>3</v>
      </c>
      <c r="O15" s="207">
        <v>0</v>
      </c>
      <c r="P15" s="207">
        <v>1</v>
      </c>
      <c r="Q15" s="207">
        <v>0</v>
      </c>
      <c r="R15" s="207">
        <v>0</v>
      </c>
      <c r="S15" s="207">
        <v>0</v>
      </c>
      <c r="T15" s="207">
        <v>0</v>
      </c>
      <c r="U15" s="207">
        <v>1</v>
      </c>
      <c r="V15" s="207">
        <v>2</v>
      </c>
      <c r="W15" s="207">
        <v>0</v>
      </c>
      <c r="X15" s="207">
        <v>0</v>
      </c>
      <c r="Y15" s="207">
        <v>1</v>
      </c>
      <c r="Z15" s="207">
        <v>0</v>
      </c>
      <c r="AA15" s="207">
        <v>0</v>
      </c>
      <c r="AB15" s="207">
        <v>0</v>
      </c>
      <c r="AC15" s="207">
        <v>0</v>
      </c>
      <c r="AD15" s="207">
        <v>0</v>
      </c>
      <c r="AE15" s="207">
        <v>0</v>
      </c>
      <c r="AF15" s="207">
        <v>0</v>
      </c>
      <c r="AG15" s="489">
        <v>1.5</v>
      </c>
    </row>
    <row r="16" spans="1:33" ht="15" customHeight="1" x14ac:dyDescent="0.2">
      <c r="A16" s="110" t="s">
        <v>2104</v>
      </c>
      <c r="B16" s="110">
        <v>1</v>
      </c>
      <c r="C16" s="316" t="s">
        <v>3943</v>
      </c>
      <c r="D16" s="110" t="s">
        <v>3816</v>
      </c>
      <c r="E16" s="110" t="s">
        <v>2126</v>
      </c>
      <c r="F16" s="110"/>
      <c r="G16" s="261">
        <v>40767</v>
      </c>
      <c r="H16" s="116" t="s">
        <v>3944</v>
      </c>
      <c r="I16" s="279">
        <v>0</v>
      </c>
      <c r="J16" s="207">
        <v>0</v>
      </c>
      <c r="K16" s="207">
        <v>1</v>
      </c>
      <c r="L16" s="207">
        <v>0</v>
      </c>
      <c r="M16" s="207">
        <v>1</v>
      </c>
      <c r="N16" s="207">
        <v>0</v>
      </c>
      <c r="O16" s="207">
        <v>0</v>
      </c>
      <c r="P16" s="207">
        <v>1</v>
      </c>
      <c r="Q16" s="207">
        <v>0</v>
      </c>
      <c r="R16" s="207">
        <v>0</v>
      </c>
      <c r="S16" s="207">
        <v>0</v>
      </c>
      <c r="T16" s="207">
        <v>0</v>
      </c>
      <c r="U16" s="207">
        <v>0</v>
      </c>
      <c r="V16" s="207">
        <v>1</v>
      </c>
      <c r="W16" s="207">
        <v>0</v>
      </c>
      <c r="X16" s="207">
        <v>1</v>
      </c>
      <c r="Y16" s="207">
        <v>0</v>
      </c>
      <c r="Z16" s="207">
        <v>0</v>
      </c>
      <c r="AA16" s="207">
        <v>1</v>
      </c>
      <c r="AB16" s="207">
        <v>0</v>
      </c>
      <c r="AC16" s="207">
        <v>0</v>
      </c>
      <c r="AD16" s="207">
        <v>0</v>
      </c>
      <c r="AE16" s="207">
        <v>1</v>
      </c>
      <c r="AF16" s="207">
        <v>0</v>
      </c>
      <c r="AG16" s="489">
        <v>2</v>
      </c>
    </row>
    <row r="17" spans="1:33" ht="15.75" customHeight="1" x14ac:dyDescent="0.2">
      <c r="A17" s="110" t="s">
        <v>2104</v>
      </c>
      <c r="B17" s="110">
        <v>1</v>
      </c>
      <c r="C17" s="316" t="s">
        <v>3945</v>
      </c>
      <c r="D17" s="110" t="s">
        <v>3816</v>
      </c>
      <c r="E17" s="110" t="s">
        <v>2126</v>
      </c>
      <c r="F17" s="110"/>
      <c r="G17" s="261">
        <v>40779</v>
      </c>
      <c r="H17" s="116" t="s">
        <v>3946</v>
      </c>
      <c r="I17" s="279">
        <v>0</v>
      </c>
      <c r="J17" s="207">
        <v>1</v>
      </c>
      <c r="K17" s="207">
        <v>0</v>
      </c>
      <c r="L17" s="207">
        <v>0</v>
      </c>
      <c r="M17" s="207">
        <v>1</v>
      </c>
      <c r="N17" s="207">
        <v>1</v>
      </c>
      <c r="O17" s="207">
        <v>0</v>
      </c>
      <c r="P17" s="207">
        <v>0</v>
      </c>
      <c r="Q17" s="207">
        <v>0</v>
      </c>
      <c r="R17" s="207">
        <v>0</v>
      </c>
      <c r="S17" s="207">
        <v>1</v>
      </c>
      <c r="T17" s="207">
        <v>0</v>
      </c>
      <c r="U17" s="207">
        <v>0</v>
      </c>
      <c r="V17" s="207">
        <v>1</v>
      </c>
      <c r="W17" s="207">
        <v>0</v>
      </c>
      <c r="X17" s="207">
        <v>1</v>
      </c>
      <c r="Y17" s="207">
        <v>0</v>
      </c>
      <c r="Z17" s="207">
        <v>1</v>
      </c>
      <c r="AA17" s="207">
        <v>1</v>
      </c>
      <c r="AB17" s="207">
        <v>0</v>
      </c>
      <c r="AC17" s="207">
        <v>0</v>
      </c>
      <c r="AD17" s="207">
        <v>0</v>
      </c>
      <c r="AE17" s="207">
        <v>1</v>
      </c>
      <c r="AF17" s="207">
        <v>0</v>
      </c>
      <c r="AG17" s="489">
        <v>2</v>
      </c>
    </row>
    <row r="18" spans="1:33" ht="15.75" customHeight="1" x14ac:dyDescent="0.2">
      <c r="A18" s="110" t="s">
        <v>2104</v>
      </c>
      <c r="B18" s="110">
        <v>1</v>
      </c>
      <c r="C18" s="316" t="s">
        <v>3947</v>
      </c>
      <c r="D18" s="110" t="s">
        <v>3816</v>
      </c>
      <c r="E18" s="110" t="s">
        <v>2126</v>
      </c>
      <c r="F18" s="110"/>
      <c r="G18" s="261">
        <v>40779</v>
      </c>
      <c r="H18" s="116" t="s">
        <v>3948</v>
      </c>
      <c r="I18" s="279">
        <v>0</v>
      </c>
      <c r="J18" s="207">
        <v>1</v>
      </c>
      <c r="K18" s="207">
        <v>0</v>
      </c>
      <c r="L18" s="207">
        <v>0</v>
      </c>
      <c r="M18" s="207">
        <v>0</v>
      </c>
      <c r="N18" s="207">
        <v>1</v>
      </c>
      <c r="O18" s="207">
        <v>1</v>
      </c>
      <c r="P18" s="207">
        <v>1</v>
      </c>
      <c r="Q18" s="207">
        <v>0</v>
      </c>
      <c r="R18" s="207">
        <v>0</v>
      </c>
      <c r="S18" s="207">
        <v>0</v>
      </c>
      <c r="T18" s="207">
        <v>0</v>
      </c>
      <c r="U18" s="207">
        <v>0</v>
      </c>
      <c r="V18" s="207">
        <v>2</v>
      </c>
      <c r="W18" s="207">
        <v>0</v>
      </c>
      <c r="X18" s="207">
        <v>0</v>
      </c>
      <c r="Y18" s="207">
        <v>0</v>
      </c>
      <c r="Z18" s="207">
        <v>0</v>
      </c>
      <c r="AA18" s="207">
        <v>2</v>
      </c>
      <c r="AB18" s="207">
        <v>2</v>
      </c>
      <c r="AC18" s="207">
        <v>0</v>
      </c>
      <c r="AD18" s="207">
        <v>0</v>
      </c>
      <c r="AE18" s="207">
        <v>0</v>
      </c>
      <c r="AF18" s="207">
        <v>0</v>
      </c>
      <c r="AG18" s="489">
        <v>2</v>
      </c>
    </row>
    <row r="19" spans="1:33" ht="15.75" customHeight="1" x14ac:dyDescent="0.2">
      <c r="A19" s="110" t="s">
        <v>2104</v>
      </c>
      <c r="B19" s="110">
        <v>1</v>
      </c>
      <c r="C19" s="316" t="s">
        <v>4661</v>
      </c>
      <c r="D19" s="110" t="s">
        <v>3816</v>
      </c>
      <c r="E19" s="110" t="s">
        <v>2126</v>
      </c>
      <c r="F19" s="110"/>
      <c r="G19" s="261">
        <v>41185</v>
      </c>
      <c r="H19" s="116" t="s">
        <v>4662</v>
      </c>
      <c r="I19" s="279">
        <v>0</v>
      </c>
      <c r="J19" s="207">
        <v>1</v>
      </c>
      <c r="K19" s="207">
        <v>0</v>
      </c>
      <c r="L19" s="207">
        <v>0</v>
      </c>
      <c r="M19" s="207">
        <v>0</v>
      </c>
      <c r="N19" s="207">
        <v>1</v>
      </c>
      <c r="O19" s="207">
        <v>0</v>
      </c>
      <c r="P19" s="207">
        <v>1</v>
      </c>
      <c r="Q19" s="207">
        <v>1</v>
      </c>
      <c r="R19" s="207">
        <v>0</v>
      </c>
      <c r="S19" s="207">
        <v>0</v>
      </c>
      <c r="T19" s="207">
        <v>1</v>
      </c>
      <c r="U19" s="207">
        <v>0</v>
      </c>
      <c r="V19" s="207">
        <v>1</v>
      </c>
      <c r="W19" s="207">
        <v>0</v>
      </c>
      <c r="X19" s="207">
        <v>0</v>
      </c>
      <c r="Y19" s="207">
        <v>1</v>
      </c>
      <c r="Z19" s="207">
        <v>0</v>
      </c>
      <c r="AA19" s="207">
        <v>0</v>
      </c>
      <c r="AB19" s="207">
        <v>1</v>
      </c>
      <c r="AC19" s="207">
        <v>0</v>
      </c>
      <c r="AD19" s="207">
        <v>0</v>
      </c>
      <c r="AE19" s="207">
        <v>0</v>
      </c>
      <c r="AF19" s="207">
        <v>1</v>
      </c>
      <c r="AG19" s="489">
        <v>2</v>
      </c>
    </row>
    <row r="20" spans="1:33" ht="15.75" customHeight="1" x14ac:dyDescent="0.2">
      <c r="A20" s="110" t="s">
        <v>2104</v>
      </c>
      <c r="B20" s="110">
        <v>1</v>
      </c>
      <c r="C20" s="316" t="s">
        <v>4663</v>
      </c>
      <c r="D20" s="110" t="s">
        <v>3816</v>
      </c>
      <c r="E20" s="110" t="s">
        <v>2126</v>
      </c>
      <c r="F20" s="110"/>
      <c r="G20" s="261">
        <v>41185</v>
      </c>
      <c r="H20" s="116" t="s">
        <v>4664</v>
      </c>
      <c r="I20" s="279">
        <v>0</v>
      </c>
      <c r="J20" s="207">
        <v>0</v>
      </c>
      <c r="K20" s="207">
        <v>1</v>
      </c>
      <c r="L20" s="207">
        <v>0</v>
      </c>
      <c r="M20" s="207">
        <v>0</v>
      </c>
      <c r="N20" s="207">
        <v>1</v>
      </c>
      <c r="O20" s="207">
        <v>0</v>
      </c>
      <c r="P20" s="207">
        <v>0</v>
      </c>
      <c r="Q20" s="207">
        <v>0</v>
      </c>
      <c r="R20" s="207">
        <v>0</v>
      </c>
      <c r="S20" s="207">
        <v>0</v>
      </c>
      <c r="T20" s="207">
        <v>2</v>
      </c>
      <c r="U20" s="207">
        <v>0</v>
      </c>
      <c r="V20" s="207">
        <v>0</v>
      </c>
      <c r="W20" s="207">
        <v>0</v>
      </c>
      <c r="X20" s="207">
        <v>1</v>
      </c>
      <c r="Y20" s="207">
        <v>1</v>
      </c>
      <c r="Z20" s="207">
        <v>0</v>
      </c>
      <c r="AA20" s="207">
        <v>0</v>
      </c>
      <c r="AB20" s="207">
        <v>0</v>
      </c>
      <c r="AC20" s="207">
        <v>0</v>
      </c>
      <c r="AD20" s="207">
        <v>0</v>
      </c>
      <c r="AE20" s="207">
        <v>0</v>
      </c>
      <c r="AF20" s="207">
        <v>0</v>
      </c>
      <c r="AG20" s="489">
        <v>2</v>
      </c>
    </row>
    <row r="21" spans="1:33" x14ac:dyDescent="0.2">
      <c r="A21" s="102"/>
      <c r="B21" s="102"/>
      <c r="C21" s="102"/>
      <c r="D21" s="102"/>
      <c r="E21" s="102"/>
      <c r="F21" s="102"/>
      <c r="G21" s="103"/>
      <c r="H21" s="104"/>
      <c r="I21" s="286">
        <f t="shared" ref="I21:S21" si="0">SUM(I3:I20)</f>
        <v>5</v>
      </c>
      <c r="J21" s="286">
        <f t="shared" si="0"/>
        <v>17</v>
      </c>
      <c r="K21" s="286">
        <f t="shared" si="0"/>
        <v>6</v>
      </c>
      <c r="L21" s="286">
        <f t="shared" si="0"/>
        <v>3</v>
      </c>
      <c r="M21" s="286">
        <f t="shared" si="0"/>
        <v>6</v>
      </c>
      <c r="N21" s="286">
        <f t="shared" si="0"/>
        <v>17</v>
      </c>
      <c r="O21" s="286">
        <f t="shared" si="0"/>
        <v>7</v>
      </c>
      <c r="P21" s="286">
        <f t="shared" si="0"/>
        <v>10</v>
      </c>
      <c r="Q21" s="286">
        <f t="shared" si="0"/>
        <v>10</v>
      </c>
      <c r="R21" s="286">
        <f t="shared" si="0"/>
        <v>4</v>
      </c>
      <c r="S21" s="286">
        <f t="shared" si="0"/>
        <v>3</v>
      </c>
      <c r="T21" s="286">
        <f t="shared" ref="T21:AD21" si="1">SUM(T3:T20)</f>
        <v>7</v>
      </c>
      <c r="U21" s="286">
        <f t="shared" si="1"/>
        <v>7</v>
      </c>
      <c r="V21" s="286">
        <f t="shared" si="1"/>
        <v>17</v>
      </c>
      <c r="W21" s="286">
        <f t="shared" si="1"/>
        <v>0</v>
      </c>
      <c r="X21" s="286">
        <f t="shared" si="1"/>
        <v>11</v>
      </c>
      <c r="Y21" s="286">
        <f t="shared" si="1"/>
        <v>4</v>
      </c>
      <c r="Z21" s="286">
        <f t="shared" si="1"/>
        <v>6</v>
      </c>
      <c r="AA21" s="286">
        <f t="shared" si="1"/>
        <v>15</v>
      </c>
      <c r="AB21" s="286">
        <f t="shared" si="1"/>
        <v>5</v>
      </c>
      <c r="AC21" s="286">
        <f t="shared" si="1"/>
        <v>8</v>
      </c>
      <c r="AD21" s="286">
        <f t="shared" si="1"/>
        <v>3</v>
      </c>
      <c r="AE21" s="286">
        <f t="shared" ref="AE21:AF21" si="2">SUM(AE3:AE20)</f>
        <v>6</v>
      </c>
      <c r="AF21" s="286">
        <f t="shared" si="2"/>
        <v>1</v>
      </c>
    </row>
    <row r="22" spans="1:33" x14ac:dyDescent="0.2">
      <c r="B22" s="317">
        <f>SUM(B3:B20)</f>
        <v>18</v>
      </c>
      <c r="C22" s="434" t="s">
        <v>3432</v>
      </c>
    </row>
    <row r="62" spans="33:33" s="262" customFormat="1" x14ac:dyDescent="0.2">
      <c r="AG62" s="287"/>
    </row>
    <row r="63" spans="33:33" s="262" customFormat="1" x14ac:dyDescent="0.2">
      <c r="AG63" s="287"/>
    </row>
    <row r="64" spans="33:33" s="262" customFormat="1" x14ac:dyDescent="0.2">
      <c r="AG64" s="287"/>
    </row>
    <row r="65" spans="33:33" s="262" customFormat="1" x14ac:dyDescent="0.2">
      <c r="AG65" s="287"/>
    </row>
    <row r="66" spans="33:33" s="262" customFormat="1" x14ac:dyDescent="0.2">
      <c r="AG66" s="287"/>
    </row>
    <row r="67" spans="33:33" s="262" customFormat="1" x14ac:dyDescent="0.2">
      <c r="AG67" s="287"/>
    </row>
    <row r="68" spans="33:33" s="262" customFormat="1" x14ac:dyDescent="0.2">
      <c r="AG68" s="287"/>
    </row>
    <row r="69" spans="33:33" s="262" customFormat="1" x14ac:dyDescent="0.2">
      <c r="AG69" s="287"/>
    </row>
    <row r="70" spans="33:33" s="262" customFormat="1" x14ac:dyDescent="0.2">
      <c r="AG70" s="287"/>
    </row>
    <row r="71" spans="33:33" s="262" customFormat="1" x14ac:dyDescent="0.2">
      <c r="AG71" s="287"/>
    </row>
    <row r="72" spans="33:33" s="262" customFormat="1" x14ac:dyDescent="0.2">
      <c r="AG72" s="287"/>
    </row>
    <row r="73" spans="33:33" s="262" customFormat="1" x14ac:dyDescent="0.2">
      <c r="AG73" s="287"/>
    </row>
    <row r="74" spans="33:33" s="262" customFormat="1" x14ac:dyDescent="0.2">
      <c r="AG74" s="287"/>
    </row>
    <row r="75" spans="33:33" s="262" customFormat="1" x14ac:dyDescent="0.2">
      <c r="AG75" s="287"/>
    </row>
    <row r="76" spans="33:33" s="262" customFormat="1" x14ac:dyDescent="0.2">
      <c r="AG76" s="287"/>
    </row>
    <row r="77" spans="33:33" s="262" customFormat="1" x14ac:dyDescent="0.2">
      <c r="AG77" s="287"/>
    </row>
    <row r="78" spans="33:33" s="262" customFormat="1" x14ac:dyDescent="0.2">
      <c r="AG78" s="287"/>
    </row>
    <row r="79" spans="33:33" s="262" customFormat="1" x14ac:dyDescent="0.2">
      <c r="AG79" s="287"/>
    </row>
    <row r="80" spans="33:33" s="262" customFormat="1" x14ac:dyDescent="0.2">
      <c r="AG80" s="287"/>
    </row>
    <row r="82" spans="1:33" s="262" customFormat="1" x14ac:dyDescent="0.2">
      <c r="A82" s="102"/>
      <c r="B82" s="102"/>
      <c r="C82" s="102"/>
      <c r="D82" s="102"/>
      <c r="E82" s="102"/>
      <c r="F82" s="102"/>
      <c r="G82" s="103"/>
      <c r="H82" s="104"/>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row>
    <row r="88" spans="1:33" ht="15" customHeight="1" x14ac:dyDescent="0.2"/>
    <row r="90" spans="1:33" s="262" customFormat="1" x14ac:dyDescent="0.2">
      <c r="AG90" s="287"/>
    </row>
    <row r="91" spans="1:33" s="262" customFormat="1" ht="15" customHeight="1" x14ac:dyDescent="0.2">
      <c r="AG91" s="287"/>
    </row>
    <row r="92" spans="1:33" s="262" customFormat="1" ht="15" customHeight="1" x14ac:dyDescent="0.2">
      <c r="AG92" s="287"/>
    </row>
    <row r="93" spans="1:33" s="262" customFormat="1" ht="15" customHeight="1" x14ac:dyDescent="0.2">
      <c r="AG93" s="287"/>
    </row>
    <row r="94" spans="1:33" s="262" customFormat="1" ht="15" customHeight="1" x14ac:dyDescent="0.2">
      <c r="AG94" s="287"/>
    </row>
    <row r="95" spans="1:33" s="262" customFormat="1" ht="15" customHeight="1" x14ac:dyDescent="0.2">
      <c r="AG95" s="287"/>
    </row>
    <row r="96" spans="1:33" s="262" customFormat="1" ht="15" customHeight="1" x14ac:dyDescent="0.2">
      <c r="AG96" s="287"/>
    </row>
    <row r="97" spans="33:33" s="262" customFormat="1" ht="15" customHeight="1" x14ac:dyDescent="0.2">
      <c r="AG97" s="287"/>
    </row>
    <row r="98" spans="33:33" s="262" customFormat="1" ht="15" customHeight="1" x14ac:dyDescent="0.2">
      <c r="AG98" s="287"/>
    </row>
    <row r="99" spans="33:33" s="262" customFormat="1" ht="15" customHeight="1" x14ac:dyDescent="0.2">
      <c r="AG99" s="287"/>
    </row>
    <row r="100" spans="33:33" s="262" customFormat="1" ht="15" customHeight="1" x14ac:dyDescent="0.2">
      <c r="AG100" s="287"/>
    </row>
    <row r="101" spans="33:33" s="262" customFormat="1" ht="15" customHeight="1" x14ac:dyDescent="0.2">
      <c r="AG101" s="287"/>
    </row>
    <row r="102" spans="33:33" s="262" customFormat="1" ht="15" customHeight="1" x14ac:dyDescent="0.2">
      <c r="AG102" s="287"/>
    </row>
    <row r="103" spans="33:33" s="262" customFormat="1" ht="15" customHeight="1" x14ac:dyDescent="0.2">
      <c r="AG103" s="287"/>
    </row>
    <row r="104" spans="33:33" s="262" customFormat="1" ht="15" customHeight="1" x14ac:dyDescent="0.2">
      <c r="AG104" s="287"/>
    </row>
    <row r="105" spans="33:33" s="262" customFormat="1" ht="15" customHeight="1" x14ac:dyDescent="0.2">
      <c r="AG105" s="287"/>
    </row>
    <row r="106" spans="33:33" s="262" customFormat="1" ht="15" customHeight="1" x14ac:dyDescent="0.2">
      <c r="AG106" s="287"/>
    </row>
    <row r="107" spans="33:33" s="262" customFormat="1" ht="15" customHeight="1" x14ac:dyDescent="0.2">
      <c r="AG107" s="287"/>
    </row>
    <row r="108" spans="33:33" s="262" customFormat="1" ht="15" customHeight="1" x14ac:dyDescent="0.2">
      <c r="AG108" s="287"/>
    </row>
    <row r="109" spans="33:33" s="262" customFormat="1" x14ac:dyDescent="0.2">
      <c r="AG109" s="287"/>
    </row>
    <row r="110" spans="33:33" s="262" customFormat="1" x14ac:dyDescent="0.2">
      <c r="AG110" s="287"/>
    </row>
    <row r="111" spans="33:33" s="262" customFormat="1" x14ac:dyDescent="0.2">
      <c r="AG111" s="287"/>
    </row>
    <row r="112" spans="33:33" s="262" customFormat="1" x14ac:dyDescent="0.2">
      <c r="AG112" s="287"/>
    </row>
    <row r="113" spans="1:33" s="262" customFormat="1" x14ac:dyDescent="0.2">
      <c r="AG113" s="287"/>
    </row>
    <row r="114" spans="1:33" s="262" customFormat="1" x14ac:dyDescent="0.2">
      <c r="AG114" s="287"/>
    </row>
    <row r="115" spans="1:33" s="262" customFormat="1" x14ac:dyDescent="0.2">
      <c r="AG115" s="287"/>
    </row>
    <row r="116" spans="1:33" s="262" customFormat="1" x14ac:dyDescent="0.2">
      <c r="AG116" s="287"/>
    </row>
    <row r="117" spans="1:33" s="262" customFormat="1" x14ac:dyDescent="0.2">
      <c r="A117" s="102"/>
      <c r="B117" s="102"/>
      <c r="C117" s="102"/>
      <c r="D117" s="102"/>
      <c r="E117" s="102"/>
      <c r="F117" s="310"/>
      <c r="G117" s="103"/>
      <c r="H117" s="104"/>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row>
    <row r="118" spans="1:33" x14ac:dyDescent="0.2">
      <c r="A118" s="102"/>
      <c r="B118" s="102"/>
      <c r="C118" s="102"/>
      <c r="D118" s="102"/>
      <c r="E118" s="102"/>
      <c r="F118" s="102"/>
      <c r="G118" s="103"/>
      <c r="H118" s="104"/>
    </row>
    <row r="120" spans="1:33" s="262" customFormat="1" x14ac:dyDescent="0.2">
      <c r="AG120" s="287"/>
    </row>
    <row r="122" spans="1:33" s="262" customFormat="1" x14ac:dyDescent="0.2">
      <c r="AG122" s="287"/>
    </row>
    <row r="123" spans="1:33" s="262" customFormat="1" x14ac:dyDescent="0.2">
      <c r="AG123" s="287"/>
    </row>
    <row r="128" spans="1:33" s="262" customFormat="1" x14ac:dyDescent="0.2">
      <c r="AG128" s="287"/>
    </row>
    <row r="137" spans="33:33" s="262" customFormat="1" x14ac:dyDescent="0.2">
      <c r="AG137" s="287"/>
    </row>
    <row r="138" spans="33:33" s="262" customFormat="1" x14ac:dyDescent="0.2">
      <c r="AG138" s="287"/>
    </row>
    <row r="139" spans="33:33" s="262" customFormat="1" x14ac:dyDescent="0.2">
      <c r="AG139" s="287"/>
    </row>
    <row r="140" spans="33:33" s="262" customFormat="1" x14ac:dyDescent="0.2">
      <c r="AG140" s="287"/>
    </row>
    <row r="141" spans="33:33" s="262" customFormat="1" x14ac:dyDescent="0.2">
      <c r="AG141" s="287"/>
    </row>
    <row r="142" spans="33:33" s="262" customFormat="1" x14ac:dyDescent="0.2">
      <c r="AG142" s="287"/>
    </row>
    <row r="143" spans="33:33" s="262" customFormat="1" x14ac:dyDescent="0.2">
      <c r="AG143" s="287"/>
    </row>
    <row r="144" spans="33:33" s="262" customFormat="1" x14ac:dyDescent="0.2">
      <c r="AG144" s="287"/>
    </row>
    <row r="145" spans="33:33" s="262" customFormat="1" x14ac:dyDescent="0.2">
      <c r="AG145" s="287"/>
    </row>
    <row r="146" spans="33:33" s="262" customFormat="1" x14ac:dyDescent="0.2">
      <c r="AG146" s="287"/>
    </row>
    <row r="147" spans="33:33" s="262" customFormat="1" x14ac:dyDescent="0.2">
      <c r="AG147" s="287"/>
    </row>
    <row r="148" spans="33:33" s="262" customFormat="1" x14ac:dyDescent="0.2">
      <c r="AG148" s="287"/>
    </row>
    <row r="149" spans="33:33" s="262" customFormat="1" x14ac:dyDescent="0.2">
      <c r="AG149" s="287"/>
    </row>
    <row r="150" spans="33:33" s="262" customFormat="1" x14ac:dyDescent="0.2">
      <c r="AG150" s="287"/>
    </row>
    <row r="151" spans="33:33" s="262" customFormat="1" x14ac:dyDescent="0.2">
      <c r="AG151" s="287"/>
    </row>
    <row r="152" spans="33:33" s="262" customFormat="1" x14ac:dyDescent="0.2">
      <c r="AG152" s="287"/>
    </row>
    <row r="153" spans="33:33" s="262" customFormat="1" x14ac:dyDescent="0.2">
      <c r="AG153" s="287"/>
    </row>
    <row r="154" spans="33:33" s="262" customFormat="1" x14ac:dyDescent="0.2">
      <c r="AG154" s="287"/>
    </row>
    <row r="155" spans="33:33" s="262" customFormat="1" x14ac:dyDescent="0.2">
      <c r="AG155" s="287"/>
    </row>
    <row r="156" spans="33:33" s="262" customFormat="1" x14ac:dyDescent="0.2">
      <c r="AG156" s="287"/>
    </row>
    <row r="157" spans="33:33" s="262" customFormat="1" x14ac:dyDescent="0.2">
      <c r="AG157" s="287"/>
    </row>
    <row r="158" spans="33:33" s="262" customFormat="1" x14ac:dyDescent="0.2">
      <c r="AG158" s="287"/>
    </row>
    <row r="159" spans="33:33" s="262" customFormat="1" x14ac:dyDescent="0.2">
      <c r="AG159" s="287"/>
    </row>
    <row r="160" spans="33:33" s="262" customFormat="1" x14ac:dyDescent="0.2">
      <c r="AG160" s="287"/>
    </row>
    <row r="161" spans="33:33" s="262" customFormat="1" x14ac:dyDescent="0.2">
      <c r="AG161" s="287"/>
    </row>
    <row r="162" spans="33:33" s="262" customFormat="1" x14ac:dyDescent="0.2">
      <c r="AG162" s="287"/>
    </row>
    <row r="163" spans="33:33" s="262" customFormat="1" x14ac:dyDescent="0.2">
      <c r="AG163" s="287"/>
    </row>
    <row r="164" spans="33:33" s="262" customFormat="1" x14ac:dyDescent="0.2">
      <c r="AG164" s="287"/>
    </row>
    <row r="165" spans="33:33" s="262" customFormat="1" x14ac:dyDescent="0.2">
      <c r="AG165" s="287"/>
    </row>
    <row r="166" spans="33:33" s="262" customFormat="1" x14ac:dyDescent="0.2">
      <c r="AG166" s="287"/>
    </row>
    <row r="167" spans="33:33" s="262" customFormat="1" x14ac:dyDescent="0.2">
      <c r="AG167" s="287"/>
    </row>
    <row r="168" spans="33:33" s="262" customFormat="1" x14ac:dyDescent="0.2">
      <c r="AG168" s="287"/>
    </row>
    <row r="169" spans="33:33" s="262" customFormat="1" x14ac:dyDescent="0.2">
      <c r="AG169" s="287"/>
    </row>
    <row r="170" spans="33:33" s="262" customFormat="1" x14ac:dyDescent="0.2">
      <c r="AG170" s="287"/>
    </row>
    <row r="171" spans="33:33" s="262" customFormat="1" x14ac:dyDescent="0.2">
      <c r="AG171" s="287"/>
    </row>
    <row r="172" spans="33:33" s="262" customFormat="1" x14ac:dyDescent="0.2">
      <c r="AG172" s="287"/>
    </row>
    <row r="173" spans="33:33" s="262" customFormat="1" x14ac:dyDescent="0.2">
      <c r="AG173" s="287"/>
    </row>
    <row r="174" spans="33:33" s="262" customFormat="1" x14ac:dyDescent="0.2">
      <c r="AG174" s="287"/>
    </row>
    <row r="175" spans="33:33" s="262" customFormat="1" x14ac:dyDescent="0.2">
      <c r="AG175" s="287"/>
    </row>
    <row r="176" spans="33:33" s="262" customFormat="1" x14ac:dyDescent="0.2">
      <c r="AG176" s="287"/>
    </row>
    <row r="177" spans="33:33" s="262" customFormat="1" x14ac:dyDescent="0.2">
      <c r="AG177" s="287"/>
    </row>
    <row r="178" spans="33:33" s="262" customFormat="1" x14ac:dyDescent="0.2">
      <c r="AG178" s="287"/>
    </row>
    <row r="179" spans="33:33" s="262" customFormat="1" x14ac:dyDescent="0.2">
      <c r="AG179" s="287"/>
    </row>
    <row r="180" spans="33:33" s="262" customFormat="1" x14ac:dyDescent="0.2">
      <c r="AG180" s="287"/>
    </row>
    <row r="181" spans="33:33" s="262" customFormat="1" x14ac:dyDescent="0.2">
      <c r="AG181" s="287"/>
    </row>
    <row r="182" spans="33:33" s="262" customFormat="1" x14ac:dyDescent="0.2">
      <c r="AG182" s="287"/>
    </row>
    <row r="183" spans="33:33" s="262" customFormat="1" x14ac:dyDescent="0.2">
      <c r="AG183" s="287"/>
    </row>
    <row r="184" spans="33:33" s="262" customFormat="1" x14ac:dyDescent="0.2">
      <c r="AG184" s="287"/>
    </row>
    <row r="185" spans="33:33" s="262" customFormat="1" x14ac:dyDescent="0.2">
      <c r="AG185" s="287"/>
    </row>
    <row r="186" spans="33:33" s="262" customFormat="1" x14ac:dyDescent="0.2">
      <c r="AG186" s="287"/>
    </row>
    <row r="187" spans="33:33" s="262" customFormat="1" x14ac:dyDescent="0.2">
      <c r="AG187" s="287"/>
    </row>
    <row r="188" spans="33:33" s="262" customFormat="1" x14ac:dyDescent="0.2">
      <c r="AG188" s="287"/>
    </row>
    <row r="189" spans="33:33" s="262" customFormat="1" x14ac:dyDescent="0.2">
      <c r="AG189" s="287"/>
    </row>
    <row r="190" spans="33:33" s="262" customFormat="1" x14ac:dyDescent="0.2">
      <c r="AG190" s="287"/>
    </row>
    <row r="191" spans="33:33" s="262" customFormat="1" x14ac:dyDescent="0.2">
      <c r="AG191" s="287"/>
    </row>
    <row r="192" spans="33:33" s="262" customFormat="1" x14ac:dyDescent="0.2">
      <c r="AG192" s="287"/>
    </row>
    <row r="193" spans="33:33" s="262" customFormat="1" x14ac:dyDescent="0.2">
      <c r="AG193" s="287"/>
    </row>
    <row r="194" spans="33:33" s="262" customFormat="1" x14ac:dyDescent="0.2">
      <c r="AG194" s="287"/>
    </row>
    <row r="195" spans="33:33" s="262" customFormat="1" x14ac:dyDescent="0.2">
      <c r="AG195" s="287"/>
    </row>
    <row r="196" spans="33:33" s="262" customFormat="1" x14ac:dyDescent="0.2">
      <c r="AG196" s="287"/>
    </row>
    <row r="197" spans="33:33" s="262" customFormat="1" x14ac:dyDescent="0.2">
      <c r="AG197" s="287"/>
    </row>
    <row r="198" spans="33:33" s="262" customFormat="1" x14ac:dyDescent="0.2">
      <c r="AG198" s="287"/>
    </row>
    <row r="199" spans="33:33" s="262" customFormat="1" x14ac:dyDescent="0.2">
      <c r="AG199" s="287"/>
    </row>
    <row r="200" spans="33:33" s="262" customFormat="1" x14ac:dyDescent="0.2">
      <c r="AG200" s="287"/>
    </row>
    <row r="201" spans="33:33" s="262" customFormat="1" x14ac:dyDescent="0.2">
      <c r="AG201" s="287"/>
    </row>
    <row r="202" spans="33:33" s="262" customFormat="1" x14ac:dyDescent="0.2">
      <c r="AG202" s="287"/>
    </row>
    <row r="203" spans="33:33" s="262" customFormat="1" x14ac:dyDescent="0.2">
      <c r="AG203" s="287"/>
    </row>
    <row r="204" spans="33:33" s="262" customFormat="1" x14ac:dyDescent="0.2">
      <c r="AG204" s="287"/>
    </row>
    <row r="205" spans="33:33" s="262" customFormat="1" x14ac:dyDescent="0.2">
      <c r="AG205" s="287"/>
    </row>
    <row r="206" spans="33:33" s="262" customFormat="1" x14ac:dyDescent="0.2">
      <c r="AG206" s="287"/>
    </row>
    <row r="207" spans="33:33" s="262" customFormat="1" x14ac:dyDescent="0.2">
      <c r="AG207" s="287"/>
    </row>
    <row r="208" spans="33:33" s="262" customFormat="1" x14ac:dyDescent="0.2">
      <c r="AG208" s="287"/>
    </row>
    <row r="209" spans="33:33" s="262" customFormat="1" x14ac:dyDescent="0.2">
      <c r="AG209" s="287"/>
    </row>
    <row r="210" spans="33:33" s="262" customFormat="1" x14ac:dyDescent="0.2">
      <c r="AG210" s="287"/>
    </row>
    <row r="211" spans="33:33" s="262" customFormat="1" x14ac:dyDescent="0.2">
      <c r="AG211" s="287"/>
    </row>
    <row r="212" spans="33:33" s="262" customFormat="1" x14ac:dyDescent="0.2">
      <c r="AG212" s="287"/>
    </row>
    <row r="213" spans="33:33" s="262" customFormat="1" x14ac:dyDescent="0.2">
      <c r="AG213" s="287"/>
    </row>
    <row r="214" spans="33:33" s="262" customFormat="1" x14ac:dyDescent="0.2">
      <c r="AG214" s="287"/>
    </row>
    <row r="215" spans="33:33" s="262" customFormat="1" x14ac:dyDescent="0.2">
      <c r="AG215" s="287"/>
    </row>
    <row r="216" spans="33:33" s="262" customFormat="1" x14ac:dyDescent="0.2">
      <c r="AG216" s="287"/>
    </row>
    <row r="217" spans="33:33" s="262" customFormat="1" x14ac:dyDescent="0.2">
      <c r="AG217" s="287"/>
    </row>
    <row r="218" spans="33:33" s="262" customFormat="1" x14ac:dyDescent="0.2">
      <c r="AG218" s="287"/>
    </row>
    <row r="219" spans="33:33" s="262" customFormat="1" x14ac:dyDescent="0.2">
      <c r="AG219" s="287"/>
    </row>
    <row r="220" spans="33:33" s="262" customFormat="1" x14ac:dyDescent="0.2">
      <c r="AG220" s="287"/>
    </row>
    <row r="221" spans="33:33" s="262" customFormat="1" x14ac:dyDescent="0.2">
      <c r="AG221" s="287"/>
    </row>
    <row r="222" spans="33:33" s="262" customFormat="1" x14ac:dyDescent="0.2">
      <c r="AG222" s="287"/>
    </row>
    <row r="223" spans="33:33" s="262" customFormat="1" ht="14.25" customHeight="1" x14ac:dyDescent="0.2">
      <c r="AG223" s="287"/>
    </row>
    <row r="224" spans="33:33" s="262" customFormat="1" x14ac:dyDescent="0.2">
      <c r="AG224" s="287"/>
    </row>
    <row r="225" spans="33:33" s="262" customFormat="1" x14ac:dyDescent="0.2">
      <c r="AG225" s="287"/>
    </row>
    <row r="226" spans="33:33" s="262" customFormat="1" x14ac:dyDescent="0.2">
      <c r="AG226" s="287"/>
    </row>
    <row r="227" spans="33:33" s="262" customFormat="1" x14ac:dyDescent="0.2">
      <c r="AG227" s="287"/>
    </row>
    <row r="228" spans="33:33" s="262" customFormat="1" x14ac:dyDescent="0.2">
      <c r="AG228" s="287"/>
    </row>
    <row r="229" spans="33:33" s="262" customFormat="1" x14ac:dyDescent="0.2">
      <c r="AG229" s="287"/>
    </row>
    <row r="230" spans="33:33" s="262" customFormat="1" x14ac:dyDescent="0.2">
      <c r="AG230" s="287"/>
    </row>
    <row r="231" spans="33:33" s="262" customFormat="1" x14ac:dyDescent="0.2">
      <c r="AG231" s="287"/>
    </row>
    <row r="232" spans="33:33" s="262" customFormat="1" x14ac:dyDescent="0.2">
      <c r="AG232" s="287"/>
    </row>
    <row r="233" spans="33:33" s="262" customFormat="1" x14ac:dyDescent="0.2">
      <c r="AG233" s="287"/>
    </row>
    <row r="234" spans="33:33" s="262" customFormat="1" x14ac:dyDescent="0.2">
      <c r="AG234" s="287"/>
    </row>
    <row r="235" spans="33:33" s="262" customFormat="1" x14ac:dyDescent="0.2">
      <c r="AG235" s="287"/>
    </row>
    <row r="236" spans="33:33" s="262" customFormat="1" x14ac:dyDescent="0.2">
      <c r="AG236" s="287"/>
    </row>
    <row r="237" spans="33:33" s="262" customFormat="1" x14ac:dyDescent="0.2">
      <c r="AG237" s="287"/>
    </row>
    <row r="238" spans="33:33" s="262" customFormat="1" x14ac:dyDescent="0.2">
      <c r="AG238" s="287"/>
    </row>
    <row r="239" spans="33:33" s="262" customFormat="1" x14ac:dyDescent="0.2">
      <c r="AG239" s="287"/>
    </row>
    <row r="240" spans="33:33" s="262" customFormat="1" x14ac:dyDescent="0.2">
      <c r="AG240" s="287"/>
    </row>
    <row r="241" spans="33:33" s="262" customFormat="1" x14ac:dyDescent="0.2">
      <c r="AG241" s="287"/>
    </row>
    <row r="242" spans="33:33" s="262" customFormat="1" x14ac:dyDescent="0.2">
      <c r="AG242" s="287"/>
    </row>
    <row r="243" spans="33:33" s="262" customFormat="1" x14ac:dyDescent="0.2">
      <c r="AG243" s="287"/>
    </row>
    <row r="244" spans="33:33" s="262" customFormat="1" x14ac:dyDescent="0.2">
      <c r="AG244" s="287"/>
    </row>
    <row r="245" spans="33:33" s="262" customFormat="1" x14ac:dyDescent="0.2">
      <c r="AG245" s="287"/>
    </row>
    <row r="246" spans="33:33" s="262" customFormat="1" x14ac:dyDescent="0.2">
      <c r="AG246" s="287"/>
    </row>
    <row r="247" spans="33:33" s="262" customFormat="1" x14ac:dyDescent="0.2">
      <c r="AG247" s="287"/>
    </row>
    <row r="248" spans="33:33" s="262" customFormat="1" x14ac:dyDescent="0.2">
      <c r="AG248" s="287"/>
    </row>
    <row r="249" spans="33:33" s="262" customFormat="1" x14ac:dyDescent="0.2">
      <c r="AG249" s="287"/>
    </row>
    <row r="250" spans="33:33" s="262" customFormat="1" x14ac:dyDescent="0.2">
      <c r="AG250" s="287"/>
    </row>
    <row r="251" spans="33:33" s="262" customFormat="1" x14ac:dyDescent="0.2">
      <c r="AG251" s="287"/>
    </row>
    <row r="252" spans="33:33" s="262" customFormat="1" x14ac:dyDescent="0.2">
      <c r="AG252" s="287"/>
    </row>
    <row r="253" spans="33:33" s="262" customFormat="1" x14ac:dyDescent="0.2">
      <c r="AG253" s="287"/>
    </row>
    <row r="254" spans="33:33" s="262" customFormat="1" x14ac:dyDescent="0.2">
      <c r="AG254" s="287"/>
    </row>
    <row r="255" spans="33:33" s="262" customFormat="1" x14ac:dyDescent="0.2">
      <c r="AG255" s="287"/>
    </row>
    <row r="256" spans="33:33" s="262" customFormat="1" x14ac:dyDescent="0.2">
      <c r="AG256" s="287"/>
    </row>
    <row r="257" spans="33:33" s="262" customFormat="1" x14ac:dyDescent="0.2">
      <c r="AG257" s="287"/>
    </row>
    <row r="258" spans="33:33" s="262" customFormat="1" x14ac:dyDescent="0.2">
      <c r="AG258" s="287"/>
    </row>
    <row r="259" spans="33:33" s="262" customFormat="1" x14ac:dyDescent="0.2">
      <c r="AG259" s="287"/>
    </row>
    <row r="260" spans="33:33" s="262" customFormat="1" x14ac:dyDescent="0.2">
      <c r="AG260" s="287"/>
    </row>
    <row r="261" spans="33:33" s="262" customFormat="1" x14ac:dyDescent="0.2">
      <c r="AG261" s="287"/>
    </row>
    <row r="262" spans="33:33" s="262" customFormat="1" x14ac:dyDescent="0.2">
      <c r="AG262" s="287"/>
    </row>
    <row r="263" spans="33:33" s="262" customFormat="1" x14ac:dyDescent="0.2">
      <c r="AG263" s="287"/>
    </row>
    <row r="264" spans="33:33" s="262" customFormat="1" x14ac:dyDescent="0.2">
      <c r="AG264" s="287"/>
    </row>
    <row r="265" spans="33:33" s="262" customFormat="1" x14ac:dyDescent="0.2">
      <c r="AG265" s="287"/>
    </row>
    <row r="266" spans="33:33" s="262" customFormat="1" x14ac:dyDescent="0.2">
      <c r="AG266" s="287"/>
    </row>
    <row r="267" spans="33:33" s="262" customFormat="1" x14ac:dyDescent="0.2">
      <c r="AG267" s="287"/>
    </row>
    <row r="268" spans="33:33" s="262" customFormat="1" x14ac:dyDescent="0.2">
      <c r="AG268" s="287"/>
    </row>
    <row r="269" spans="33:33" s="262" customFormat="1" x14ac:dyDescent="0.2">
      <c r="AG269" s="287"/>
    </row>
    <row r="270" spans="33:33" s="262" customFormat="1" x14ac:dyDescent="0.2">
      <c r="AG270" s="287"/>
    </row>
    <row r="271" spans="33:33" s="262" customFormat="1" x14ac:dyDescent="0.2">
      <c r="AG271" s="287"/>
    </row>
    <row r="272" spans="33:33" s="262" customFormat="1" x14ac:dyDescent="0.2">
      <c r="AG272" s="287"/>
    </row>
    <row r="273" spans="33:33" s="262" customFormat="1" x14ac:dyDescent="0.2">
      <c r="AG273" s="287"/>
    </row>
    <row r="274" spans="33:33" s="262" customFormat="1" x14ac:dyDescent="0.2">
      <c r="AG274" s="287"/>
    </row>
    <row r="275" spans="33:33" s="262" customFormat="1" x14ac:dyDescent="0.2">
      <c r="AG275" s="287"/>
    </row>
    <row r="276" spans="33:33" s="262" customFormat="1" x14ac:dyDescent="0.2">
      <c r="AG276" s="287"/>
    </row>
    <row r="277" spans="33:33" s="262" customFormat="1" x14ac:dyDescent="0.2">
      <c r="AG277" s="287"/>
    </row>
    <row r="278" spans="33:33" s="262" customFormat="1" x14ac:dyDescent="0.2">
      <c r="AG278" s="287"/>
    </row>
    <row r="279" spans="33:33" s="262" customFormat="1" x14ac:dyDescent="0.2">
      <c r="AG279" s="287"/>
    </row>
    <row r="280" spans="33:33" s="262" customFormat="1" x14ac:dyDescent="0.2">
      <c r="AG280" s="287"/>
    </row>
    <row r="281" spans="33:33" s="262" customFormat="1" x14ac:dyDescent="0.2">
      <c r="AG281" s="287"/>
    </row>
    <row r="282" spans="33:33" s="262" customFormat="1" x14ac:dyDescent="0.2">
      <c r="AG282" s="287"/>
    </row>
    <row r="283" spans="33:33" s="262" customFormat="1" x14ac:dyDescent="0.2">
      <c r="AG283" s="287"/>
    </row>
    <row r="284" spans="33:33" s="262" customFormat="1" x14ac:dyDescent="0.2">
      <c r="AG284" s="287"/>
    </row>
    <row r="285" spans="33:33" s="262" customFormat="1" x14ac:dyDescent="0.2">
      <c r="AG285" s="287"/>
    </row>
    <row r="286" spans="33:33" s="262" customFormat="1" x14ac:dyDescent="0.2">
      <c r="AG286" s="287"/>
    </row>
    <row r="287" spans="33:33" s="262" customFormat="1" x14ac:dyDescent="0.2">
      <c r="AG287" s="287"/>
    </row>
    <row r="288" spans="33:33" s="262" customFormat="1" x14ac:dyDescent="0.2">
      <c r="AG288" s="287"/>
    </row>
    <row r="289" spans="33:33" s="262" customFormat="1" x14ac:dyDescent="0.2">
      <c r="AG289" s="287"/>
    </row>
    <row r="290" spans="33:33" s="262" customFormat="1" x14ac:dyDescent="0.2">
      <c r="AG290" s="287"/>
    </row>
    <row r="291" spans="33:33" s="262" customFormat="1" x14ac:dyDescent="0.2">
      <c r="AG291" s="287"/>
    </row>
    <row r="292" spans="33:33" s="262" customFormat="1" x14ac:dyDescent="0.2">
      <c r="AG292" s="287"/>
    </row>
    <row r="293" spans="33:33" s="262" customFormat="1" x14ac:dyDescent="0.2">
      <c r="AG293" s="287"/>
    </row>
    <row r="294" spans="33:33" s="262" customFormat="1" x14ac:dyDescent="0.2">
      <c r="AG294" s="287"/>
    </row>
    <row r="295" spans="33:33" s="262" customFormat="1" x14ac:dyDescent="0.2">
      <c r="AG295" s="287"/>
    </row>
    <row r="296" spans="33:33" s="262" customFormat="1" x14ac:dyDescent="0.2">
      <c r="AG296" s="287"/>
    </row>
    <row r="297" spans="33:33" s="262" customFormat="1" x14ac:dyDescent="0.2">
      <c r="AG297" s="287"/>
    </row>
    <row r="298" spans="33:33" s="262" customFormat="1" x14ac:dyDescent="0.2">
      <c r="AG298" s="287"/>
    </row>
    <row r="299" spans="33:33" s="262" customFormat="1" x14ac:dyDescent="0.2">
      <c r="AG299" s="287"/>
    </row>
    <row r="300" spans="33:33" s="262" customFormat="1" x14ac:dyDescent="0.2">
      <c r="AG300" s="287"/>
    </row>
    <row r="301" spans="33:33" s="262" customFormat="1" x14ac:dyDescent="0.2">
      <c r="AG301" s="287"/>
    </row>
    <row r="302" spans="33:33" s="262" customFormat="1" x14ac:dyDescent="0.2">
      <c r="AG302" s="287"/>
    </row>
    <row r="303" spans="33:33" s="262" customFormat="1" x14ac:dyDescent="0.2">
      <c r="AG303" s="287"/>
    </row>
    <row r="304" spans="33:33" s="262" customFormat="1" x14ac:dyDescent="0.2">
      <c r="AG304" s="287"/>
    </row>
    <row r="305" spans="33:33" s="262" customFormat="1" x14ac:dyDescent="0.2">
      <c r="AG305" s="287"/>
    </row>
    <row r="306" spans="33:33" s="262" customFormat="1" x14ac:dyDescent="0.2">
      <c r="AG306" s="287"/>
    </row>
    <row r="307" spans="33:33" s="262" customFormat="1" x14ac:dyDescent="0.2">
      <c r="AG307" s="287"/>
    </row>
    <row r="308" spans="33:33" s="262" customFormat="1" x14ac:dyDescent="0.2">
      <c r="AG308" s="287"/>
    </row>
    <row r="309" spans="33:33" s="262" customFormat="1" x14ac:dyDescent="0.2">
      <c r="AG309" s="287"/>
    </row>
    <row r="310" spans="33:33" s="262" customFormat="1" x14ac:dyDescent="0.2">
      <c r="AG310" s="287"/>
    </row>
    <row r="311" spans="33:33" s="262" customFormat="1" x14ac:dyDescent="0.2">
      <c r="AG311" s="287"/>
    </row>
    <row r="312" spans="33:33" s="262" customFormat="1" x14ac:dyDescent="0.2">
      <c r="AG312" s="287"/>
    </row>
    <row r="313" spans="33:33" s="262" customFormat="1" x14ac:dyDescent="0.2">
      <c r="AG313" s="287"/>
    </row>
    <row r="314" spans="33:33" s="262" customFormat="1" x14ac:dyDescent="0.2">
      <c r="AG314" s="287"/>
    </row>
    <row r="315" spans="33:33" s="262" customFormat="1" x14ac:dyDescent="0.2">
      <c r="AG315" s="287"/>
    </row>
    <row r="316" spans="33:33" s="262" customFormat="1" x14ac:dyDescent="0.2">
      <c r="AG316" s="287"/>
    </row>
    <row r="317" spans="33:33" s="262" customFormat="1" x14ac:dyDescent="0.2">
      <c r="AG317" s="287"/>
    </row>
    <row r="318" spans="33:33" s="262" customFormat="1" x14ac:dyDescent="0.2">
      <c r="AG318" s="287"/>
    </row>
    <row r="319" spans="33:33" s="262" customFormat="1" x14ac:dyDescent="0.2">
      <c r="AG319" s="287"/>
    </row>
    <row r="320" spans="33:33" s="262" customFormat="1" x14ac:dyDescent="0.2">
      <c r="AG320" s="287"/>
    </row>
    <row r="322" spans="1:33" x14ac:dyDescent="0.2">
      <c r="A322" s="102"/>
      <c r="B322" s="102"/>
      <c r="C322" s="102"/>
      <c r="D322" s="102"/>
      <c r="E322" s="102"/>
      <c r="F322" s="102"/>
      <c r="G322" s="103"/>
      <c r="H322" s="104"/>
    </row>
    <row r="323" spans="1:33" x14ac:dyDescent="0.2">
      <c r="A323" s="107"/>
      <c r="B323" s="107"/>
      <c r="C323" s="102"/>
      <c r="D323" s="102"/>
      <c r="E323" s="102"/>
      <c r="F323" s="102"/>
      <c r="G323" s="103"/>
      <c r="H323" s="107"/>
    </row>
    <row r="327" spans="1:33" s="262" customFormat="1" x14ac:dyDescent="0.2">
      <c r="AG327" s="287"/>
    </row>
    <row r="398" spans="33:33" s="262" customFormat="1" x14ac:dyDescent="0.2">
      <c r="AG398" s="287"/>
    </row>
    <row r="400" spans="33:33" s="262" customFormat="1" x14ac:dyDescent="0.2">
      <c r="AG400" s="287"/>
    </row>
    <row r="401" spans="9:33" ht="15.75" customHeight="1" x14ac:dyDescent="0.2">
      <c r="AG401" s="287"/>
    </row>
    <row r="402" spans="9:33" s="262" customFormat="1" ht="15.75" customHeight="1" x14ac:dyDescent="0.2">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row>
    <row r="403" spans="9:33" s="262" customFormat="1" ht="13.5" customHeight="1" x14ac:dyDescent="0.2">
      <c r="AG403" s="287"/>
    </row>
    <row r="404" spans="9:33" s="262" customFormat="1" ht="13.5" customHeight="1" x14ac:dyDescent="0.2">
      <c r="AG404" s="287"/>
    </row>
    <row r="405" spans="9:33" s="262" customFormat="1" ht="13.5" customHeight="1" x14ac:dyDescent="0.2">
      <c r="AG405" s="287"/>
    </row>
    <row r="406" spans="9:33" s="262" customFormat="1" ht="13.5" customHeight="1" x14ac:dyDescent="0.2">
      <c r="AG406" s="287"/>
    </row>
    <row r="407" spans="9:33" s="262" customFormat="1" ht="13.5" customHeight="1" x14ac:dyDescent="0.2">
      <c r="AG407" s="287"/>
    </row>
    <row r="408" spans="9:33" s="262" customFormat="1" ht="13.5" customHeight="1" x14ac:dyDescent="0.2">
      <c r="AG408" s="287"/>
    </row>
    <row r="409" spans="9:33" s="262" customFormat="1" ht="13.5" customHeight="1" x14ac:dyDescent="0.2">
      <c r="AG409" s="287"/>
    </row>
    <row r="410" spans="9:33" s="262" customFormat="1" ht="12.75" customHeight="1" x14ac:dyDescent="0.2">
      <c r="AG410" s="287"/>
    </row>
    <row r="411" spans="9:33" s="262" customFormat="1" ht="12.75" customHeight="1" x14ac:dyDescent="0.2">
      <c r="AG411" s="287"/>
    </row>
    <row r="412" spans="9:33" s="262" customFormat="1" ht="12.75" customHeight="1" x14ac:dyDescent="0.2">
      <c r="AG412" s="287"/>
    </row>
    <row r="413" spans="9:33" s="262" customFormat="1" ht="12.75" customHeight="1" x14ac:dyDescent="0.2">
      <c r="AG413" s="287"/>
    </row>
    <row r="414" spans="9:33" s="262" customFormat="1" ht="13.5" customHeight="1" x14ac:dyDescent="0.2">
      <c r="AG414" s="287"/>
    </row>
    <row r="415" spans="9:33" s="262" customFormat="1" ht="12" customHeight="1" x14ac:dyDescent="0.2">
      <c r="AG415" s="287"/>
    </row>
    <row r="416" spans="9:33" s="262" customFormat="1" ht="12" customHeight="1" x14ac:dyDescent="0.2">
      <c r="AG416" s="287"/>
    </row>
    <row r="417" spans="33:33" s="262" customFormat="1" ht="12" customHeight="1" x14ac:dyDescent="0.2">
      <c r="AG417" s="287"/>
    </row>
    <row r="418" spans="33:33" s="262" customFormat="1" ht="12" customHeight="1" x14ac:dyDescent="0.2">
      <c r="AG418" s="287"/>
    </row>
    <row r="419" spans="33:33" s="262" customFormat="1" ht="12" customHeight="1" x14ac:dyDescent="0.2">
      <c r="AG419" s="287"/>
    </row>
    <row r="420" spans="33:33" s="262" customFormat="1" ht="12" customHeight="1" x14ac:dyDescent="0.2">
      <c r="AG420" s="287"/>
    </row>
    <row r="421" spans="33:33" s="262" customFormat="1" ht="12" customHeight="1" x14ac:dyDescent="0.2">
      <c r="AG421" s="287"/>
    </row>
    <row r="422" spans="33:33" s="262" customFormat="1" ht="12" customHeight="1" x14ac:dyDescent="0.2">
      <c r="AG422" s="287"/>
    </row>
    <row r="423" spans="33:33" s="262" customFormat="1" x14ac:dyDescent="0.2">
      <c r="AG423" s="287"/>
    </row>
    <row r="424" spans="33:33" s="262" customFormat="1" ht="12" customHeight="1" x14ac:dyDescent="0.2">
      <c r="AG424" s="287"/>
    </row>
    <row r="425" spans="33:33" s="262" customFormat="1" ht="12" customHeight="1" x14ac:dyDescent="0.2">
      <c r="AG425" s="287"/>
    </row>
    <row r="426" spans="33:33" s="262" customFormat="1" ht="12" customHeight="1" x14ac:dyDescent="0.2">
      <c r="AG426" s="287"/>
    </row>
    <row r="427" spans="33:33" s="262" customFormat="1" ht="12" customHeight="1" x14ac:dyDescent="0.2">
      <c r="AG427" s="287"/>
    </row>
    <row r="428" spans="33:33" s="262" customFormat="1" ht="12" customHeight="1" x14ac:dyDescent="0.2">
      <c r="AG428" s="287"/>
    </row>
    <row r="429" spans="33:33" s="262" customFormat="1" ht="12" customHeight="1" x14ac:dyDescent="0.2">
      <c r="AG429" s="287"/>
    </row>
    <row r="430" spans="33:33" s="262" customFormat="1" ht="12" customHeight="1" x14ac:dyDescent="0.2">
      <c r="AG430" s="287"/>
    </row>
    <row r="431" spans="33:33" s="262" customFormat="1" ht="12" customHeight="1" x14ac:dyDescent="0.2">
      <c r="AG431" s="287"/>
    </row>
    <row r="432" spans="33:33" s="262" customFormat="1" ht="12" customHeight="1" x14ac:dyDescent="0.2">
      <c r="AG432" s="287"/>
    </row>
    <row r="433" spans="33:33" s="262" customFormat="1" ht="12" customHeight="1" x14ac:dyDescent="0.2">
      <c r="AG433" s="287"/>
    </row>
    <row r="434" spans="33:33" s="262" customFormat="1" ht="12" customHeight="1" x14ac:dyDescent="0.2">
      <c r="AG434" s="287"/>
    </row>
    <row r="435" spans="33:33" s="262" customFormat="1" ht="12" customHeight="1" x14ac:dyDescent="0.2">
      <c r="AG435" s="287"/>
    </row>
    <row r="436" spans="33:33" s="262" customFormat="1" ht="12" customHeight="1" x14ac:dyDescent="0.2">
      <c r="AG436" s="287"/>
    </row>
    <row r="437" spans="33:33" s="262" customFormat="1" ht="12" customHeight="1" x14ac:dyDescent="0.2">
      <c r="AG437" s="287"/>
    </row>
    <row r="438" spans="33:33" s="262" customFormat="1" ht="12" customHeight="1" x14ac:dyDescent="0.2">
      <c r="AG438" s="287"/>
    </row>
    <row r="439" spans="33:33" s="262" customFormat="1" ht="12" customHeight="1" x14ac:dyDescent="0.2">
      <c r="AG439" s="287"/>
    </row>
    <row r="440" spans="33:33" s="262" customFormat="1" ht="12" customHeight="1" x14ac:dyDescent="0.2">
      <c r="AG440" s="287"/>
    </row>
    <row r="441" spans="33:33" s="262" customFormat="1" ht="12" customHeight="1" x14ac:dyDescent="0.2">
      <c r="AG441" s="287"/>
    </row>
    <row r="442" spans="33:33" s="262" customFormat="1" ht="12" customHeight="1" x14ac:dyDescent="0.2">
      <c r="AG442" s="287"/>
    </row>
    <row r="443" spans="33:33" s="262" customFormat="1" ht="12" customHeight="1" x14ac:dyDescent="0.2">
      <c r="AG443" s="287"/>
    </row>
    <row r="444" spans="33:33" s="262" customFormat="1" ht="12" customHeight="1" x14ac:dyDescent="0.2">
      <c r="AG444" s="287"/>
    </row>
    <row r="445" spans="33:33" s="262" customFormat="1" ht="12" customHeight="1" x14ac:dyDescent="0.2">
      <c r="AG445" s="287"/>
    </row>
    <row r="446" spans="33:33" s="262" customFormat="1" ht="12" customHeight="1" x14ac:dyDescent="0.2">
      <c r="AG446" s="287"/>
    </row>
    <row r="447" spans="33:33" s="262" customFormat="1" ht="12" customHeight="1" x14ac:dyDescent="0.2">
      <c r="AG447" s="287"/>
    </row>
    <row r="448" spans="33:33" s="262" customFormat="1" ht="12" customHeight="1" x14ac:dyDescent="0.2">
      <c r="AG448" s="287"/>
    </row>
    <row r="449" spans="33:33" s="262" customFormat="1" ht="12" customHeight="1" x14ac:dyDescent="0.2">
      <c r="AG449" s="287"/>
    </row>
    <row r="450" spans="33:33" s="262" customFormat="1" ht="12" customHeight="1" x14ac:dyDescent="0.2">
      <c r="AG450" s="287"/>
    </row>
    <row r="451" spans="33:33" s="262" customFormat="1" ht="12" customHeight="1" x14ac:dyDescent="0.2">
      <c r="AG451" s="287"/>
    </row>
    <row r="452" spans="33:33" s="262" customFormat="1" ht="12" customHeight="1" x14ac:dyDescent="0.2">
      <c r="AG452" s="287"/>
    </row>
    <row r="453" spans="33:33" s="262" customFormat="1" ht="12" customHeight="1" x14ac:dyDescent="0.2">
      <c r="AG453" s="287"/>
    </row>
    <row r="454" spans="33:33" s="262" customFormat="1" ht="12" customHeight="1" x14ac:dyDescent="0.2">
      <c r="AG454" s="287"/>
    </row>
    <row r="455" spans="33:33" s="262" customFormat="1" ht="12" customHeight="1" x14ac:dyDescent="0.2">
      <c r="AG455" s="287"/>
    </row>
    <row r="456" spans="33:33" s="262" customFormat="1" ht="12" customHeight="1" x14ac:dyDescent="0.2">
      <c r="AG456" s="287"/>
    </row>
    <row r="457" spans="33:33" s="262" customFormat="1" ht="12" customHeight="1" x14ac:dyDescent="0.2">
      <c r="AG457" s="287"/>
    </row>
    <row r="458" spans="33:33" s="262" customFormat="1" ht="12" customHeight="1" x14ac:dyDescent="0.2">
      <c r="AG458" s="287"/>
    </row>
    <row r="459" spans="33:33" s="262" customFormat="1" ht="12" customHeight="1" x14ac:dyDescent="0.2">
      <c r="AG459" s="287"/>
    </row>
    <row r="460" spans="33:33" s="262" customFormat="1" ht="12" customHeight="1" x14ac:dyDescent="0.2">
      <c r="AG460" s="287"/>
    </row>
    <row r="461" spans="33:33" s="262" customFormat="1" ht="12" customHeight="1" x14ac:dyDescent="0.2">
      <c r="AG461" s="287"/>
    </row>
    <row r="462" spans="33:33" s="262" customFormat="1" ht="12" customHeight="1" x14ac:dyDescent="0.2">
      <c r="AG462" s="287"/>
    </row>
    <row r="463" spans="33:33" s="262" customFormat="1" ht="12" customHeight="1" x14ac:dyDescent="0.2">
      <c r="AG463" s="287"/>
    </row>
    <row r="464" spans="33:33" s="262" customFormat="1" ht="12" customHeight="1" x14ac:dyDescent="0.2">
      <c r="AG464" s="287"/>
    </row>
    <row r="465" spans="3:33" s="262" customFormat="1" ht="12" customHeight="1" x14ac:dyDescent="0.2">
      <c r="AG465" s="287"/>
    </row>
    <row r="466" spans="3:33" s="262" customFormat="1" ht="12" customHeight="1" x14ac:dyDescent="0.2">
      <c r="AG466" s="287"/>
    </row>
    <row r="467" spans="3:33" s="262" customFormat="1" ht="12" customHeight="1" x14ac:dyDescent="0.2">
      <c r="AG467" s="287"/>
    </row>
    <row r="468" spans="3:33" s="262" customFormat="1" ht="12" customHeight="1" x14ac:dyDescent="0.2">
      <c r="AG468" s="287"/>
    </row>
    <row r="469" spans="3:33" s="262" customFormat="1" ht="12" customHeight="1" x14ac:dyDescent="0.2">
      <c r="AG469" s="287"/>
    </row>
    <row r="470" spans="3:33" s="262" customFormat="1" ht="12" customHeight="1" x14ac:dyDescent="0.2">
      <c r="AG470" s="287"/>
    </row>
    <row r="471" spans="3:33" s="262" customFormat="1" ht="12" customHeight="1" x14ac:dyDescent="0.2">
      <c r="AG471" s="287"/>
    </row>
    <row r="472" spans="3:33" s="262" customFormat="1" ht="12" customHeight="1" x14ac:dyDescent="0.2">
      <c r="AG472" s="287"/>
    </row>
    <row r="473" spans="3:33" ht="14.25" customHeight="1" x14ac:dyDescent="0.2"/>
    <row r="474" spans="3:33" ht="14.25" x14ac:dyDescent="0.2">
      <c r="C474" s="194"/>
      <c r="H474" s="318"/>
      <c r="I474" s="262"/>
      <c r="J474" s="262"/>
      <c r="K474" s="262"/>
      <c r="L474" s="262"/>
      <c r="M474" s="262"/>
      <c r="N474" s="262"/>
      <c r="O474" s="262"/>
      <c r="P474" s="262"/>
      <c r="Q474" s="262"/>
      <c r="R474" s="262"/>
      <c r="S474" s="262"/>
      <c r="T474" s="262"/>
      <c r="U474" s="262"/>
      <c r="V474" s="262"/>
      <c r="W474" s="262"/>
      <c r="X474" s="262"/>
      <c r="Y474" s="262"/>
      <c r="Z474" s="262"/>
      <c r="AA474" s="262"/>
      <c r="AB474" s="262"/>
      <c r="AC474" s="262"/>
      <c r="AD474" s="262"/>
      <c r="AE474" s="262"/>
      <c r="AF474" s="262"/>
      <c r="AG474" s="287"/>
    </row>
    <row r="476" spans="3:33" ht="15" x14ac:dyDescent="0.25">
      <c r="H476" s="318"/>
      <c r="I476" s="276"/>
      <c r="J476" s="276"/>
      <c r="K476" s="276"/>
      <c r="L476" s="276"/>
      <c r="M476" s="276"/>
      <c r="N476" s="276"/>
      <c r="O476" s="276"/>
      <c r="P476" s="276"/>
      <c r="Q476" s="276"/>
      <c r="R476" s="276"/>
      <c r="S476" s="276"/>
      <c r="T476" s="276"/>
      <c r="U476" s="276"/>
      <c r="V476" s="276"/>
      <c r="W476" s="276"/>
      <c r="X476" s="276"/>
      <c r="Y476" s="276"/>
      <c r="Z476" s="276"/>
      <c r="AA476" s="276"/>
      <c r="AB476" s="276"/>
      <c r="AC476" s="276"/>
      <c r="AD476" s="276"/>
      <c r="AE476" s="276"/>
      <c r="AF476" s="276"/>
      <c r="AG476" s="287"/>
    </row>
  </sheetData>
  <mergeCells count="1">
    <mergeCell ref="A1:H1"/>
  </mergeCells>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K490"/>
  <sheetViews>
    <sheetView topLeftCell="D1" zoomScale="90" zoomScaleNormal="90" workbookViewId="0">
      <selection activeCell="AJ11" sqref="AJ11"/>
    </sheetView>
  </sheetViews>
  <sheetFormatPr defaultColWidth="9.140625" defaultRowHeight="12.75" x14ac:dyDescent="0.2"/>
  <cols>
    <col min="1" max="1" width="6.28515625" style="151" bestFit="1" customWidth="1"/>
    <col min="2" max="2" width="3" style="151" bestFit="1" customWidth="1"/>
    <col min="3" max="3" width="16.140625" style="151" bestFit="1" customWidth="1"/>
    <col min="4" max="4" width="6.7109375" style="151" bestFit="1" customWidth="1"/>
    <col min="5" max="5" width="11.28515625" style="151" bestFit="1" customWidth="1"/>
    <col min="6" max="6" width="12" style="151" bestFit="1" customWidth="1"/>
    <col min="7" max="7" width="18.5703125" style="151" bestFit="1" customWidth="1"/>
    <col min="8" max="8" width="52.140625" style="151" customWidth="1"/>
    <col min="9" max="13" width="10.5703125" style="151" hidden="1" customWidth="1"/>
    <col min="14" max="16" width="10.5703125" style="142" hidden="1" customWidth="1"/>
    <col min="17" max="22" width="10.5703125" style="151" hidden="1" customWidth="1"/>
    <col min="23" max="23" width="10.140625" style="151" hidden="1" customWidth="1"/>
    <col min="24" max="32" width="10.5703125" style="151" hidden="1" customWidth="1"/>
    <col min="33" max="33" width="9.140625" style="488"/>
    <col min="34" max="16384" width="9.140625" style="151"/>
  </cols>
  <sheetData>
    <row r="1" spans="1:219" s="106" customFormat="1" ht="15.75" customHeight="1" x14ac:dyDescent="0.2">
      <c r="A1" s="513"/>
      <c r="B1" s="513"/>
      <c r="C1" s="513"/>
      <c r="D1" s="513"/>
      <c r="E1" s="513"/>
      <c r="F1" s="513"/>
      <c r="G1" s="513"/>
      <c r="H1" s="514"/>
      <c r="I1" s="6">
        <v>42019</v>
      </c>
      <c r="J1" s="6">
        <v>42035</v>
      </c>
      <c r="K1" s="6">
        <v>42050</v>
      </c>
      <c r="L1" s="6">
        <v>42063</v>
      </c>
      <c r="M1" s="6">
        <v>42078</v>
      </c>
      <c r="N1" s="198">
        <v>42094</v>
      </c>
      <c r="O1" s="198">
        <v>42109</v>
      </c>
      <c r="P1" s="198">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c r="AH1" s="275"/>
    </row>
    <row r="2" spans="1:219"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1" t="s">
        <v>2105</v>
      </c>
      <c r="O2" s="1" t="s">
        <v>2105</v>
      </c>
      <c r="P2" s="1"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500"/>
    </row>
    <row r="3" spans="1:219" ht="14.25" customHeight="1" x14ac:dyDescent="0.2">
      <c r="A3" s="109" t="s">
        <v>2104</v>
      </c>
      <c r="B3" s="109">
        <v>1</v>
      </c>
      <c r="C3" s="316" t="s">
        <v>730</v>
      </c>
      <c r="D3" s="110" t="s">
        <v>731</v>
      </c>
      <c r="E3" s="110" t="s">
        <v>2126</v>
      </c>
      <c r="F3" s="110"/>
      <c r="G3" s="111">
        <v>38831</v>
      </c>
      <c r="H3" s="112" t="s">
        <v>2108</v>
      </c>
      <c r="I3" s="279">
        <v>0</v>
      </c>
      <c r="J3" s="279">
        <v>0</v>
      </c>
      <c r="K3" s="279">
        <v>0</v>
      </c>
      <c r="L3" s="279">
        <v>0</v>
      </c>
      <c r="M3" s="279">
        <v>0</v>
      </c>
      <c r="N3" s="401">
        <v>0</v>
      </c>
      <c r="O3" s="401">
        <v>0</v>
      </c>
      <c r="P3" s="401">
        <v>0</v>
      </c>
      <c r="Q3" s="401">
        <v>0</v>
      </c>
      <c r="R3" s="227">
        <v>0</v>
      </c>
      <c r="S3" s="401">
        <v>0</v>
      </c>
      <c r="T3" s="401">
        <v>0</v>
      </c>
      <c r="U3" s="401">
        <v>0</v>
      </c>
      <c r="V3" s="401">
        <v>0</v>
      </c>
      <c r="W3" s="401">
        <v>0</v>
      </c>
      <c r="X3" s="401">
        <v>0</v>
      </c>
      <c r="Y3" s="401">
        <v>0</v>
      </c>
      <c r="Z3" s="401">
        <v>0</v>
      </c>
      <c r="AA3" s="401">
        <v>0</v>
      </c>
      <c r="AB3" s="401">
        <v>0</v>
      </c>
      <c r="AC3" s="401">
        <v>0</v>
      </c>
      <c r="AD3" s="401">
        <v>0</v>
      </c>
      <c r="AE3" s="401">
        <v>0</v>
      </c>
      <c r="AF3" s="401">
        <v>0</v>
      </c>
      <c r="AG3" s="491">
        <v>2</v>
      </c>
      <c r="AH3" s="142"/>
      <c r="AI3" s="142"/>
      <c r="AJ3" s="142"/>
      <c r="AK3" s="142"/>
      <c r="AL3" s="142"/>
      <c r="AM3" s="142"/>
      <c r="AN3" s="142"/>
    </row>
    <row r="4" spans="1:219" ht="14.25" customHeight="1" x14ac:dyDescent="0.2">
      <c r="A4" s="277" t="s">
        <v>2104</v>
      </c>
      <c r="B4" s="277">
        <v>1</v>
      </c>
      <c r="C4" s="277" t="s">
        <v>5046</v>
      </c>
      <c r="D4" s="277" t="s">
        <v>5047</v>
      </c>
      <c r="E4" s="277" t="s">
        <v>2126</v>
      </c>
      <c r="F4" s="277"/>
      <c r="G4" s="278">
        <v>41435</v>
      </c>
      <c r="H4" s="280" t="s">
        <v>5048</v>
      </c>
      <c r="I4" s="345">
        <v>0</v>
      </c>
      <c r="J4" s="345">
        <v>1</v>
      </c>
      <c r="K4" s="345">
        <v>1</v>
      </c>
      <c r="L4" s="345">
        <v>3</v>
      </c>
      <c r="M4" s="345">
        <v>7</v>
      </c>
      <c r="N4" s="401">
        <v>0</v>
      </c>
      <c r="O4" s="401">
        <v>0</v>
      </c>
      <c r="P4" s="401">
        <v>6</v>
      </c>
      <c r="Q4" s="401">
        <v>0</v>
      </c>
      <c r="R4" s="227">
        <v>3</v>
      </c>
      <c r="S4" s="401">
        <v>10</v>
      </c>
      <c r="T4" s="401">
        <v>2</v>
      </c>
      <c r="U4" s="401">
        <v>2</v>
      </c>
      <c r="V4" s="401">
        <v>6</v>
      </c>
      <c r="W4" s="401">
        <v>2</v>
      </c>
      <c r="X4" s="401">
        <v>6</v>
      </c>
      <c r="Y4" s="401">
        <v>3</v>
      </c>
      <c r="Z4" s="401">
        <v>6</v>
      </c>
      <c r="AA4" s="401">
        <v>2</v>
      </c>
      <c r="AB4" s="401">
        <v>4</v>
      </c>
      <c r="AC4" s="401">
        <v>0</v>
      </c>
      <c r="AD4" s="401">
        <v>0</v>
      </c>
      <c r="AE4" s="401">
        <v>6</v>
      </c>
      <c r="AF4" s="401">
        <v>0</v>
      </c>
      <c r="AG4" s="491">
        <v>4.117647058823529</v>
      </c>
      <c r="AH4" s="142"/>
      <c r="AI4" s="142"/>
      <c r="AJ4" s="142"/>
      <c r="AK4" s="142"/>
      <c r="AL4" s="142"/>
      <c r="AM4" s="142"/>
      <c r="AN4" s="142"/>
    </row>
    <row r="5" spans="1:219" ht="14.25" customHeight="1" x14ac:dyDescent="0.2">
      <c r="A5" s="277" t="s">
        <v>2104</v>
      </c>
      <c r="B5" s="277">
        <v>1</v>
      </c>
      <c r="C5" s="277" t="s">
        <v>5049</v>
      </c>
      <c r="D5" s="277" t="s">
        <v>5047</v>
      </c>
      <c r="E5" s="277" t="s">
        <v>2126</v>
      </c>
      <c r="F5" s="277"/>
      <c r="G5" s="278">
        <v>41435</v>
      </c>
      <c r="H5" s="280" t="s">
        <v>5050</v>
      </c>
      <c r="I5" s="345">
        <v>0</v>
      </c>
      <c r="J5" s="345">
        <v>0</v>
      </c>
      <c r="K5" s="345">
        <v>0</v>
      </c>
      <c r="L5" s="345">
        <v>0</v>
      </c>
      <c r="M5" s="345">
        <v>1</v>
      </c>
      <c r="N5" s="401">
        <v>1</v>
      </c>
      <c r="O5" s="401">
        <v>0</v>
      </c>
      <c r="P5" s="401">
        <v>0</v>
      </c>
      <c r="Q5" s="401">
        <v>2</v>
      </c>
      <c r="R5" s="227">
        <v>3</v>
      </c>
      <c r="S5" s="401">
        <v>9</v>
      </c>
      <c r="T5" s="401">
        <v>2</v>
      </c>
      <c r="U5" s="401">
        <v>3</v>
      </c>
      <c r="V5" s="401">
        <v>2</v>
      </c>
      <c r="W5" s="401">
        <v>3</v>
      </c>
      <c r="X5" s="401">
        <v>3</v>
      </c>
      <c r="Y5" s="401">
        <v>4</v>
      </c>
      <c r="Z5" s="401">
        <v>1</v>
      </c>
      <c r="AA5" s="401">
        <v>4</v>
      </c>
      <c r="AB5" s="401">
        <v>2</v>
      </c>
      <c r="AC5" s="401">
        <v>2</v>
      </c>
      <c r="AD5" s="401">
        <v>0</v>
      </c>
      <c r="AE5" s="401">
        <v>1</v>
      </c>
      <c r="AF5" s="401">
        <v>5</v>
      </c>
      <c r="AG5" s="491">
        <v>2.8235294117647061</v>
      </c>
      <c r="AH5" s="142"/>
      <c r="AI5" s="142"/>
      <c r="AJ5" s="142"/>
      <c r="AK5" s="142"/>
      <c r="AL5" s="142"/>
      <c r="AM5" s="142"/>
      <c r="AN5" s="142"/>
    </row>
    <row r="6" spans="1:219" ht="14.25" customHeight="1" x14ac:dyDescent="0.2">
      <c r="A6" s="277" t="s">
        <v>2104</v>
      </c>
      <c r="B6" s="277">
        <v>1</v>
      </c>
      <c r="C6" s="277" t="s">
        <v>5051</v>
      </c>
      <c r="D6" s="277" t="s">
        <v>5047</v>
      </c>
      <c r="E6" s="277" t="s">
        <v>2126</v>
      </c>
      <c r="F6" s="277"/>
      <c r="G6" s="278">
        <v>41435</v>
      </c>
      <c r="H6" s="280" t="s">
        <v>5052</v>
      </c>
      <c r="I6" s="345">
        <v>0</v>
      </c>
      <c r="J6" s="345">
        <v>0</v>
      </c>
      <c r="K6" s="345">
        <v>0</v>
      </c>
      <c r="L6" s="345">
        <v>0</v>
      </c>
      <c r="M6" s="345">
        <v>0</v>
      </c>
      <c r="N6" s="401">
        <v>0</v>
      </c>
      <c r="O6" s="401">
        <v>0</v>
      </c>
      <c r="P6" s="401">
        <v>0</v>
      </c>
      <c r="Q6" s="401">
        <v>0</v>
      </c>
      <c r="R6" s="227">
        <v>3</v>
      </c>
      <c r="S6" s="401">
        <v>3</v>
      </c>
      <c r="T6" s="401">
        <v>0</v>
      </c>
      <c r="U6" s="401">
        <v>1</v>
      </c>
      <c r="V6" s="401">
        <v>3</v>
      </c>
      <c r="W6" s="401">
        <v>0</v>
      </c>
      <c r="X6" s="401">
        <v>6</v>
      </c>
      <c r="Y6" s="401">
        <v>0</v>
      </c>
      <c r="Z6" s="401">
        <v>1</v>
      </c>
      <c r="AA6" s="401">
        <v>0</v>
      </c>
      <c r="AB6" s="401">
        <v>2</v>
      </c>
      <c r="AC6" s="401">
        <v>0</v>
      </c>
      <c r="AD6" s="401">
        <v>0</v>
      </c>
      <c r="AE6" s="401">
        <v>6</v>
      </c>
      <c r="AF6" s="401">
        <v>0</v>
      </c>
      <c r="AG6" s="491">
        <v>3.125</v>
      </c>
      <c r="AH6" s="142"/>
      <c r="AI6" s="142"/>
      <c r="AJ6" s="142"/>
      <c r="AK6" s="142"/>
      <c r="AL6" s="142"/>
      <c r="AM6" s="142"/>
      <c r="AN6" s="142"/>
    </row>
    <row r="7" spans="1:219" ht="14.25" customHeight="1" x14ac:dyDescent="0.2">
      <c r="A7" s="277" t="s">
        <v>2104</v>
      </c>
      <c r="B7" s="277">
        <v>1</v>
      </c>
      <c r="C7" s="277" t="s">
        <v>5053</v>
      </c>
      <c r="D7" s="277" t="s">
        <v>5047</v>
      </c>
      <c r="E7" s="277" t="s">
        <v>2126</v>
      </c>
      <c r="F7" s="277"/>
      <c r="G7" s="278">
        <v>41435</v>
      </c>
      <c r="H7" s="280" t="s">
        <v>5054</v>
      </c>
      <c r="I7" s="345">
        <v>0</v>
      </c>
      <c r="J7" s="345">
        <v>0</v>
      </c>
      <c r="K7" s="345">
        <v>0</v>
      </c>
      <c r="L7" s="345">
        <v>0</v>
      </c>
      <c r="M7" s="345">
        <v>0</v>
      </c>
      <c r="N7" s="401">
        <v>0</v>
      </c>
      <c r="O7" s="401">
        <v>0</v>
      </c>
      <c r="P7" s="401">
        <v>0</v>
      </c>
      <c r="Q7" s="401">
        <v>0</v>
      </c>
      <c r="R7" s="227">
        <v>3</v>
      </c>
      <c r="S7" s="401">
        <v>10</v>
      </c>
      <c r="T7" s="401">
        <v>0</v>
      </c>
      <c r="U7" s="401">
        <v>1</v>
      </c>
      <c r="V7" s="401">
        <v>5</v>
      </c>
      <c r="W7" s="401">
        <v>1</v>
      </c>
      <c r="X7" s="401">
        <v>5</v>
      </c>
      <c r="Y7" s="401">
        <v>4</v>
      </c>
      <c r="Z7" s="401">
        <v>3</v>
      </c>
      <c r="AA7" s="401">
        <v>2</v>
      </c>
      <c r="AB7" s="401">
        <v>4</v>
      </c>
      <c r="AC7" s="401">
        <v>3</v>
      </c>
      <c r="AD7" s="401">
        <v>0</v>
      </c>
      <c r="AE7" s="401">
        <v>5</v>
      </c>
      <c r="AF7" s="401">
        <v>0</v>
      </c>
      <c r="AG7" s="491">
        <v>3.8333333333333335</v>
      </c>
      <c r="AH7" s="142"/>
      <c r="AI7" s="142"/>
      <c r="AJ7" s="142"/>
      <c r="AK7" s="142"/>
      <c r="AL7" s="142"/>
      <c r="AM7" s="142"/>
      <c r="AN7" s="142"/>
    </row>
    <row r="8" spans="1:219" ht="14.25" customHeight="1" x14ac:dyDescent="0.2">
      <c r="A8" s="324" t="s">
        <v>2104</v>
      </c>
      <c r="B8" s="324">
        <v>1</v>
      </c>
      <c r="C8" s="324" t="s">
        <v>5174</v>
      </c>
      <c r="D8" s="324" t="s">
        <v>5047</v>
      </c>
      <c r="E8" s="324" t="s">
        <v>2126</v>
      </c>
      <c r="F8" s="324"/>
      <c r="G8" s="326">
        <v>41717</v>
      </c>
      <c r="H8" s="349" t="s">
        <v>5175</v>
      </c>
      <c r="I8" s="345">
        <v>0</v>
      </c>
      <c r="J8" s="345">
        <v>0</v>
      </c>
      <c r="K8" s="345">
        <v>0</v>
      </c>
      <c r="L8" s="345">
        <v>1</v>
      </c>
      <c r="M8" s="345">
        <v>0</v>
      </c>
      <c r="N8" s="401">
        <v>0</v>
      </c>
      <c r="O8" s="327">
        <v>0</v>
      </c>
      <c r="P8" s="327">
        <v>0</v>
      </c>
      <c r="Q8" s="327">
        <v>0</v>
      </c>
      <c r="R8" s="350">
        <v>0</v>
      </c>
      <c r="S8" s="327">
        <v>0</v>
      </c>
      <c r="T8" s="327">
        <v>0</v>
      </c>
      <c r="U8" s="327">
        <v>0</v>
      </c>
      <c r="V8" s="351">
        <v>0</v>
      </c>
      <c r="W8" s="327">
        <v>0</v>
      </c>
      <c r="X8" s="327">
        <v>0</v>
      </c>
      <c r="Y8" s="327">
        <v>0</v>
      </c>
      <c r="Z8" s="327">
        <v>0</v>
      </c>
      <c r="AA8" s="327">
        <v>0</v>
      </c>
      <c r="AB8" s="327">
        <v>0</v>
      </c>
      <c r="AC8" s="327">
        <v>0</v>
      </c>
      <c r="AD8" s="327">
        <v>0</v>
      </c>
      <c r="AE8" s="327">
        <v>3</v>
      </c>
      <c r="AF8" s="327">
        <v>0</v>
      </c>
      <c r="AG8" s="491">
        <v>2</v>
      </c>
      <c r="AH8" s="142"/>
      <c r="AI8" s="142"/>
      <c r="AJ8" s="142"/>
      <c r="AK8" s="142"/>
      <c r="AL8" s="142"/>
      <c r="AM8" s="142"/>
      <c r="AN8" s="142"/>
    </row>
    <row r="9" spans="1:219" s="352" customFormat="1" ht="14.25" customHeight="1" x14ac:dyDescent="0.2">
      <c r="A9" s="346" t="s">
        <v>2104</v>
      </c>
      <c r="B9" s="346">
        <v>1</v>
      </c>
      <c r="C9" s="346" t="s">
        <v>5284</v>
      </c>
      <c r="D9" s="346" t="s">
        <v>5047</v>
      </c>
      <c r="E9" s="346" t="s">
        <v>2126</v>
      </c>
      <c r="F9" s="346"/>
      <c r="G9" s="347">
        <v>41803</v>
      </c>
      <c r="H9" s="280" t="s">
        <v>5285</v>
      </c>
      <c r="I9" s="345">
        <v>0</v>
      </c>
      <c r="J9" s="345">
        <v>0</v>
      </c>
      <c r="K9" s="345">
        <v>0</v>
      </c>
      <c r="L9" s="345">
        <v>0</v>
      </c>
      <c r="M9" s="345">
        <v>0</v>
      </c>
      <c r="N9" s="401">
        <v>0</v>
      </c>
      <c r="O9" s="401">
        <v>0</v>
      </c>
      <c r="P9" s="401">
        <v>2</v>
      </c>
      <c r="Q9" s="401">
        <v>0</v>
      </c>
      <c r="R9" s="227">
        <v>0</v>
      </c>
      <c r="S9" s="401">
        <v>3</v>
      </c>
      <c r="T9" s="401">
        <v>3</v>
      </c>
      <c r="U9" s="401">
        <v>3</v>
      </c>
      <c r="V9" s="401">
        <v>2</v>
      </c>
      <c r="W9" s="401">
        <v>4</v>
      </c>
      <c r="X9" s="401">
        <v>4</v>
      </c>
      <c r="Y9" s="401">
        <v>1</v>
      </c>
      <c r="Z9" s="401">
        <v>3</v>
      </c>
      <c r="AA9" s="401">
        <v>0</v>
      </c>
      <c r="AB9" s="401">
        <v>3</v>
      </c>
      <c r="AC9" s="401">
        <v>0</v>
      </c>
      <c r="AD9" s="401">
        <v>0</v>
      </c>
      <c r="AE9" s="401">
        <v>2</v>
      </c>
      <c r="AF9" s="401">
        <v>3</v>
      </c>
      <c r="AG9" s="492">
        <v>2.75</v>
      </c>
      <c r="AH9" s="414"/>
      <c r="AI9" s="414"/>
      <c r="AJ9" s="414"/>
      <c r="AK9" s="414"/>
      <c r="AL9" s="414"/>
      <c r="AM9" s="414"/>
      <c r="AN9" s="414"/>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353"/>
      <c r="DG9" s="353"/>
      <c r="DH9" s="353"/>
      <c r="DI9" s="353"/>
      <c r="DJ9" s="353"/>
      <c r="DK9" s="353"/>
      <c r="DL9" s="353"/>
      <c r="DM9" s="353"/>
      <c r="DN9" s="353"/>
      <c r="DO9" s="353"/>
      <c r="DP9" s="353"/>
      <c r="DQ9" s="353"/>
      <c r="DR9" s="353"/>
      <c r="DS9" s="353"/>
      <c r="DT9" s="353"/>
      <c r="DU9" s="353"/>
      <c r="DV9" s="353"/>
      <c r="DW9" s="353"/>
      <c r="DX9" s="353"/>
      <c r="DY9" s="353"/>
      <c r="DZ9" s="353"/>
      <c r="EA9" s="353"/>
      <c r="EB9" s="353"/>
      <c r="EC9" s="353"/>
      <c r="ED9" s="353"/>
      <c r="EE9" s="353"/>
      <c r="EF9" s="353"/>
      <c r="EG9" s="353"/>
      <c r="EH9" s="353"/>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53"/>
      <c r="FK9" s="353"/>
      <c r="FL9" s="353"/>
      <c r="FM9" s="353"/>
      <c r="FN9" s="353"/>
      <c r="FO9" s="353"/>
      <c r="FP9" s="353"/>
      <c r="FQ9" s="353"/>
      <c r="FR9" s="353"/>
      <c r="FS9" s="353"/>
      <c r="FT9" s="353"/>
      <c r="FU9" s="353"/>
      <c r="FV9" s="353"/>
      <c r="FW9" s="353"/>
      <c r="FX9" s="353"/>
      <c r="FY9" s="353"/>
      <c r="FZ9" s="353"/>
      <c r="GA9" s="353"/>
      <c r="GB9" s="353"/>
      <c r="GC9" s="353"/>
      <c r="GD9" s="353"/>
      <c r="GE9" s="353"/>
      <c r="GF9" s="353"/>
      <c r="GG9" s="353"/>
      <c r="GH9" s="353"/>
      <c r="GI9" s="353"/>
      <c r="GJ9" s="353"/>
      <c r="GK9" s="353"/>
      <c r="GL9" s="353"/>
      <c r="GM9" s="353"/>
      <c r="GN9" s="353"/>
      <c r="GO9" s="353"/>
      <c r="GP9" s="353"/>
      <c r="GQ9" s="353"/>
      <c r="GR9" s="353"/>
      <c r="GS9" s="353"/>
      <c r="GT9" s="353"/>
      <c r="GU9" s="353"/>
      <c r="GV9" s="353"/>
      <c r="GW9" s="353"/>
      <c r="GX9" s="353"/>
      <c r="GY9" s="353"/>
      <c r="GZ9" s="353"/>
      <c r="HA9" s="353"/>
      <c r="HB9" s="353"/>
      <c r="HC9" s="353"/>
      <c r="HD9" s="353"/>
      <c r="HE9" s="353"/>
      <c r="HF9" s="353"/>
      <c r="HG9" s="353"/>
      <c r="HH9" s="353"/>
      <c r="HI9" s="353"/>
      <c r="HJ9" s="353"/>
      <c r="HK9" s="353"/>
    </row>
    <row r="10" spans="1:219" s="353" customFormat="1" ht="14.25" customHeight="1" x14ac:dyDescent="0.2">
      <c r="A10" s="346" t="s">
        <v>2104</v>
      </c>
      <c r="B10" s="346">
        <v>1</v>
      </c>
      <c r="C10" s="346" t="s">
        <v>5487</v>
      </c>
      <c r="D10" s="346" t="s">
        <v>5047</v>
      </c>
      <c r="E10" s="346" t="s">
        <v>2126</v>
      </c>
      <c r="F10" s="346"/>
      <c r="G10" s="347">
        <v>41997</v>
      </c>
      <c r="H10" s="280" t="s">
        <v>5488</v>
      </c>
      <c r="I10" s="345">
        <v>1</v>
      </c>
      <c r="J10" s="345">
        <v>5</v>
      </c>
      <c r="K10" s="345">
        <v>6</v>
      </c>
      <c r="L10" s="345">
        <v>2</v>
      </c>
      <c r="M10" s="345">
        <v>2</v>
      </c>
      <c r="N10" s="401">
        <v>1</v>
      </c>
      <c r="O10" s="401">
        <v>0</v>
      </c>
      <c r="P10" s="401">
        <v>6</v>
      </c>
      <c r="Q10" s="401">
        <v>1</v>
      </c>
      <c r="R10" s="227">
        <v>0</v>
      </c>
      <c r="S10" s="401">
        <v>2</v>
      </c>
      <c r="T10" s="401">
        <v>8</v>
      </c>
      <c r="U10" s="401">
        <v>5</v>
      </c>
      <c r="V10" s="401">
        <v>11</v>
      </c>
      <c r="W10" s="401">
        <v>1</v>
      </c>
      <c r="X10" s="401">
        <v>1</v>
      </c>
      <c r="Y10" s="401">
        <v>0</v>
      </c>
      <c r="Z10" s="401">
        <v>0</v>
      </c>
      <c r="AA10" s="401">
        <v>2</v>
      </c>
      <c r="AB10" s="401">
        <v>3</v>
      </c>
      <c r="AC10" s="401">
        <v>1</v>
      </c>
      <c r="AD10" s="401">
        <v>2</v>
      </c>
      <c r="AE10" s="401">
        <v>0</v>
      </c>
      <c r="AF10" s="401">
        <v>0</v>
      </c>
      <c r="AG10" s="492">
        <v>3.3333333333333335</v>
      </c>
      <c r="AH10" s="414"/>
      <c r="AI10" s="414"/>
      <c r="AJ10" s="414"/>
      <c r="AK10" s="414"/>
      <c r="AL10" s="414"/>
      <c r="AM10" s="414"/>
      <c r="AN10" s="414"/>
    </row>
    <row r="11" spans="1:219" s="353" customFormat="1" ht="14.25" customHeight="1" x14ac:dyDescent="0.2">
      <c r="A11" s="346" t="s">
        <v>2104</v>
      </c>
      <c r="B11" s="346">
        <v>1</v>
      </c>
      <c r="C11" s="346" t="s">
        <v>5489</v>
      </c>
      <c r="D11" s="346" t="s">
        <v>5047</v>
      </c>
      <c r="E11" s="346" t="s">
        <v>2126</v>
      </c>
      <c r="F11" s="346"/>
      <c r="G11" s="347">
        <v>41997</v>
      </c>
      <c r="H11" s="280" t="s">
        <v>5490</v>
      </c>
      <c r="I11" s="345">
        <v>1</v>
      </c>
      <c r="J11" s="345">
        <v>0</v>
      </c>
      <c r="K11" s="345">
        <v>0</v>
      </c>
      <c r="L11" s="345">
        <v>0</v>
      </c>
      <c r="M11" s="345">
        <v>0</v>
      </c>
      <c r="N11" s="401">
        <v>0</v>
      </c>
      <c r="O11" s="401">
        <v>0</v>
      </c>
      <c r="P11" s="401">
        <v>2</v>
      </c>
      <c r="Q11" s="401">
        <v>2</v>
      </c>
      <c r="R11" s="227">
        <v>0</v>
      </c>
      <c r="S11" s="401">
        <v>0</v>
      </c>
      <c r="T11" s="401">
        <v>0</v>
      </c>
      <c r="U11" s="401">
        <v>13</v>
      </c>
      <c r="V11" s="401">
        <v>0</v>
      </c>
      <c r="W11" s="401">
        <v>0</v>
      </c>
      <c r="X11" s="401">
        <v>1</v>
      </c>
      <c r="Y11" s="401">
        <v>0</v>
      </c>
      <c r="Z11" s="401">
        <v>3</v>
      </c>
      <c r="AA11" s="401">
        <v>0</v>
      </c>
      <c r="AB11" s="401">
        <v>0</v>
      </c>
      <c r="AC11" s="401">
        <v>3</v>
      </c>
      <c r="AD11" s="401">
        <v>7</v>
      </c>
      <c r="AE11" s="401">
        <v>2</v>
      </c>
      <c r="AF11" s="401">
        <v>0</v>
      </c>
      <c r="AG11" s="492">
        <v>3.7777777777777777</v>
      </c>
      <c r="AH11" s="414"/>
      <c r="AI11" s="414"/>
      <c r="AJ11" s="414"/>
      <c r="AK11" s="414"/>
      <c r="AL11" s="414"/>
      <c r="AM11" s="414"/>
      <c r="AN11" s="414"/>
    </row>
    <row r="12" spans="1:219" s="353" customFormat="1" ht="14.25" customHeight="1" x14ac:dyDescent="0.2">
      <c r="A12" s="346" t="s">
        <v>2104</v>
      </c>
      <c r="B12" s="346">
        <v>1</v>
      </c>
      <c r="C12" s="346" t="s">
        <v>5491</v>
      </c>
      <c r="D12" s="346" t="s">
        <v>5047</v>
      </c>
      <c r="E12" s="346" t="s">
        <v>2126</v>
      </c>
      <c r="F12" s="346"/>
      <c r="G12" s="347">
        <v>41997</v>
      </c>
      <c r="H12" s="280" t="s">
        <v>5492</v>
      </c>
      <c r="I12" s="345">
        <v>1</v>
      </c>
      <c r="J12" s="345">
        <v>5</v>
      </c>
      <c r="K12" s="345">
        <v>5</v>
      </c>
      <c r="L12" s="345">
        <v>3</v>
      </c>
      <c r="M12" s="345">
        <v>4</v>
      </c>
      <c r="N12" s="401">
        <v>0</v>
      </c>
      <c r="O12" s="401">
        <v>0</v>
      </c>
      <c r="P12" s="401">
        <v>0</v>
      </c>
      <c r="Q12" s="401">
        <v>0</v>
      </c>
      <c r="R12" s="227">
        <v>0</v>
      </c>
      <c r="S12" s="401">
        <v>2</v>
      </c>
      <c r="T12" s="401">
        <v>1</v>
      </c>
      <c r="U12" s="401">
        <v>0</v>
      </c>
      <c r="V12" s="401">
        <v>0</v>
      </c>
      <c r="W12" s="401">
        <v>0</v>
      </c>
      <c r="X12" s="401">
        <v>0</v>
      </c>
      <c r="Y12" s="401">
        <v>0</v>
      </c>
      <c r="Z12" s="401">
        <v>16</v>
      </c>
      <c r="AA12" s="401">
        <v>10</v>
      </c>
      <c r="AB12" s="401">
        <v>3</v>
      </c>
      <c r="AC12" s="401">
        <v>2</v>
      </c>
      <c r="AD12" s="401">
        <v>0</v>
      </c>
      <c r="AE12" s="401">
        <v>1</v>
      </c>
      <c r="AF12" s="401">
        <v>0</v>
      </c>
      <c r="AG12" s="492">
        <v>4.416666666666667</v>
      </c>
      <c r="AH12" s="414"/>
      <c r="AI12" s="414"/>
      <c r="AJ12" s="414"/>
      <c r="AK12" s="414"/>
      <c r="AL12" s="414"/>
      <c r="AM12" s="414"/>
      <c r="AN12" s="414"/>
    </row>
    <row r="13" spans="1:219" s="353" customFormat="1" ht="14.25" customHeight="1" x14ac:dyDescent="0.2">
      <c r="A13" s="346" t="s">
        <v>2104</v>
      </c>
      <c r="B13" s="346">
        <v>1</v>
      </c>
      <c r="C13" s="346" t="s">
        <v>5493</v>
      </c>
      <c r="D13" s="346" t="s">
        <v>5047</v>
      </c>
      <c r="E13" s="346" t="s">
        <v>2126</v>
      </c>
      <c r="F13" s="346"/>
      <c r="G13" s="347">
        <v>41997</v>
      </c>
      <c r="H13" s="280" t="s">
        <v>5494</v>
      </c>
      <c r="I13" s="345">
        <v>1</v>
      </c>
      <c r="J13" s="345">
        <v>0</v>
      </c>
      <c r="K13" s="345">
        <v>0</v>
      </c>
      <c r="L13" s="345">
        <v>0</v>
      </c>
      <c r="M13" s="345">
        <v>0</v>
      </c>
      <c r="N13" s="401">
        <v>0</v>
      </c>
      <c r="O13" s="401">
        <v>0</v>
      </c>
      <c r="P13" s="401">
        <v>0</v>
      </c>
      <c r="Q13" s="401">
        <v>0</v>
      </c>
      <c r="R13" s="227">
        <v>0</v>
      </c>
      <c r="S13" s="401">
        <v>0</v>
      </c>
      <c r="T13" s="401">
        <v>0</v>
      </c>
      <c r="U13" s="401">
        <v>0</v>
      </c>
      <c r="V13" s="401">
        <v>0</v>
      </c>
      <c r="W13" s="401">
        <v>0</v>
      </c>
      <c r="X13" s="401">
        <v>0</v>
      </c>
      <c r="Y13" s="401">
        <v>0</v>
      </c>
      <c r="Z13" s="401">
        <v>0</v>
      </c>
      <c r="AA13" s="401">
        <v>0</v>
      </c>
      <c r="AB13" s="401">
        <v>0</v>
      </c>
      <c r="AC13" s="401">
        <v>0</v>
      </c>
      <c r="AD13" s="401">
        <v>0</v>
      </c>
      <c r="AE13" s="401">
        <v>0</v>
      </c>
      <c r="AF13" s="401">
        <v>0</v>
      </c>
      <c r="AG13" s="492">
        <v>2</v>
      </c>
      <c r="AH13" s="414"/>
      <c r="AI13" s="414"/>
      <c r="AJ13" s="414"/>
      <c r="AK13" s="414"/>
      <c r="AL13" s="414"/>
      <c r="AM13" s="414"/>
      <c r="AN13" s="414"/>
    </row>
    <row r="14" spans="1:219" s="353" customFormat="1" ht="14.25" customHeight="1" x14ac:dyDescent="0.2">
      <c r="A14" s="346" t="s">
        <v>2104</v>
      </c>
      <c r="B14" s="346">
        <v>1</v>
      </c>
      <c r="C14" s="346" t="s">
        <v>5495</v>
      </c>
      <c r="D14" s="346" t="s">
        <v>5047</v>
      </c>
      <c r="E14" s="346" t="s">
        <v>2126</v>
      </c>
      <c r="F14" s="346"/>
      <c r="G14" s="347">
        <v>41997</v>
      </c>
      <c r="H14" s="280" t="s">
        <v>5496</v>
      </c>
      <c r="I14" s="345">
        <v>1</v>
      </c>
      <c r="J14" s="345">
        <v>3</v>
      </c>
      <c r="K14" s="345">
        <v>6</v>
      </c>
      <c r="L14" s="345">
        <v>2</v>
      </c>
      <c r="M14" s="345">
        <v>3</v>
      </c>
      <c r="N14" s="401">
        <v>14</v>
      </c>
      <c r="O14" s="401">
        <v>0</v>
      </c>
      <c r="P14" s="401">
        <v>0</v>
      </c>
      <c r="Q14" s="401">
        <v>1</v>
      </c>
      <c r="R14" s="227">
        <v>0</v>
      </c>
      <c r="S14" s="401">
        <v>5</v>
      </c>
      <c r="T14" s="401">
        <v>5</v>
      </c>
      <c r="U14" s="401">
        <v>8</v>
      </c>
      <c r="V14" s="401">
        <v>7</v>
      </c>
      <c r="W14" s="401">
        <v>7</v>
      </c>
      <c r="X14" s="401">
        <v>4</v>
      </c>
      <c r="Y14" s="401">
        <v>2</v>
      </c>
      <c r="Z14" s="401">
        <v>0</v>
      </c>
      <c r="AA14" s="401">
        <v>4</v>
      </c>
      <c r="AB14" s="401">
        <v>3</v>
      </c>
      <c r="AC14" s="401">
        <v>7</v>
      </c>
      <c r="AD14" s="401">
        <v>1</v>
      </c>
      <c r="AE14" s="401">
        <v>5</v>
      </c>
      <c r="AF14" s="401">
        <v>0</v>
      </c>
      <c r="AG14" s="492">
        <v>4.6315789473684212</v>
      </c>
      <c r="AH14" s="414"/>
      <c r="AI14" s="414"/>
      <c r="AJ14" s="414"/>
      <c r="AK14" s="414"/>
      <c r="AL14" s="414"/>
      <c r="AM14" s="414"/>
      <c r="AN14" s="414"/>
    </row>
    <row r="15" spans="1:219" x14ac:dyDescent="0.2">
      <c r="A15" s="346" t="s">
        <v>2104</v>
      </c>
      <c r="B15" s="346">
        <v>1</v>
      </c>
      <c r="C15" s="346" t="s">
        <v>5497</v>
      </c>
      <c r="D15" s="346" t="s">
        <v>5047</v>
      </c>
      <c r="E15" s="346" t="s">
        <v>2126</v>
      </c>
      <c r="F15" s="346"/>
      <c r="G15" s="347">
        <v>41997</v>
      </c>
      <c r="H15" s="280" t="s">
        <v>5498</v>
      </c>
      <c r="I15" s="352">
        <v>1</v>
      </c>
      <c r="J15" s="352">
        <v>0</v>
      </c>
      <c r="K15" s="352">
        <v>0</v>
      </c>
      <c r="L15" s="352">
        <v>0</v>
      </c>
      <c r="M15" s="352">
        <v>0</v>
      </c>
      <c r="N15" s="407">
        <v>0</v>
      </c>
      <c r="O15" s="407">
        <v>3</v>
      </c>
      <c r="P15" s="407">
        <v>0</v>
      </c>
      <c r="Q15" s="407">
        <v>0</v>
      </c>
      <c r="R15" s="407">
        <v>0</v>
      </c>
      <c r="S15" s="407">
        <v>2</v>
      </c>
      <c r="T15" s="407">
        <v>0</v>
      </c>
      <c r="U15" s="407">
        <v>8</v>
      </c>
      <c r="V15" s="407">
        <v>5</v>
      </c>
      <c r="W15" s="407">
        <v>0</v>
      </c>
      <c r="X15" s="407">
        <v>0</v>
      </c>
      <c r="Y15" s="407">
        <v>0</v>
      </c>
      <c r="Z15" s="407">
        <v>2</v>
      </c>
      <c r="AA15" s="407">
        <v>2</v>
      </c>
      <c r="AB15" s="407">
        <v>0</v>
      </c>
      <c r="AC15" s="407">
        <v>5</v>
      </c>
      <c r="AD15" s="407">
        <v>9</v>
      </c>
      <c r="AE15" s="407">
        <v>3</v>
      </c>
      <c r="AF15" s="407">
        <v>1</v>
      </c>
      <c r="AG15" s="491">
        <v>3.7272727272727271</v>
      </c>
      <c r="AH15" s="142"/>
      <c r="AI15" s="142"/>
      <c r="AJ15" s="142"/>
      <c r="AK15" s="142"/>
      <c r="AL15" s="142"/>
      <c r="AM15" s="142"/>
      <c r="AN15" s="142"/>
    </row>
    <row r="16" spans="1:219" x14ac:dyDescent="0.2">
      <c r="A16" s="402" t="s">
        <v>2104</v>
      </c>
      <c r="B16" s="402">
        <v>1</v>
      </c>
      <c r="C16" s="402" t="s">
        <v>5597</v>
      </c>
      <c r="D16" s="402" t="s">
        <v>5047</v>
      </c>
      <c r="E16" s="402" t="s">
        <v>2126</v>
      </c>
      <c r="F16" s="402"/>
      <c r="G16" s="403">
        <v>42060</v>
      </c>
      <c r="H16" s="399" t="s">
        <v>5598</v>
      </c>
      <c r="I16" s="352"/>
      <c r="J16" s="352"/>
      <c r="K16" s="352"/>
      <c r="L16" s="352"/>
      <c r="M16" s="352"/>
      <c r="N16" s="407">
        <v>1</v>
      </c>
      <c r="O16" s="407">
        <v>0</v>
      </c>
      <c r="P16" s="407">
        <v>58</v>
      </c>
      <c r="Q16" s="407">
        <v>42</v>
      </c>
      <c r="R16" s="407">
        <v>50</v>
      </c>
      <c r="S16" s="407">
        <v>30</v>
      </c>
      <c r="T16" s="407">
        <v>15</v>
      </c>
      <c r="U16" s="407">
        <v>50</v>
      </c>
      <c r="V16" s="407">
        <v>10</v>
      </c>
      <c r="W16" s="407">
        <v>0</v>
      </c>
      <c r="X16" s="407">
        <v>45</v>
      </c>
      <c r="Y16" s="407">
        <v>74</v>
      </c>
      <c r="Z16" s="407">
        <v>32</v>
      </c>
      <c r="AA16" s="407">
        <v>20</v>
      </c>
      <c r="AB16" s="407">
        <v>20</v>
      </c>
      <c r="AC16" s="407">
        <v>25</v>
      </c>
      <c r="AD16" s="407">
        <v>45</v>
      </c>
      <c r="AE16" s="407">
        <v>0</v>
      </c>
      <c r="AF16" s="407">
        <v>0</v>
      </c>
      <c r="AG16" s="491">
        <v>34.466666666666669</v>
      </c>
      <c r="AH16" s="142"/>
      <c r="AI16" s="142"/>
      <c r="AJ16" s="142"/>
      <c r="AK16" s="142"/>
      <c r="AL16" s="142"/>
      <c r="AM16" s="142"/>
      <c r="AN16" s="142"/>
    </row>
    <row r="17" spans="1:40" x14ac:dyDescent="0.2">
      <c r="A17" s="402" t="s">
        <v>2104</v>
      </c>
      <c r="B17" s="402">
        <v>1</v>
      </c>
      <c r="C17" s="402" t="s">
        <v>5599</v>
      </c>
      <c r="D17" s="402" t="s">
        <v>5047</v>
      </c>
      <c r="E17" s="402" t="s">
        <v>2126</v>
      </c>
      <c r="F17" s="402"/>
      <c r="G17" s="403">
        <v>42062</v>
      </c>
      <c r="H17" s="399" t="s">
        <v>5600</v>
      </c>
      <c r="I17" s="352"/>
      <c r="J17" s="352"/>
      <c r="K17" s="352"/>
      <c r="L17" s="352"/>
      <c r="M17" s="352"/>
      <c r="N17" s="407">
        <v>1</v>
      </c>
      <c r="O17" s="407">
        <v>0</v>
      </c>
      <c r="P17" s="407">
        <v>0</v>
      </c>
      <c r="Q17" s="407">
        <v>0</v>
      </c>
      <c r="R17" s="407">
        <v>0</v>
      </c>
      <c r="S17" s="407">
        <v>0</v>
      </c>
      <c r="T17" s="407">
        <v>0</v>
      </c>
      <c r="U17" s="407">
        <v>0</v>
      </c>
      <c r="V17" s="407">
        <v>0</v>
      </c>
      <c r="W17" s="407">
        <v>1</v>
      </c>
      <c r="X17" s="407">
        <v>0</v>
      </c>
      <c r="Y17" s="407">
        <v>0</v>
      </c>
      <c r="Z17" s="407">
        <v>0</v>
      </c>
      <c r="AA17" s="407">
        <v>0</v>
      </c>
      <c r="AB17" s="407">
        <v>0</v>
      </c>
      <c r="AC17" s="407">
        <v>0</v>
      </c>
      <c r="AD17" s="407">
        <v>0</v>
      </c>
      <c r="AE17" s="407">
        <v>0</v>
      </c>
      <c r="AF17" s="407">
        <v>0</v>
      </c>
      <c r="AG17" s="491">
        <v>2</v>
      </c>
      <c r="AH17" s="142"/>
      <c r="AI17" s="142"/>
      <c r="AJ17" s="142"/>
      <c r="AK17" s="142"/>
      <c r="AL17" s="142"/>
      <c r="AM17" s="142"/>
      <c r="AN17" s="142"/>
    </row>
    <row r="18" spans="1:40" x14ac:dyDescent="0.2">
      <c r="A18" s="402" t="s">
        <v>2104</v>
      </c>
      <c r="B18" s="402">
        <v>1</v>
      </c>
      <c r="C18" s="402" t="s">
        <v>5601</v>
      </c>
      <c r="D18" s="402" t="s">
        <v>5047</v>
      </c>
      <c r="E18" s="402" t="s">
        <v>2126</v>
      </c>
      <c r="F18" s="402"/>
      <c r="G18" s="403">
        <v>42062</v>
      </c>
      <c r="H18" s="399" t="s">
        <v>5602</v>
      </c>
      <c r="I18" s="352"/>
      <c r="J18" s="352"/>
      <c r="K18" s="352"/>
      <c r="L18" s="352"/>
      <c r="M18" s="352"/>
      <c r="N18" s="407">
        <v>1</v>
      </c>
      <c r="O18" s="407">
        <v>0</v>
      </c>
      <c r="P18" s="407">
        <v>0</v>
      </c>
      <c r="Q18" s="407">
        <v>0</v>
      </c>
      <c r="R18" s="407">
        <v>0</v>
      </c>
      <c r="S18" s="407">
        <v>0</v>
      </c>
      <c r="T18" s="407">
        <v>0</v>
      </c>
      <c r="U18" s="407">
        <v>0</v>
      </c>
      <c r="V18" s="407">
        <v>0</v>
      </c>
      <c r="W18" s="407">
        <v>0</v>
      </c>
      <c r="X18" s="407">
        <v>0</v>
      </c>
      <c r="Y18" s="407">
        <v>0</v>
      </c>
      <c r="Z18" s="407">
        <v>0</v>
      </c>
      <c r="AA18" s="407">
        <v>0</v>
      </c>
      <c r="AB18" s="407">
        <v>0</v>
      </c>
      <c r="AC18" s="407">
        <v>0</v>
      </c>
      <c r="AD18" s="407">
        <v>0</v>
      </c>
      <c r="AE18" s="407">
        <v>0</v>
      </c>
      <c r="AF18" s="407">
        <v>0</v>
      </c>
      <c r="AG18" s="491">
        <v>2</v>
      </c>
      <c r="AH18" s="142"/>
      <c r="AI18" s="142"/>
      <c r="AJ18" s="142"/>
      <c r="AK18" s="142"/>
      <c r="AL18" s="142"/>
      <c r="AM18" s="142"/>
      <c r="AN18" s="142"/>
    </row>
    <row r="19" spans="1:40" x14ac:dyDescent="0.2">
      <c r="A19" s="402" t="s">
        <v>2104</v>
      </c>
      <c r="B19" s="402">
        <v>1</v>
      </c>
      <c r="C19" s="402" t="s">
        <v>5603</v>
      </c>
      <c r="D19" s="402" t="s">
        <v>5047</v>
      </c>
      <c r="E19" s="402" t="s">
        <v>2126</v>
      </c>
      <c r="F19" s="402"/>
      <c r="G19" s="403">
        <v>42062</v>
      </c>
      <c r="H19" s="399" t="s">
        <v>5604</v>
      </c>
      <c r="I19" s="352"/>
      <c r="J19" s="352"/>
      <c r="K19" s="352"/>
      <c r="L19" s="352"/>
      <c r="M19" s="352"/>
      <c r="N19" s="407">
        <v>1</v>
      </c>
      <c r="O19" s="407">
        <v>0</v>
      </c>
      <c r="P19" s="407">
        <v>0</v>
      </c>
      <c r="Q19" s="407">
        <v>0</v>
      </c>
      <c r="R19" s="407">
        <v>0</v>
      </c>
      <c r="S19" s="407">
        <v>0</v>
      </c>
      <c r="T19" s="407">
        <v>0</v>
      </c>
      <c r="U19" s="407">
        <v>0</v>
      </c>
      <c r="V19" s="407">
        <v>0</v>
      </c>
      <c r="W19" s="407">
        <v>0</v>
      </c>
      <c r="X19" s="407">
        <v>0</v>
      </c>
      <c r="Y19" s="407">
        <v>0</v>
      </c>
      <c r="Z19" s="407">
        <v>0</v>
      </c>
      <c r="AA19" s="407">
        <v>0</v>
      </c>
      <c r="AB19" s="407">
        <v>0</v>
      </c>
      <c r="AC19" s="407">
        <v>0</v>
      </c>
      <c r="AD19" s="407">
        <v>0</v>
      </c>
      <c r="AE19" s="407">
        <v>0</v>
      </c>
      <c r="AF19" s="407">
        <v>0</v>
      </c>
      <c r="AG19" s="491">
        <v>2</v>
      </c>
      <c r="AH19" s="142"/>
      <c r="AI19" s="142"/>
      <c r="AJ19" s="142"/>
      <c r="AK19" s="142"/>
      <c r="AL19" s="142"/>
      <c r="AM19" s="142"/>
      <c r="AN19" s="142"/>
    </row>
    <row r="20" spans="1:40" x14ac:dyDescent="0.2">
      <c r="A20" s="324" t="s">
        <v>2104</v>
      </c>
      <c r="B20" s="324">
        <v>1</v>
      </c>
      <c r="C20" s="324" t="s">
        <v>5688</v>
      </c>
      <c r="D20" s="324" t="s">
        <v>5047</v>
      </c>
      <c r="E20" s="324" t="s">
        <v>2126</v>
      </c>
      <c r="F20" s="324"/>
      <c r="G20" s="326">
        <v>42164</v>
      </c>
      <c r="H20" s="349" t="s">
        <v>5689</v>
      </c>
      <c r="I20" s="353"/>
      <c r="J20" s="353"/>
      <c r="K20" s="353"/>
      <c r="L20" s="353"/>
      <c r="M20" s="353"/>
      <c r="N20" s="414"/>
      <c r="O20" s="414"/>
      <c r="P20" s="414"/>
      <c r="Q20" s="414"/>
      <c r="R20" s="414"/>
      <c r="S20" s="472">
        <v>0</v>
      </c>
      <c r="T20" s="472">
        <v>26</v>
      </c>
      <c r="U20" s="472">
        <v>0</v>
      </c>
      <c r="V20" s="472">
        <v>4</v>
      </c>
      <c r="W20" s="472">
        <v>6</v>
      </c>
      <c r="X20" s="472">
        <v>5</v>
      </c>
      <c r="Y20" s="472">
        <v>2</v>
      </c>
      <c r="Z20" s="472">
        <v>0</v>
      </c>
      <c r="AA20" s="472">
        <v>0</v>
      </c>
      <c r="AB20" s="472">
        <v>0</v>
      </c>
      <c r="AC20" s="472">
        <v>26</v>
      </c>
      <c r="AD20" s="472">
        <v>6</v>
      </c>
      <c r="AE20" s="472">
        <v>0</v>
      </c>
      <c r="AF20" s="407">
        <v>0</v>
      </c>
      <c r="AG20" s="491">
        <v>10.714285714285714</v>
      </c>
      <c r="AH20" s="142"/>
      <c r="AI20" s="142"/>
      <c r="AJ20" s="142"/>
      <c r="AK20" s="142"/>
      <c r="AL20" s="142"/>
      <c r="AM20" s="142"/>
      <c r="AN20" s="142"/>
    </row>
    <row r="21" spans="1:40" x14ac:dyDescent="0.2">
      <c r="A21" s="402" t="s">
        <v>2104</v>
      </c>
      <c r="B21" s="402">
        <v>1</v>
      </c>
      <c r="C21" s="402" t="s">
        <v>5896</v>
      </c>
      <c r="D21" s="402" t="s">
        <v>5047</v>
      </c>
      <c r="E21" s="402" t="s">
        <v>2126</v>
      </c>
      <c r="F21" s="402"/>
      <c r="G21" s="403">
        <v>42311</v>
      </c>
      <c r="H21" s="399" t="s">
        <v>5897</v>
      </c>
      <c r="I21" s="352"/>
      <c r="J21" s="352"/>
      <c r="K21" s="352"/>
      <c r="L21" s="352"/>
      <c r="M21" s="352"/>
      <c r="N21" s="407"/>
      <c r="O21" s="407"/>
      <c r="P21" s="407"/>
      <c r="Q21" s="407"/>
      <c r="R21" s="407"/>
      <c r="S21" s="407"/>
      <c r="T21" s="407"/>
      <c r="U21" s="407"/>
      <c r="V21" s="407"/>
      <c r="W21" s="407"/>
      <c r="X21" s="407"/>
      <c r="Y21" s="407"/>
      <c r="Z21" s="407"/>
      <c r="AA21" s="407"/>
      <c r="AB21" s="407"/>
      <c r="AC21" s="407"/>
      <c r="AD21" s="407"/>
      <c r="AE21" s="407">
        <v>18</v>
      </c>
      <c r="AF21" s="407">
        <v>1</v>
      </c>
      <c r="AG21" s="491">
        <v>9.5</v>
      </c>
      <c r="AH21" s="142"/>
      <c r="AI21" s="142"/>
      <c r="AJ21" s="142"/>
      <c r="AK21" s="142"/>
      <c r="AL21" s="142"/>
      <c r="AM21" s="142"/>
      <c r="AN21" s="142"/>
    </row>
    <row r="22" spans="1:40" x14ac:dyDescent="0.2">
      <c r="A22" s="402" t="s">
        <v>2104</v>
      </c>
      <c r="B22" s="402">
        <v>1</v>
      </c>
      <c r="C22" s="402" t="s">
        <v>5904</v>
      </c>
      <c r="D22" s="402" t="s">
        <v>5047</v>
      </c>
      <c r="E22" s="402" t="s">
        <v>2126</v>
      </c>
      <c r="F22" s="402"/>
      <c r="G22" s="403">
        <v>42354</v>
      </c>
      <c r="H22" s="399" t="s">
        <v>5905</v>
      </c>
      <c r="I22" s="363"/>
      <c r="J22" s="363"/>
      <c r="K22" s="363"/>
      <c r="L22" s="363"/>
      <c r="M22" s="363"/>
      <c r="N22" s="207"/>
      <c r="O22" s="207"/>
      <c r="P22" s="207"/>
      <c r="Q22" s="207"/>
      <c r="R22" s="207"/>
      <c r="S22" s="207"/>
      <c r="T22" s="207"/>
      <c r="U22" s="207"/>
      <c r="V22" s="207"/>
      <c r="W22" s="207"/>
      <c r="X22" s="207"/>
      <c r="Y22" s="207"/>
      <c r="Z22" s="207"/>
      <c r="AA22" s="207"/>
      <c r="AB22" s="207"/>
      <c r="AC22" s="207"/>
      <c r="AD22" s="207"/>
      <c r="AE22" s="207"/>
      <c r="AF22" s="207">
        <v>1</v>
      </c>
      <c r="AG22" s="491">
        <v>2</v>
      </c>
      <c r="AH22" s="142"/>
      <c r="AI22" s="142"/>
      <c r="AJ22" s="142"/>
      <c r="AK22" s="142"/>
      <c r="AL22" s="142"/>
      <c r="AM22" s="142"/>
      <c r="AN22" s="142"/>
    </row>
    <row r="23" spans="1:40" x14ac:dyDescent="0.2">
      <c r="A23" s="107"/>
      <c r="D23" s="102"/>
      <c r="E23" s="102"/>
      <c r="F23" s="102"/>
      <c r="G23" s="103"/>
      <c r="H23" s="108"/>
      <c r="I23" s="169">
        <f t="shared" ref="I23:M23" si="0">SUM(I3:I15)</f>
        <v>6</v>
      </c>
      <c r="J23" s="169">
        <f t="shared" si="0"/>
        <v>14</v>
      </c>
      <c r="K23" s="169">
        <f t="shared" si="0"/>
        <v>18</v>
      </c>
      <c r="L23" s="169">
        <f t="shared" si="0"/>
        <v>11</v>
      </c>
      <c r="M23" s="169">
        <f t="shared" si="0"/>
        <v>17</v>
      </c>
      <c r="N23" s="406">
        <f t="shared" ref="N23:O23" si="1">SUM(N3:N19)</f>
        <v>20</v>
      </c>
      <c r="O23" s="406">
        <f t="shared" si="1"/>
        <v>3</v>
      </c>
      <c r="P23" s="406">
        <f t="shared" ref="P23:Q23" si="2">SUM(P3:P19)</f>
        <v>74</v>
      </c>
      <c r="Q23" s="169">
        <f t="shared" si="2"/>
        <v>48</v>
      </c>
      <c r="R23" s="169">
        <f t="shared" ref="R23" si="3">SUM(R3:R19)</f>
        <v>62</v>
      </c>
      <c r="S23" s="169">
        <f t="shared" ref="S23:T23" si="4">SUM(S3:S20)</f>
        <v>76</v>
      </c>
      <c r="T23" s="169">
        <f t="shared" si="4"/>
        <v>62</v>
      </c>
      <c r="U23" s="169">
        <f t="shared" ref="U23:V23" si="5">SUM(U3:U20)</f>
        <v>94</v>
      </c>
      <c r="V23" s="169">
        <f t="shared" si="5"/>
        <v>55</v>
      </c>
      <c r="W23" s="169">
        <f t="shared" ref="W23:X23" si="6">SUM(W3:W20)</f>
        <v>25</v>
      </c>
      <c r="X23" s="169">
        <f t="shared" si="6"/>
        <v>80</v>
      </c>
      <c r="Y23" s="169">
        <f t="shared" ref="Y23:Z23" si="7">SUM(Y3:Y20)</f>
        <v>90</v>
      </c>
      <c r="Z23" s="169">
        <f t="shared" si="7"/>
        <v>67</v>
      </c>
      <c r="AA23" s="169">
        <f t="shared" ref="AA23:AB23" si="8">SUM(AA3:AA20)</f>
        <v>46</v>
      </c>
      <c r="AB23" s="169">
        <f t="shared" si="8"/>
        <v>44</v>
      </c>
      <c r="AC23" s="169">
        <f t="shared" ref="AC23:AD23" si="9">SUM(AC3:AC20)</f>
        <v>74</v>
      </c>
      <c r="AD23" s="169">
        <f t="shared" si="9"/>
        <v>70</v>
      </c>
      <c r="AE23" s="169">
        <f>SUM(AE3:AE21)</f>
        <v>52</v>
      </c>
      <c r="AF23" s="169">
        <f>SUM(AF3:AF22)</f>
        <v>11</v>
      </c>
    </row>
    <row r="25" spans="1:40" s="168" customFormat="1" x14ac:dyDescent="0.2">
      <c r="B25" s="317">
        <f>SUM(B3:B24)</f>
        <v>20</v>
      </c>
      <c r="C25" s="130" t="s">
        <v>3432</v>
      </c>
      <c r="N25" s="408"/>
      <c r="O25" s="408"/>
      <c r="P25" s="408"/>
      <c r="AG25" s="170"/>
    </row>
    <row r="32" spans="1:40" x14ac:dyDescent="0.2">
      <c r="H32" s="275" t="s">
        <v>543</v>
      </c>
    </row>
    <row r="76" spans="14:33" s="168" customFormat="1" x14ac:dyDescent="0.2">
      <c r="N76" s="408"/>
      <c r="O76" s="408"/>
      <c r="P76" s="408"/>
      <c r="AG76" s="170"/>
    </row>
    <row r="77" spans="14:33" s="168" customFormat="1" x14ac:dyDescent="0.2">
      <c r="N77" s="408"/>
      <c r="O77" s="408"/>
      <c r="P77" s="408"/>
      <c r="AG77" s="170"/>
    </row>
    <row r="78" spans="14:33" s="168" customFormat="1" x14ac:dyDescent="0.2">
      <c r="N78" s="408"/>
      <c r="O78" s="408"/>
      <c r="P78" s="408"/>
      <c r="AG78" s="170"/>
    </row>
    <row r="79" spans="14:33" s="168" customFormat="1" x14ac:dyDescent="0.2">
      <c r="N79" s="408"/>
      <c r="O79" s="408"/>
      <c r="P79" s="408"/>
      <c r="AG79" s="170"/>
    </row>
    <row r="80" spans="14:33" s="168" customFormat="1" x14ac:dyDescent="0.2">
      <c r="N80" s="408"/>
      <c r="O80" s="408"/>
      <c r="P80" s="408"/>
      <c r="AG80" s="170"/>
    </row>
    <row r="81" spans="1:33" s="168" customFormat="1" x14ac:dyDescent="0.2">
      <c r="N81" s="408"/>
      <c r="O81" s="408"/>
      <c r="P81" s="408"/>
      <c r="AG81" s="170"/>
    </row>
    <row r="82" spans="1:33" s="168" customFormat="1" x14ac:dyDescent="0.2">
      <c r="N82" s="408"/>
      <c r="O82" s="408"/>
      <c r="P82" s="408"/>
      <c r="AG82" s="170"/>
    </row>
    <row r="83" spans="1:33" s="168" customFormat="1" x14ac:dyDescent="0.2">
      <c r="N83" s="408"/>
      <c r="O83" s="408"/>
      <c r="P83" s="408"/>
      <c r="AG83" s="170"/>
    </row>
    <row r="84" spans="1:33" s="168" customFormat="1" x14ac:dyDescent="0.2">
      <c r="N84" s="408"/>
      <c r="O84" s="408"/>
      <c r="P84" s="408"/>
      <c r="AG84" s="170"/>
    </row>
    <row r="85" spans="1:33" s="168" customFormat="1" x14ac:dyDescent="0.2">
      <c r="N85" s="408"/>
      <c r="O85" s="408"/>
      <c r="P85" s="408"/>
      <c r="AG85" s="170"/>
    </row>
    <row r="86" spans="1:33" s="168" customFormat="1" x14ac:dyDescent="0.2">
      <c r="N86" s="408"/>
      <c r="O86" s="408"/>
      <c r="P86" s="408"/>
      <c r="AG86" s="170"/>
    </row>
    <row r="87" spans="1:33" s="168" customFormat="1" x14ac:dyDescent="0.2">
      <c r="N87" s="408"/>
      <c r="O87" s="408"/>
      <c r="P87" s="408"/>
      <c r="AG87" s="170"/>
    </row>
    <row r="88" spans="1:33" s="168" customFormat="1" x14ac:dyDescent="0.2">
      <c r="N88" s="408"/>
      <c r="O88" s="408"/>
      <c r="P88" s="408"/>
      <c r="AG88" s="170"/>
    </row>
    <row r="89" spans="1:33" s="168" customFormat="1" x14ac:dyDescent="0.2">
      <c r="N89" s="408"/>
      <c r="O89" s="408"/>
      <c r="P89" s="408"/>
      <c r="AG89" s="170"/>
    </row>
    <row r="90" spans="1:33" s="168" customFormat="1" x14ac:dyDescent="0.2">
      <c r="N90" s="408"/>
      <c r="O90" s="408"/>
      <c r="P90" s="408"/>
      <c r="AG90" s="170"/>
    </row>
    <row r="91" spans="1:33" s="168" customFormat="1" x14ac:dyDescent="0.2">
      <c r="N91" s="408"/>
      <c r="O91" s="408"/>
      <c r="P91" s="408"/>
      <c r="AG91" s="170"/>
    </row>
    <row r="92" spans="1:33" s="168" customFormat="1" x14ac:dyDescent="0.2">
      <c r="N92" s="408"/>
      <c r="O92" s="408"/>
      <c r="P92" s="408"/>
      <c r="AG92" s="170"/>
    </row>
    <row r="93" spans="1:33" s="168" customFormat="1" x14ac:dyDescent="0.2">
      <c r="N93" s="408"/>
      <c r="O93" s="408"/>
      <c r="P93" s="408"/>
      <c r="AG93" s="170"/>
    </row>
    <row r="94" spans="1:33" s="168" customFormat="1" x14ac:dyDescent="0.2">
      <c r="N94" s="408"/>
      <c r="O94" s="408"/>
      <c r="P94" s="408"/>
      <c r="AG94" s="170"/>
    </row>
    <row r="96" spans="1:33" s="168" customFormat="1" x14ac:dyDescent="0.2">
      <c r="A96" s="102"/>
      <c r="B96" s="102"/>
      <c r="C96" s="102"/>
      <c r="D96" s="102"/>
      <c r="E96" s="102"/>
      <c r="F96" s="102"/>
      <c r="G96" s="103"/>
      <c r="H96" s="104"/>
      <c r="I96" s="170"/>
      <c r="J96" s="170"/>
      <c r="K96" s="170"/>
      <c r="L96" s="170"/>
      <c r="M96" s="170"/>
      <c r="N96" s="405"/>
      <c r="O96" s="405"/>
      <c r="P96" s="405"/>
      <c r="Q96" s="170"/>
      <c r="R96" s="170"/>
      <c r="S96" s="170"/>
      <c r="T96" s="170"/>
      <c r="U96" s="170"/>
      <c r="V96" s="287"/>
      <c r="W96" s="170"/>
      <c r="X96" s="170"/>
      <c r="Y96" s="170"/>
      <c r="Z96" s="170"/>
      <c r="AA96" s="170"/>
      <c r="AB96" s="170"/>
      <c r="AC96" s="170"/>
      <c r="AD96" s="170"/>
      <c r="AE96" s="170"/>
      <c r="AF96" s="170"/>
      <c r="AG96" s="170"/>
    </row>
    <row r="102" spans="14:33" ht="15" customHeight="1" x14ac:dyDescent="0.2"/>
    <row r="104" spans="14:33" s="168" customFormat="1" x14ac:dyDescent="0.2">
      <c r="N104" s="408"/>
      <c r="O104" s="408"/>
      <c r="P104" s="408"/>
      <c r="AG104" s="170"/>
    </row>
    <row r="105" spans="14:33" s="168" customFormat="1" ht="15" customHeight="1" x14ac:dyDescent="0.2">
      <c r="N105" s="408"/>
      <c r="O105" s="408"/>
      <c r="P105" s="408"/>
      <c r="AG105" s="170"/>
    </row>
    <row r="106" spans="14:33" s="168" customFormat="1" ht="15" customHeight="1" x14ac:dyDescent="0.2">
      <c r="N106" s="408"/>
      <c r="O106" s="408"/>
      <c r="P106" s="408"/>
      <c r="AG106" s="170"/>
    </row>
    <row r="107" spans="14:33" s="168" customFormat="1" ht="15" customHeight="1" x14ac:dyDescent="0.2">
      <c r="N107" s="408"/>
      <c r="O107" s="408"/>
      <c r="P107" s="408"/>
      <c r="AG107" s="170"/>
    </row>
    <row r="108" spans="14:33" s="168" customFormat="1" ht="15" customHeight="1" x14ac:dyDescent="0.2">
      <c r="N108" s="408"/>
      <c r="O108" s="408"/>
      <c r="P108" s="408"/>
      <c r="AG108" s="170"/>
    </row>
    <row r="109" spans="14:33" s="168" customFormat="1" ht="15" customHeight="1" x14ac:dyDescent="0.2">
      <c r="N109" s="408"/>
      <c r="O109" s="408"/>
      <c r="P109" s="408"/>
      <c r="AG109" s="170"/>
    </row>
    <row r="110" spans="14:33" s="168" customFormat="1" ht="15" customHeight="1" x14ac:dyDescent="0.2">
      <c r="N110" s="408"/>
      <c r="O110" s="408"/>
      <c r="P110" s="408"/>
      <c r="AG110" s="170"/>
    </row>
    <row r="111" spans="14:33" s="168" customFormat="1" ht="15" customHeight="1" x14ac:dyDescent="0.2">
      <c r="N111" s="408"/>
      <c r="O111" s="408"/>
      <c r="P111" s="408"/>
      <c r="AG111" s="170"/>
    </row>
    <row r="112" spans="14:33" s="168" customFormat="1" ht="15" customHeight="1" x14ac:dyDescent="0.2">
      <c r="N112" s="408"/>
      <c r="O112" s="408"/>
      <c r="P112" s="408"/>
      <c r="AG112" s="170"/>
    </row>
    <row r="113" spans="14:33" s="168" customFormat="1" ht="15" customHeight="1" x14ac:dyDescent="0.2">
      <c r="N113" s="408"/>
      <c r="O113" s="408"/>
      <c r="P113" s="408"/>
      <c r="AG113" s="170"/>
    </row>
    <row r="114" spans="14:33" s="168" customFormat="1" ht="15" customHeight="1" x14ac:dyDescent="0.2">
      <c r="N114" s="408"/>
      <c r="O114" s="408"/>
      <c r="P114" s="408"/>
      <c r="AG114" s="170"/>
    </row>
    <row r="115" spans="14:33" s="168" customFormat="1" ht="15" customHeight="1" x14ac:dyDescent="0.2">
      <c r="N115" s="408"/>
      <c r="O115" s="408"/>
      <c r="P115" s="408"/>
      <c r="AG115" s="170"/>
    </row>
    <row r="116" spans="14:33" s="168" customFormat="1" ht="15" customHeight="1" x14ac:dyDescent="0.2">
      <c r="N116" s="408"/>
      <c r="O116" s="408"/>
      <c r="P116" s="408"/>
      <c r="AG116" s="170"/>
    </row>
    <row r="117" spans="14:33" s="168" customFormat="1" ht="15" customHeight="1" x14ac:dyDescent="0.2">
      <c r="N117" s="408"/>
      <c r="O117" s="408"/>
      <c r="P117" s="408"/>
      <c r="AG117" s="170"/>
    </row>
    <row r="118" spans="14:33" s="168" customFormat="1" ht="15" customHeight="1" x14ac:dyDescent="0.2">
      <c r="N118" s="408"/>
      <c r="O118" s="408"/>
      <c r="P118" s="408"/>
      <c r="AG118" s="170"/>
    </row>
    <row r="119" spans="14:33" s="168" customFormat="1" ht="15" customHeight="1" x14ac:dyDescent="0.2">
      <c r="N119" s="408"/>
      <c r="O119" s="408"/>
      <c r="P119" s="408"/>
      <c r="AG119" s="170"/>
    </row>
    <row r="120" spans="14:33" s="168" customFormat="1" ht="15" customHeight="1" x14ac:dyDescent="0.2">
      <c r="N120" s="408"/>
      <c r="O120" s="408"/>
      <c r="P120" s="408"/>
      <c r="AG120" s="170"/>
    </row>
    <row r="121" spans="14:33" s="168" customFormat="1" ht="15" customHeight="1" x14ac:dyDescent="0.2">
      <c r="N121" s="408"/>
      <c r="O121" s="408"/>
      <c r="P121" s="408"/>
      <c r="AG121" s="170"/>
    </row>
    <row r="122" spans="14:33" s="168" customFormat="1" ht="15" customHeight="1" x14ac:dyDescent="0.2">
      <c r="N122" s="408"/>
      <c r="O122" s="408"/>
      <c r="P122" s="408"/>
      <c r="AG122" s="170"/>
    </row>
    <row r="123" spans="14:33" s="168" customFormat="1" x14ac:dyDescent="0.2">
      <c r="N123" s="408"/>
      <c r="O123" s="408"/>
      <c r="P123" s="408"/>
      <c r="AG123" s="170"/>
    </row>
    <row r="124" spans="14:33" s="168" customFormat="1" x14ac:dyDescent="0.2">
      <c r="N124" s="408"/>
      <c r="O124" s="408"/>
      <c r="P124" s="408"/>
      <c r="AG124" s="170"/>
    </row>
    <row r="125" spans="14:33" s="168" customFormat="1" x14ac:dyDescent="0.2">
      <c r="N125" s="408"/>
      <c r="O125" s="408"/>
      <c r="P125" s="408"/>
      <c r="AG125" s="170"/>
    </row>
    <row r="126" spans="14:33" s="168" customFormat="1" x14ac:dyDescent="0.2">
      <c r="N126" s="408"/>
      <c r="O126" s="408"/>
      <c r="P126" s="408"/>
      <c r="AG126" s="170"/>
    </row>
    <row r="127" spans="14:33" s="168" customFormat="1" x14ac:dyDescent="0.2">
      <c r="N127" s="408"/>
      <c r="O127" s="408"/>
      <c r="P127" s="408"/>
      <c r="AG127" s="170"/>
    </row>
    <row r="128" spans="14:33" s="168" customFormat="1" x14ac:dyDescent="0.2">
      <c r="N128" s="408"/>
      <c r="O128" s="408"/>
      <c r="P128" s="408"/>
      <c r="AG128" s="170"/>
    </row>
    <row r="129" spans="1:33" s="168" customFormat="1" x14ac:dyDescent="0.2">
      <c r="N129" s="408"/>
      <c r="O129" s="408"/>
      <c r="P129" s="408"/>
      <c r="AG129" s="170"/>
    </row>
    <row r="130" spans="1:33" s="168" customFormat="1" x14ac:dyDescent="0.2">
      <c r="N130" s="408"/>
      <c r="O130" s="408"/>
      <c r="P130" s="408"/>
      <c r="AG130" s="170"/>
    </row>
    <row r="131" spans="1:33" s="168" customFormat="1" x14ac:dyDescent="0.2">
      <c r="A131" s="102"/>
      <c r="B131" s="102"/>
      <c r="C131" s="102"/>
      <c r="D131" s="102"/>
      <c r="E131" s="102"/>
      <c r="F131" s="310"/>
      <c r="G131" s="103"/>
      <c r="H131" s="104"/>
      <c r="I131" s="170"/>
      <c r="J131" s="170"/>
      <c r="K131" s="170"/>
      <c r="L131" s="170"/>
      <c r="M131" s="170"/>
      <c r="N131" s="405"/>
      <c r="O131" s="405"/>
      <c r="P131" s="405"/>
      <c r="Q131" s="170"/>
      <c r="R131" s="170"/>
      <c r="S131" s="170"/>
      <c r="T131" s="170"/>
      <c r="U131" s="170"/>
      <c r="V131" s="287"/>
      <c r="W131" s="170"/>
      <c r="X131" s="170"/>
      <c r="Y131" s="170"/>
      <c r="Z131" s="170"/>
      <c r="AA131" s="170"/>
      <c r="AB131" s="170"/>
      <c r="AC131" s="170"/>
      <c r="AD131" s="170"/>
      <c r="AE131" s="170"/>
      <c r="AF131" s="170"/>
      <c r="AG131" s="170"/>
    </row>
    <row r="132" spans="1:33" x14ac:dyDescent="0.2">
      <c r="A132" s="102"/>
      <c r="B132" s="102"/>
      <c r="C132" s="102"/>
      <c r="D132" s="102"/>
      <c r="E132" s="102"/>
      <c r="F132" s="102"/>
      <c r="G132" s="103"/>
      <c r="H132" s="104"/>
      <c r="V132" s="275"/>
    </row>
    <row r="134" spans="1:33" s="168" customFormat="1" x14ac:dyDescent="0.2">
      <c r="N134" s="408"/>
      <c r="O134" s="408"/>
      <c r="P134" s="408"/>
      <c r="AG134" s="170"/>
    </row>
    <row r="136" spans="1:33" s="168" customFormat="1" x14ac:dyDescent="0.2">
      <c r="N136" s="408"/>
      <c r="O136" s="408"/>
      <c r="P136" s="408"/>
      <c r="AG136" s="170"/>
    </row>
    <row r="137" spans="1:33" s="168" customFormat="1" x14ac:dyDescent="0.2">
      <c r="N137" s="408"/>
      <c r="O137" s="408"/>
      <c r="P137" s="408"/>
      <c r="AG137" s="170"/>
    </row>
    <row r="142" spans="1:33" s="168" customFormat="1" x14ac:dyDescent="0.2">
      <c r="N142" s="408"/>
      <c r="O142" s="408"/>
      <c r="P142" s="408"/>
      <c r="AG142" s="170"/>
    </row>
    <row r="151" spans="14:33" s="168" customFormat="1" x14ac:dyDescent="0.2">
      <c r="N151" s="408"/>
      <c r="O151" s="408"/>
      <c r="P151" s="408"/>
      <c r="AG151" s="170"/>
    </row>
    <row r="152" spans="14:33" s="168" customFormat="1" x14ac:dyDescent="0.2">
      <c r="N152" s="408"/>
      <c r="O152" s="408"/>
      <c r="P152" s="408"/>
      <c r="AG152" s="170"/>
    </row>
    <row r="153" spans="14:33" s="168" customFormat="1" x14ac:dyDescent="0.2">
      <c r="N153" s="408"/>
      <c r="O153" s="408"/>
      <c r="P153" s="408"/>
      <c r="AG153" s="170"/>
    </row>
    <row r="154" spans="14:33" s="168" customFormat="1" x14ac:dyDescent="0.2">
      <c r="N154" s="408"/>
      <c r="O154" s="408"/>
      <c r="P154" s="408"/>
      <c r="AG154" s="170"/>
    </row>
    <row r="155" spans="14:33" s="168" customFormat="1" x14ac:dyDescent="0.2">
      <c r="N155" s="408"/>
      <c r="O155" s="408"/>
      <c r="P155" s="408"/>
      <c r="AG155" s="170"/>
    </row>
    <row r="156" spans="14:33" s="168" customFormat="1" x14ac:dyDescent="0.2">
      <c r="N156" s="408"/>
      <c r="O156" s="408"/>
      <c r="P156" s="408"/>
      <c r="AG156" s="170"/>
    </row>
    <row r="157" spans="14:33" s="168" customFormat="1" x14ac:dyDescent="0.2">
      <c r="N157" s="408"/>
      <c r="O157" s="408"/>
      <c r="P157" s="408"/>
      <c r="AG157" s="170"/>
    </row>
    <row r="158" spans="14:33" s="168" customFormat="1" x14ac:dyDescent="0.2">
      <c r="N158" s="408"/>
      <c r="O158" s="408"/>
      <c r="P158" s="408"/>
      <c r="AG158" s="170"/>
    </row>
    <row r="159" spans="14:33" s="168" customFormat="1" x14ac:dyDescent="0.2">
      <c r="N159" s="408"/>
      <c r="O159" s="408"/>
      <c r="P159" s="408"/>
      <c r="AG159" s="170"/>
    </row>
    <row r="160" spans="14:33" s="168" customFormat="1" x14ac:dyDescent="0.2">
      <c r="N160" s="408"/>
      <c r="O160" s="408"/>
      <c r="P160" s="408"/>
      <c r="AG160" s="170"/>
    </row>
    <row r="161" spans="14:33" s="168" customFormat="1" x14ac:dyDescent="0.2">
      <c r="N161" s="408"/>
      <c r="O161" s="408"/>
      <c r="P161" s="408"/>
      <c r="AG161" s="170"/>
    </row>
    <row r="162" spans="14:33" s="168" customFormat="1" x14ac:dyDescent="0.2">
      <c r="N162" s="408"/>
      <c r="O162" s="408"/>
      <c r="P162" s="408"/>
      <c r="AG162" s="170"/>
    </row>
    <row r="163" spans="14:33" s="168" customFormat="1" x14ac:dyDescent="0.2">
      <c r="N163" s="408"/>
      <c r="O163" s="408"/>
      <c r="P163" s="408"/>
      <c r="AG163" s="170"/>
    </row>
    <row r="164" spans="14:33" s="168" customFormat="1" x14ac:dyDescent="0.2">
      <c r="N164" s="408"/>
      <c r="O164" s="408"/>
      <c r="P164" s="408"/>
      <c r="AG164" s="170"/>
    </row>
    <row r="165" spans="14:33" s="168" customFormat="1" x14ac:dyDescent="0.2">
      <c r="N165" s="408"/>
      <c r="O165" s="408"/>
      <c r="P165" s="408"/>
      <c r="AG165" s="170"/>
    </row>
    <row r="166" spans="14:33" s="168" customFormat="1" x14ac:dyDescent="0.2">
      <c r="N166" s="408"/>
      <c r="O166" s="408"/>
      <c r="P166" s="408"/>
      <c r="AG166" s="170"/>
    </row>
    <row r="167" spans="14:33" s="168" customFormat="1" x14ac:dyDescent="0.2">
      <c r="N167" s="408"/>
      <c r="O167" s="408"/>
      <c r="P167" s="408"/>
      <c r="AG167" s="170"/>
    </row>
    <row r="168" spans="14:33" s="168" customFormat="1" x14ac:dyDescent="0.2">
      <c r="N168" s="408"/>
      <c r="O168" s="408"/>
      <c r="P168" s="408"/>
      <c r="AG168" s="170"/>
    </row>
    <row r="169" spans="14:33" s="168" customFormat="1" x14ac:dyDescent="0.2">
      <c r="N169" s="408"/>
      <c r="O169" s="408"/>
      <c r="P169" s="408"/>
      <c r="AG169" s="170"/>
    </row>
    <row r="170" spans="14:33" s="168" customFormat="1" x14ac:dyDescent="0.2">
      <c r="N170" s="408"/>
      <c r="O170" s="408"/>
      <c r="P170" s="408"/>
      <c r="AG170" s="170"/>
    </row>
    <row r="171" spans="14:33" s="168" customFormat="1" x14ac:dyDescent="0.2">
      <c r="N171" s="408"/>
      <c r="O171" s="408"/>
      <c r="P171" s="408"/>
      <c r="AG171" s="170"/>
    </row>
    <row r="172" spans="14:33" s="168" customFormat="1" x14ac:dyDescent="0.2">
      <c r="N172" s="408"/>
      <c r="O172" s="408"/>
      <c r="P172" s="408"/>
      <c r="AG172" s="170"/>
    </row>
    <row r="173" spans="14:33" s="168" customFormat="1" x14ac:dyDescent="0.2">
      <c r="N173" s="408"/>
      <c r="O173" s="408"/>
      <c r="P173" s="408"/>
      <c r="AG173" s="170"/>
    </row>
    <row r="174" spans="14:33" s="168" customFormat="1" x14ac:dyDescent="0.2">
      <c r="N174" s="408"/>
      <c r="O174" s="408"/>
      <c r="P174" s="408"/>
      <c r="AG174" s="170"/>
    </row>
    <row r="175" spans="14:33" s="168" customFormat="1" x14ac:dyDescent="0.2">
      <c r="N175" s="408"/>
      <c r="O175" s="408"/>
      <c r="P175" s="408"/>
      <c r="AG175" s="170"/>
    </row>
    <row r="176" spans="14:33" s="168" customFormat="1" x14ac:dyDescent="0.2">
      <c r="N176" s="408"/>
      <c r="O176" s="408"/>
      <c r="P176" s="408"/>
      <c r="AG176" s="170"/>
    </row>
    <row r="177" spans="14:33" s="168" customFormat="1" x14ac:dyDescent="0.2">
      <c r="N177" s="408"/>
      <c r="O177" s="408"/>
      <c r="P177" s="408"/>
      <c r="AG177" s="170"/>
    </row>
    <row r="178" spans="14:33" s="168" customFormat="1" x14ac:dyDescent="0.2">
      <c r="N178" s="408"/>
      <c r="O178" s="408"/>
      <c r="P178" s="408"/>
      <c r="AG178" s="170"/>
    </row>
    <row r="179" spans="14:33" s="168" customFormat="1" x14ac:dyDescent="0.2">
      <c r="N179" s="408"/>
      <c r="O179" s="408"/>
      <c r="P179" s="408"/>
      <c r="AG179" s="170"/>
    </row>
    <row r="180" spans="14:33" s="168" customFormat="1" x14ac:dyDescent="0.2">
      <c r="N180" s="408"/>
      <c r="O180" s="408"/>
      <c r="P180" s="408"/>
      <c r="AG180" s="170"/>
    </row>
    <row r="181" spans="14:33" s="168" customFormat="1" x14ac:dyDescent="0.2">
      <c r="N181" s="408"/>
      <c r="O181" s="408"/>
      <c r="P181" s="408"/>
      <c r="AG181" s="170"/>
    </row>
    <row r="182" spans="14:33" s="168" customFormat="1" x14ac:dyDescent="0.2">
      <c r="N182" s="408"/>
      <c r="O182" s="408"/>
      <c r="P182" s="408"/>
      <c r="AG182" s="170"/>
    </row>
    <row r="183" spans="14:33" s="168" customFormat="1" x14ac:dyDescent="0.2">
      <c r="N183" s="408"/>
      <c r="O183" s="408"/>
      <c r="P183" s="408"/>
      <c r="AG183" s="170"/>
    </row>
    <row r="184" spans="14:33" s="168" customFormat="1" x14ac:dyDescent="0.2">
      <c r="N184" s="408"/>
      <c r="O184" s="408"/>
      <c r="P184" s="408"/>
      <c r="AG184" s="170"/>
    </row>
    <row r="185" spans="14:33" s="168" customFormat="1" x14ac:dyDescent="0.2">
      <c r="N185" s="408"/>
      <c r="O185" s="408"/>
      <c r="P185" s="408"/>
      <c r="AG185" s="170"/>
    </row>
    <row r="186" spans="14:33" s="168" customFormat="1" x14ac:dyDescent="0.2">
      <c r="N186" s="408"/>
      <c r="O186" s="408"/>
      <c r="P186" s="408"/>
      <c r="AG186" s="170"/>
    </row>
    <row r="187" spans="14:33" s="168" customFormat="1" x14ac:dyDescent="0.2">
      <c r="N187" s="408"/>
      <c r="O187" s="408"/>
      <c r="P187" s="408"/>
      <c r="AG187" s="170"/>
    </row>
    <row r="188" spans="14:33" s="168" customFormat="1" x14ac:dyDescent="0.2">
      <c r="N188" s="408"/>
      <c r="O188" s="408"/>
      <c r="P188" s="408"/>
      <c r="AG188" s="170"/>
    </row>
    <row r="189" spans="14:33" s="168" customFormat="1" x14ac:dyDescent="0.2">
      <c r="N189" s="408"/>
      <c r="O189" s="408"/>
      <c r="P189" s="408"/>
      <c r="AG189" s="170"/>
    </row>
    <row r="190" spans="14:33" s="168" customFormat="1" x14ac:dyDescent="0.2">
      <c r="N190" s="408"/>
      <c r="O190" s="408"/>
      <c r="P190" s="408"/>
      <c r="AG190" s="170"/>
    </row>
    <row r="191" spans="14:33" s="168" customFormat="1" x14ac:dyDescent="0.2">
      <c r="N191" s="408"/>
      <c r="O191" s="408"/>
      <c r="P191" s="408"/>
      <c r="AG191" s="170"/>
    </row>
    <row r="192" spans="14:33" s="168" customFormat="1" x14ac:dyDescent="0.2">
      <c r="N192" s="408"/>
      <c r="O192" s="408"/>
      <c r="P192" s="408"/>
      <c r="AG192" s="170"/>
    </row>
    <row r="193" spans="14:33" s="168" customFormat="1" x14ac:dyDescent="0.2">
      <c r="N193" s="408"/>
      <c r="O193" s="408"/>
      <c r="P193" s="408"/>
      <c r="AG193" s="170"/>
    </row>
    <row r="194" spans="14:33" s="168" customFormat="1" x14ac:dyDescent="0.2">
      <c r="N194" s="408"/>
      <c r="O194" s="408"/>
      <c r="P194" s="408"/>
      <c r="AG194" s="170"/>
    </row>
    <row r="195" spans="14:33" s="168" customFormat="1" x14ac:dyDescent="0.2">
      <c r="N195" s="408"/>
      <c r="O195" s="408"/>
      <c r="P195" s="408"/>
      <c r="AG195" s="170"/>
    </row>
    <row r="196" spans="14:33" s="168" customFormat="1" x14ac:dyDescent="0.2">
      <c r="N196" s="408"/>
      <c r="O196" s="408"/>
      <c r="P196" s="408"/>
      <c r="AG196" s="170"/>
    </row>
    <row r="197" spans="14:33" s="168" customFormat="1" x14ac:dyDescent="0.2">
      <c r="N197" s="408"/>
      <c r="O197" s="408"/>
      <c r="P197" s="408"/>
      <c r="AG197" s="170"/>
    </row>
    <row r="198" spans="14:33" s="168" customFormat="1" x14ac:dyDescent="0.2">
      <c r="N198" s="408"/>
      <c r="O198" s="408"/>
      <c r="P198" s="408"/>
      <c r="AG198" s="170"/>
    </row>
    <row r="199" spans="14:33" s="168" customFormat="1" x14ac:dyDescent="0.2">
      <c r="N199" s="408"/>
      <c r="O199" s="408"/>
      <c r="P199" s="408"/>
      <c r="AG199" s="170"/>
    </row>
    <row r="200" spans="14:33" s="168" customFormat="1" x14ac:dyDescent="0.2">
      <c r="N200" s="408"/>
      <c r="O200" s="408"/>
      <c r="P200" s="408"/>
      <c r="AG200" s="170"/>
    </row>
    <row r="201" spans="14:33" s="168" customFormat="1" x14ac:dyDescent="0.2">
      <c r="N201" s="408"/>
      <c r="O201" s="408"/>
      <c r="P201" s="408"/>
      <c r="AG201" s="170"/>
    </row>
    <row r="202" spans="14:33" s="168" customFormat="1" x14ac:dyDescent="0.2">
      <c r="N202" s="408"/>
      <c r="O202" s="408"/>
      <c r="P202" s="408"/>
      <c r="AG202" s="170"/>
    </row>
    <row r="203" spans="14:33" s="168" customFormat="1" x14ac:dyDescent="0.2">
      <c r="N203" s="408"/>
      <c r="O203" s="408"/>
      <c r="P203" s="408"/>
      <c r="AG203" s="170"/>
    </row>
    <row r="204" spans="14:33" s="168" customFormat="1" x14ac:dyDescent="0.2">
      <c r="N204" s="408"/>
      <c r="O204" s="408"/>
      <c r="P204" s="408"/>
      <c r="AG204" s="170"/>
    </row>
    <row r="205" spans="14:33" s="168" customFormat="1" x14ac:dyDescent="0.2">
      <c r="N205" s="408"/>
      <c r="O205" s="408"/>
      <c r="P205" s="408"/>
      <c r="AG205" s="170"/>
    </row>
    <row r="206" spans="14:33" s="168" customFormat="1" x14ac:dyDescent="0.2">
      <c r="N206" s="408"/>
      <c r="O206" s="408"/>
      <c r="P206" s="408"/>
      <c r="AG206" s="170"/>
    </row>
    <row r="207" spans="14:33" s="168" customFormat="1" x14ac:dyDescent="0.2">
      <c r="N207" s="408"/>
      <c r="O207" s="408"/>
      <c r="P207" s="408"/>
      <c r="AG207" s="170"/>
    </row>
    <row r="208" spans="14:33" s="168" customFormat="1" x14ac:dyDescent="0.2">
      <c r="N208" s="408"/>
      <c r="O208" s="408"/>
      <c r="P208" s="408"/>
      <c r="AG208" s="170"/>
    </row>
    <row r="209" spans="14:33" s="168" customFormat="1" x14ac:dyDescent="0.2">
      <c r="N209" s="408"/>
      <c r="O209" s="408"/>
      <c r="P209" s="408"/>
      <c r="AG209" s="170"/>
    </row>
    <row r="210" spans="14:33" s="168" customFormat="1" x14ac:dyDescent="0.2">
      <c r="N210" s="408"/>
      <c r="O210" s="408"/>
      <c r="P210" s="408"/>
      <c r="AG210" s="170"/>
    </row>
    <row r="211" spans="14:33" s="168" customFormat="1" x14ac:dyDescent="0.2">
      <c r="N211" s="408"/>
      <c r="O211" s="408"/>
      <c r="P211" s="408"/>
      <c r="AG211" s="170"/>
    </row>
    <row r="212" spans="14:33" s="168" customFormat="1" x14ac:dyDescent="0.2">
      <c r="N212" s="408"/>
      <c r="O212" s="408"/>
      <c r="P212" s="408"/>
      <c r="AG212" s="170"/>
    </row>
    <row r="213" spans="14:33" s="168" customFormat="1" x14ac:dyDescent="0.2">
      <c r="N213" s="408"/>
      <c r="O213" s="408"/>
      <c r="P213" s="408"/>
      <c r="AG213" s="170"/>
    </row>
    <row r="214" spans="14:33" s="168" customFormat="1" x14ac:dyDescent="0.2">
      <c r="N214" s="408"/>
      <c r="O214" s="408"/>
      <c r="P214" s="408"/>
      <c r="AG214" s="170"/>
    </row>
    <row r="215" spans="14:33" s="168" customFormat="1" x14ac:dyDescent="0.2">
      <c r="N215" s="408"/>
      <c r="O215" s="408"/>
      <c r="P215" s="408"/>
      <c r="AG215" s="170"/>
    </row>
    <row r="216" spans="14:33" s="168" customFormat="1" x14ac:dyDescent="0.2">
      <c r="N216" s="408"/>
      <c r="O216" s="408"/>
      <c r="P216" s="408"/>
      <c r="AG216" s="170"/>
    </row>
    <row r="217" spans="14:33" s="168" customFormat="1" x14ac:dyDescent="0.2">
      <c r="N217" s="408"/>
      <c r="O217" s="408"/>
      <c r="P217" s="408"/>
      <c r="AG217" s="170"/>
    </row>
    <row r="218" spans="14:33" s="168" customFormat="1" x14ac:dyDescent="0.2">
      <c r="N218" s="408"/>
      <c r="O218" s="408"/>
      <c r="P218" s="408"/>
      <c r="AG218" s="170"/>
    </row>
    <row r="219" spans="14:33" s="168" customFormat="1" x14ac:dyDescent="0.2">
      <c r="N219" s="408"/>
      <c r="O219" s="408"/>
      <c r="P219" s="408"/>
      <c r="AG219" s="170"/>
    </row>
    <row r="220" spans="14:33" s="168" customFormat="1" x14ac:dyDescent="0.2">
      <c r="N220" s="408"/>
      <c r="O220" s="408"/>
      <c r="P220" s="408"/>
      <c r="AG220" s="170"/>
    </row>
    <row r="221" spans="14:33" s="168" customFormat="1" x14ac:dyDescent="0.2">
      <c r="N221" s="408"/>
      <c r="O221" s="408"/>
      <c r="P221" s="408"/>
      <c r="AG221" s="170"/>
    </row>
    <row r="222" spans="14:33" s="168" customFormat="1" x14ac:dyDescent="0.2">
      <c r="N222" s="408"/>
      <c r="O222" s="408"/>
      <c r="P222" s="408"/>
      <c r="AG222" s="170"/>
    </row>
    <row r="223" spans="14:33" s="168" customFormat="1" x14ac:dyDescent="0.2">
      <c r="N223" s="408"/>
      <c r="O223" s="408"/>
      <c r="P223" s="408"/>
      <c r="AG223" s="170"/>
    </row>
    <row r="224" spans="14:33" s="168" customFormat="1" x14ac:dyDescent="0.2">
      <c r="N224" s="408"/>
      <c r="O224" s="408"/>
      <c r="P224" s="408"/>
      <c r="AG224" s="170"/>
    </row>
    <row r="225" spans="14:33" s="168" customFormat="1" x14ac:dyDescent="0.2">
      <c r="N225" s="408"/>
      <c r="O225" s="408"/>
      <c r="P225" s="408"/>
      <c r="AG225" s="170"/>
    </row>
    <row r="226" spans="14:33" s="168" customFormat="1" x14ac:dyDescent="0.2">
      <c r="N226" s="408"/>
      <c r="O226" s="408"/>
      <c r="P226" s="408"/>
      <c r="AG226" s="170"/>
    </row>
    <row r="227" spans="14:33" s="168" customFormat="1" x14ac:dyDescent="0.2">
      <c r="N227" s="408"/>
      <c r="O227" s="408"/>
      <c r="P227" s="408"/>
      <c r="AG227" s="170"/>
    </row>
    <row r="228" spans="14:33" s="168" customFormat="1" x14ac:dyDescent="0.2">
      <c r="N228" s="408"/>
      <c r="O228" s="408"/>
      <c r="P228" s="408"/>
      <c r="AG228" s="170"/>
    </row>
    <row r="229" spans="14:33" s="168" customFormat="1" x14ac:dyDescent="0.2">
      <c r="N229" s="408"/>
      <c r="O229" s="408"/>
      <c r="P229" s="408"/>
      <c r="AG229" s="170"/>
    </row>
    <row r="230" spans="14:33" s="168" customFormat="1" x14ac:dyDescent="0.2">
      <c r="N230" s="408"/>
      <c r="O230" s="408"/>
      <c r="P230" s="408"/>
      <c r="AG230" s="170"/>
    </row>
    <row r="231" spans="14:33" s="168" customFormat="1" x14ac:dyDescent="0.2">
      <c r="N231" s="408"/>
      <c r="O231" s="408"/>
      <c r="P231" s="408"/>
      <c r="AG231" s="170"/>
    </row>
    <row r="232" spans="14:33" s="168" customFormat="1" x14ac:dyDescent="0.2">
      <c r="N232" s="408"/>
      <c r="O232" s="408"/>
      <c r="P232" s="408"/>
      <c r="AG232" s="170"/>
    </row>
    <row r="233" spans="14:33" s="168" customFormat="1" x14ac:dyDescent="0.2">
      <c r="N233" s="408"/>
      <c r="O233" s="408"/>
      <c r="P233" s="408"/>
      <c r="AG233" s="170"/>
    </row>
    <row r="234" spans="14:33" s="168" customFormat="1" x14ac:dyDescent="0.2">
      <c r="N234" s="408"/>
      <c r="O234" s="408"/>
      <c r="P234" s="408"/>
      <c r="AG234" s="170"/>
    </row>
    <row r="235" spans="14:33" s="168" customFormat="1" x14ac:dyDescent="0.2">
      <c r="N235" s="408"/>
      <c r="O235" s="408"/>
      <c r="P235" s="408"/>
      <c r="AG235" s="170"/>
    </row>
    <row r="236" spans="14:33" s="168" customFormat="1" x14ac:dyDescent="0.2">
      <c r="N236" s="408"/>
      <c r="O236" s="408"/>
      <c r="P236" s="408"/>
      <c r="AG236" s="170"/>
    </row>
    <row r="237" spans="14:33" s="168" customFormat="1" ht="14.25" customHeight="1" x14ac:dyDescent="0.2">
      <c r="N237" s="408"/>
      <c r="O237" s="408"/>
      <c r="P237" s="408"/>
      <c r="AG237" s="170"/>
    </row>
    <row r="238" spans="14:33" s="168" customFormat="1" x14ac:dyDescent="0.2">
      <c r="N238" s="408"/>
      <c r="O238" s="408"/>
      <c r="P238" s="408"/>
      <c r="AG238" s="170"/>
    </row>
    <row r="239" spans="14:33" s="168" customFormat="1" x14ac:dyDescent="0.2">
      <c r="N239" s="408"/>
      <c r="O239" s="408"/>
      <c r="P239" s="408"/>
      <c r="AG239" s="170"/>
    </row>
    <row r="240" spans="14:33" s="168" customFormat="1" x14ac:dyDescent="0.2">
      <c r="N240" s="408"/>
      <c r="O240" s="408"/>
      <c r="P240" s="408"/>
      <c r="AG240" s="170"/>
    </row>
    <row r="241" spans="14:33" s="168" customFormat="1" x14ac:dyDescent="0.2">
      <c r="N241" s="408"/>
      <c r="O241" s="408"/>
      <c r="P241" s="408"/>
      <c r="AG241" s="170"/>
    </row>
    <row r="242" spans="14:33" s="168" customFormat="1" x14ac:dyDescent="0.2">
      <c r="N242" s="408"/>
      <c r="O242" s="408"/>
      <c r="P242" s="408"/>
      <c r="AG242" s="170"/>
    </row>
    <row r="243" spans="14:33" s="168" customFormat="1" x14ac:dyDescent="0.2">
      <c r="N243" s="408"/>
      <c r="O243" s="408"/>
      <c r="P243" s="408"/>
      <c r="AG243" s="170"/>
    </row>
    <row r="244" spans="14:33" s="168" customFormat="1" x14ac:dyDescent="0.2">
      <c r="N244" s="408"/>
      <c r="O244" s="408"/>
      <c r="P244" s="408"/>
      <c r="AG244" s="170"/>
    </row>
    <row r="245" spans="14:33" s="168" customFormat="1" x14ac:dyDescent="0.2">
      <c r="N245" s="408"/>
      <c r="O245" s="408"/>
      <c r="P245" s="408"/>
      <c r="AG245" s="170"/>
    </row>
    <row r="246" spans="14:33" s="168" customFormat="1" x14ac:dyDescent="0.2">
      <c r="N246" s="408"/>
      <c r="O246" s="408"/>
      <c r="P246" s="408"/>
      <c r="AG246" s="170"/>
    </row>
    <row r="247" spans="14:33" s="168" customFormat="1" x14ac:dyDescent="0.2">
      <c r="N247" s="408"/>
      <c r="O247" s="408"/>
      <c r="P247" s="408"/>
      <c r="AG247" s="170"/>
    </row>
    <row r="248" spans="14:33" s="168" customFormat="1" x14ac:dyDescent="0.2">
      <c r="N248" s="408"/>
      <c r="O248" s="408"/>
      <c r="P248" s="408"/>
      <c r="AG248" s="170"/>
    </row>
    <row r="249" spans="14:33" s="168" customFormat="1" x14ac:dyDescent="0.2">
      <c r="N249" s="408"/>
      <c r="O249" s="408"/>
      <c r="P249" s="408"/>
      <c r="AG249" s="170"/>
    </row>
    <row r="250" spans="14:33" s="168" customFormat="1" x14ac:dyDescent="0.2">
      <c r="N250" s="408"/>
      <c r="O250" s="408"/>
      <c r="P250" s="408"/>
      <c r="AG250" s="170"/>
    </row>
    <row r="251" spans="14:33" s="168" customFormat="1" x14ac:dyDescent="0.2">
      <c r="N251" s="408"/>
      <c r="O251" s="408"/>
      <c r="P251" s="408"/>
      <c r="AG251" s="170"/>
    </row>
    <row r="252" spans="14:33" s="168" customFormat="1" x14ac:dyDescent="0.2">
      <c r="N252" s="408"/>
      <c r="O252" s="408"/>
      <c r="P252" s="408"/>
      <c r="AG252" s="170"/>
    </row>
    <row r="253" spans="14:33" s="168" customFormat="1" x14ac:dyDescent="0.2">
      <c r="N253" s="408"/>
      <c r="O253" s="408"/>
      <c r="P253" s="408"/>
      <c r="AG253" s="170"/>
    </row>
    <row r="254" spans="14:33" s="168" customFormat="1" x14ac:dyDescent="0.2">
      <c r="N254" s="408"/>
      <c r="O254" s="408"/>
      <c r="P254" s="408"/>
      <c r="AG254" s="170"/>
    </row>
    <row r="255" spans="14:33" s="168" customFormat="1" x14ac:dyDescent="0.2">
      <c r="N255" s="408"/>
      <c r="O255" s="408"/>
      <c r="P255" s="408"/>
      <c r="AG255" s="170"/>
    </row>
    <row r="256" spans="14:33" s="168" customFormat="1" x14ac:dyDescent="0.2">
      <c r="N256" s="408"/>
      <c r="O256" s="408"/>
      <c r="P256" s="408"/>
      <c r="AG256" s="170"/>
    </row>
    <row r="257" spans="14:33" s="168" customFormat="1" x14ac:dyDescent="0.2">
      <c r="N257" s="408"/>
      <c r="O257" s="408"/>
      <c r="P257" s="408"/>
      <c r="AG257" s="170"/>
    </row>
    <row r="258" spans="14:33" s="168" customFormat="1" x14ac:dyDescent="0.2">
      <c r="N258" s="408"/>
      <c r="O258" s="408"/>
      <c r="P258" s="408"/>
      <c r="AG258" s="170"/>
    </row>
    <row r="259" spans="14:33" s="168" customFormat="1" x14ac:dyDescent="0.2">
      <c r="N259" s="408"/>
      <c r="O259" s="408"/>
      <c r="P259" s="408"/>
      <c r="AG259" s="170"/>
    </row>
    <row r="260" spans="14:33" s="168" customFormat="1" x14ac:dyDescent="0.2">
      <c r="N260" s="408"/>
      <c r="O260" s="408"/>
      <c r="P260" s="408"/>
      <c r="AG260" s="170"/>
    </row>
    <row r="261" spans="14:33" s="168" customFormat="1" x14ac:dyDescent="0.2">
      <c r="N261" s="408"/>
      <c r="O261" s="408"/>
      <c r="P261" s="408"/>
      <c r="AG261" s="170"/>
    </row>
    <row r="262" spans="14:33" s="168" customFormat="1" x14ac:dyDescent="0.2">
      <c r="N262" s="408"/>
      <c r="O262" s="408"/>
      <c r="P262" s="408"/>
      <c r="AG262" s="170"/>
    </row>
    <row r="263" spans="14:33" s="168" customFormat="1" x14ac:dyDescent="0.2">
      <c r="N263" s="408"/>
      <c r="O263" s="408"/>
      <c r="P263" s="408"/>
      <c r="AG263" s="170"/>
    </row>
    <row r="264" spans="14:33" s="168" customFormat="1" x14ac:dyDescent="0.2">
      <c r="N264" s="408"/>
      <c r="O264" s="408"/>
      <c r="P264" s="408"/>
      <c r="AG264" s="170"/>
    </row>
    <row r="265" spans="14:33" s="168" customFormat="1" x14ac:dyDescent="0.2">
      <c r="N265" s="408"/>
      <c r="O265" s="408"/>
      <c r="P265" s="408"/>
      <c r="AG265" s="170"/>
    </row>
    <row r="266" spans="14:33" s="168" customFormat="1" x14ac:dyDescent="0.2">
      <c r="N266" s="408"/>
      <c r="O266" s="408"/>
      <c r="P266" s="408"/>
      <c r="AG266" s="170"/>
    </row>
    <row r="267" spans="14:33" s="168" customFormat="1" x14ac:dyDescent="0.2">
      <c r="N267" s="408"/>
      <c r="O267" s="408"/>
      <c r="P267" s="408"/>
      <c r="AG267" s="170"/>
    </row>
    <row r="268" spans="14:33" s="168" customFormat="1" x14ac:dyDescent="0.2">
      <c r="N268" s="408"/>
      <c r="O268" s="408"/>
      <c r="P268" s="408"/>
      <c r="AG268" s="170"/>
    </row>
    <row r="269" spans="14:33" s="168" customFormat="1" x14ac:dyDescent="0.2">
      <c r="N269" s="408"/>
      <c r="O269" s="408"/>
      <c r="P269" s="408"/>
      <c r="AG269" s="170"/>
    </row>
    <row r="270" spans="14:33" s="168" customFormat="1" x14ac:dyDescent="0.2">
      <c r="N270" s="408"/>
      <c r="O270" s="408"/>
      <c r="P270" s="408"/>
      <c r="AG270" s="170"/>
    </row>
    <row r="271" spans="14:33" s="168" customFormat="1" x14ac:dyDescent="0.2">
      <c r="N271" s="408"/>
      <c r="O271" s="408"/>
      <c r="P271" s="408"/>
      <c r="AG271" s="170"/>
    </row>
    <row r="272" spans="14:33" s="168" customFormat="1" x14ac:dyDescent="0.2">
      <c r="N272" s="408"/>
      <c r="O272" s="408"/>
      <c r="P272" s="408"/>
      <c r="AG272" s="170"/>
    </row>
    <row r="273" spans="14:33" s="168" customFormat="1" x14ac:dyDescent="0.2">
      <c r="N273" s="408"/>
      <c r="O273" s="408"/>
      <c r="P273" s="408"/>
      <c r="AG273" s="170"/>
    </row>
    <row r="274" spans="14:33" s="168" customFormat="1" x14ac:dyDescent="0.2">
      <c r="N274" s="408"/>
      <c r="O274" s="408"/>
      <c r="P274" s="408"/>
      <c r="AG274" s="170"/>
    </row>
    <row r="275" spans="14:33" s="168" customFormat="1" x14ac:dyDescent="0.2">
      <c r="N275" s="408"/>
      <c r="O275" s="408"/>
      <c r="P275" s="408"/>
      <c r="AG275" s="170"/>
    </row>
    <row r="276" spans="14:33" s="168" customFormat="1" x14ac:dyDescent="0.2">
      <c r="N276" s="408"/>
      <c r="O276" s="408"/>
      <c r="P276" s="408"/>
      <c r="AG276" s="170"/>
    </row>
    <row r="277" spans="14:33" s="168" customFormat="1" x14ac:dyDescent="0.2">
      <c r="N277" s="408"/>
      <c r="O277" s="408"/>
      <c r="P277" s="408"/>
      <c r="AG277" s="170"/>
    </row>
    <row r="278" spans="14:33" s="168" customFormat="1" x14ac:dyDescent="0.2">
      <c r="N278" s="408"/>
      <c r="O278" s="408"/>
      <c r="P278" s="408"/>
      <c r="AG278" s="170"/>
    </row>
    <row r="279" spans="14:33" s="168" customFormat="1" x14ac:dyDescent="0.2">
      <c r="N279" s="408"/>
      <c r="O279" s="408"/>
      <c r="P279" s="408"/>
      <c r="AG279" s="170"/>
    </row>
    <row r="280" spans="14:33" s="168" customFormat="1" x14ac:dyDescent="0.2">
      <c r="N280" s="408"/>
      <c r="O280" s="408"/>
      <c r="P280" s="408"/>
      <c r="AG280" s="170"/>
    </row>
    <row r="281" spans="14:33" s="168" customFormat="1" x14ac:dyDescent="0.2">
      <c r="N281" s="408"/>
      <c r="O281" s="408"/>
      <c r="P281" s="408"/>
      <c r="AG281" s="170"/>
    </row>
    <row r="282" spans="14:33" s="168" customFormat="1" x14ac:dyDescent="0.2">
      <c r="N282" s="408"/>
      <c r="O282" s="408"/>
      <c r="P282" s="408"/>
      <c r="AG282" s="170"/>
    </row>
    <row r="283" spans="14:33" s="168" customFormat="1" x14ac:dyDescent="0.2">
      <c r="N283" s="408"/>
      <c r="O283" s="408"/>
      <c r="P283" s="408"/>
      <c r="AG283" s="170"/>
    </row>
    <row r="284" spans="14:33" s="168" customFormat="1" x14ac:dyDescent="0.2">
      <c r="N284" s="408"/>
      <c r="O284" s="408"/>
      <c r="P284" s="408"/>
      <c r="AG284" s="170"/>
    </row>
    <row r="285" spans="14:33" s="168" customFormat="1" x14ac:dyDescent="0.2">
      <c r="N285" s="408"/>
      <c r="O285" s="408"/>
      <c r="P285" s="408"/>
      <c r="AG285" s="170"/>
    </row>
    <row r="286" spans="14:33" s="168" customFormat="1" x14ac:dyDescent="0.2">
      <c r="N286" s="408"/>
      <c r="O286" s="408"/>
      <c r="P286" s="408"/>
      <c r="AG286" s="170"/>
    </row>
    <row r="287" spans="14:33" s="168" customFormat="1" x14ac:dyDescent="0.2">
      <c r="N287" s="408"/>
      <c r="O287" s="408"/>
      <c r="P287" s="408"/>
      <c r="AG287" s="170"/>
    </row>
    <row r="288" spans="14:33" s="168" customFormat="1" x14ac:dyDescent="0.2">
      <c r="N288" s="408"/>
      <c r="O288" s="408"/>
      <c r="P288" s="408"/>
      <c r="AG288" s="170"/>
    </row>
    <row r="289" spans="14:33" s="168" customFormat="1" x14ac:dyDescent="0.2">
      <c r="N289" s="408"/>
      <c r="O289" s="408"/>
      <c r="P289" s="408"/>
      <c r="AG289" s="170"/>
    </row>
    <row r="290" spans="14:33" s="168" customFormat="1" x14ac:dyDescent="0.2">
      <c r="N290" s="408"/>
      <c r="O290" s="408"/>
      <c r="P290" s="408"/>
      <c r="AG290" s="170"/>
    </row>
    <row r="291" spans="14:33" s="168" customFormat="1" x14ac:dyDescent="0.2">
      <c r="N291" s="408"/>
      <c r="O291" s="408"/>
      <c r="P291" s="408"/>
      <c r="AG291" s="170"/>
    </row>
    <row r="292" spans="14:33" s="168" customFormat="1" x14ac:dyDescent="0.2">
      <c r="N292" s="408"/>
      <c r="O292" s="408"/>
      <c r="P292" s="408"/>
      <c r="AG292" s="170"/>
    </row>
    <row r="293" spans="14:33" s="168" customFormat="1" x14ac:dyDescent="0.2">
      <c r="N293" s="408"/>
      <c r="O293" s="408"/>
      <c r="P293" s="408"/>
      <c r="AG293" s="170"/>
    </row>
    <row r="294" spans="14:33" s="168" customFormat="1" x14ac:dyDescent="0.2">
      <c r="N294" s="408"/>
      <c r="O294" s="408"/>
      <c r="P294" s="408"/>
      <c r="AG294" s="170"/>
    </row>
    <row r="295" spans="14:33" s="168" customFormat="1" x14ac:dyDescent="0.2">
      <c r="N295" s="408"/>
      <c r="O295" s="408"/>
      <c r="P295" s="408"/>
      <c r="AG295" s="170"/>
    </row>
    <row r="296" spans="14:33" s="168" customFormat="1" x14ac:dyDescent="0.2">
      <c r="N296" s="408"/>
      <c r="O296" s="408"/>
      <c r="P296" s="408"/>
      <c r="AG296" s="170"/>
    </row>
    <row r="297" spans="14:33" s="168" customFormat="1" x14ac:dyDescent="0.2">
      <c r="N297" s="408"/>
      <c r="O297" s="408"/>
      <c r="P297" s="408"/>
      <c r="AG297" s="170"/>
    </row>
    <row r="298" spans="14:33" s="168" customFormat="1" x14ac:dyDescent="0.2">
      <c r="N298" s="408"/>
      <c r="O298" s="408"/>
      <c r="P298" s="408"/>
      <c r="AG298" s="170"/>
    </row>
    <row r="299" spans="14:33" s="168" customFormat="1" x14ac:dyDescent="0.2">
      <c r="N299" s="408"/>
      <c r="O299" s="408"/>
      <c r="P299" s="408"/>
      <c r="AG299" s="170"/>
    </row>
    <row r="300" spans="14:33" s="168" customFormat="1" x14ac:dyDescent="0.2">
      <c r="N300" s="408"/>
      <c r="O300" s="408"/>
      <c r="P300" s="408"/>
      <c r="AG300" s="170"/>
    </row>
    <row r="301" spans="14:33" s="168" customFormat="1" x14ac:dyDescent="0.2">
      <c r="N301" s="408"/>
      <c r="O301" s="408"/>
      <c r="P301" s="408"/>
      <c r="AG301" s="170"/>
    </row>
    <row r="302" spans="14:33" s="168" customFormat="1" x14ac:dyDescent="0.2">
      <c r="N302" s="408"/>
      <c r="O302" s="408"/>
      <c r="P302" s="408"/>
      <c r="AG302" s="170"/>
    </row>
    <row r="303" spans="14:33" s="168" customFormat="1" x14ac:dyDescent="0.2">
      <c r="N303" s="408"/>
      <c r="O303" s="408"/>
      <c r="P303" s="408"/>
      <c r="AG303" s="170"/>
    </row>
    <row r="304" spans="14:33" s="168" customFormat="1" x14ac:dyDescent="0.2">
      <c r="N304" s="408"/>
      <c r="O304" s="408"/>
      <c r="P304" s="408"/>
      <c r="AG304" s="170"/>
    </row>
    <row r="305" spans="14:33" s="168" customFormat="1" x14ac:dyDescent="0.2">
      <c r="N305" s="408"/>
      <c r="O305" s="408"/>
      <c r="P305" s="408"/>
      <c r="AG305" s="170"/>
    </row>
    <row r="306" spans="14:33" s="168" customFormat="1" x14ac:dyDescent="0.2">
      <c r="N306" s="408"/>
      <c r="O306" s="408"/>
      <c r="P306" s="408"/>
      <c r="AG306" s="170"/>
    </row>
    <row r="307" spans="14:33" s="168" customFormat="1" x14ac:dyDescent="0.2">
      <c r="N307" s="408"/>
      <c r="O307" s="408"/>
      <c r="P307" s="408"/>
      <c r="AG307" s="170"/>
    </row>
    <row r="308" spans="14:33" s="168" customFormat="1" x14ac:dyDescent="0.2">
      <c r="N308" s="408"/>
      <c r="O308" s="408"/>
      <c r="P308" s="408"/>
      <c r="AG308" s="170"/>
    </row>
    <row r="309" spans="14:33" s="168" customFormat="1" x14ac:dyDescent="0.2">
      <c r="N309" s="408"/>
      <c r="O309" s="408"/>
      <c r="P309" s="408"/>
      <c r="AG309" s="170"/>
    </row>
    <row r="310" spans="14:33" s="168" customFormat="1" x14ac:dyDescent="0.2">
      <c r="N310" s="408"/>
      <c r="O310" s="408"/>
      <c r="P310" s="408"/>
      <c r="AG310" s="170"/>
    </row>
    <row r="311" spans="14:33" s="168" customFormat="1" x14ac:dyDescent="0.2">
      <c r="N311" s="408"/>
      <c r="O311" s="408"/>
      <c r="P311" s="408"/>
      <c r="AG311" s="170"/>
    </row>
    <row r="312" spans="14:33" s="168" customFormat="1" x14ac:dyDescent="0.2">
      <c r="N312" s="408"/>
      <c r="O312" s="408"/>
      <c r="P312" s="408"/>
      <c r="AG312" s="170"/>
    </row>
    <row r="313" spans="14:33" s="168" customFormat="1" x14ac:dyDescent="0.2">
      <c r="N313" s="408"/>
      <c r="O313" s="408"/>
      <c r="P313" s="408"/>
      <c r="AG313" s="170"/>
    </row>
    <row r="314" spans="14:33" s="168" customFormat="1" x14ac:dyDescent="0.2">
      <c r="N314" s="408"/>
      <c r="O314" s="408"/>
      <c r="P314" s="408"/>
      <c r="AG314" s="170"/>
    </row>
    <row r="315" spans="14:33" s="168" customFormat="1" x14ac:dyDescent="0.2">
      <c r="N315" s="408"/>
      <c r="O315" s="408"/>
      <c r="P315" s="408"/>
      <c r="AG315" s="170"/>
    </row>
    <row r="316" spans="14:33" s="168" customFormat="1" x14ac:dyDescent="0.2">
      <c r="N316" s="408"/>
      <c r="O316" s="408"/>
      <c r="P316" s="408"/>
      <c r="AG316" s="170"/>
    </row>
    <row r="317" spans="14:33" s="168" customFormat="1" x14ac:dyDescent="0.2">
      <c r="N317" s="408"/>
      <c r="O317" s="408"/>
      <c r="P317" s="408"/>
      <c r="AG317" s="170"/>
    </row>
    <row r="318" spans="14:33" s="168" customFormat="1" x14ac:dyDescent="0.2">
      <c r="N318" s="408"/>
      <c r="O318" s="408"/>
      <c r="P318" s="408"/>
      <c r="AG318" s="170"/>
    </row>
    <row r="319" spans="14:33" s="168" customFormat="1" x14ac:dyDescent="0.2">
      <c r="N319" s="408"/>
      <c r="O319" s="408"/>
      <c r="P319" s="408"/>
      <c r="AG319" s="170"/>
    </row>
    <row r="320" spans="14:33" s="168" customFormat="1" x14ac:dyDescent="0.2">
      <c r="N320" s="408"/>
      <c r="O320" s="408"/>
      <c r="P320" s="408"/>
      <c r="AG320" s="170"/>
    </row>
    <row r="321" spans="1:33" s="168" customFormat="1" x14ac:dyDescent="0.2">
      <c r="N321" s="408"/>
      <c r="O321" s="408"/>
      <c r="P321" s="408"/>
      <c r="AG321" s="170"/>
    </row>
    <row r="322" spans="1:33" s="168" customFormat="1" x14ac:dyDescent="0.2">
      <c r="N322" s="408"/>
      <c r="O322" s="408"/>
      <c r="P322" s="408"/>
      <c r="AG322" s="170"/>
    </row>
    <row r="323" spans="1:33" s="168" customFormat="1" x14ac:dyDescent="0.2">
      <c r="N323" s="408"/>
      <c r="O323" s="408"/>
      <c r="P323" s="408"/>
      <c r="AG323" s="170"/>
    </row>
    <row r="324" spans="1:33" s="168" customFormat="1" x14ac:dyDescent="0.2">
      <c r="N324" s="408"/>
      <c r="O324" s="408"/>
      <c r="P324" s="408"/>
      <c r="AG324" s="170"/>
    </row>
    <row r="325" spans="1:33" s="168" customFormat="1" x14ac:dyDescent="0.2">
      <c r="N325" s="408"/>
      <c r="O325" s="408"/>
      <c r="P325" s="408"/>
      <c r="AG325" s="170"/>
    </row>
    <row r="326" spans="1:33" s="168" customFormat="1" x14ac:dyDescent="0.2">
      <c r="N326" s="408"/>
      <c r="O326" s="408"/>
      <c r="P326" s="408"/>
      <c r="AG326" s="170"/>
    </row>
    <row r="327" spans="1:33" s="168" customFormat="1" x14ac:dyDescent="0.2">
      <c r="N327" s="408"/>
      <c r="O327" s="408"/>
      <c r="P327" s="408"/>
      <c r="AG327" s="170"/>
    </row>
    <row r="328" spans="1:33" s="168" customFormat="1" x14ac:dyDescent="0.2">
      <c r="N328" s="408"/>
      <c r="O328" s="408"/>
      <c r="P328" s="408"/>
      <c r="AG328" s="170"/>
    </row>
    <row r="329" spans="1:33" s="168" customFormat="1" x14ac:dyDescent="0.2">
      <c r="N329" s="408"/>
      <c r="O329" s="408"/>
      <c r="P329" s="408"/>
      <c r="AG329" s="170"/>
    </row>
    <row r="330" spans="1:33" s="168" customFormat="1" x14ac:dyDescent="0.2">
      <c r="N330" s="408"/>
      <c r="O330" s="408"/>
      <c r="P330" s="408"/>
      <c r="AG330" s="170"/>
    </row>
    <row r="331" spans="1:33" s="168" customFormat="1" x14ac:dyDescent="0.2">
      <c r="N331" s="408"/>
      <c r="O331" s="408"/>
      <c r="P331" s="408"/>
      <c r="AG331" s="170"/>
    </row>
    <row r="332" spans="1:33" s="168" customFormat="1" x14ac:dyDescent="0.2">
      <c r="N332" s="408"/>
      <c r="O332" s="408"/>
      <c r="P332" s="408"/>
      <c r="AG332" s="170"/>
    </row>
    <row r="333" spans="1:33" s="168" customFormat="1" x14ac:dyDescent="0.2">
      <c r="N333" s="408"/>
      <c r="O333" s="408"/>
      <c r="P333" s="408"/>
      <c r="AG333" s="170"/>
    </row>
    <row r="334" spans="1:33" s="168" customFormat="1" x14ac:dyDescent="0.2">
      <c r="N334" s="408"/>
      <c r="O334" s="408"/>
      <c r="P334" s="408"/>
      <c r="AG334" s="170"/>
    </row>
    <row r="336" spans="1:33" x14ac:dyDescent="0.2">
      <c r="A336" s="102"/>
      <c r="B336" s="102"/>
      <c r="C336" s="102"/>
      <c r="D336" s="102"/>
      <c r="E336" s="102"/>
      <c r="F336" s="102"/>
      <c r="G336" s="103"/>
      <c r="H336" s="104"/>
      <c r="V336" s="275"/>
    </row>
    <row r="337" spans="1:33" x14ac:dyDescent="0.2">
      <c r="A337" s="107"/>
      <c r="B337" s="107"/>
      <c r="C337" s="102"/>
      <c r="D337" s="102"/>
      <c r="E337" s="102"/>
      <c r="F337" s="102"/>
      <c r="G337" s="103"/>
      <c r="H337" s="107"/>
      <c r="V337" s="275"/>
    </row>
    <row r="341" spans="1:33" s="168" customFormat="1" x14ac:dyDescent="0.2">
      <c r="N341" s="408"/>
      <c r="O341" s="408"/>
      <c r="P341" s="408"/>
      <c r="AG341" s="170"/>
    </row>
    <row r="412" spans="9:33" s="168" customFormat="1" x14ac:dyDescent="0.2">
      <c r="N412" s="408"/>
      <c r="O412" s="408"/>
      <c r="P412" s="408"/>
      <c r="AG412" s="170"/>
    </row>
    <row r="414" spans="9:33" s="168" customFormat="1" x14ac:dyDescent="0.2">
      <c r="N414" s="408"/>
      <c r="O414" s="408"/>
      <c r="P414" s="408"/>
      <c r="AG414" s="170"/>
    </row>
    <row r="415" spans="9:33" ht="15.75" customHeight="1" x14ac:dyDescent="0.2">
      <c r="AG415" s="170"/>
    </row>
    <row r="416" spans="9:33" s="168" customFormat="1" ht="15.75" customHeight="1" x14ac:dyDescent="0.2">
      <c r="I416" s="170"/>
      <c r="J416" s="170"/>
      <c r="K416" s="170"/>
      <c r="L416" s="170"/>
      <c r="M416" s="170"/>
      <c r="N416" s="405"/>
      <c r="O416" s="405"/>
      <c r="P416" s="405"/>
      <c r="Q416" s="170"/>
      <c r="R416" s="170"/>
      <c r="S416" s="170"/>
      <c r="T416" s="170"/>
      <c r="U416" s="170"/>
      <c r="V416" s="287"/>
      <c r="W416" s="170"/>
      <c r="X416" s="170"/>
      <c r="Y416" s="170"/>
      <c r="Z416" s="170"/>
      <c r="AA416" s="170"/>
      <c r="AB416" s="170"/>
      <c r="AC416" s="170"/>
      <c r="AD416" s="170"/>
      <c r="AE416" s="170"/>
      <c r="AF416" s="170"/>
      <c r="AG416" s="170"/>
    </row>
    <row r="417" spans="14:33" s="168" customFormat="1" ht="13.5" customHeight="1" x14ac:dyDescent="0.2">
      <c r="N417" s="408"/>
      <c r="O417" s="408"/>
      <c r="P417" s="408"/>
      <c r="AG417" s="170"/>
    </row>
    <row r="418" spans="14:33" s="168" customFormat="1" ht="13.5" customHeight="1" x14ac:dyDescent="0.2">
      <c r="N418" s="408"/>
      <c r="O418" s="408"/>
      <c r="P418" s="408"/>
      <c r="AG418" s="170"/>
    </row>
    <row r="419" spans="14:33" s="168" customFormat="1" ht="13.5" customHeight="1" x14ac:dyDescent="0.2">
      <c r="N419" s="408"/>
      <c r="O419" s="408"/>
      <c r="P419" s="408"/>
      <c r="AG419" s="170"/>
    </row>
    <row r="420" spans="14:33" s="168" customFormat="1" ht="13.5" customHeight="1" x14ac:dyDescent="0.2">
      <c r="N420" s="408"/>
      <c r="O420" s="408"/>
      <c r="P420" s="408"/>
      <c r="AG420" s="170"/>
    </row>
    <row r="421" spans="14:33" s="168" customFormat="1" ht="13.5" customHeight="1" x14ac:dyDescent="0.2">
      <c r="N421" s="408"/>
      <c r="O421" s="408"/>
      <c r="P421" s="408"/>
      <c r="AG421" s="170"/>
    </row>
    <row r="422" spans="14:33" s="168" customFormat="1" ht="13.5" customHeight="1" x14ac:dyDescent="0.2">
      <c r="N422" s="408"/>
      <c r="O422" s="408"/>
      <c r="P422" s="408"/>
      <c r="AG422" s="170"/>
    </row>
    <row r="423" spans="14:33" s="168" customFormat="1" ht="13.5" customHeight="1" x14ac:dyDescent="0.2">
      <c r="N423" s="408"/>
      <c r="O423" s="408"/>
      <c r="P423" s="408"/>
      <c r="AG423" s="170"/>
    </row>
    <row r="424" spans="14:33" s="168" customFormat="1" ht="12.75" customHeight="1" x14ac:dyDescent="0.2">
      <c r="N424" s="408"/>
      <c r="O424" s="408"/>
      <c r="P424" s="408"/>
      <c r="AG424" s="170"/>
    </row>
    <row r="425" spans="14:33" s="168" customFormat="1" ht="12.75" customHeight="1" x14ac:dyDescent="0.2">
      <c r="N425" s="408"/>
      <c r="O425" s="408"/>
      <c r="P425" s="408"/>
      <c r="AG425" s="170"/>
    </row>
    <row r="426" spans="14:33" s="168" customFormat="1" ht="12.75" customHeight="1" x14ac:dyDescent="0.2">
      <c r="N426" s="408"/>
      <c r="O426" s="408"/>
      <c r="P426" s="408"/>
      <c r="AG426" s="170"/>
    </row>
    <row r="427" spans="14:33" s="168" customFormat="1" ht="12.75" customHeight="1" x14ac:dyDescent="0.2">
      <c r="N427" s="408"/>
      <c r="O427" s="408"/>
      <c r="P427" s="408"/>
      <c r="AG427" s="170"/>
    </row>
    <row r="428" spans="14:33" s="168" customFormat="1" ht="13.5" customHeight="1" x14ac:dyDescent="0.2">
      <c r="N428" s="408"/>
      <c r="O428" s="408"/>
      <c r="P428" s="408"/>
      <c r="AG428" s="170"/>
    </row>
    <row r="429" spans="14:33" s="168" customFormat="1" ht="12" customHeight="1" x14ac:dyDescent="0.2">
      <c r="N429" s="408"/>
      <c r="O429" s="408"/>
      <c r="P429" s="408"/>
      <c r="AG429" s="170"/>
    </row>
    <row r="430" spans="14:33" s="168" customFormat="1" ht="12" customHeight="1" x14ac:dyDescent="0.2">
      <c r="N430" s="408"/>
      <c r="O430" s="408"/>
      <c r="P430" s="408"/>
      <c r="AG430" s="170"/>
    </row>
    <row r="431" spans="14:33" s="168" customFormat="1" ht="12" customHeight="1" x14ac:dyDescent="0.2">
      <c r="N431" s="408"/>
      <c r="O431" s="408"/>
      <c r="P431" s="408"/>
      <c r="AG431" s="170"/>
    </row>
    <row r="432" spans="14:33" s="168" customFormat="1" ht="12" customHeight="1" x14ac:dyDescent="0.2">
      <c r="N432" s="408"/>
      <c r="O432" s="408"/>
      <c r="P432" s="408"/>
      <c r="AG432" s="170"/>
    </row>
    <row r="433" spans="14:33" s="168" customFormat="1" ht="12" customHeight="1" x14ac:dyDescent="0.2">
      <c r="N433" s="408"/>
      <c r="O433" s="408"/>
      <c r="P433" s="408"/>
      <c r="AG433" s="170"/>
    </row>
    <row r="434" spans="14:33" s="168" customFormat="1" ht="12" customHeight="1" x14ac:dyDescent="0.2">
      <c r="N434" s="408"/>
      <c r="O434" s="408"/>
      <c r="P434" s="408"/>
      <c r="AG434" s="170"/>
    </row>
    <row r="435" spans="14:33" s="168" customFormat="1" ht="12" customHeight="1" x14ac:dyDescent="0.2">
      <c r="N435" s="408"/>
      <c r="O435" s="408"/>
      <c r="P435" s="408"/>
      <c r="AG435" s="170"/>
    </row>
    <row r="436" spans="14:33" s="168" customFormat="1" ht="12" customHeight="1" x14ac:dyDescent="0.2">
      <c r="N436" s="408"/>
      <c r="O436" s="408"/>
      <c r="P436" s="408"/>
      <c r="AG436" s="170"/>
    </row>
    <row r="437" spans="14:33" s="168" customFormat="1" x14ac:dyDescent="0.2">
      <c r="N437" s="408"/>
      <c r="O437" s="408"/>
      <c r="P437" s="408"/>
      <c r="AG437" s="170"/>
    </row>
    <row r="438" spans="14:33" s="168" customFormat="1" ht="12" customHeight="1" x14ac:dyDescent="0.2">
      <c r="N438" s="408"/>
      <c r="O438" s="408"/>
      <c r="P438" s="408"/>
      <c r="AG438" s="170"/>
    </row>
    <row r="439" spans="14:33" s="168" customFormat="1" ht="12" customHeight="1" x14ac:dyDescent="0.2">
      <c r="N439" s="408"/>
      <c r="O439" s="408"/>
      <c r="P439" s="408"/>
      <c r="AG439" s="170"/>
    </row>
    <row r="440" spans="14:33" s="168" customFormat="1" ht="12" customHeight="1" x14ac:dyDescent="0.2">
      <c r="N440" s="408"/>
      <c r="O440" s="408"/>
      <c r="P440" s="408"/>
      <c r="AG440" s="170"/>
    </row>
    <row r="441" spans="14:33" s="168" customFormat="1" ht="12" customHeight="1" x14ac:dyDescent="0.2">
      <c r="N441" s="408"/>
      <c r="O441" s="408"/>
      <c r="P441" s="408"/>
      <c r="AG441" s="170"/>
    </row>
    <row r="442" spans="14:33" s="168" customFormat="1" ht="12" customHeight="1" x14ac:dyDescent="0.2">
      <c r="N442" s="408"/>
      <c r="O442" s="408"/>
      <c r="P442" s="408"/>
      <c r="AG442" s="170"/>
    </row>
    <row r="443" spans="14:33" s="168" customFormat="1" ht="12" customHeight="1" x14ac:dyDescent="0.2">
      <c r="N443" s="408"/>
      <c r="O443" s="408"/>
      <c r="P443" s="408"/>
      <c r="AG443" s="170"/>
    </row>
    <row r="444" spans="14:33" s="168" customFormat="1" ht="12" customHeight="1" x14ac:dyDescent="0.2">
      <c r="N444" s="408"/>
      <c r="O444" s="408"/>
      <c r="P444" s="408"/>
      <c r="AG444" s="170"/>
    </row>
    <row r="445" spans="14:33" s="168" customFormat="1" ht="12" customHeight="1" x14ac:dyDescent="0.2">
      <c r="N445" s="408"/>
      <c r="O445" s="408"/>
      <c r="P445" s="408"/>
      <c r="AG445" s="170"/>
    </row>
    <row r="446" spans="14:33" s="168" customFormat="1" ht="12" customHeight="1" x14ac:dyDescent="0.2">
      <c r="N446" s="408"/>
      <c r="O446" s="408"/>
      <c r="P446" s="408"/>
      <c r="AG446" s="170"/>
    </row>
    <row r="447" spans="14:33" s="168" customFormat="1" ht="12" customHeight="1" x14ac:dyDescent="0.2">
      <c r="N447" s="408"/>
      <c r="O447" s="408"/>
      <c r="P447" s="408"/>
      <c r="AG447" s="170"/>
    </row>
    <row r="448" spans="14:33" s="168" customFormat="1" ht="12" customHeight="1" x14ac:dyDescent="0.2">
      <c r="N448" s="408"/>
      <c r="O448" s="408"/>
      <c r="P448" s="408"/>
      <c r="AG448" s="170"/>
    </row>
    <row r="449" spans="14:33" s="168" customFormat="1" ht="12" customHeight="1" x14ac:dyDescent="0.2">
      <c r="N449" s="408"/>
      <c r="O449" s="408"/>
      <c r="P449" s="408"/>
      <c r="AG449" s="170"/>
    </row>
    <row r="450" spans="14:33" s="168" customFormat="1" ht="12" customHeight="1" x14ac:dyDescent="0.2">
      <c r="N450" s="408"/>
      <c r="O450" s="408"/>
      <c r="P450" s="408"/>
      <c r="AG450" s="170"/>
    </row>
    <row r="451" spans="14:33" s="168" customFormat="1" ht="12" customHeight="1" x14ac:dyDescent="0.2">
      <c r="N451" s="408"/>
      <c r="O451" s="408"/>
      <c r="P451" s="408"/>
      <c r="AG451" s="170"/>
    </row>
    <row r="452" spans="14:33" s="168" customFormat="1" ht="12" customHeight="1" x14ac:dyDescent="0.2">
      <c r="N452" s="408"/>
      <c r="O452" s="408"/>
      <c r="P452" s="408"/>
      <c r="AG452" s="170"/>
    </row>
    <row r="453" spans="14:33" s="168" customFormat="1" ht="12" customHeight="1" x14ac:dyDescent="0.2">
      <c r="N453" s="408"/>
      <c r="O453" s="408"/>
      <c r="P453" s="408"/>
      <c r="AG453" s="170"/>
    </row>
    <row r="454" spans="14:33" s="168" customFormat="1" ht="12" customHeight="1" x14ac:dyDescent="0.2">
      <c r="N454" s="408"/>
      <c r="O454" s="408"/>
      <c r="P454" s="408"/>
      <c r="AG454" s="170"/>
    </row>
    <row r="455" spans="14:33" s="168" customFormat="1" ht="12" customHeight="1" x14ac:dyDescent="0.2">
      <c r="N455" s="408"/>
      <c r="O455" s="408"/>
      <c r="P455" s="408"/>
      <c r="AG455" s="170"/>
    </row>
    <row r="456" spans="14:33" s="168" customFormat="1" ht="12" customHeight="1" x14ac:dyDescent="0.2">
      <c r="N456" s="408"/>
      <c r="O456" s="408"/>
      <c r="P456" s="408"/>
      <c r="AG456" s="170"/>
    </row>
    <row r="457" spans="14:33" s="168" customFormat="1" ht="12" customHeight="1" x14ac:dyDescent="0.2">
      <c r="N457" s="408"/>
      <c r="O457" s="408"/>
      <c r="P457" s="408"/>
      <c r="AG457" s="170"/>
    </row>
    <row r="458" spans="14:33" s="168" customFormat="1" ht="12" customHeight="1" x14ac:dyDescent="0.2">
      <c r="N458" s="408"/>
      <c r="O458" s="408"/>
      <c r="P458" s="408"/>
      <c r="AG458" s="170"/>
    </row>
    <row r="459" spans="14:33" s="168" customFormat="1" ht="12" customHeight="1" x14ac:dyDescent="0.2">
      <c r="N459" s="408"/>
      <c r="O459" s="408"/>
      <c r="P459" s="408"/>
      <c r="AG459" s="170"/>
    </row>
    <row r="460" spans="14:33" s="168" customFormat="1" ht="12" customHeight="1" x14ac:dyDescent="0.2">
      <c r="N460" s="408"/>
      <c r="O460" s="408"/>
      <c r="P460" s="408"/>
      <c r="AG460" s="170"/>
    </row>
    <row r="461" spans="14:33" s="168" customFormat="1" ht="12" customHeight="1" x14ac:dyDescent="0.2">
      <c r="N461" s="408"/>
      <c r="O461" s="408"/>
      <c r="P461" s="408"/>
      <c r="AG461" s="170"/>
    </row>
    <row r="462" spans="14:33" s="168" customFormat="1" ht="12" customHeight="1" x14ac:dyDescent="0.2">
      <c r="N462" s="408"/>
      <c r="O462" s="408"/>
      <c r="P462" s="408"/>
      <c r="AG462" s="170"/>
    </row>
    <row r="463" spans="14:33" s="168" customFormat="1" ht="12" customHeight="1" x14ac:dyDescent="0.2">
      <c r="N463" s="408"/>
      <c r="O463" s="408"/>
      <c r="P463" s="408"/>
      <c r="AG463" s="170"/>
    </row>
    <row r="464" spans="14:33" s="168" customFormat="1" ht="12" customHeight="1" x14ac:dyDescent="0.2">
      <c r="N464" s="408"/>
      <c r="O464" s="408"/>
      <c r="P464" s="408"/>
      <c r="AG464" s="170"/>
    </row>
    <row r="465" spans="14:33" s="168" customFormat="1" ht="12" customHeight="1" x14ac:dyDescent="0.2">
      <c r="N465" s="408"/>
      <c r="O465" s="408"/>
      <c r="P465" s="408"/>
      <c r="AG465" s="170"/>
    </row>
    <row r="466" spans="14:33" s="168" customFormat="1" ht="12" customHeight="1" x14ac:dyDescent="0.2">
      <c r="N466" s="408"/>
      <c r="O466" s="408"/>
      <c r="P466" s="408"/>
      <c r="AG466" s="170"/>
    </row>
    <row r="467" spans="14:33" s="168" customFormat="1" ht="12" customHeight="1" x14ac:dyDescent="0.2">
      <c r="N467" s="408"/>
      <c r="O467" s="408"/>
      <c r="P467" s="408"/>
      <c r="AG467" s="170"/>
    </row>
    <row r="468" spans="14:33" s="168" customFormat="1" ht="12" customHeight="1" x14ac:dyDescent="0.2">
      <c r="N468" s="408"/>
      <c r="O468" s="408"/>
      <c r="P468" s="408"/>
      <c r="AG468" s="170"/>
    </row>
    <row r="469" spans="14:33" s="168" customFormat="1" ht="12" customHeight="1" x14ac:dyDescent="0.2">
      <c r="N469" s="408"/>
      <c r="O469" s="408"/>
      <c r="P469" s="408"/>
      <c r="AG469" s="170"/>
    </row>
    <row r="470" spans="14:33" s="168" customFormat="1" ht="12" customHeight="1" x14ac:dyDescent="0.2">
      <c r="N470" s="408"/>
      <c r="O470" s="408"/>
      <c r="P470" s="408"/>
      <c r="AG470" s="170"/>
    </row>
    <row r="471" spans="14:33" s="168" customFormat="1" ht="12" customHeight="1" x14ac:dyDescent="0.2">
      <c r="N471" s="408"/>
      <c r="O471" s="408"/>
      <c r="P471" s="408"/>
      <c r="AG471" s="170"/>
    </row>
    <row r="472" spans="14:33" s="168" customFormat="1" ht="12" customHeight="1" x14ac:dyDescent="0.2">
      <c r="N472" s="408"/>
      <c r="O472" s="408"/>
      <c r="P472" s="408"/>
      <c r="AG472" s="170"/>
    </row>
    <row r="473" spans="14:33" s="168" customFormat="1" ht="12" customHeight="1" x14ac:dyDescent="0.2">
      <c r="N473" s="408"/>
      <c r="O473" s="408"/>
      <c r="P473" s="408"/>
      <c r="AG473" s="170"/>
    </row>
    <row r="474" spans="14:33" s="168" customFormat="1" ht="12" customHeight="1" x14ac:dyDescent="0.2">
      <c r="N474" s="408"/>
      <c r="O474" s="408"/>
      <c r="P474" s="408"/>
      <c r="AG474" s="170"/>
    </row>
    <row r="475" spans="14:33" s="168" customFormat="1" ht="12" customHeight="1" x14ac:dyDescent="0.2">
      <c r="N475" s="408"/>
      <c r="O475" s="408"/>
      <c r="P475" s="408"/>
      <c r="AG475" s="170"/>
    </row>
    <row r="476" spans="14:33" s="168" customFormat="1" ht="12" customHeight="1" x14ac:dyDescent="0.2">
      <c r="N476" s="408"/>
      <c r="O476" s="408"/>
      <c r="P476" s="408"/>
      <c r="AG476" s="170"/>
    </row>
    <row r="477" spans="14:33" s="168" customFormat="1" ht="12" customHeight="1" x14ac:dyDescent="0.2">
      <c r="N477" s="408"/>
      <c r="O477" s="408"/>
      <c r="P477" s="408"/>
      <c r="AG477" s="170"/>
    </row>
    <row r="478" spans="14:33" s="168" customFormat="1" ht="12" customHeight="1" x14ac:dyDescent="0.2">
      <c r="N478" s="408"/>
      <c r="O478" s="408"/>
      <c r="P478" s="408"/>
      <c r="AG478" s="170"/>
    </row>
    <row r="479" spans="14:33" s="168" customFormat="1" ht="12" customHeight="1" x14ac:dyDescent="0.2">
      <c r="N479" s="408"/>
      <c r="O479" s="408"/>
      <c r="P479" s="408"/>
      <c r="AG479" s="170"/>
    </row>
    <row r="480" spans="14:33" s="168" customFormat="1" ht="12" customHeight="1" x14ac:dyDescent="0.2">
      <c r="N480" s="408"/>
      <c r="O480" s="408"/>
      <c r="P480" s="408"/>
      <c r="AG480" s="170"/>
    </row>
    <row r="481" spans="3:33" s="168" customFormat="1" ht="12" customHeight="1" x14ac:dyDescent="0.2">
      <c r="N481" s="408"/>
      <c r="O481" s="408"/>
      <c r="P481" s="408"/>
      <c r="AG481" s="170"/>
    </row>
    <row r="482" spans="3:33" s="168" customFormat="1" ht="12" customHeight="1" x14ac:dyDescent="0.2">
      <c r="N482" s="408"/>
      <c r="O482" s="408"/>
      <c r="P482" s="408"/>
      <c r="AG482" s="170"/>
    </row>
    <row r="483" spans="3:33" s="168" customFormat="1" ht="12" customHeight="1" x14ac:dyDescent="0.2">
      <c r="N483" s="408"/>
      <c r="O483" s="408"/>
      <c r="P483" s="408"/>
      <c r="AG483" s="170"/>
    </row>
    <row r="484" spans="3:33" s="168" customFormat="1" ht="12" customHeight="1" x14ac:dyDescent="0.2">
      <c r="N484" s="408"/>
      <c r="O484" s="408"/>
      <c r="P484" s="408"/>
      <c r="AG484" s="170"/>
    </row>
    <row r="485" spans="3:33" s="168" customFormat="1" ht="12" customHeight="1" x14ac:dyDescent="0.2">
      <c r="N485" s="408"/>
      <c r="O485" s="408"/>
      <c r="P485" s="408"/>
      <c r="AG485" s="170"/>
    </row>
    <row r="486" spans="3:33" s="168" customFormat="1" ht="12" customHeight="1" x14ac:dyDescent="0.2">
      <c r="N486" s="408"/>
      <c r="O486" s="408"/>
      <c r="P486" s="408"/>
      <c r="AG486" s="170"/>
    </row>
    <row r="487" spans="3:33" ht="14.25" customHeight="1" x14ac:dyDescent="0.2"/>
    <row r="488" spans="3:33" ht="14.25" x14ac:dyDescent="0.2">
      <c r="C488" s="194"/>
      <c r="H488" s="150"/>
      <c r="I488" s="168"/>
      <c r="J488" s="168"/>
      <c r="K488" s="168"/>
      <c r="L488" s="168"/>
      <c r="M488" s="168"/>
      <c r="N488" s="408"/>
      <c r="O488" s="408"/>
      <c r="P488" s="408"/>
      <c r="Q488" s="168"/>
      <c r="R488" s="168"/>
      <c r="S488" s="168"/>
      <c r="T488" s="168"/>
      <c r="U488" s="168"/>
      <c r="V488" s="168"/>
      <c r="W488" s="168"/>
      <c r="X488" s="168"/>
      <c r="Y488" s="168"/>
      <c r="Z488" s="168"/>
      <c r="AA488" s="168"/>
      <c r="AB488" s="168"/>
      <c r="AC488" s="168"/>
      <c r="AD488" s="168"/>
      <c r="AE488" s="168"/>
      <c r="AF488" s="168"/>
      <c r="AG488" s="170"/>
    </row>
    <row r="490" spans="3:33" ht="15" x14ac:dyDescent="0.25">
      <c r="H490" s="150"/>
      <c r="I490" s="129"/>
      <c r="J490" s="129"/>
      <c r="K490" s="129"/>
      <c r="L490" s="129"/>
      <c r="M490" s="129"/>
      <c r="N490" s="276"/>
      <c r="O490" s="276"/>
      <c r="P490" s="276"/>
      <c r="Q490" s="129"/>
      <c r="R490" s="129"/>
      <c r="S490" s="129"/>
      <c r="T490" s="235"/>
      <c r="U490" s="235"/>
      <c r="V490" s="276"/>
      <c r="W490" s="276"/>
      <c r="X490" s="276"/>
      <c r="Y490" s="276"/>
      <c r="Z490" s="276"/>
      <c r="AA490" s="276"/>
      <c r="AB490" s="276"/>
      <c r="AC490" s="276"/>
      <c r="AD490" s="276"/>
      <c r="AE490" s="276"/>
      <c r="AF490" s="276"/>
      <c r="AG490" s="170"/>
    </row>
  </sheetData>
  <mergeCells count="1">
    <mergeCell ref="A1:H1"/>
  </mergeCells>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O99"/>
  <sheetViews>
    <sheetView zoomScale="90" zoomScaleNormal="90" workbookViewId="0">
      <selection activeCell="AJ12" sqref="AJ12"/>
    </sheetView>
  </sheetViews>
  <sheetFormatPr defaultRowHeight="12.75" x14ac:dyDescent="0.2"/>
  <cols>
    <col min="1" max="1" width="6.28515625" bestFit="1" customWidth="1"/>
    <col min="2" max="2" width="3.5703125" bestFit="1" customWidth="1"/>
    <col min="3" max="3" width="16.140625" customWidth="1"/>
    <col min="4" max="4" width="22.5703125" customWidth="1"/>
    <col min="5" max="5" width="11.28515625" bestFit="1" customWidth="1"/>
    <col min="6" max="6" width="12" bestFit="1" customWidth="1"/>
    <col min="7" max="7" width="18.5703125" bestFit="1" customWidth="1"/>
    <col min="8" max="8" width="64.42578125" bestFit="1" customWidth="1"/>
    <col min="9" max="22" width="10.5703125" hidden="1" customWidth="1"/>
    <col min="23" max="23" width="10.140625" hidden="1" customWidth="1"/>
    <col min="24" max="32" width="10.5703125" hidden="1" customWidth="1"/>
    <col min="33" max="33" width="9.140625" style="480"/>
  </cols>
  <sheetData>
    <row r="1" spans="1:33" s="275" customFormat="1" ht="15.7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row>
    <row r="2" spans="1:33" s="151" customFormat="1"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500"/>
    </row>
    <row r="3" spans="1:33" x14ac:dyDescent="0.2">
      <c r="A3" s="109" t="s">
        <v>2104</v>
      </c>
      <c r="B3" s="109">
        <v>1</v>
      </c>
      <c r="C3" s="316" t="s">
        <v>2658</v>
      </c>
      <c r="D3" s="110" t="s">
        <v>1532</v>
      </c>
      <c r="E3" s="110" t="s">
        <v>2586</v>
      </c>
      <c r="F3" s="111">
        <v>41198</v>
      </c>
      <c r="G3" s="111">
        <v>38831</v>
      </c>
      <c r="H3" s="109" t="s">
        <v>1536</v>
      </c>
      <c r="I3" s="279">
        <v>1</v>
      </c>
      <c r="J3" s="279">
        <v>3</v>
      </c>
      <c r="K3" s="279">
        <v>5</v>
      </c>
      <c r="L3" s="279">
        <v>1</v>
      </c>
      <c r="M3" s="279">
        <v>1</v>
      </c>
      <c r="N3" s="279">
        <v>5</v>
      </c>
      <c r="O3" s="279">
        <v>5</v>
      </c>
      <c r="P3" s="279">
        <v>2</v>
      </c>
      <c r="Q3" s="279">
        <v>1</v>
      </c>
      <c r="R3" s="227">
        <v>2</v>
      </c>
      <c r="S3" s="279">
        <v>3</v>
      </c>
      <c r="T3" s="279">
        <v>4</v>
      </c>
      <c r="U3" s="279">
        <v>0</v>
      </c>
      <c r="V3" s="279">
        <v>6</v>
      </c>
      <c r="W3" s="279">
        <v>3</v>
      </c>
      <c r="X3" s="279">
        <v>1</v>
      </c>
      <c r="Y3" s="279">
        <v>4</v>
      </c>
      <c r="Z3" s="279">
        <v>2</v>
      </c>
      <c r="AA3" s="279">
        <v>6</v>
      </c>
      <c r="AB3" s="279">
        <v>2</v>
      </c>
      <c r="AC3" s="279">
        <v>2</v>
      </c>
      <c r="AD3" s="279">
        <v>1</v>
      </c>
      <c r="AE3" s="279">
        <v>2</v>
      </c>
      <c r="AF3" s="279">
        <v>0</v>
      </c>
      <c r="AG3" s="490">
        <v>2.8181818181818183</v>
      </c>
    </row>
    <row r="4" spans="1:33" x14ac:dyDescent="0.2">
      <c r="A4" s="115" t="s">
        <v>2104</v>
      </c>
      <c r="B4" s="117">
        <v>1</v>
      </c>
      <c r="C4" s="316" t="s">
        <v>2659</v>
      </c>
      <c r="D4" s="110" t="s">
        <v>1532</v>
      </c>
      <c r="E4" s="110" t="s">
        <v>1533</v>
      </c>
      <c r="F4" s="111">
        <v>40106</v>
      </c>
      <c r="G4" s="111">
        <v>38831</v>
      </c>
      <c r="H4" s="110" t="s">
        <v>609</v>
      </c>
      <c r="I4" s="279">
        <v>2</v>
      </c>
      <c r="J4" s="279">
        <v>2</v>
      </c>
      <c r="K4" s="279">
        <v>6</v>
      </c>
      <c r="L4" s="279">
        <v>2</v>
      </c>
      <c r="M4" s="279">
        <v>2</v>
      </c>
      <c r="N4" s="279">
        <v>5</v>
      </c>
      <c r="O4" s="279">
        <v>2</v>
      </c>
      <c r="P4" s="279">
        <v>4</v>
      </c>
      <c r="Q4" s="279">
        <v>4</v>
      </c>
      <c r="R4" s="227">
        <v>1</v>
      </c>
      <c r="S4" s="279">
        <v>4</v>
      </c>
      <c r="T4" s="279">
        <v>5</v>
      </c>
      <c r="U4" s="279">
        <v>3</v>
      </c>
      <c r="V4" s="279">
        <v>5</v>
      </c>
      <c r="W4" s="279">
        <v>3</v>
      </c>
      <c r="X4" s="279">
        <v>3</v>
      </c>
      <c r="Y4" s="279">
        <v>4</v>
      </c>
      <c r="Z4" s="279">
        <v>4</v>
      </c>
      <c r="AA4" s="279">
        <v>6</v>
      </c>
      <c r="AB4" s="279">
        <v>2</v>
      </c>
      <c r="AC4" s="279">
        <v>2</v>
      </c>
      <c r="AD4" s="279">
        <v>1</v>
      </c>
      <c r="AE4" s="279">
        <v>6</v>
      </c>
      <c r="AF4" s="279">
        <v>3</v>
      </c>
      <c r="AG4" s="490">
        <v>3.375</v>
      </c>
    </row>
    <row r="5" spans="1:33" x14ac:dyDescent="0.2">
      <c r="A5" s="113" t="s">
        <v>2104</v>
      </c>
      <c r="B5" s="114">
        <v>1</v>
      </c>
      <c r="C5" s="316" t="s">
        <v>2660</v>
      </c>
      <c r="D5" s="110" t="s">
        <v>1532</v>
      </c>
      <c r="E5" s="110" t="s">
        <v>1533</v>
      </c>
      <c r="F5" s="111">
        <v>40763</v>
      </c>
      <c r="G5" s="111">
        <v>38831</v>
      </c>
      <c r="H5" s="109" t="s">
        <v>2661</v>
      </c>
      <c r="I5" s="279">
        <v>0</v>
      </c>
      <c r="J5" s="279">
        <v>0</v>
      </c>
      <c r="K5" s="279">
        <v>2</v>
      </c>
      <c r="L5" s="279">
        <v>0</v>
      </c>
      <c r="M5" s="279">
        <v>3</v>
      </c>
      <c r="N5" s="279">
        <v>2</v>
      </c>
      <c r="O5" s="279">
        <v>4</v>
      </c>
      <c r="P5" s="279">
        <v>0</v>
      </c>
      <c r="Q5" s="279">
        <v>1</v>
      </c>
      <c r="R5" s="227">
        <v>2</v>
      </c>
      <c r="S5" s="279">
        <v>2</v>
      </c>
      <c r="T5" s="279">
        <v>2</v>
      </c>
      <c r="U5" s="279">
        <v>1</v>
      </c>
      <c r="V5" s="279">
        <v>3</v>
      </c>
      <c r="W5" s="279">
        <v>0</v>
      </c>
      <c r="X5" s="279">
        <v>0</v>
      </c>
      <c r="Y5" s="279">
        <v>0</v>
      </c>
      <c r="Z5" s="279">
        <v>0</v>
      </c>
      <c r="AA5" s="279">
        <v>1</v>
      </c>
      <c r="AB5" s="279">
        <v>2</v>
      </c>
      <c r="AC5" s="279">
        <v>1</v>
      </c>
      <c r="AD5" s="279">
        <v>1</v>
      </c>
      <c r="AE5" s="279">
        <v>2</v>
      </c>
      <c r="AF5" s="279">
        <v>1</v>
      </c>
      <c r="AG5" s="490">
        <v>1.875</v>
      </c>
    </row>
    <row r="6" spans="1:33" x14ac:dyDescent="0.2">
      <c r="A6" s="113" t="s">
        <v>2104</v>
      </c>
      <c r="B6" s="114">
        <v>1</v>
      </c>
      <c r="C6" s="316" t="s">
        <v>1359</v>
      </c>
      <c r="D6" s="110" t="s">
        <v>1532</v>
      </c>
      <c r="E6" s="110" t="s">
        <v>1985</v>
      </c>
      <c r="F6" s="111">
        <v>41198</v>
      </c>
      <c r="G6" s="111">
        <v>38831</v>
      </c>
      <c r="H6" s="109" t="s">
        <v>1360</v>
      </c>
      <c r="I6" s="279">
        <v>4</v>
      </c>
      <c r="J6" s="279">
        <v>1</v>
      </c>
      <c r="K6" s="279">
        <v>3</v>
      </c>
      <c r="L6" s="279">
        <v>2</v>
      </c>
      <c r="M6" s="279">
        <v>5</v>
      </c>
      <c r="N6" s="279">
        <v>5</v>
      </c>
      <c r="O6" s="279">
        <v>4</v>
      </c>
      <c r="P6" s="279">
        <v>3</v>
      </c>
      <c r="Q6" s="279">
        <v>5</v>
      </c>
      <c r="R6" s="227">
        <v>2</v>
      </c>
      <c r="S6" s="279">
        <v>1</v>
      </c>
      <c r="T6" s="279">
        <v>2</v>
      </c>
      <c r="U6" s="279">
        <v>3</v>
      </c>
      <c r="V6" s="279">
        <v>4</v>
      </c>
      <c r="W6" s="279">
        <v>5</v>
      </c>
      <c r="X6" s="279">
        <v>2</v>
      </c>
      <c r="Y6" s="279">
        <v>5</v>
      </c>
      <c r="Z6" s="279">
        <v>3</v>
      </c>
      <c r="AA6" s="279">
        <v>2</v>
      </c>
      <c r="AB6" s="279">
        <v>1</v>
      </c>
      <c r="AC6" s="279">
        <v>2</v>
      </c>
      <c r="AD6" s="279">
        <v>2</v>
      </c>
      <c r="AE6" s="279">
        <v>4</v>
      </c>
      <c r="AF6" s="279">
        <v>0</v>
      </c>
      <c r="AG6" s="490">
        <v>3.0434782608695654</v>
      </c>
    </row>
    <row r="7" spans="1:33" x14ac:dyDescent="0.2">
      <c r="A7" s="113" t="s">
        <v>2104</v>
      </c>
      <c r="B7" s="114">
        <v>1</v>
      </c>
      <c r="C7" s="316" t="s">
        <v>1361</v>
      </c>
      <c r="D7" s="110" t="s">
        <v>1532</v>
      </c>
      <c r="E7" s="110" t="s">
        <v>2586</v>
      </c>
      <c r="F7" s="111">
        <v>41194</v>
      </c>
      <c r="G7" s="111">
        <v>38831</v>
      </c>
      <c r="H7" s="109" t="s">
        <v>1362</v>
      </c>
      <c r="I7" s="279">
        <v>3</v>
      </c>
      <c r="J7" s="279">
        <v>2</v>
      </c>
      <c r="K7" s="279">
        <v>5</v>
      </c>
      <c r="L7" s="279">
        <v>1</v>
      </c>
      <c r="M7" s="279">
        <v>2</v>
      </c>
      <c r="N7" s="279">
        <v>3</v>
      </c>
      <c r="O7" s="279">
        <v>5</v>
      </c>
      <c r="P7" s="279">
        <v>1</v>
      </c>
      <c r="Q7" s="279">
        <v>3</v>
      </c>
      <c r="R7" s="227">
        <v>1</v>
      </c>
      <c r="S7" s="279">
        <v>2</v>
      </c>
      <c r="T7" s="279">
        <v>4</v>
      </c>
      <c r="U7" s="279">
        <v>1</v>
      </c>
      <c r="V7" s="279">
        <v>7</v>
      </c>
      <c r="W7" s="279">
        <v>3</v>
      </c>
      <c r="X7" s="279">
        <v>3</v>
      </c>
      <c r="Y7" s="279">
        <v>2</v>
      </c>
      <c r="Z7" s="279">
        <v>4</v>
      </c>
      <c r="AA7" s="279">
        <v>2</v>
      </c>
      <c r="AB7" s="279">
        <v>5</v>
      </c>
      <c r="AC7" s="279">
        <v>1</v>
      </c>
      <c r="AD7" s="279">
        <v>2</v>
      </c>
      <c r="AE7" s="279">
        <v>7</v>
      </c>
      <c r="AF7" s="279">
        <v>0</v>
      </c>
      <c r="AG7" s="490">
        <v>3</v>
      </c>
    </row>
    <row r="8" spans="1:33" x14ac:dyDescent="0.2">
      <c r="A8" s="113" t="s">
        <v>2104</v>
      </c>
      <c r="B8" s="114">
        <v>1</v>
      </c>
      <c r="C8" s="316" t="s">
        <v>1363</v>
      </c>
      <c r="D8" s="110" t="s">
        <v>1532</v>
      </c>
      <c r="E8" s="110" t="s">
        <v>1533</v>
      </c>
      <c r="F8" s="143">
        <v>40079</v>
      </c>
      <c r="G8" s="111">
        <v>38831</v>
      </c>
      <c r="H8" s="109" t="s">
        <v>1364</v>
      </c>
      <c r="I8" s="279">
        <v>3</v>
      </c>
      <c r="J8" s="279">
        <v>4</v>
      </c>
      <c r="K8" s="279">
        <v>3</v>
      </c>
      <c r="L8" s="279">
        <v>2</v>
      </c>
      <c r="M8" s="279">
        <v>4</v>
      </c>
      <c r="N8" s="279">
        <v>2</v>
      </c>
      <c r="O8" s="279">
        <v>2</v>
      </c>
      <c r="P8" s="279">
        <v>4</v>
      </c>
      <c r="Q8" s="279">
        <v>4</v>
      </c>
      <c r="R8" s="227">
        <v>2</v>
      </c>
      <c r="S8" s="279">
        <v>5</v>
      </c>
      <c r="T8" s="279">
        <v>4</v>
      </c>
      <c r="U8" s="279">
        <v>5</v>
      </c>
      <c r="V8" s="279">
        <v>2</v>
      </c>
      <c r="W8" s="279">
        <v>1</v>
      </c>
      <c r="X8" s="279">
        <v>1</v>
      </c>
      <c r="Y8" s="279">
        <v>2</v>
      </c>
      <c r="Z8" s="279">
        <v>4</v>
      </c>
      <c r="AA8" s="279">
        <v>0</v>
      </c>
      <c r="AB8" s="279">
        <v>7</v>
      </c>
      <c r="AC8" s="279">
        <v>1</v>
      </c>
      <c r="AD8" s="279">
        <v>1</v>
      </c>
      <c r="AE8" s="279">
        <v>3</v>
      </c>
      <c r="AF8" s="279">
        <v>0</v>
      </c>
      <c r="AG8" s="490">
        <v>3</v>
      </c>
    </row>
    <row r="9" spans="1:33" x14ac:dyDescent="0.2">
      <c r="A9" s="113" t="s">
        <v>2104</v>
      </c>
      <c r="B9" s="114">
        <v>1</v>
      </c>
      <c r="C9" s="316" t="s">
        <v>1365</v>
      </c>
      <c r="D9" s="110" t="s">
        <v>1532</v>
      </c>
      <c r="E9" s="110" t="s">
        <v>2126</v>
      </c>
      <c r="F9" s="110"/>
      <c r="G9" s="111">
        <v>38831</v>
      </c>
      <c r="H9" s="109" t="s">
        <v>56</v>
      </c>
      <c r="I9" s="279">
        <v>1</v>
      </c>
      <c r="J9" s="279">
        <v>0</v>
      </c>
      <c r="K9" s="279">
        <v>0</v>
      </c>
      <c r="L9" s="279">
        <v>0</v>
      </c>
      <c r="M9" s="279">
        <v>0</v>
      </c>
      <c r="N9" s="279">
        <v>0</v>
      </c>
      <c r="O9" s="279">
        <v>3</v>
      </c>
      <c r="P9" s="279">
        <v>0</v>
      </c>
      <c r="Q9" s="279">
        <v>0</v>
      </c>
      <c r="R9" s="227">
        <v>0</v>
      </c>
      <c r="S9" s="279">
        <v>0</v>
      </c>
      <c r="T9" s="279">
        <v>0</v>
      </c>
      <c r="U9" s="279">
        <v>0</v>
      </c>
      <c r="V9" s="279">
        <v>1</v>
      </c>
      <c r="W9" s="279">
        <v>3</v>
      </c>
      <c r="X9" s="279">
        <v>0</v>
      </c>
      <c r="Y9" s="279">
        <v>0</v>
      </c>
      <c r="Z9" s="279">
        <v>2</v>
      </c>
      <c r="AA9" s="279">
        <v>0</v>
      </c>
      <c r="AB9" s="279">
        <v>0</v>
      </c>
      <c r="AC9" s="279">
        <v>0</v>
      </c>
      <c r="AD9" s="279">
        <v>0</v>
      </c>
      <c r="AE9" s="279">
        <v>0</v>
      </c>
      <c r="AF9" s="279">
        <v>0</v>
      </c>
      <c r="AG9" s="490">
        <v>2</v>
      </c>
    </row>
    <row r="10" spans="1:33" x14ac:dyDescent="0.2">
      <c r="A10" s="113" t="s">
        <v>2104</v>
      </c>
      <c r="B10" s="114">
        <v>1</v>
      </c>
      <c r="C10" s="316" t="s">
        <v>57</v>
      </c>
      <c r="D10" s="110" t="s">
        <v>1532</v>
      </c>
      <c r="E10" s="110" t="s">
        <v>1533</v>
      </c>
      <c r="F10" s="111">
        <v>40721</v>
      </c>
      <c r="G10" s="111">
        <v>38831</v>
      </c>
      <c r="H10" s="109" t="s">
        <v>58</v>
      </c>
      <c r="I10" s="279">
        <v>0</v>
      </c>
      <c r="J10" s="279">
        <v>2</v>
      </c>
      <c r="K10" s="279">
        <v>0</v>
      </c>
      <c r="L10" s="279">
        <v>2</v>
      </c>
      <c r="M10" s="279">
        <v>0</v>
      </c>
      <c r="N10" s="279">
        <v>0</v>
      </c>
      <c r="O10" s="279">
        <v>0</v>
      </c>
      <c r="P10" s="279">
        <v>0</v>
      </c>
      <c r="Q10" s="279">
        <v>2</v>
      </c>
      <c r="R10" s="227">
        <v>0</v>
      </c>
      <c r="S10" s="279">
        <v>4</v>
      </c>
      <c r="T10" s="279">
        <v>2</v>
      </c>
      <c r="U10" s="279">
        <v>0</v>
      </c>
      <c r="V10" s="279">
        <v>0</v>
      </c>
      <c r="W10" s="279">
        <v>4</v>
      </c>
      <c r="X10" s="279">
        <v>0</v>
      </c>
      <c r="Y10" s="279">
        <v>0</v>
      </c>
      <c r="Z10" s="279">
        <v>0</v>
      </c>
      <c r="AA10" s="279">
        <v>0</v>
      </c>
      <c r="AB10" s="279">
        <v>0</v>
      </c>
      <c r="AC10" s="279">
        <v>0</v>
      </c>
      <c r="AD10" s="279">
        <v>0</v>
      </c>
      <c r="AE10" s="279">
        <v>1</v>
      </c>
      <c r="AF10" s="279">
        <v>0</v>
      </c>
      <c r="AG10" s="490">
        <v>2.4285714285714284</v>
      </c>
    </row>
    <row r="11" spans="1:33" x14ac:dyDescent="0.2">
      <c r="A11" s="113" t="s">
        <v>2104</v>
      </c>
      <c r="B11" s="114">
        <v>1</v>
      </c>
      <c r="C11" s="316" t="s">
        <v>388</v>
      </c>
      <c r="D11" s="110" t="s">
        <v>1532</v>
      </c>
      <c r="E11" s="110" t="s">
        <v>2126</v>
      </c>
      <c r="F11" s="110"/>
      <c r="G11" s="111">
        <v>38831</v>
      </c>
      <c r="H11" s="109" t="s">
        <v>389</v>
      </c>
      <c r="I11" s="279">
        <v>3</v>
      </c>
      <c r="J11" s="279">
        <v>3</v>
      </c>
      <c r="K11" s="279">
        <v>4</v>
      </c>
      <c r="L11" s="279">
        <v>2</v>
      </c>
      <c r="M11" s="279">
        <v>2</v>
      </c>
      <c r="N11" s="279">
        <v>4</v>
      </c>
      <c r="O11" s="279">
        <v>1</v>
      </c>
      <c r="P11" s="279">
        <v>6</v>
      </c>
      <c r="Q11" s="279">
        <v>1</v>
      </c>
      <c r="R11" s="227">
        <v>2</v>
      </c>
      <c r="S11" s="279">
        <v>2</v>
      </c>
      <c r="T11" s="279">
        <v>4</v>
      </c>
      <c r="U11" s="279">
        <v>2</v>
      </c>
      <c r="V11" s="279">
        <v>6</v>
      </c>
      <c r="W11" s="279">
        <v>2</v>
      </c>
      <c r="X11" s="279">
        <v>2</v>
      </c>
      <c r="Y11" s="279">
        <v>4</v>
      </c>
      <c r="Z11" s="279">
        <v>1</v>
      </c>
      <c r="AA11" s="279">
        <v>5</v>
      </c>
      <c r="AB11" s="279">
        <v>3</v>
      </c>
      <c r="AC11" s="279">
        <v>2</v>
      </c>
      <c r="AD11" s="279">
        <v>3</v>
      </c>
      <c r="AE11" s="279">
        <v>2</v>
      </c>
      <c r="AF11" s="279">
        <v>0</v>
      </c>
      <c r="AG11" s="490">
        <v>2.8695652173913042</v>
      </c>
    </row>
    <row r="12" spans="1:33" x14ac:dyDescent="0.2">
      <c r="A12" s="113" t="s">
        <v>2104</v>
      </c>
      <c r="B12" s="114">
        <v>1</v>
      </c>
      <c r="C12" s="316" t="s">
        <v>390</v>
      </c>
      <c r="D12" s="110" t="s">
        <v>1532</v>
      </c>
      <c r="E12" s="110" t="s">
        <v>2126</v>
      </c>
      <c r="F12" s="110"/>
      <c r="G12" s="111">
        <v>38831</v>
      </c>
      <c r="H12" s="109" t="s">
        <v>391</v>
      </c>
      <c r="I12" s="279">
        <v>2</v>
      </c>
      <c r="J12" s="279">
        <v>2</v>
      </c>
      <c r="K12" s="279">
        <v>3</v>
      </c>
      <c r="L12" s="279">
        <v>0</v>
      </c>
      <c r="M12" s="279">
        <v>4</v>
      </c>
      <c r="N12" s="279">
        <v>4</v>
      </c>
      <c r="O12" s="279">
        <v>0</v>
      </c>
      <c r="P12" s="279">
        <v>2</v>
      </c>
      <c r="Q12" s="279">
        <v>2</v>
      </c>
      <c r="R12" s="227">
        <v>3</v>
      </c>
      <c r="S12" s="279">
        <v>4</v>
      </c>
      <c r="T12" s="279">
        <v>3</v>
      </c>
      <c r="U12" s="279">
        <v>2</v>
      </c>
      <c r="V12" s="279">
        <v>4</v>
      </c>
      <c r="W12" s="279">
        <v>1</v>
      </c>
      <c r="X12" s="279">
        <v>3</v>
      </c>
      <c r="Y12" s="279">
        <v>2</v>
      </c>
      <c r="Z12" s="279">
        <v>6</v>
      </c>
      <c r="AA12" s="279">
        <v>2</v>
      </c>
      <c r="AB12" s="279">
        <v>1</v>
      </c>
      <c r="AC12" s="279">
        <v>1</v>
      </c>
      <c r="AD12" s="279">
        <v>3</v>
      </c>
      <c r="AE12" s="279">
        <v>3</v>
      </c>
      <c r="AF12" s="279">
        <v>0</v>
      </c>
      <c r="AG12" s="490">
        <v>2.7142857142857144</v>
      </c>
    </row>
    <row r="13" spans="1:33" x14ac:dyDescent="0.2">
      <c r="A13" s="113" t="s">
        <v>2104</v>
      </c>
      <c r="B13" s="114">
        <v>1</v>
      </c>
      <c r="C13" s="316" t="s">
        <v>392</v>
      </c>
      <c r="D13" s="110" t="s">
        <v>1532</v>
      </c>
      <c r="E13" s="110" t="s">
        <v>2126</v>
      </c>
      <c r="F13" s="110"/>
      <c r="G13" s="111">
        <v>38831</v>
      </c>
      <c r="H13" s="109" t="s">
        <v>1104</v>
      </c>
      <c r="I13" s="279">
        <v>3</v>
      </c>
      <c r="J13" s="279">
        <v>6</v>
      </c>
      <c r="K13" s="279">
        <v>6</v>
      </c>
      <c r="L13" s="279">
        <v>1</v>
      </c>
      <c r="M13" s="279">
        <v>9</v>
      </c>
      <c r="N13" s="279">
        <v>3</v>
      </c>
      <c r="O13" s="279">
        <v>9</v>
      </c>
      <c r="P13" s="279">
        <v>10</v>
      </c>
      <c r="Q13" s="279">
        <v>6</v>
      </c>
      <c r="R13" s="227">
        <v>7</v>
      </c>
      <c r="S13" s="279">
        <v>3</v>
      </c>
      <c r="T13" s="279">
        <v>5</v>
      </c>
      <c r="U13" s="279">
        <v>4</v>
      </c>
      <c r="V13" s="279">
        <v>8</v>
      </c>
      <c r="W13" s="279">
        <v>5</v>
      </c>
      <c r="X13" s="279">
        <v>9</v>
      </c>
      <c r="Y13" s="279">
        <v>10</v>
      </c>
      <c r="Z13" s="279">
        <v>2</v>
      </c>
      <c r="AA13" s="279">
        <v>1</v>
      </c>
      <c r="AB13" s="279">
        <v>6</v>
      </c>
      <c r="AC13" s="279">
        <v>6</v>
      </c>
      <c r="AD13" s="279">
        <v>2</v>
      </c>
      <c r="AE13" s="279">
        <v>9</v>
      </c>
      <c r="AF13" s="279">
        <v>4</v>
      </c>
      <c r="AG13" s="490">
        <v>5.583333333333333</v>
      </c>
    </row>
    <row r="14" spans="1:33" x14ac:dyDescent="0.2">
      <c r="A14" s="113" t="s">
        <v>2104</v>
      </c>
      <c r="B14" s="114">
        <v>1</v>
      </c>
      <c r="C14" s="316" t="s">
        <v>1105</v>
      </c>
      <c r="D14" s="110" t="s">
        <v>1532</v>
      </c>
      <c r="E14" s="110" t="s">
        <v>2126</v>
      </c>
      <c r="F14" s="110"/>
      <c r="G14" s="111">
        <v>38831</v>
      </c>
      <c r="H14" s="109" t="s">
        <v>2849</v>
      </c>
      <c r="I14" s="279">
        <v>2</v>
      </c>
      <c r="J14" s="279">
        <v>0</v>
      </c>
      <c r="K14" s="279">
        <v>0</v>
      </c>
      <c r="L14" s="279">
        <v>0</v>
      </c>
      <c r="M14" s="279">
        <v>4</v>
      </c>
      <c r="N14" s="279">
        <v>0</v>
      </c>
      <c r="O14" s="279">
        <v>0</v>
      </c>
      <c r="P14" s="279">
        <v>1</v>
      </c>
      <c r="Q14" s="279">
        <v>2</v>
      </c>
      <c r="R14" s="227">
        <v>1</v>
      </c>
      <c r="S14" s="279">
        <v>1</v>
      </c>
      <c r="T14" s="279">
        <v>1</v>
      </c>
      <c r="U14" s="279">
        <v>1</v>
      </c>
      <c r="V14" s="279">
        <v>4</v>
      </c>
      <c r="W14" s="279">
        <v>2</v>
      </c>
      <c r="X14" s="279">
        <v>5</v>
      </c>
      <c r="Y14" s="279">
        <v>1</v>
      </c>
      <c r="Z14" s="279">
        <v>0</v>
      </c>
      <c r="AA14" s="279">
        <v>3</v>
      </c>
      <c r="AB14" s="279">
        <v>2</v>
      </c>
      <c r="AC14" s="279">
        <v>0</v>
      </c>
      <c r="AD14" s="279">
        <v>1</v>
      </c>
      <c r="AE14" s="279">
        <v>0</v>
      </c>
      <c r="AF14" s="279">
        <v>0</v>
      </c>
      <c r="AG14" s="490">
        <v>2.0666666666666669</v>
      </c>
    </row>
    <row r="15" spans="1:33" x14ac:dyDescent="0.2">
      <c r="A15" s="113" t="s">
        <v>2104</v>
      </c>
      <c r="B15" s="114">
        <v>1</v>
      </c>
      <c r="C15" s="316" t="s">
        <v>2850</v>
      </c>
      <c r="D15" s="110" t="s">
        <v>1532</v>
      </c>
      <c r="E15" s="110" t="s">
        <v>2126</v>
      </c>
      <c r="F15" s="110"/>
      <c r="G15" s="111">
        <v>38831</v>
      </c>
      <c r="H15" s="109" t="s">
        <v>2851</v>
      </c>
      <c r="I15" s="279">
        <v>2</v>
      </c>
      <c r="J15" s="279">
        <v>2</v>
      </c>
      <c r="K15" s="279">
        <v>7</v>
      </c>
      <c r="L15" s="279">
        <v>0</v>
      </c>
      <c r="M15" s="279">
        <v>2</v>
      </c>
      <c r="N15" s="279">
        <v>2</v>
      </c>
      <c r="O15" s="279">
        <v>2</v>
      </c>
      <c r="P15" s="279">
        <v>0</v>
      </c>
      <c r="Q15" s="279">
        <v>3</v>
      </c>
      <c r="R15" s="227">
        <v>2</v>
      </c>
      <c r="S15" s="279">
        <v>4</v>
      </c>
      <c r="T15" s="279">
        <v>3</v>
      </c>
      <c r="U15" s="279">
        <v>1</v>
      </c>
      <c r="V15" s="279">
        <v>2</v>
      </c>
      <c r="W15" s="279">
        <v>2</v>
      </c>
      <c r="X15" s="279">
        <v>2</v>
      </c>
      <c r="Y15" s="279">
        <v>3</v>
      </c>
      <c r="Z15" s="279">
        <v>0</v>
      </c>
      <c r="AA15" s="279">
        <v>5</v>
      </c>
      <c r="AB15" s="279">
        <v>1</v>
      </c>
      <c r="AC15" s="279">
        <v>1</v>
      </c>
      <c r="AD15" s="279">
        <v>1</v>
      </c>
      <c r="AE15" s="279">
        <v>4</v>
      </c>
      <c r="AF15" s="279">
        <v>0</v>
      </c>
      <c r="AG15" s="490">
        <v>2.5499999999999998</v>
      </c>
    </row>
    <row r="16" spans="1:33" x14ac:dyDescent="0.2">
      <c r="A16" s="113" t="s">
        <v>2104</v>
      </c>
      <c r="B16" s="114">
        <v>1</v>
      </c>
      <c r="C16" s="316" t="s">
        <v>2852</v>
      </c>
      <c r="D16" s="110" t="s">
        <v>1532</v>
      </c>
      <c r="E16" s="110" t="s">
        <v>2126</v>
      </c>
      <c r="F16" s="110"/>
      <c r="G16" s="111">
        <v>38831</v>
      </c>
      <c r="H16" s="109" t="s">
        <v>2589</v>
      </c>
      <c r="I16" s="279">
        <v>2</v>
      </c>
      <c r="J16" s="279">
        <v>2</v>
      </c>
      <c r="K16" s="279">
        <v>6</v>
      </c>
      <c r="L16" s="279">
        <v>2</v>
      </c>
      <c r="M16" s="279">
        <v>5</v>
      </c>
      <c r="N16" s="279">
        <v>2</v>
      </c>
      <c r="O16" s="279">
        <v>3</v>
      </c>
      <c r="P16" s="279">
        <v>3</v>
      </c>
      <c r="Q16" s="279">
        <v>0</v>
      </c>
      <c r="R16" s="227">
        <v>2</v>
      </c>
      <c r="S16" s="279">
        <v>4</v>
      </c>
      <c r="T16" s="279">
        <v>3</v>
      </c>
      <c r="U16" s="279">
        <v>3</v>
      </c>
      <c r="V16" s="279">
        <v>4</v>
      </c>
      <c r="W16" s="279">
        <v>1</v>
      </c>
      <c r="X16" s="279">
        <v>5</v>
      </c>
      <c r="Y16" s="279">
        <v>1</v>
      </c>
      <c r="Z16" s="279">
        <v>0</v>
      </c>
      <c r="AA16" s="279">
        <v>6</v>
      </c>
      <c r="AB16" s="279">
        <v>2</v>
      </c>
      <c r="AC16" s="279">
        <v>2</v>
      </c>
      <c r="AD16" s="279">
        <v>0</v>
      </c>
      <c r="AE16" s="279">
        <v>5</v>
      </c>
      <c r="AF16" s="279">
        <v>0</v>
      </c>
      <c r="AG16" s="490">
        <v>3.15</v>
      </c>
    </row>
    <row r="17" spans="1:33" x14ac:dyDescent="0.2">
      <c r="A17" s="113" t="s">
        <v>2104</v>
      </c>
      <c r="B17" s="114">
        <v>1</v>
      </c>
      <c r="C17" s="316" t="s">
        <v>2590</v>
      </c>
      <c r="D17" s="110" t="s">
        <v>1532</v>
      </c>
      <c r="E17" s="110" t="s">
        <v>2126</v>
      </c>
      <c r="F17" s="110"/>
      <c r="G17" s="111">
        <v>38831</v>
      </c>
      <c r="H17" s="109" t="s">
        <v>2591</v>
      </c>
      <c r="I17" s="279">
        <v>4</v>
      </c>
      <c r="J17" s="279">
        <v>2</v>
      </c>
      <c r="K17" s="279">
        <v>5</v>
      </c>
      <c r="L17" s="279">
        <v>4</v>
      </c>
      <c r="M17" s="279">
        <v>1</v>
      </c>
      <c r="N17" s="279">
        <v>5</v>
      </c>
      <c r="O17" s="279">
        <v>4</v>
      </c>
      <c r="P17" s="279">
        <v>2</v>
      </c>
      <c r="Q17" s="279">
        <v>0</v>
      </c>
      <c r="R17" s="227">
        <v>1</v>
      </c>
      <c r="S17" s="279">
        <v>5</v>
      </c>
      <c r="T17" s="279">
        <v>5</v>
      </c>
      <c r="U17" s="279">
        <v>3</v>
      </c>
      <c r="V17" s="279">
        <v>4</v>
      </c>
      <c r="W17" s="279">
        <v>3</v>
      </c>
      <c r="X17" s="279">
        <v>3</v>
      </c>
      <c r="Y17" s="279">
        <v>0</v>
      </c>
      <c r="Z17" s="279">
        <v>2</v>
      </c>
      <c r="AA17" s="279">
        <v>5</v>
      </c>
      <c r="AB17" s="279">
        <v>1</v>
      </c>
      <c r="AC17" s="279">
        <v>2</v>
      </c>
      <c r="AD17" s="279">
        <v>1</v>
      </c>
      <c r="AE17" s="279">
        <v>4</v>
      </c>
      <c r="AF17" s="279">
        <v>3</v>
      </c>
      <c r="AG17" s="490">
        <v>3.1363636363636362</v>
      </c>
    </row>
    <row r="18" spans="1:33" x14ac:dyDescent="0.2">
      <c r="A18" s="113" t="s">
        <v>2104</v>
      </c>
      <c r="B18" s="114">
        <v>1</v>
      </c>
      <c r="C18" s="316" t="s">
        <v>2592</v>
      </c>
      <c r="D18" s="110" t="s">
        <v>1532</v>
      </c>
      <c r="E18" s="110" t="s">
        <v>2126</v>
      </c>
      <c r="F18" s="110"/>
      <c r="G18" s="111">
        <v>38831</v>
      </c>
      <c r="H18" s="109" t="s">
        <v>1605</v>
      </c>
      <c r="I18" s="279">
        <v>0</v>
      </c>
      <c r="J18" s="279">
        <v>1</v>
      </c>
      <c r="K18" s="279">
        <v>1</v>
      </c>
      <c r="L18" s="279">
        <v>3</v>
      </c>
      <c r="M18" s="279">
        <v>3</v>
      </c>
      <c r="N18" s="279">
        <v>2</v>
      </c>
      <c r="O18" s="279">
        <v>0</v>
      </c>
      <c r="P18" s="279">
        <v>0</v>
      </c>
      <c r="Q18" s="279">
        <v>2</v>
      </c>
      <c r="R18" s="227">
        <v>0</v>
      </c>
      <c r="S18" s="279">
        <v>0</v>
      </c>
      <c r="T18" s="279">
        <v>3</v>
      </c>
      <c r="U18" s="279">
        <v>0</v>
      </c>
      <c r="V18" s="279">
        <v>5</v>
      </c>
      <c r="W18" s="279">
        <v>0</v>
      </c>
      <c r="X18" s="279">
        <v>0</v>
      </c>
      <c r="Y18" s="279">
        <v>0</v>
      </c>
      <c r="Z18" s="279">
        <v>1</v>
      </c>
      <c r="AA18" s="279">
        <v>1</v>
      </c>
      <c r="AB18" s="279">
        <v>0</v>
      </c>
      <c r="AC18" s="279">
        <v>1</v>
      </c>
      <c r="AD18" s="279">
        <v>0</v>
      </c>
      <c r="AE18" s="279">
        <v>1</v>
      </c>
      <c r="AF18" s="279">
        <v>0</v>
      </c>
      <c r="AG18" s="490">
        <v>2</v>
      </c>
    </row>
    <row r="19" spans="1:33" x14ac:dyDescent="0.2">
      <c r="A19" s="113" t="s">
        <v>2104</v>
      </c>
      <c r="B19" s="114">
        <v>1</v>
      </c>
      <c r="C19" s="316" t="s">
        <v>1606</v>
      </c>
      <c r="D19" s="110" t="s">
        <v>1532</v>
      </c>
      <c r="E19" s="110" t="s">
        <v>2126</v>
      </c>
      <c r="F19" s="110"/>
      <c r="G19" s="111">
        <v>38831</v>
      </c>
      <c r="H19" s="109" t="s">
        <v>375</v>
      </c>
      <c r="I19" s="279">
        <v>0</v>
      </c>
      <c r="J19" s="279">
        <v>0</v>
      </c>
      <c r="K19" s="279">
        <v>0</v>
      </c>
      <c r="L19" s="279">
        <v>1</v>
      </c>
      <c r="M19" s="279">
        <v>0</v>
      </c>
      <c r="N19" s="279">
        <v>1</v>
      </c>
      <c r="O19" s="279">
        <v>0</v>
      </c>
      <c r="P19" s="279">
        <v>0</v>
      </c>
      <c r="Q19" s="279">
        <v>1</v>
      </c>
      <c r="R19" s="227">
        <v>0</v>
      </c>
      <c r="S19" s="279">
        <v>0</v>
      </c>
      <c r="T19" s="279">
        <v>0</v>
      </c>
      <c r="U19" s="279">
        <v>0</v>
      </c>
      <c r="V19" s="279">
        <v>0</v>
      </c>
      <c r="W19" s="279">
        <v>2</v>
      </c>
      <c r="X19" s="279">
        <v>1</v>
      </c>
      <c r="Y19" s="279">
        <v>0</v>
      </c>
      <c r="Z19" s="279">
        <v>2</v>
      </c>
      <c r="AA19" s="279">
        <v>0</v>
      </c>
      <c r="AB19" s="279">
        <v>2</v>
      </c>
      <c r="AC19" s="279">
        <v>1</v>
      </c>
      <c r="AD19" s="279">
        <v>0</v>
      </c>
      <c r="AE19" s="279">
        <v>2</v>
      </c>
      <c r="AF19" s="279">
        <v>0</v>
      </c>
      <c r="AG19" s="490">
        <v>2</v>
      </c>
    </row>
    <row r="20" spans="1:33" x14ac:dyDescent="0.2">
      <c r="A20" s="113" t="s">
        <v>2104</v>
      </c>
      <c r="B20" s="114">
        <v>1</v>
      </c>
      <c r="C20" s="316" t="s">
        <v>376</v>
      </c>
      <c r="D20" s="110" t="s">
        <v>1532</v>
      </c>
      <c r="E20" s="110" t="s">
        <v>2126</v>
      </c>
      <c r="F20" s="110"/>
      <c r="G20" s="111">
        <v>38831</v>
      </c>
      <c r="H20" s="109" t="s">
        <v>377</v>
      </c>
      <c r="I20" s="279">
        <v>0</v>
      </c>
      <c r="J20" s="279">
        <v>2</v>
      </c>
      <c r="K20" s="279">
        <v>1</v>
      </c>
      <c r="L20" s="279">
        <v>0</v>
      </c>
      <c r="M20" s="279">
        <v>1</v>
      </c>
      <c r="N20" s="279">
        <v>0</v>
      </c>
      <c r="O20" s="279">
        <v>0</v>
      </c>
      <c r="P20" s="279">
        <v>0</v>
      </c>
      <c r="Q20" s="279">
        <v>0</v>
      </c>
      <c r="R20" s="227">
        <v>0</v>
      </c>
      <c r="S20" s="279">
        <v>0</v>
      </c>
      <c r="T20" s="279">
        <v>0</v>
      </c>
      <c r="U20" s="279">
        <v>0</v>
      </c>
      <c r="V20" s="279">
        <v>4</v>
      </c>
      <c r="W20" s="279">
        <v>0</v>
      </c>
      <c r="X20" s="279">
        <v>0</v>
      </c>
      <c r="Y20" s="279">
        <v>1</v>
      </c>
      <c r="Z20" s="279">
        <v>0</v>
      </c>
      <c r="AA20" s="279">
        <v>2</v>
      </c>
      <c r="AB20" s="279">
        <v>1</v>
      </c>
      <c r="AC20" s="279">
        <v>0</v>
      </c>
      <c r="AD20" s="279">
        <v>0</v>
      </c>
      <c r="AE20" s="279">
        <v>0</v>
      </c>
      <c r="AF20" s="279">
        <v>0</v>
      </c>
      <c r="AG20" s="490">
        <v>1.7142857142857142</v>
      </c>
    </row>
    <row r="21" spans="1:33" x14ac:dyDescent="0.2">
      <c r="A21" s="113" t="s">
        <v>2104</v>
      </c>
      <c r="B21" s="114">
        <v>1</v>
      </c>
      <c r="C21" s="316" t="s">
        <v>378</v>
      </c>
      <c r="D21" s="110" t="s">
        <v>1532</v>
      </c>
      <c r="E21" s="110" t="s">
        <v>2126</v>
      </c>
      <c r="F21" s="110"/>
      <c r="G21" s="111">
        <v>38831</v>
      </c>
      <c r="H21" s="109" t="s">
        <v>4374</v>
      </c>
      <c r="I21" s="279">
        <v>0</v>
      </c>
      <c r="J21" s="279">
        <v>0</v>
      </c>
      <c r="K21" s="279">
        <v>0</v>
      </c>
      <c r="L21" s="279">
        <v>0</v>
      </c>
      <c r="M21" s="279">
        <v>0</v>
      </c>
      <c r="N21" s="279">
        <v>0</v>
      </c>
      <c r="O21" s="279">
        <v>0</v>
      </c>
      <c r="P21" s="279">
        <v>0</v>
      </c>
      <c r="Q21" s="279">
        <v>0</v>
      </c>
      <c r="R21" s="227">
        <v>0</v>
      </c>
      <c r="S21" s="279">
        <v>0</v>
      </c>
      <c r="T21" s="279">
        <v>0</v>
      </c>
      <c r="U21" s="279">
        <v>0</v>
      </c>
      <c r="V21" s="279">
        <v>0</v>
      </c>
      <c r="W21" s="279">
        <v>0</v>
      </c>
      <c r="X21" s="279">
        <v>0</v>
      </c>
      <c r="Y21" s="279">
        <v>0</v>
      </c>
      <c r="Z21" s="279">
        <v>0</v>
      </c>
      <c r="AA21" s="279">
        <v>0</v>
      </c>
      <c r="AB21" s="279">
        <v>0</v>
      </c>
      <c r="AC21" s="279">
        <v>0</v>
      </c>
      <c r="AD21" s="279">
        <v>0</v>
      </c>
      <c r="AE21" s="279">
        <v>0</v>
      </c>
      <c r="AF21" s="279">
        <v>0</v>
      </c>
      <c r="AG21" s="490">
        <v>2</v>
      </c>
    </row>
    <row r="22" spans="1:33" x14ac:dyDescent="0.2">
      <c r="A22" s="113" t="s">
        <v>2104</v>
      </c>
      <c r="B22" s="114">
        <v>1</v>
      </c>
      <c r="C22" s="316" t="s">
        <v>3121</v>
      </c>
      <c r="D22" s="110" t="s">
        <v>1532</v>
      </c>
      <c r="E22" s="110" t="s">
        <v>1533</v>
      </c>
      <c r="F22" s="263">
        <v>41388</v>
      </c>
      <c r="G22" s="111">
        <v>38831</v>
      </c>
      <c r="H22" s="109" t="s">
        <v>3122</v>
      </c>
      <c r="I22" s="279">
        <v>0</v>
      </c>
      <c r="J22" s="279">
        <v>5</v>
      </c>
      <c r="K22" s="279">
        <v>8</v>
      </c>
      <c r="L22" s="279">
        <v>2</v>
      </c>
      <c r="M22" s="279">
        <v>1</v>
      </c>
      <c r="N22" s="279">
        <v>2</v>
      </c>
      <c r="O22" s="279">
        <v>6</v>
      </c>
      <c r="P22" s="279">
        <v>1</v>
      </c>
      <c r="Q22" s="279">
        <v>4</v>
      </c>
      <c r="R22" s="227">
        <v>5</v>
      </c>
      <c r="S22" s="279">
        <v>5</v>
      </c>
      <c r="T22" s="279">
        <v>3</v>
      </c>
      <c r="U22" s="279">
        <v>1</v>
      </c>
      <c r="V22" s="279">
        <v>5</v>
      </c>
      <c r="W22" s="279">
        <v>2</v>
      </c>
      <c r="X22" s="279">
        <v>5</v>
      </c>
      <c r="Y22" s="279">
        <v>2</v>
      </c>
      <c r="Z22" s="279">
        <v>3</v>
      </c>
      <c r="AA22" s="279">
        <v>6</v>
      </c>
      <c r="AB22" s="279">
        <v>3</v>
      </c>
      <c r="AC22" s="279">
        <v>2</v>
      </c>
      <c r="AD22" s="279">
        <v>0</v>
      </c>
      <c r="AE22" s="279">
        <v>4</v>
      </c>
      <c r="AF22" s="279">
        <v>2</v>
      </c>
      <c r="AG22" s="490">
        <v>3.5</v>
      </c>
    </row>
    <row r="23" spans="1:33" x14ac:dyDescent="0.2">
      <c r="A23" s="113" t="s">
        <v>2104</v>
      </c>
      <c r="B23" s="114">
        <v>1</v>
      </c>
      <c r="C23" s="316" t="s">
        <v>3123</v>
      </c>
      <c r="D23" s="110" t="s">
        <v>1532</v>
      </c>
      <c r="E23" s="110" t="s">
        <v>2126</v>
      </c>
      <c r="F23" s="110"/>
      <c r="G23" s="111">
        <v>38831</v>
      </c>
      <c r="H23" s="109" t="s">
        <v>3124</v>
      </c>
      <c r="I23" s="279">
        <v>4</v>
      </c>
      <c r="J23" s="279">
        <v>2</v>
      </c>
      <c r="K23" s="279">
        <v>13</v>
      </c>
      <c r="L23" s="279">
        <v>6</v>
      </c>
      <c r="M23" s="279">
        <v>3</v>
      </c>
      <c r="N23" s="279">
        <v>4</v>
      </c>
      <c r="O23" s="279">
        <v>8</v>
      </c>
      <c r="P23" s="279">
        <v>3</v>
      </c>
      <c r="Q23" s="279">
        <v>12</v>
      </c>
      <c r="R23" s="227">
        <v>4</v>
      </c>
      <c r="S23" s="279">
        <v>8</v>
      </c>
      <c r="T23" s="279">
        <v>5</v>
      </c>
      <c r="U23" s="279">
        <v>4</v>
      </c>
      <c r="V23" s="279">
        <v>6</v>
      </c>
      <c r="W23" s="279">
        <v>8</v>
      </c>
      <c r="X23" s="279">
        <v>5</v>
      </c>
      <c r="Y23" s="279">
        <v>2</v>
      </c>
      <c r="Z23" s="279">
        <v>6</v>
      </c>
      <c r="AA23" s="279">
        <v>4</v>
      </c>
      <c r="AB23" s="279">
        <v>5</v>
      </c>
      <c r="AC23" s="279">
        <v>0</v>
      </c>
      <c r="AD23" s="279">
        <v>0</v>
      </c>
      <c r="AE23" s="279">
        <v>6</v>
      </c>
      <c r="AF23" s="279">
        <v>0</v>
      </c>
      <c r="AG23" s="490">
        <v>5.6190476190476186</v>
      </c>
    </row>
    <row r="24" spans="1:33" x14ac:dyDescent="0.2">
      <c r="A24" s="113" t="s">
        <v>2104</v>
      </c>
      <c r="B24" s="114">
        <v>1</v>
      </c>
      <c r="C24" s="316" t="s">
        <v>3125</v>
      </c>
      <c r="D24" s="110" t="s">
        <v>1532</v>
      </c>
      <c r="E24" s="110" t="s">
        <v>2126</v>
      </c>
      <c r="F24" s="110"/>
      <c r="G24" s="111">
        <v>38831</v>
      </c>
      <c r="H24" s="109" t="s">
        <v>3126</v>
      </c>
      <c r="I24" s="279">
        <v>0</v>
      </c>
      <c r="J24" s="279">
        <v>0</v>
      </c>
      <c r="K24" s="279">
        <v>0</v>
      </c>
      <c r="L24" s="279">
        <v>0</v>
      </c>
      <c r="M24" s="279">
        <v>0</v>
      </c>
      <c r="N24" s="279">
        <v>0</v>
      </c>
      <c r="O24" s="279">
        <v>0</v>
      </c>
      <c r="P24" s="279">
        <v>0</v>
      </c>
      <c r="Q24" s="279">
        <v>2</v>
      </c>
      <c r="R24" s="227">
        <v>2</v>
      </c>
      <c r="S24" s="279">
        <v>0</v>
      </c>
      <c r="T24" s="279">
        <v>0</v>
      </c>
      <c r="U24" s="279">
        <v>0</v>
      </c>
      <c r="V24" s="279">
        <v>1</v>
      </c>
      <c r="W24" s="279">
        <v>0</v>
      </c>
      <c r="X24" s="279">
        <v>1</v>
      </c>
      <c r="Y24" s="279">
        <v>1</v>
      </c>
      <c r="Z24" s="279">
        <v>3</v>
      </c>
      <c r="AA24" s="279">
        <v>0</v>
      </c>
      <c r="AB24" s="279">
        <v>0</v>
      </c>
      <c r="AC24" s="279">
        <v>1</v>
      </c>
      <c r="AD24" s="279">
        <v>0</v>
      </c>
      <c r="AE24" s="279">
        <v>1</v>
      </c>
      <c r="AF24" s="279">
        <v>1</v>
      </c>
      <c r="AG24" s="490">
        <v>2</v>
      </c>
    </row>
    <row r="25" spans="1:33" x14ac:dyDescent="0.2">
      <c r="A25" s="113" t="s">
        <v>2104</v>
      </c>
      <c r="B25" s="114">
        <v>1</v>
      </c>
      <c r="C25" s="316" t="s">
        <v>102</v>
      </c>
      <c r="D25" s="110" t="s">
        <v>1532</v>
      </c>
      <c r="E25" s="110" t="s">
        <v>1533</v>
      </c>
      <c r="F25" s="111">
        <v>39959</v>
      </c>
      <c r="G25" s="111">
        <v>38831</v>
      </c>
      <c r="H25" s="109" t="s">
        <v>103</v>
      </c>
      <c r="I25" s="279">
        <v>0</v>
      </c>
      <c r="J25" s="279">
        <v>0</v>
      </c>
      <c r="K25" s="279">
        <v>0</v>
      </c>
      <c r="L25" s="279">
        <v>0</v>
      </c>
      <c r="M25" s="279">
        <v>0</v>
      </c>
      <c r="N25" s="279">
        <v>0</v>
      </c>
      <c r="O25" s="279">
        <v>0</v>
      </c>
      <c r="P25" s="279">
        <v>0</v>
      </c>
      <c r="Q25" s="279">
        <v>0</v>
      </c>
      <c r="R25" s="227">
        <v>0</v>
      </c>
      <c r="S25" s="279">
        <v>2</v>
      </c>
      <c r="T25" s="279">
        <v>0</v>
      </c>
      <c r="U25" s="279">
        <v>0</v>
      </c>
      <c r="V25" s="279">
        <v>0</v>
      </c>
      <c r="W25" s="279">
        <v>0</v>
      </c>
      <c r="X25" s="279">
        <v>0</v>
      </c>
      <c r="Y25" s="279">
        <v>0</v>
      </c>
      <c r="Z25" s="279">
        <v>0</v>
      </c>
      <c r="AA25" s="279">
        <v>0</v>
      </c>
      <c r="AB25" s="279">
        <v>0</v>
      </c>
      <c r="AC25" s="279">
        <v>0</v>
      </c>
      <c r="AD25" s="279">
        <v>0</v>
      </c>
      <c r="AE25" s="279">
        <v>0</v>
      </c>
      <c r="AF25" s="279">
        <v>0</v>
      </c>
      <c r="AG25" s="490">
        <v>2</v>
      </c>
    </row>
    <row r="26" spans="1:33" x14ac:dyDescent="0.2">
      <c r="A26" s="113" t="s">
        <v>2104</v>
      </c>
      <c r="B26" s="114">
        <v>1</v>
      </c>
      <c r="C26" s="316" t="s">
        <v>104</v>
      </c>
      <c r="D26" s="110" t="s">
        <v>1532</v>
      </c>
      <c r="E26" s="110" t="s">
        <v>2126</v>
      </c>
      <c r="F26" s="110"/>
      <c r="G26" s="111">
        <v>38831</v>
      </c>
      <c r="H26" s="109" t="s">
        <v>105</v>
      </c>
      <c r="I26" s="279">
        <v>4</v>
      </c>
      <c r="J26" s="279">
        <v>3</v>
      </c>
      <c r="K26" s="279">
        <v>8</v>
      </c>
      <c r="L26" s="279">
        <v>4</v>
      </c>
      <c r="M26" s="279">
        <v>8</v>
      </c>
      <c r="N26" s="279">
        <v>5</v>
      </c>
      <c r="O26" s="279">
        <v>4</v>
      </c>
      <c r="P26" s="279">
        <v>9</v>
      </c>
      <c r="Q26" s="279">
        <v>2</v>
      </c>
      <c r="R26" s="227">
        <v>6</v>
      </c>
      <c r="S26" s="279">
        <v>7</v>
      </c>
      <c r="T26" s="279">
        <v>6</v>
      </c>
      <c r="U26" s="279">
        <v>2</v>
      </c>
      <c r="V26" s="279">
        <v>9</v>
      </c>
      <c r="W26" s="279">
        <v>6</v>
      </c>
      <c r="X26" s="279">
        <v>3</v>
      </c>
      <c r="Y26" s="279">
        <v>5</v>
      </c>
      <c r="Z26" s="279">
        <v>8</v>
      </c>
      <c r="AA26" s="279">
        <v>3</v>
      </c>
      <c r="AB26" s="279">
        <v>3</v>
      </c>
      <c r="AC26" s="279">
        <v>2</v>
      </c>
      <c r="AD26" s="279">
        <v>3</v>
      </c>
      <c r="AE26" s="279">
        <v>2</v>
      </c>
      <c r="AF26" s="279">
        <v>0</v>
      </c>
      <c r="AG26" s="490">
        <v>4.8695652173913047</v>
      </c>
    </row>
    <row r="27" spans="1:33" x14ac:dyDescent="0.2">
      <c r="A27" s="113" t="s">
        <v>2104</v>
      </c>
      <c r="B27" s="114">
        <v>1</v>
      </c>
      <c r="C27" s="316" t="s">
        <v>106</v>
      </c>
      <c r="D27" s="110" t="s">
        <v>1532</v>
      </c>
      <c r="E27" s="110" t="s">
        <v>2126</v>
      </c>
      <c r="F27" s="110"/>
      <c r="G27" s="111">
        <v>38831</v>
      </c>
      <c r="H27" s="109" t="s">
        <v>1106</v>
      </c>
      <c r="I27" s="279">
        <v>3</v>
      </c>
      <c r="J27" s="279">
        <v>3</v>
      </c>
      <c r="K27" s="279">
        <v>7</v>
      </c>
      <c r="L27" s="279">
        <v>2</v>
      </c>
      <c r="M27" s="279">
        <v>8</v>
      </c>
      <c r="N27" s="279">
        <v>5</v>
      </c>
      <c r="O27" s="279">
        <v>5</v>
      </c>
      <c r="P27" s="279">
        <v>6</v>
      </c>
      <c r="Q27" s="279">
        <v>2</v>
      </c>
      <c r="R27" s="227">
        <v>6</v>
      </c>
      <c r="S27" s="279">
        <v>9</v>
      </c>
      <c r="T27" s="279">
        <v>5</v>
      </c>
      <c r="U27" s="279">
        <v>3</v>
      </c>
      <c r="V27" s="279">
        <v>7</v>
      </c>
      <c r="W27" s="279">
        <v>4</v>
      </c>
      <c r="X27" s="279">
        <v>6</v>
      </c>
      <c r="Y27" s="279">
        <v>5</v>
      </c>
      <c r="Z27" s="279">
        <v>6</v>
      </c>
      <c r="AA27" s="279">
        <v>4</v>
      </c>
      <c r="AB27" s="279">
        <v>4</v>
      </c>
      <c r="AC27" s="279">
        <v>2</v>
      </c>
      <c r="AD27" s="279">
        <v>2</v>
      </c>
      <c r="AE27" s="279">
        <v>3</v>
      </c>
      <c r="AF27" s="279">
        <v>0</v>
      </c>
      <c r="AG27" s="490">
        <v>4.6521739130434785</v>
      </c>
    </row>
    <row r="28" spans="1:33" x14ac:dyDescent="0.2">
      <c r="A28" s="113" t="s">
        <v>2104</v>
      </c>
      <c r="B28" s="114">
        <v>1</v>
      </c>
      <c r="C28" s="316" t="s">
        <v>1107</v>
      </c>
      <c r="D28" s="110" t="s">
        <v>1532</v>
      </c>
      <c r="E28" s="110" t="s">
        <v>2126</v>
      </c>
      <c r="F28" s="110"/>
      <c r="G28" s="111">
        <v>38831</v>
      </c>
      <c r="H28" s="109" t="s">
        <v>1108</v>
      </c>
      <c r="I28" s="279">
        <v>4</v>
      </c>
      <c r="J28" s="279">
        <v>0</v>
      </c>
      <c r="K28" s="279">
        <v>0</v>
      </c>
      <c r="L28" s="279">
        <v>0</v>
      </c>
      <c r="M28" s="279">
        <v>2</v>
      </c>
      <c r="N28" s="279">
        <v>0</v>
      </c>
      <c r="O28" s="279">
        <v>0</v>
      </c>
      <c r="P28" s="279">
        <v>0</v>
      </c>
      <c r="Q28" s="279">
        <v>9</v>
      </c>
      <c r="R28" s="227">
        <v>3</v>
      </c>
      <c r="S28" s="279">
        <v>1</v>
      </c>
      <c r="T28" s="279">
        <v>2</v>
      </c>
      <c r="U28" s="279">
        <v>0</v>
      </c>
      <c r="V28" s="279">
        <v>1</v>
      </c>
      <c r="W28" s="279">
        <v>0</v>
      </c>
      <c r="X28" s="279">
        <v>0</v>
      </c>
      <c r="Y28" s="279">
        <v>0</v>
      </c>
      <c r="Z28" s="279">
        <v>4</v>
      </c>
      <c r="AA28" s="279">
        <v>5</v>
      </c>
      <c r="AB28" s="279">
        <v>7</v>
      </c>
      <c r="AC28" s="279">
        <v>0</v>
      </c>
      <c r="AD28" s="279">
        <v>7</v>
      </c>
      <c r="AE28" s="279">
        <v>0</v>
      </c>
      <c r="AF28" s="279">
        <v>4</v>
      </c>
      <c r="AG28" s="490">
        <v>4.083333333333333</v>
      </c>
    </row>
    <row r="29" spans="1:33" x14ac:dyDescent="0.2">
      <c r="A29" s="113" t="s">
        <v>2104</v>
      </c>
      <c r="B29" s="114">
        <v>1</v>
      </c>
      <c r="C29" s="316" t="s">
        <v>1109</v>
      </c>
      <c r="D29" s="110" t="s">
        <v>1532</v>
      </c>
      <c r="E29" s="110" t="s">
        <v>2126</v>
      </c>
      <c r="F29" s="110"/>
      <c r="G29" s="111">
        <v>38831</v>
      </c>
      <c r="H29" s="109" t="s">
        <v>1110</v>
      </c>
      <c r="I29" s="279">
        <v>0</v>
      </c>
      <c r="J29" s="279">
        <v>0</v>
      </c>
      <c r="K29" s="279">
        <v>1</v>
      </c>
      <c r="L29" s="279">
        <v>0</v>
      </c>
      <c r="M29" s="279">
        <v>0</v>
      </c>
      <c r="N29" s="279">
        <v>1</v>
      </c>
      <c r="O29" s="279">
        <v>0</v>
      </c>
      <c r="P29" s="279">
        <v>0</v>
      </c>
      <c r="Q29" s="279">
        <v>0</v>
      </c>
      <c r="R29" s="227">
        <v>0</v>
      </c>
      <c r="S29" s="279">
        <v>0</v>
      </c>
      <c r="T29" s="279">
        <v>0</v>
      </c>
      <c r="U29" s="279">
        <v>1</v>
      </c>
      <c r="V29" s="279">
        <v>0</v>
      </c>
      <c r="W29" s="279">
        <v>0</v>
      </c>
      <c r="X29" s="279">
        <v>0</v>
      </c>
      <c r="Y29" s="279">
        <v>0</v>
      </c>
      <c r="Z29" s="279">
        <v>0</v>
      </c>
      <c r="AA29" s="279">
        <v>2</v>
      </c>
      <c r="AB29" s="279">
        <v>0</v>
      </c>
      <c r="AC29" s="279">
        <v>0</v>
      </c>
      <c r="AD29" s="279">
        <v>0</v>
      </c>
      <c r="AE29" s="279">
        <v>2</v>
      </c>
      <c r="AF29" s="279">
        <v>0</v>
      </c>
      <c r="AG29" s="490">
        <v>2</v>
      </c>
    </row>
    <row r="30" spans="1:33" x14ac:dyDescent="0.2">
      <c r="A30" s="113" t="s">
        <v>2104</v>
      </c>
      <c r="B30" s="114">
        <v>1</v>
      </c>
      <c r="C30" s="316" t="s">
        <v>1111</v>
      </c>
      <c r="D30" s="110" t="s">
        <v>1532</v>
      </c>
      <c r="E30" s="110" t="s">
        <v>2586</v>
      </c>
      <c r="F30" s="111">
        <v>41540</v>
      </c>
      <c r="G30" s="111">
        <v>38831</v>
      </c>
      <c r="H30" s="109" t="s">
        <v>1112</v>
      </c>
      <c r="I30" s="279">
        <v>2</v>
      </c>
      <c r="J30" s="279">
        <v>5</v>
      </c>
      <c r="K30" s="279">
        <v>5</v>
      </c>
      <c r="L30" s="279">
        <v>6</v>
      </c>
      <c r="M30" s="279">
        <v>4</v>
      </c>
      <c r="N30" s="279">
        <v>3</v>
      </c>
      <c r="O30" s="279">
        <v>4</v>
      </c>
      <c r="P30" s="279">
        <v>8</v>
      </c>
      <c r="Q30" s="279">
        <v>2</v>
      </c>
      <c r="R30" s="227">
        <v>2</v>
      </c>
      <c r="S30" s="279">
        <v>8</v>
      </c>
      <c r="T30" s="279">
        <v>3</v>
      </c>
      <c r="U30" s="279">
        <v>4</v>
      </c>
      <c r="V30" s="279">
        <v>3</v>
      </c>
      <c r="W30" s="279">
        <v>6</v>
      </c>
      <c r="X30" s="279">
        <v>7</v>
      </c>
      <c r="Y30" s="279">
        <v>10</v>
      </c>
      <c r="Z30" s="279">
        <v>2</v>
      </c>
      <c r="AA30" s="279">
        <v>0</v>
      </c>
      <c r="AB30" s="279">
        <v>6</v>
      </c>
      <c r="AC30" s="279">
        <v>2</v>
      </c>
      <c r="AD30" s="279">
        <v>5</v>
      </c>
      <c r="AE30" s="279">
        <v>0</v>
      </c>
      <c r="AF30" s="279">
        <v>0</v>
      </c>
      <c r="AG30" s="490">
        <v>4.6190476190476186</v>
      </c>
    </row>
    <row r="31" spans="1:33" x14ac:dyDescent="0.2">
      <c r="A31" s="113" t="s">
        <v>2104</v>
      </c>
      <c r="B31" s="114">
        <v>1</v>
      </c>
      <c r="C31" s="316" t="s">
        <v>1113</v>
      </c>
      <c r="D31" s="110" t="s">
        <v>1532</v>
      </c>
      <c r="E31" s="110" t="s">
        <v>2126</v>
      </c>
      <c r="F31" s="110"/>
      <c r="G31" s="111">
        <v>38831</v>
      </c>
      <c r="H31" s="109" t="s">
        <v>474</v>
      </c>
      <c r="I31" s="279">
        <v>0</v>
      </c>
      <c r="J31" s="279">
        <v>0</v>
      </c>
      <c r="K31" s="279">
        <v>0</v>
      </c>
      <c r="L31" s="279">
        <v>0</v>
      </c>
      <c r="M31" s="279">
        <v>2</v>
      </c>
      <c r="N31" s="279">
        <v>4</v>
      </c>
      <c r="O31" s="279">
        <v>1</v>
      </c>
      <c r="P31" s="279">
        <v>2</v>
      </c>
      <c r="Q31" s="279">
        <v>0</v>
      </c>
      <c r="R31" s="227">
        <v>1</v>
      </c>
      <c r="S31" s="279">
        <v>1</v>
      </c>
      <c r="T31" s="279">
        <v>0</v>
      </c>
      <c r="U31" s="279">
        <v>0</v>
      </c>
      <c r="V31" s="279">
        <v>2</v>
      </c>
      <c r="W31" s="279">
        <v>1</v>
      </c>
      <c r="X31" s="279">
        <v>3</v>
      </c>
      <c r="Y31" s="279">
        <v>1</v>
      </c>
      <c r="Z31" s="279">
        <v>3</v>
      </c>
      <c r="AA31" s="279">
        <v>0</v>
      </c>
      <c r="AB31" s="279">
        <v>2</v>
      </c>
      <c r="AC31" s="279">
        <v>2</v>
      </c>
      <c r="AD31" s="279">
        <v>2</v>
      </c>
      <c r="AE31" s="279">
        <v>1</v>
      </c>
      <c r="AF31" s="279">
        <v>0</v>
      </c>
      <c r="AG31" s="490">
        <v>1.8666666666666667</v>
      </c>
    </row>
    <row r="32" spans="1:33" x14ac:dyDescent="0.2">
      <c r="A32" s="113" t="s">
        <v>2104</v>
      </c>
      <c r="B32" s="114">
        <v>1</v>
      </c>
      <c r="C32" s="316" t="s">
        <v>475</v>
      </c>
      <c r="D32" s="110" t="s">
        <v>1532</v>
      </c>
      <c r="E32" s="110" t="s">
        <v>1533</v>
      </c>
      <c r="F32" s="263">
        <v>41376</v>
      </c>
      <c r="G32" s="111">
        <v>38831</v>
      </c>
      <c r="H32" s="109" t="s">
        <v>476</v>
      </c>
      <c r="I32" s="279">
        <v>1</v>
      </c>
      <c r="J32" s="279">
        <v>0</v>
      </c>
      <c r="K32" s="279">
        <v>1</v>
      </c>
      <c r="L32" s="279">
        <v>0</v>
      </c>
      <c r="M32" s="279">
        <v>0</v>
      </c>
      <c r="N32" s="279">
        <v>0</v>
      </c>
      <c r="O32" s="279">
        <v>1</v>
      </c>
      <c r="P32" s="279">
        <v>1</v>
      </c>
      <c r="Q32" s="279">
        <v>0</v>
      </c>
      <c r="R32" s="227">
        <v>3</v>
      </c>
      <c r="S32" s="279">
        <v>0</v>
      </c>
      <c r="T32" s="279">
        <v>0</v>
      </c>
      <c r="U32" s="279">
        <v>0</v>
      </c>
      <c r="V32" s="279">
        <v>3</v>
      </c>
      <c r="W32" s="279">
        <v>2</v>
      </c>
      <c r="X32" s="279">
        <v>2</v>
      </c>
      <c r="Y32" s="279">
        <v>1</v>
      </c>
      <c r="Z32" s="279">
        <v>1</v>
      </c>
      <c r="AA32" s="279">
        <v>1</v>
      </c>
      <c r="AB32" s="279">
        <v>0</v>
      </c>
      <c r="AC32" s="279">
        <v>0</v>
      </c>
      <c r="AD32" s="279">
        <v>1</v>
      </c>
      <c r="AE32" s="279">
        <v>0</v>
      </c>
      <c r="AF32" s="279">
        <v>0</v>
      </c>
      <c r="AG32" s="490">
        <v>1.5</v>
      </c>
    </row>
    <row r="33" spans="1:33" x14ac:dyDescent="0.2">
      <c r="A33" s="113" t="s">
        <v>2104</v>
      </c>
      <c r="B33" s="114">
        <v>1</v>
      </c>
      <c r="C33" s="316" t="s">
        <v>477</v>
      </c>
      <c r="D33" s="110" t="s">
        <v>1532</v>
      </c>
      <c r="E33" s="110" t="s">
        <v>2126</v>
      </c>
      <c r="F33" s="110"/>
      <c r="G33" s="111">
        <v>38831</v>
      </c>
      <c r="H33" s="109" t="s">
        <v>478</v>
      </c>
      <c r="I33" s="279">
        <v>0</v>
      </c>
      <c r="J33" s="279">
        <v>0</v>
      </c>
      <c r="K33" s="279">
        <v>1</v>
      </c>
      <c r="L33" s="279">
        <v>0</v>
      </c>
      <c r="M33" s="279">
        <v>3</v>
      </c>
      <c r="N33" s="279">
        <v>1</v>
      </c>
      <c r="O33" s="279">
        <v>0</v>
      </c>
      <c r="P33" s="279">
        <v>0</v>
      </c>
      <c r="Q33" s="279">
        <v>0</v>
      </c>
      <c r="R33" s="227">
        <v>0</v>
      </c>
      <c r="S33" s="279">
        <v>0</v>
      </c>
      <c r="T33" s="279">
        <v>1</v>
      </c>
      <c r="U33" s="279">
        <v>0</v>
      </c>
      <c r="V33" s="279">
        <v>0</v>
      </c>
      <c r="W33" s="279">
        <v>2</v>
      </c>
      <c r="X33" s="279">
        <v>2</v>
      </c>
      <c r="Y33" s="279">
        <v>0</v>
      </c>
      <c r="Z33" s="279">
        <v>0</v>
      </c>
      <c r="AA33" s="279">
        <v>0</v>
      </c>
      <c r="AB33" s="279">
        <v>0</v>
      </c>
      <c r="AC33" s="279">
        <v>1</v>
      </c>
      <c r="AD33" s="279">
        <v>0</v>
      </c>
      <c r="AE33" s="279">
        <v>0</v>
      </c>
      <c r="AF33" s="279">
        <v>0</v>
      </c>
      <c r="AG33" s="490">
        <v>1.5714285714285714</v>
      </c>
    </row>
    <row r="34" spans="1:33" x14ac:dyDescent="0.2">
      <c r="A34" s="113" t="s">
        <v>2104</v>
      </c>
      <c r="B34" s="114">
        <v>1</v>
      </c>
      <c r="C34" s="316" t="s">
        <v>479</v>
      </c>
      <c r="D34" s="110" t="s">
        <v>1532</v>
      </c>
      <c r="E34" s="110" t="s">
        <v>2126</v>
      </c>
      <c r="F34" s="110"/>
      <c r="G34" s="111">
        <v>38831</v>
      </c>
      <c r="H34" s="109" t="s">
        <v>1170</v>
      </c>
      <c r="I34" s="279">
        <v>0</v>
      </c>
      <c r="J34" s="279">
        <v>0</v>
      </c>
      <c r="K34" s="279">
        <v>0</v>
      </c>
      <c r="L34" s="279">
        <v>0</v>
      </c>
      <c r="M34" s="279">
        <v>0</v>
      </c>
      <c r="N34" s="279">
        <v>0</v>
      </c>
      <c r="O34" s="279">
        <v>0</v>
      </c>
      <c r="P34" s="279">
        <v>0</v>
      </c>
      <c r="Q34" s="279">
        <v>0</v>
      </c>
      <c r="R34" s="227">
        <v>0</v>
      </c>
      <c r="S34" s="279">
        <v>0</v>
      </c>
      <c r="T34" s="279">
        <v>0</v>
      </c>
      <c r="U34" s="279">
        <v>0</v>
      </c>
      <c r="V34" s="279">
        <v>2</v>
      </c>
      <c r="W34" s="279">
        <v>0</v>
      </c>
      <c r="X34" s="279">
        <v>0</v>
      </c>
      <c r="Y34" s="279">
        <v>0</v>
      </c>
      <c r="Z34" s="279">
        <v>0</v>
      </c>
      <c r="AA34" s="279">
        <v>0</v>
      </c>
      <c r="AB34" s="279">
        <v>0</v>
      </c>
      <c r="AC34" s="279">
        <v>0</v>
      </c>
      <c r="AD34" s="279">
        <v>0</v>
      </c>
      <c r="AE34" s="279">
        <v>0</v>
      </c>
      <c r="AF34" s="279">
        <v>0</v>
      </c>
      <c r="AG34" s="490">
        <v>2</v>
      </c>
    </row>
    <row r="35" spans="1:33" x14ac:dyDescent="0.2">
      <c r="A35" s="113" t="s">
        <v>2104</v>
      </c>
      <c r="B35" s="114">
        <v>1</v>
      </c>
      <c r="C35" s="316" t="s">
        <v>1148</v>
      </c>
      <c r="D35" s="110" t="s">
        <v>1532</v>
      </c>
      <c r="E35" s="110" t="s">
        <v>1533</v>
      </c>
      <c r="F35" s="305">
        <v>41487</v>
      </c>
      <c r="G35" s="111">
        <v>38831</v>
      </c>
      <c r="H35" s="109" t="s">
        <v>1149</v>
      </c>
      <c r="I35" s="279">
        <v>0</v>
      </c>
      <c r="J35" s="279">
        <v>2</v>
      </c>
      <c r="K35" s="279">
        <v>2</v>
      </c>
      <c r="L35" s="279">
        <v>8</v>
      </c>
      <c r="M35" s="279">
        <v>4</v>
      </c>
      <c r="N35" s="279">
        <v>1</v>
      </c>
      <c r="O35" s="279">
        <v>6</v>
      </c>
      <c r="P35" s="279">
        <v>6</v>
      </c>
      <c r="Q35" s="279">
        <v>3</v>
      </c>
      <c r="R35" s="227">
        <v>0</v>
      </c>
      <c r="S35" s="279">
        <v>2</v>
      </c>
      <c r="T35" s="279">
        <v>3</v>
      </c>
      <c r="U35" s="279">
        <v>6</v>
      </c>
      <c r="V35" s="279">
        <v>4</v>
      </c>
      <c r="W35" s="279">
        <v>2</v>
      </c>
      <c r="X35" s="279">
        <v>5</v>
      </c>
      <c r="Y35" s="279">
        <v>4</v>
      </c>
      <c r="Z35" s="279">
        <v>3</v>
      </c>
      <c r="AA35" s="279">
        <v>3</v>
      </c>
      <c r="AB35" s="279">
        <v>10</v>
      </c>
      <c r="AC35" s="279">
        <v>3</v>
      </c>
      <c r="AD35" s="279">
        <v>4</v>
      </c>
      <c r="AE35" s="279">
        <v>0</v>
      </c>
      <c r="AF35" s="279">
        <v>0</v>
      </c>
      <c r="AG35" s="490">
        <v>4.05</v>
      </c>
    </row>
    <row r="36" spans="1:33" x14ac:dyDescent="0.2">
      <c r="A36" s="113" t="s">
        <v>2104</v>
      </c>
      <c r="B36" s="114">
        <v>1</v>
      </c>
      <c r="C36" s="316" t="s">
        <v>1171</v>
      </c>
      <c r="D36" s="110" t="s">
        <v>1532</v>
      </c>
      <c r="E36" s="110" t="s">
        <v>2126</v>
      </c>
      <c r="F36" s="110"/>
      <c r="G36" s="111">
        <v>38831</v>
      </c>
      <c r="H36" s="109" t="s">
        <v>1143</v>
      </c>
      <c r="I36" s="279">
        <v>0</v>
      </c>
      <c r="J36" s="279">
        <v>0</v>
      </c>
      <c r="K36" s="279">
        <v>0</v>
      </c>
      <c r="L36" s="279">
        <v>0</v>
      </c>
      <c r="M36" s="279">
        <v>0</v>
      </c>
      <c r="N36" s="279">
        <v>0</v>
      </c>
      <c r="O36" s="279">
        <v>0</v>
      </c>
      <c r="P36" s="279">
        <v>0</v>
      </c>
      <c r="Q36" s="279">
        <v>0</v>
      </c>
      <c r="R36" s="227">
        <v>0</v>
      </c>
      <c r="S36" s="279">
        <v>0</v>
      </c>
      <c r="T36" s="279">
        <v>0</v>
      </c>
      <c r="U36" s="279">
        <v>0</v>
      </c>
      <c r="V36" s="279">
        <v>0</v>
      </c>
      <c r="W36" s="279">
        <v>0</v>
      </c>
      <c r="X36" s="279">
        <v>0</v>
      </c>
      <c r="Y36" s="279">
        <v>0</v>
      </c>
      <c r="Z36" s="279">
        <v>0</v>
      </c>
      <c r="AA36" s="279">
        <v>0</v>
      </c>
      <c r="AB36" s="279">
        <v>0</v>
      </c>
      <c r="AC36" s="279">
        <v>0</v>
      </c>
      <c r="AD36" s="279">
        <v>0</v>
      </c>
      <c r="AE36" s="279">
        <v>0</v>
      </c>
      <c r="AF36" s="279">
        <v>0</v>
      </c>
      <c r="AG36" s="490">
        <v>2</v>
      </c>
    </row>
    <row r="37" spans="1:33" x14ac:dyDescent="0.2">
      <c r="A37" s="113" t="s">
        <v>2104</v>
      </c>
      <c r="B37" s="114">
        <v>1</v>
      </c>
      <c r="C37" s="316" t="s">
        <v>1144</v>
      </c>
      <c r="D37" s="110" t="s">
        <v>1532</v>
      </c>
      <c r="E37" s="110" t="s">
        <v>2471</v>
      </c>
      <c r="F37" s="143">
        <v>41397</v>
      </c>
      <c r="G37" s="111">
        <v>38831</v>
      </c>
      <c r="H37" s="109" t="s">
        <v>1145</v>
      </c>
      <c r="I37" s="279">
        <v>8</v>
      </c>
      <c r="J37" s="279">
        <v>6</v>
      </c>
      <c r="K37" s="279">
        <v>13</v>
      </c>
      <c r="L37" s="279">
        <v>8</v>
      </c>
      <c r="M37" s="279">
        <v>4</v>
      </c>
      <c r="N37" s="279">
        <v>5</v>
      </c>
      <c r="O37" s="279">
        <v>7</v>
      </c>
      <c r="P37" s="279">
        <v>11</v>
      </c>
      <c r="Q37" s="279">
        <v>7</v>
      </c>
      <c r="R37" s="227">
        <v>7</v>
      </c>
      <c r="S37" s="279">
        <v>4</v>
      </c>
      <c r="T37" s="279">
        <v>4</v>
      </c>
      <c r="U37" s="279">
        <v>7</v>
      </c>
      <c r="V37" s="279">
        <v>17</v>
      </c>
      <c r="W37" s="279">
        <v>7</v>
      </c>
      <c r="X37" s="279">
        <v>12</v>
      </c>
      <c r="Y37" s="279">
        <v>7</v>
      </c>
      <c r="Z37" s="279">
        <v>6</v>
      </c>
      <c r="AA37" s="279">
        <v>4</v>
      </c>
      <c r="AB37" s="279">
        <v>12</v>
      </c>
      <c r="AC37" s="279">
        <v>7</v>
      </c>
      <c r="AD37" s="279">
        <v>4</v>
      </c>
      <c r="AE37" s="279">
        <v>10</v>
      </c>
      <c r="AF37" s="279">
        <v>0</v>
      </c>
      <c r="AG37" s="490">
        <v>7.6956521739130439</v>
      </c>
    </row>
    <row r="38" spans="1:33" x14ac:dyDescent="0.2">
      <c r="A38" s="113" t="s">
        <v>2104</v>
      </c>
      <c r="B38" s="114">
        <v>1</v>
      </c>
      <c r="C38" s="316" t="s">
        <v>1146</v>
      </c>
      <c r="D38" s="110" t="s">
        <v>1532</v>
      </c>
      <c r="E38" s="110" t="s">
        <v>2126</v>
      </c>
      <c r="F38" s="110"/>
      <c r="G38" s="111">
        <v>38831</v>
      </c>
      <c r="H38" s="109" t="s">
        <v>1147</v>
      </c>
      <c r="I38" s="279">
        <v>0</v>
      </c>
      <c r="J38" s="279">
        <v>0</v>
      </c>
      <c r="K38" s="279">
        <v>0</v>
      </c>
      <c r="L38" s="279">
        <v>0</v>
      </c>
      <c r="M38" s="279">
        <v>0</v>
      </c>
      <c r="N38" s="279">
        <v>0</v>
      </c>
      <c r="O38" s="279">
        <v>0</v>
      </c>
      <c r="P38" s="279">
        <v>0</v>
      </c>
      <c r="Q38" s="279">
        <v>0</v>
      </c>
      <c r="R38" s="227">
        <v>0</v>
      </c>
      <c r="S38" s="279">
        <v>0</v>
      </c>
      <c r="T38" s="279">
        <v>0</v>
      </c>
      <c r="U38" s="279">
        <v>0</v>
      </c>
      <c r="V38" s="279">
        <v>6</v>
      </c>
      <c r="W38" s="279">
        <v>0</v>
      </c>
      <c r="X38" s="279">
        <v>0</v>
      </c>
      <c r="Y38" s="279">
        <v>0</v>
      </c>
      <c r="Z38" s="279">
        <v>0</v>
      </c>
      <c r="AA38" s="279">
        <v>0</v>
      </c>
      <c r="AB38" s="279">
        <v>0</v>
      </c>
      <c r="AC38" s="279">
        <v>0</v>
      </c>
      <c r="AD38" s="279">
        <v>0</v>
      </c>
      <c r="AE38" s="279">
        <v>0</v>
      </c>
      <c r="AF38" s="279">
        <v>0</v>
      </c>
      <c r="AG38" s="490">
        <v>6</v>
      </c>
    </row>
    <row r="39" spans="1:33" x14ac:dyDescent="0.2">
      <c r="A39" s="113" t="s">
        <v>2104</v>
      </c>
      <c r="B39" s="114">
        <v>1</v>
      </c>
      <c r="C39" s="316" t="s">
        <v>1150</v>
      </c>
      <c r="D39" s="110" t="s">
        <v>1532</v>
      </c>
      <c r="E39" s="110" t="s">
        <v>1533</v>
      </c>
      <c r="F39" s="263">
        <v>41199</v>
      </c>
      <c r="G39" s="111">
        <v>38831</v>
      </c>
      <c r="H39" s="109" t="s">
        <v>4751</v>
      </c>
      <c r="I39" s="279">
        <v>1</v>
      </c>
      <c r="J39" s="279">
        <v>2</v>
      </c>
      <c r="K39" s="279">
        <v>1</v>
      </c>
      <c r="L39" s="279">
        <v>4</v>
      </c>
      <c r="M39" s="279">
        <v>4</v>
      </c>
      <c r="N39" s="279">
        <v>0</v>
      </c>
      <c r="O39" s="279">
        <v>7</v>
      </c>
      <c r="P39" s="279">
        <v>3</v>
      </c>
      <c r="Q39" s="279">
        <v>1</v>
      </c>
      <c r="R39" s="227">
        <v>2</v>
      </c>
      <c r="S39" s="279">
        <v>5</v>
      </c>
      <c r="T39" s="279">
        <v>2</v>
      </c>
      <c r="U39" s="279">
        <v>2</v>
      </c>
      <c r="V39" s="279">
        <v>3</v>
      </c>
      <c r="W39" s="279">
        <v>1</v>
      </c>
      <c r="X39" s="279">
        <v>4</v>
      </c>
      <c r="Y39" s="279">
        <v>4</v>
      </c>
      <c r="Z39" s="279">
        <v>1</v>
      </c>
      <c r="AA39" s="279">
        <v>1</v>
      </c>
      <c r="AB39" s="279">
        <v>3</v>
      </c>
      <c r="AC39" s="279">
        <v>0</v>
      </c>
      <c r="AD39" s="279">
        <v>1</v>
      </c>
      <c r="AE39" s="279">
        <v>5</v>
      </c>
      <c r="AF39" s="279">
        <v>0</v>
      </c>
      <c r="AG39" s="490">
        <v>2.7142857142857144</v>
      </c>
    </row>
    <row r="40" spans="1:33" x14ac:dyDescent="0.2">
      <c r="A40" s="113" t="s">
        <v>2104</v>
      </c>
      <c r="B40" s="114">
        <v>1</v>
      </c>
      <c r="C40" s="316" t="s">
        <v>492</v>
      </c>
      <c r="D40" s="110" t="s">
        <v>1532</v>
      </c>
      <c r="E40" s="110" t="s">
        <v>2126</v>
      </c>
      <c r="F40" s="110"/>
      <c r="G40" s="111">
        <v>38831</v>
      </c>
      <c r="H40" s="109" t="s">
        <v>369</v>
      </c>
      <c r="I40" s="279">
        <v>2</v>
      </c>
      <c r="J40" s="279">
        <v>0</v>
      </c>
      <c r="K40" s="279">
        <v>0</v>
      </c>
      <c r="L40" s="279">
        <v>5</v>
      </c>
      <c r="M40" s="279">
        <v>7</v>
      </c>
      <c r="N40" s="279">
        <v>0</v>
      </c>
      <c r="O40" s="279">
        <v>3</v>
      </c>
      <c r="P40" s="279">
        <v>5</v>
      </c>
      <c r="Q40" s="279">
        <v>3</v>
      </c>
      <c r="R40" s="227">
        <v>0</v>
      </c>
      <c r="S40" s="279">
        <v>0</v>
      </c>
      <c r="T40" s="279">
        <v>0</v>
      </c>
      <c r="U40" s="279">
        <v>4</v>
      </c>
      <c r="V40" s="279">
        <v>3</v>
      </c>
      <c r="W40" s="279">
        <v>2</v>
      </c>
      <c r="X40" s="279">
        <v>5</v>
      </c>
      <c r="Y40" s="279">
        <v>0</v>
      </c>
      <c r="Z40" s="279">
        <v>3</v>
      </c>
      <c r="AA40" s="279">
        <v>1</v>
      </c>
      <c r="AB40" s="279">
        <v>2</v>
      </c>
      <c r="AC40" s="279">
        <v>3</v>
      </c>
      <c r="AD40" s="279">
        <v>1</v>
      </c>
      <c r="AE40" s="279">
        <v>4</v>
      </c>
      <c r="AF40" s="279">
        <v>0</v>
      </c>
      <c r="AG40" s="490">
        <v>3.3125</v>
      </c>
    </row>
    <row r="41" spans="1:33" x14ac:dyDescent="0.2">
      <c r="A41" s="113" t="s">
        <v>2104</v>
      </c>
      <c r="B41" s="114">
        <v>1</v>
      </c>
      <c r="C41" s="316" t="s">
        <v>370</v>
      </c>
      <c r="D41" s="110" t="s">
        <v>1532</v>
      </c>
      <c r="E41" s="110" t="s">
        <v>2126</v>
      </c>
      <c r="F41" s="110"/>
      <c r="G41" s="111">
        <v>38831</v>
      </c>
      <c r="H41" s="109" t="s">
        <v>371</v>
      </c>
      <c r="I41" s="279">
        <v>0</v>
      </c>
      <c r="J41" s="279">
        <v>1</v>
      </c>
      <c r="K41" s="279">
        <v>0</v>
      </c>
      <c r="L41" s="279">
        <v>2</v>
      </c>
      <c r="M41" s="279">
        <v>5</v>
      </c>
      <c r="N41" s="279">
        <v>1</v>
      </c>
      <c r="O41" s="279">
        <v>0</v>
      </c>
      <c r="P41" s="279">
        <v>0</v>
      </c>
      <c r="Q41" s="279">
        <v>1</v>
      </c>
      <c r="R41" s="227">
        <v>0</v>
      </c>
      <c r="S41" s="279">
        <v>0</v>
      </c>
      <c r="T41" s="279">
        <v>3</v>
      </c>
      <c r="U41" s="279">
        <v>0</v>
      </c>
      <c r="V41" s="279">
        <v>1</v>
      </c>
      <c r="W41" s="279">
        <v>0</v>
      </c>
      <c r="X41" s="279">
        <v>0</v>
      </c>
      <c r="Y41" s="279">
        <v>0</v>
      </c>
      <c r="Z41" s="279">
        <v>0</v>
      </c>
      <c r="AA41" s="279">
        <v>0</v>
      </c>
      <c r="AB41" s="279">
        <v>0</v>
      </c>
      <c r="AC41" s="279">
        <v>3</v>
      </c>
      <c r="AD41" s="279">
        <v>2</v>
      </c>
      <c r="AE41" s="279">
        <v>2</v>
      </c>
      <c r="AF41" s="279">
        <v>0</v>
      </c>
      <c r="AG41" s="490">
        <v>2.1</v>
      </c>
    </row>
    <row r="42" spans="1:33" x14ac:dyDescent="0.2">
      <c r="A42" s="113" t="s">
        <v>2104</v>
      </c>
      <c r="B42" s="114">
        <v>1</v>
      </c>
      <c r="C42" s="316" t="s">
        <v>372</v>
      </c>
      <c r="D42" s="110" t="s">
        <v>1532</v>
      </c>
      <c r="E42" s="110" t="s">
        <v>2126</v>
      </c>
      <c r="F42" s="110"/>
      <c r="G42" s="111">
        <v>38831</v>
      </c>
      <c r="H42" s="109" t="s">
        <v>1803</v>
      </c>
      <c r="I42" s="279">
        <v>0</v>
      </c>
      <c r="J42" s="279">
        <v>0</v>
      </c>
      <c r="K42" s="279">
        <v>2</v>
      </c>
      <c r="L42" s="279">
        <v>0</v>
      </c>
      <c r="M42" s="279">
        <v>2</v>
      </c>
      <c r="N42" s="279">
        <v>3</v>
      </c>
      <c r="O42" s="279">
        <v>0</v>
      </c>
      <c r="P42" s="279">
        <v>4</v>
      </c>
      <c r="Q42" s="279">
        <v>1</v>
      </c>
      <c r="R42" s="227">
        <v>1</v>
      </c>
      <c r="S42" s="279">
        <v>1</v>
      </c>
      <c r="T42" s="279">
        <v>2</v>
      </c>
      <c r="U42" s="279">
        <v>0</v>
      </c>
      <c r="V42" s="279">
        <v>1</v>
      </c>
      <c r="W42" s="279">
        <v>2</v>
      </c>
      <c r="X42" s="279">
        <v>1</v>
      </c>
      <c r="Y42" s="279">
        <v>2</v>
      </c>
      <c r="Z42" s="279">
        <v>0</v>
      </c>
      <c r="AA42" s="279">
        <v>3</v>
      </c>
      <c r="AB42" s="279">
        <v>0</v>
      </c>
      <c r="AC42" s="279">
        <v>0</v>
      </c>
      <c r="AD42" s="279">
        <v>1</v>
      </c>
      <c r="AE42" s="279">
        <v>4</v>
      </c>
      <c r="AF42" s="279">
        <v>0</v>
      </c>
      <c r="AG42" s="490">
        <v>2</v>
      </c>
    </row>
    <row r="43" spans="1:33" x14ac:dyDescent="0.2">
      <c r="A43" s="113" t="s">
        <v>2104</v>
      </c>
      <c r="B43" s="114">
        <v>1</v>
      </c>
      <c r="C43" s="316" t="s">
        <v>1804</v>
      </c>
      <c r="D43" s="110" t="s">
        <v>1532</v>
      </c>
      <c r="E43" s="110" t="s">
        <v>2126</v>
      </c>
      <c r="F43" s="110"/>
      <c r="G43" s="111">
        <v>38831</v>
      </c>
      <c r="H43" s="109" t="s">
        <v>1805</v>
      </c>
      <c r="I43" s="279">
        <v>0</v>
      </c>
      <c r="J43" s="279">
        <v>0</v>
      </c>
      <c r="K43" s="279">
        <v>3</v>
      </c>
      <c r="L43" s="279">
        <v>0</v>
      </c>
      <c r="M43" s="279">
        <v>2</v>
      </c>
      <c r="N43" s="279">
        <v>1</v>
      </c>
      <c r="O43" s="279">
        <v>1</v>
      </c>
      <c r="P43" s="279">
        <v>0</v>
      </c>
      <c r="Q43" s="279">
        <v>0</v>
      </c>
      <c r="R43" s="227">
        <v>1</v>
      </c>
      <c r="S43" s="279">
        <v>0</v>
      </c>
      <c r="T43" s="279">
        <v>1</v>
      </c>
      <c r="U43" s="279">
        <v>1</v>
      </c>
      <c r="V43" s="279">
        <v>4</v>
      </c>
      <c r="W43" s="279">
        <v>2</v>
      </c>
      <c r="X43" s="279">
        <v>1</v>
      </c>
      <c r="Y43" s="279">
        <v>0</v>
      </c>
      <c r="Z43" s="279">
        <v>0</v>
      </c>
      <c r="AA43" s="279">
        <v>1</v>
      </c>
      <c r="AB43" s="279">
        <v>1</v>
      </c>
      <c r="AC43" s="279">
        <v>1</v>
      </c>
      <c r="AD43" s="279">
        <v>0</v>
      </c>
      <c r="AE43" s="279">
        <v>0</v>
      </c>
      <c r="AF43" s="279">
        <v>1</v>
      </c>
      <c r="AG43" s="490">
        <v>1.5</v>
      </c>
    </row>
    <row r="44" spans="1:33" x14ac:dyDescent="0.2">
      <c r="A44" s="115" t="s">
        <v>2104</v>
      </c>
      <c r="B44" s="114">
        <v>1</v>
      </c>
      <c r="C44" s="316" t="s">
        <v>1806</v>
      </c>
      <c r="D44" s="110" t="s">
        <v>1532</v>
      </c>
      <c r="E44" s="110" t="s">
        <v>1533</v>
      </c>
      <c r="F44" s="111">
        <v>40115</v>
      </c>
      <c r="G44" s="111">
        <v>38831</v>
      </c>
      <c r="H44" s="110" t="s">
        <v>435</v>
      </c>
      <c r="I44" s="279">
        <v>0</v>
      </c>
      <c r="J44" s="279">
        <v>1</v>
      </c>
      <c r="K44" s="279">
        <v>0</v>
      </c>
      <c r="L44" s="279">
        <v>0</v>
      </c>
      <c r="M44" s="279">
        <v>1</v>
      </c>
      <c r="N44" s="279">
        <v>1</v>
      </c>
      <c r="O44" s="279">
        <v>0</v>
      </c>
      <c r="P44" s="279">
        <v>0</v>
      </c>
      <c r="Q44" s="279">
        <v>0</v>
      </c>
      <c r="R44" s="227">
        <v>0</v>
      </c>
      <c r="S44" s="279">
        <v>2</v>
      </c>
      <c r="T44" s="279">
        <v>0</v>
      </c>
      <c r="U44" s="279">
        <v>0</v>
      </c>
      <c r="V44" s="279">
        <v>0</v>
      </c>
      <c r="W44" s="279">
        <v>0</v>
      </c>
      <c r="X44" s="279">
        <v>2</v>
      </c>
      <c r="Y44" s="279">
        <v>0</v>
      </c>
      <c r="Z44" s="279">
        <v>0</v>
      </c>
      <c r="AA44" s="279">
        <v>0</v>
      </c>
      <c r="AB44" s="279">
        <v>1</v>
      </c>
      <c r="AC44" s="279">
        <v>0</v>
      </c>
      <c r="AD44" s="279">
        <v>0</v>
      </c>
      <c r="AE44" s="279">
        <v>1</v>
      </c>
      <c r="AF44" s="279">
        <v>0</v>
      </c>
      <c r="AG44" s="490">
        <v>2</v>
      </c>
    </row>
    <row r="45" spans="1:33" x14ac:dyDescent="0.2">
      <c r="A45" s="115" t="s">
        <v>2104</v>
      </c>
      <c r="B45" s="114">
        <v>1</v>
      </c>
      <c r="C45" s="316" t="s">
        <v>436</v>
      </c>
      <c r="D45" s="110" t="s">
        <v>1532</v>
      </c>
      <c r="E45" s="110" t="s">
        <v>1533</v>
      </c>
      <c r="F45" s="111">
        <v>41199</v>
      </c>
      <c r="G45" s="111">
        <v>38831</v>
      </c>
      <c r="H45" s="116" t="s">
        <v>437</v>
      </c>
      <c r="I45" s="279">
        <v>2</v>
      </c>
      <c r="J45" s="279">
        <v>2</v>
      </c>
      <c r="K45" s="279">
        <v>3</v>
      </c>
      <c r="L45" s="279">
        <v>2</v>
      </c>
      <c r="M45" s="279">
        <v>5</v>
      </c>
      <c r="N45" s="279">
        <v>4</v>
      </c>
      <c r="O45" s="279">
        <v>1</v>
      </c>
      <c r="P45" s="279">
        <v>4</v>
      </c>
      <c r="Q45" s="279">
        <v>4</v>
      </c>
      <c r="R45" s="227">
        <v>2</v>
      </c>
      <c r="S45" s="279">
        <v>0</v>
      </c>
      <c r="T45" s="279">
        <v>3</v>
      </c>
      <c r="U45" s="279">
        <v>2</v>
      </c>
      <c r="V45" s="279">
        <v>2</v>
      </c>
      <c r="W45" s="279">
        <v>1</v>
      </c>
      <c r="X45" s="279">
        <v>3</v>
      </c>
      <c r="Y45" s="279">
        <v>0</v>
      </c>
      <c r="Z45" s="279">
        <v>2</v>
      </c>
      <c r="AA45" s="279">
        <v>5</v>
      </c>
      <c r="AB45" s="279">
        <v>1</v>
      </c>
      <c r="AC45" s="279">
        <v>2</v>
      </c>
      <c r="AD45" s="279">
        <v>2</v>
      </c>
      <c r="AE45" s="279">
        <v>1</v>
      </c>
      <c r="AF45" s="279">
        <v>0</v>
      </c>
      <c r="AG45" s="490">
        <v>2.5238095238095237</v>
      </c>
    </row>
    <row r="46" spans="1:33" x14ac:dyDescent="0.2">
      <c r="A46" s="115" t="s">
        <v>2104</v>
      </c>
      <c r="B46" s="114">
        <v>1</v>
      </c>
      <c r="C46" s="316" t="s">
        <v>1668</v>
      </c>
      <c r="D46" s="110" t="s">
        <v>1532</v>
      </c>
      <c r="E46" s="110" t="s">
        <v>1533</v>
      </c>
      <c r="F46" s="111">
        <v>40115</v>
      </c>
      <c r="G46" s="111">
        <v>38831</v>
      </c>
      <c r="H46" s="116" t="s">
        <v>1669</v>
      </c>
      <c r="I46" s="279">
        <v>1</v>
      </c>
      <c r="J46" s="279">
        <v>2</v>
      </c>
      <c r="K46" s="279">
        <v>7</v>
      </c>
      <c r="L46" s="279">
        <v>2</v>
      </c>
      <c r="M46" s="279">
        <v>2</v>
      </c>
      <c r="N46" s="279">
        <v>4</v>
      </c>
      <c r="O46" s="279">
        <v>2</v>
      </c>
      <c r="P46" s="279">
        <v>4</v>
      </c>
      <c r="Q46" s="279">
        <v>2</v>
      </c>
      <c r="R46" s="227">
        <v>1</v>
      </c>
      <c r="S46" s="279">
        <v>3</v>
      </c>
      <c r="T46" s="279">
        <v>5</v>
      </c>
      <c r="U46" s="279">
        <v>0</v>
      </c>
      <c r="V46" s="279">
        <v>4</v>
      </c>
      <c r="W46" s="279">
        <v>0</v>
      </c>
      <c r="X46" s="279">
        <v>4</v>
      </c>
      <c r="Y46" s="279">
        <v>3</v>
      </c>
      <c r="Z46" s="279">
        <v>3</v>
      </c>
      <c r="AA46" s="279">
        <v>3</v>
      </c>
      <c r="AB46" s="279">
        <v>1</v>
      </c>
      <c r="AC46" s="279">
        <v>1</v>
      </c>
      <c r="AD46" s="279">
        <v>0</v>
      </c>
      <c r="AE46" s="279">
        <v>4</v>
      </c>
      <c r="AF46" s="279">
        <v>0</v>
      </c>
      <c r="AG46" s="490">
        <v>2.9</v>
      </c>
    </row>
    <row r="47" spans="1:33" x14ac:dyDescent="0.2">
      <c r="A47" s="115" t="s">
        <v>2104</v>
      </c>
      <c r="B47" s="114">
        <v>1</v>
      </c>
      <c r="C47" s="316" t="s">
        <v>1670</v>
      </c>
      <c r="D47" s="110" t="s">
        <v>1532</v>
      </c>
      <c r="E47" s="110" t="s">
        <v>2126</v>
      </c>
      <c r="F47" s="110"/>
      <c r="G47" s="111">
        <v>38831</v>
      </c>
      <c r="H47" s="116" t="s">
        <v>990</v>
      </c>
      <c r="I47" s="279">
        <v>4</v>
      </c>
      <c r="J47" s="279">
        <v>0</v>
      </c>
      <c r="K47" s="279">
        <v>7</v>
      </c>
      <c r="L47" s="279">
        <v>1</v>
      </c>
      <c r="M47" s="279">
        <v>2</v>
      </c>
      <c r="N47" s="279">
        <v>4</v>
      </c>
      <c r="O47" s="279">
        <v>3</v>
      </c>
      <c r="P47" s="279">
        <v>2</v>
      </c>
      <c r="Q47" s="279">
        <v>4</v>
      </c>
      <c r="R47" s="227">
        <v>4</v>
      </c>
      <c r="S47" s="279">
        <v>1</v>
      </c>
      <c r="T47" s="279">
        <v>2</v>
      </c>
      <c r="U47" s="279">
        <v>3</v>
      </c>
      <c r="V47" s="279">
        <v>4</v>
      </c>
      <c r="W47" s="279">
        <v>2</v>
      </c>
      <c r="X47" s="279">
        <v>4</v>
      </c>
      <c r="Y47" s="279">
        <v>4</v>
      </c>
      <c r="Z47" s="279">
        <v>4</v>
      </c>
      <c r="AA47" s="279">
        <v>4</v>
      </c>
      <c r="AB47" s="279">
        <v>4</v>
      </c>
      <c r="AC47" s="279">
        <v>4</v>
      </c>
      <c r="AD47" s="279">
        <v>0</v>
      </c>
      <c r="AE47" s="279">
        <v>1</v>
      </c>
      <c r="AF47" s="279">
        <v>2</v>
      </c>
      <c r="AG47" s="490">
        <v>3.1818181818181817</v>
      </c>
    </row>
    <row r="48" spans="1:33" x14ac:dyDescent="0.2">
      <c r="A48" s="115" t="s">
        <v>2104</v>
      </c>
      <c r="B48" s="114">
        <v>1</v>
      </c>
      <c r="C48" s="316" t="s">
        <v>2872</v>
      </c>
      <c r="D48" s="110" t="s">
        <v>1532</v>
      </c>
      <c r="E48" s="110" t="s">
        <v>2126</v>
      </c>
      <c r="F48" s="110"/>
      <c r="G48" s="111">
        <v>38888</v>
      </c>
      <c r="H48" s="116" t="s">
        <v>2873</v>
      </c>
      <c r="I48" s="279">
        <v>0</v>
      </c>
      <c r="J48" s="279">
        <v>0</v>
      </c>
      <c r="K48" s="279">
        <v>0</v>
      </c>
      <c r="L48" s="279">
        <v>0</v>
      </c>
      <c r="M48" s="279">
        <v>0</v>
      </c>
      <c r="N48" s="279">
        <v>0</v>
      </c>
      <c r="O48" s="279">
        <v>0</v>
      </c>
      <c r="P48" s="279">
        <v>0</v>
      </c>
      <c r="Q48" s="279">
        <v>0</v>
      </c>
      <c r="R48" s="227">
        <v>0</v>
      </c>
      <c r="S48" s="279">
        <v>0</v>
      </c>
      <c r="T48" s="279">
        <v>0</v>
      </c>
      <c r="U48" s="279">
        <v>0</v>
      </c>
      <c r="V48" s="279">
        <v>0</v>
      </c>
      <c r="W48" s="279">
        <v>0</v>
      </c>
      <c r="X48" s="279">
        <v>0</v>
      </c>
      <c r="Y48" s="279">
        <v>0</v>
      </c>
      <c r="Z48" s="279">
        <v>0</v>
      </c>
      <c r="AA48" s="279">
        <v>0</v>
      </c>
      <c r="AB48" s="279">
        <v>0</v>
      </c>
      <c r="AC48" s="279">
        <v>0</v>
      </c>
      <c r="AD48" s="279">
        <v>0</v>
      </c>
      <c r="AE48" s="279">
        <v>0</v>
      </c>
      <c r="AF48" s="279">
        <v>0</v>
      </c>
      <c r="AG48" s="490">
        <v>2</v>
      </c>
    </row>
    <row r="49" spans="1:33" x14ac:dyDescent="0.2">
      <c r="A49" s="115" t="s">
        <v>2104</v>
      </c>
      <c r="B49" s="114">
        <v>1</v>
      </c>
      <c r="C49" s="316" t="s">
        <v>2874</v>
      </c>
      <c r="D49" s="110" t="s">
        <v>1532</v>
      </c>
      <c r="E49" s="110" t="s">
        <v>2126</v>
      </c>
      <c r="F49" s="110"/>
      <c r="G49" s="111">
        <v>38888</v>
      </c>
      <c r="H49" s="116" t="s">
        <v>2875</v>
      </c>
      <c r="I49" s="279">
        <v>0</v>
      </c>
      <c r="J49" s="279">
        <v>0</v>
      </c>
      <c r="K49" s="279">
        <v>1</v>
      </c>
      <c r="L49" s="279">
        <v>0</v>
      </c>
      <c r="M49" s="279">
        <v>0</v>
      </c>
      <c r="N49" s="279">
        <v>2</v>
      </c>
      <c r="O49" s="279">
        <v>0</v>
      </c>
      <c r="P49" s="279">
        <v>1</v>
      </c>
      <c r="Q49" s="279">
        <v>0</v>
      </c>
      <c r="R49" s="227">
        <v>0</v>
      </c>
      <c r="S49" s="279">
        <v>1</v>
      </c>
      <c r="T49" s="279">
        <v>0</v>
      </c>
      <c r="U49" s="279">
        <v>0</v>
      </c>
      <c r="V49" s="279">
        <v>0</v>
      </c>
      <c r="W49" s="279">
        <v>0</v>
      </c>
      <c r="X49" s="279">
        <v>0</v>
      </c>
      <c r="Y49" s="279">
        <v>0</v>
      </c>
      <c r="Z49" s="279">
        <v>0</v>
      </c>
      <c r="AA49" s="279">
        <v>0</v>
      </c>
      <c r="AB49" s="279">
        <v>0</v>
      </c>
      <c r="AC49" s="279">
        <v>0</v>
      </c>
      <c r="AD49" s="279">
        <v>0</v>
      </c>
      <c r="AE49" s="279">
        <v>0</v>
      </c>
      <c r="AF49" s="279">
        <v>0</v>
      </c>
      <c r="AG49" s="490">
        <v>2</v>
      </c>
    </row>
    <row r="50" spans="1:33" x14ac:dyDescent="0.2">
      <c r="A50" s="115" t="s">
        <v>2104</v>
      </c>
      <c r="B50" s="114">
        <v>1</v>
      </c>
      <c r="C50" s="316" t="s">
        <v>2876</v>
      </c>
      <c r="D50" s="110" t="s">
        <v>1532</v>
      </c>
      <c r="E50" s="110" t="s">
        <v>2126</v>
      </c>
      <c r="F50" s="110"/>
      <c r="G50" s="111">
        <v>38968</v>
      </c>
      <c r="H50" s="116" t="s">
        <v>2877</v>
      </c>
      <c r="I50" s="279">
        <v>0</v>
      </c>
      <c r="J50" s="279">
        <v>0</v>
      </c>
      <c r="K50" s="279">
        <v>0</v>
      </c>
      <c r="L50" s="279">
        <v>0</v>
      </c>
      <c r="M50" s="279">
        <v>0</v>
      </c>
      <c r="N50" s="279">
        <v>0</v>
      </c>
      <c r="O50" s="279">
        <v>0</v>
      </c>
      <c r="P50" s="279">
        <v>0</v>
      </c>
      <c r="Q50" s="279">
        <v>0</v>
      </c>
      <c r="R50" s="227">
        <v>0</v>
      </c>
      <c r="S50" s="279">
        <v>0</v>
      </c>
      <c r="T50" s="279">
        <v>0</v>
      </c>
      <c r="U50" s="279">
        <v>0</v>
      </c>
      <c r="V50" s="279">
        <v>0</v>
      </c>
      <c r="W50" s="279">
        <v>0</v>
      </c>
      <c r="X50" s="279">
        <v>0</v>
      </c>
      <c r="Y50" s="279">
        <v>0</v>
      </c>
      <c r="Z50" s="279">
        <v>0</v>
      </c>
      <c r="AA50" s="279">
        <v>0</v>
      </c>
      <c r="AB50" s="279">
        <v>0</v>
      </c>
      <c r="AC50" s="279">
        <v>0</v>
      </c>
      <c r="AD50" s="279">
        <v>0</v>
      </c>
      <c r="AE50" s="279">
        <v>0</v>
      </c>
      <c r="AF50" s="279">
        <v>0</v>
      </c>
      <c r="AG50" s="490">
        <v>2</v>
      </c>
    </row>
    <row r="51" spans="1:33" x14ac:dyDescent="0.2">
      <c r="A51" s="115" t="s">
        <v>2104</v>
      </c>
      <c r="B51" s="114">
        <v>1</v>
      </c>
      <c r="C51" s="316" t="s">
        <v>2878</v>
      </c>
      <c r="D51" s="110" t="s">
        <v>1532</v>
      </c>
      <c r="E51" s="110" t="s">
        <v>2126</v>
      </c>
      <c r="F51" s="111"/>
      <c r="G51" s="111">
        <v>38968</v>
      </c>
      <c r="H51" s="116" t="s">
        <v>1671</v>
      </c>
      <c r="I51" s="279">
        <v>0</v>
      </c>
      <c r="J51" s="279">
        <v>0</v>
      </c>
      <c r="K51" s="279">
        <v>0</v>
      </c>
      <c r="L51" s="279">
        <v>0</v>
      </c>
      <c r="M51" s="279">
        <v>0</v>
      </c>
      <c r="N51" s="279">
        <v>0</v>
      </c>
      <c r="O51" s="279">
        <v>0</v>
      </c>
      <c r="P51" s="279">
        <v>0</v>
      </c>
      <c r="Q51" s="279">
        <v>0</v>
      </c>
      <c r="R51" s="227">
        <v>0</v>
      </c>
      <c r="S51" s="279">
        <v>0</v>
      </c>
      <c r="T51" s="279">
        <v>0</v>
      </c>
      <c r="U51" s="279">
        <v>0</v>
      </c>
      <c r="V51" s="279">
        <v>0</v>
      </c>
      <c r="W51" s="279">
        <v>0</v>
      </c>
      <c r="X51" s="279">
        <v>0</v>
      </c>
      <c r="Y51" s="279">
        <v>0</v>
      </c>
      <c r="Z51" s="279">
        <v>0</v>
      </c>
      <c r="AA51" s="279">
        <v>0</v>
      </c>
      <c r="AB51" s="279">
        <v>0</v>
      </c>
      <c r="AC51" s="279">
        <v>0</v>
      </c>
      <c r="AD51" s="279">
        <v>0</v>
      </c>
      <c r="AE51" s="279">
        <v>0</v>
      </c>
      <c r="AF51" s="279">
        <v>0</v>
      </c>
      <c r="AG51" s="490">
        <v>2</v>
      </c>
    </row>
    <row r="52" spans="1:33" x14ac:dyDescent="0.2">
      <c r="A52" s="115" t="s">
        <v>2104</v>
      </c>
      <c r="B52" s="114">
        <v>1</v>
      </c>
      <c r="C52" s="316" t="s">
        <v>1672</v>
      </c>
      <c r="D52" s="110" t="s">
        <v>1532</v>
      </c>
      <c r="E52" s="110" t="s">
        <v>2126</v>
      </c>
      <c r="F52" s="110"/>
      <c r="G52" s="111">
        <v>38968</v>
      </c>
      <c r="H52" s="116" t="s">
        <v>1673</v>
      </c>
      <c r="I52" s="279">
        <v>3</v>
      </c>
      <c r="J52" s="279">
        <v>2</v>
      </c>
      <c r="K52" s="279">
        <v>4</v>
      </c>
      <c r="L52" s="279">
        <v>0</v>
      </c>
      <c r="M52" s="279">
        <v>3</v>
      </c>
      <c r="N52" s="279">
        <v>1</v>
      </c>
      <c r="O52" s="279">
        <v>4</v>
      </c>
      <c r="P52" s="279">
        <v>3</v>
      </c>
      <c r="Q52" s="279">
        <v>1</v>
      </c>
      <c r="R52" s="227">
        <v>4</v>
      </c>
      <c r="S52" s="279">
        <v>7</v>
      </c>
      <c r="T52" s="279">
        <v>0</v>
      </c>
      <c r="U52" s="279">
        <v>0</v>
      </c>
      <c r="V52" s="279">
        <v>5</v>
      </c>
      <c r="W52" s="279">
        <v>1</v>
      </c>
      <c r="X52" s="279">
        <v>4</v>
      </c>
      <c r="Y52" s="279">
        <v>7</v>
      </c>
      <c r="Z52" s="279">
        <v>5</v>
      </c>
      <c r="AA52" s="279">
        <v>3</v>
      </c>
      <c r="AB52" s="279">
        <v>4</v>
      </c>
      <c r="AC52" s="279">
        <v>0</v>
      </c>
      <c r="AD52" s="279">
        <v>0</v>
      </c>
      <c r="AE52" s="279">
        <v>3</v>
      </c>
      <c r="AF52" s="279">
        <v>2</v>
      </c>
      <c r="AG52" s="490">
        <v>3.4736842105263159</v>
      </c>
    </row>
    <row r="53" spans="1:33" x14ac:dyDescent="0.2">
      <c r="A53" s="110" t="s">
        <v>2104</v>
      </c>
      <c r="B53" s="114">
        <v>1</v>
      </c>
      <c r="C53" s="316" t="s">
        <v>4604</v>
      </c>
      <c r="D53" s="110" t="s">
        <v>1532</v>
      </c>
      <c r="E53" s="110" t="s">
        <v>2126</v>
      </c>
      <c r="F53" s="110"/>
      <c r="G53" s="111">
        <v>38968</v>
      </c>
      <c r="H53" s="116" t="s">
        <v>1674</v>
      </c>
      <c r="I53" s="279">
        <v>2</v>
      </c>
      <c r="J53" s="279">
        <v>0</v>
      </c>
      <c r="K53" s="279">
        <v>2</v>
      </c>
      <c r="L53" s="279">
        <v>1</v>
      </c>
      <c r="M53" s="279">
        <v>2</v>
      </c>
      <c r="N53" s="279">
        <v>2</v>
      </c>
      <c r="O53" s="279">
        <v>4</v>
      </c>
      <c r="P53" s="279">
        <v>6</v>
      </c>
      <c r="Q53" s="279">
        <v>1</v>
      </c>
      <c r="R53" s="227">
        <v>4</v>
      </c>
      <c r="S53" s="279">
        <v>1</v>
      </c>
      <c r="T53" s="279">
        <v>0</v>
      </c>
      <c r="U53" s="279">
        <v>1</v>
      </c>
      <c r="V53" s="279">
        <v>6</v>
      </c>
      <c r="W53" s="279">
        <v>2</v>
      </c>
      <c r="X53" s="279">
        <v>3</v>
      </c>
      <c r="Y53" s="279">
        <v>4</v>
      </c>
      <c r="Z53" s="279">
        <v>2</v>
      </c>
      <c r="AA53" s="279">
        <v>3</v>
      </c>
      <c r="AB53" s="279">
        <v>1</v>
      </c>
      <c r="AC53" s="279">
        <v>0</v>
      </c>
      <c r="AD53" s="279">
        <v>1</v>
      </c>
      <c r="AE53" s="279">
        <v>2</v>
      </c>
      <c r="AF53" s="279">
        <v>4</v>
      </c>
      <c r="AG53" s="490">
        <v>2.5714285714285716</v>
      </c>
    </row>
    <row r="54" spans="1:33" x14ac:dyDescent="0.2">
      <c r="A54" s="110" t="s">
        <v>2104</v>
      </c>
      <c r="B54" s="114">
        <v>1</v>
      </c>
      <c r="C54" s="316" t="s">
        <v>1675</v>
      </c>
      <c r="D54" s="110" t="s">
        <v>1532</v>
      </c>
      <c r="E54" s="110" t="s">
        <v>2126</v>
      </c>
      <c r="F54" s="110"/>
      <c r="G54" s="111">
        <v>39198</v>
      </c>
      <c r="H54" s="116" t="s">
        <v>1676</v>
      </c>
      <c r="I54" s="279">
        <v>2</v>
      </c>
      <c r="J54" s="279">
        <v>0</v>
      </c>
      <c r="K54" s="279">
        <v>1</v>
      </c>
      <c r="L54" s="279">
        <v>1</v>
      </c>
      <c r="M54" s="279">
        <v>1</v>
      </c>
      <c r="N54" s="279">
        <v>0</v>
      </c>
      <c r="O54" s="279">
        <v>0</v>
      </c>
      <c r="P54" s="279">
        <v>0</v>
      </c>
      <c r="Q54" s="279">
        <v>1</v>
      </c>
      <c r="R54" s="227">
        <v>0</v>
      </c>
      <c r="S54" s="279">
        <v>0</v>
      </c>
      <c r="T54" s="279">
        <v>0</v>
      </c>
      <c r="U54" s="279">
        <v>1</v>
      </c>
      <c r="V54" s="279">
        <v>0</v>
      </c>
      <c r="W54" s="279">
        <v>0</v>
      </c>
      <c r="X54" s="279">
        <v>1</v>
      </c>
      <c r="Y54" s="279">
        <v>0</v>
      </c>
      <c r="Z54" s="279">
        <v>1</v>
      </c>
      <c r="AA54" s="279">
        <v>0</v>
      </c>
      <c r="AB54" s="279">
        <v>0</v>
      </c>
      <c r="AC54" s="279">
        <v>0</v>
      </c>
      <c r="AD54" s="279">
        <v>1</v>
      </c>
      <c r="AE54" s="279">
        <v>0</v>
      </c>
      <c r="AF54" s="279">
        <v>0</v>
      </c>
      <c r="AG54" s="490">
        <v>2</v>
      </c>
    </row>
    <row r="55" spans="1:33" x14ac:dyDescent="0.2">
      <c r="A55" s="110" t="s">
        <v>2104</v>
      </c>
      <c r="B55" s="110">
        <v>1</v>
      </c>
      <c r="C55" s="316" t="s">
        <v>432</v>
      </c>
      <c r="D55" s="110" t="s">
        <v>1532</v>
      </c>
      <c r="E55" s="110" t="s">
        <v>2126</v>
      </c>
      <c r="F55" s="110"/>
      <c r="G55" s="111">
        <v>39534</v>
      </c>
      <c r="H55" s="116" t="s">
        <v>433</v>
      </c>
      <c r="I55" s="279">
        <v>0</v>
      </c>
      <c r="J55" s="279">
        <v>0</v>
      </c>
      <c r="K55" s="279">
        <v>0</v>
      </c>
      <c r="L55" s="279">
        <v>0</v>
      </c>
      <c r="M55" s="279">
        <v>0</v>
      </c>
      <c r="N55" s="279">
        <v>1</v>
      </c>
      <c r="O55" s="279">
        <v>0</v>
      </c>
      <c r="P55" s="279">
        <v>0</v>
      </c>
      <c r="Q55" s="279">
        <v>0</v>
      </c>
      <c r="R55" s="227">
        <v>0</v>
      </c>
      <c r="S55" s="279">
        <v>0</v>
      </c>
      <c r="T55" s="279">
        <v>0</v>
      </c>
      <c r="U55" s="279">
        <v>0</v>
      </c>
      <c r="V55" s="279">
        <v>0</v>
      </c>
      <c r="W55" s="279">
        <v>0</v>
      </c>
      <c r="X55" s="279">
        <v>0</v>
      </c>
      <c r="Y55" s="279">
        <v>0</v>
      </c>
      <c r="Z55" s="279">
        <v>1</v>
      </c>
      <c r="AA55" s="279">
        <v>1</v>
      </c>
      <c r="AB55" s="279">
        <v>0</v>
      </c>
      <c r="AC55" s="279">
        <v>0</v>
      </c>
      <c r="AD55" s="279">
        <v>1</v>
      </c>
      <c r="AE55" s="279">
        <v>0</v>
      </c>
      <c r="AF55" s="279">
        <v>0</v>
      </c>
      <c r="AG55" s="490">
        <v>2</v>
      </c>
    </row>
    <row r="56" spans="1:33" x14ac:dyDescent="0.2">
      <c r="A56" s="110" t="s">
        <v>2104</v>
      </c>
      <c r="B56" s="110">
        <v>1</v>
      </c>
      <c r="C56" s="316" t="s">
        <v>434</v>
      </c>
      <c r="D56" s="110" t="s">
        <v>1532</v>
      </c>
      <c r="E56" s="110" t="s">
        <v>2126</v>
      </c>
      <c r="F56" s="110"/>
      <c r="G56" s="111">
        <v>39577</v>
      </c>
      <c r="H56" s="116" t="s">
        <v>4375</v>
      </c>
      <c r="I56" s="279">
        <v>0</v>
      </c>
      <c r="J56" s="279">
        <v>0</v>
      </c>
      <c r="K56" s="279">
        <v>0</v>
      </c>
      <c r="L56" s="279">
        <v>0</v>
      </c>
      <c r="M56" s="279">
        <v>0</v>
      </c>
      <c r="N56" s="279">
        <v>0</v>
      </c>
      <c r="O56" s="279">
        <v>0</v>
      </c>
      <c r="P56" s="279">
        <v>0</v>
      </c>
      <c r="Q56" s="279">
        <v>0</v>
      </c>
      <c r="R56" s="227">
        <v>0</v>
      </c>
      <c r="S56" s="279">
        <v>0</v>
      </c>
      <c r="T56" s="279">
        <v>0</v>
      </c>
      <c r="U56" s="279">
        <v>0</v>
      </c>
      <c r="V56" s="279">
        <v>0</v>
      </c>
      <c r="W56" s="279">
        <v>0</v>
      </c>
      <c r="X56" s="279">
        <v>0</v>
      </c>
      <c r="Y56" s="279">
        <v>0</v>
      </c>
      <c r="Z56" s="279">
        <v>2</v>
      </c>
      <c r="AA56" s="279">
        <v>0</v>
      </c>
      <c r="AB56" s="279">
        <v>0</v>
      </c>
      <c r="AC56" s="279">
        <v>0</v>
      </c>
      <c r="AD56" s="279">
        <v>1</v>
      </c>
      <c r="AE56" s="279">
        <v>0</v>
      </c>
      <c r="AF56" s="279">
        <v>0</v>
      </c>
      <c r="AG56" s="490">
        <v>1.5</v>
      </c>
    </row>
    <row r="57" spans="1:33" x14ac:dyDescent="0.2">
      <c r="A57" s="110" t="s">
        <v>2104</v>
      </c>
      <c r="B57" s="110">
        <v>1</v>
      </c>
      <c r="C57" s="316" t="s">
        <v>529</v>
      </c>
      <c r="D57" s="110" t="s">
        <v>1532</v>
      </c>
      <c r="E57" s="110" t="s">
        <v>1533</v>
      </c>
      <c r="F57" s="111">
        <v>40176</v>
      </c>
      <c r="G57" s="111">
        <v>39679</v>
      </c>
      <c r="H57" s="116" t="s">
        <v>4376</v>
      </c>
      <c r="I57" s="279">
        <v>0</v>
      </c>
      <c r="J57" s="279">
        <v>1</v>
      </c>
      <c r="K57" s="279">
        <v>2</v>
      </c>
      <c r="L57" s="279">
        <v>0</v>
      </c>
      <c r="M57" s="279">
        <v>2</v>
      </c>
      <c r="N57" s="279">
        <v>0</v>
      </c>
      <c r="O57" s="279">
        <v>0</v>
      </c>
      <c r="P57" s="279">
        <v>1</v>
      </c>
      <c r="Q57" s="279">
        <v>0</v>
      </c>
      <c r="R57" s="227">
        <v>0</v>
      </c>
      <c r="S57" s="279">
        <v>0</v>
      </c>
      <c r="T57" s="279">
        <v>0</v>
      </c>
      <c r="U57" s="279">
        <v>3</v>
      </c>
      <c r="V57" s="279">
        <v>0</v>
      </c>
      <c r="W57" s="279">
        <v>0</v>
      </c>
      <c r="X57" s="279">
        <v>3</v>
      </c>
      <c r="Y57" s="279">
        <v>0</v>
      </c>
      <c r="Z57" s="279">
        <v>0</v>
      </c>
      <c r="AA57" s="279">
        <v>0</v>
      </c>
      <c r="AB57" s="279">
        <v>3</v>
      </c>
      <c r="AC57" s="279">
        <v>0</v>
      </c>
      <c r="AD57" s="279">
        <v>0</v>
      </c>
      <c r="AE57" s="279">
        <v>2</v>
      </c>
      <c r="AF57" s="279">
        <v>0</v>
      </c>
      <c r="AG57" s="490">
        <v>2.125</v>
      </c>
    </row>
    <row r="58" spans="1:33" x14ac:dyDescent="0.2">
      <c r="A58" s="110" t="s">
        <v>2104</v>
      </c>
      <c r="B58" s="110">
        <v>1</v>
      </c>
      <c r="C58" s="316" t="s">
        <v>1798</v>
      </c>
      <c r="D58" s="110" t="s">
        <v>1532</v>
      </c>
      <c r="E58" s="110" t="s">
        <v>2126</v>
      </c>
      <c r="F58" s="110"/>
      <c r="G58" s="111">
        <v>39973</v>
      </c>
      <c r="H58" s="116" t="s">
        <v>1799</v>
      </c>
      <c r="I58" s="279">
        <v>0</v>
      </c>
      <c r="J58" s="279">
        <v>0</v>
      </c>
      <c r="K58" s="279">
        <v>1</v>
      </c>
      <c r="L58" s="279">
        <v>1</v>
      </c>
      <c r="M58" s="279">
        <v>1</v>
      </c>
      <c r="N58" s="279">
        <v>0</v>
      </c>
      <c r="O58" s="279">
        <v>5</v>
      </c>
      <c r="P58" s="279">
        <v>0</v>
      </c>
      <c r="Q58" s="279">
        <v>1</v>
      </c>
      <c r="R58" s="227">
        <v>0</v>
      </c>
      <c r="S58" s="279">
        <v>3</v>
      </c>
      <c r="T58" s="279">
        <v>1</v>
      </c>
      <c r="U58" s="279">
        <v>1</v>
      </c>
      <c r="V58" s="279">
        <v>0</v>
      </c>
      <c r="W58" s="279">
        <v>1</v>
      </c>
      <c r="X58" s="279">
        <v>0</v>
      </c>
      <c r="Y58" s="279">
        <v>0</v>
      </c>
      <c r="Z58" s="279">
        <v>0</v>
      </c>
      <c r="AA58" s="279">
        <v>0</v>
      </c>
      <c r="AB58" s="279">
        <v>1</v>
      </c>
      <c r="AC58" s="279">
        <v>0</v>
      </c>
      <c r="AD58" s="279">
        <v>1</v>
      </c>
      <c r="AE58" s="279">
        <v>0</v>
      </c>
      <c r="AF58" s="279">
        <v>0</v>
      </c>
      <c r="AG58" s="490">
        <v>1.5454545454545454</v>
      </c>
    </row>
    <row r="59" spans="1:33" x14ac:dyDescent="0.2">
      <c r="A59" s="110" t="s">
        <v>2104</v>
      </c>
      <c r="B59" s="110">
        <v>1</v>
      </c>
      <c r="C59" s="316" t="s">
        <v>1800</v>
      </c>
      <c r="D59" s="110" t="s">
        <v>1532</v>
      </c>
      <c r="E59" s="110" t="s">
        <v>2126</v>
      </c>
      <c r="F59" s="110"/>
      <c r="G59" s="111">
        <v>39973</v>
      </c>
      <c r="H59" s="116" t="s">
        <v>1816</v>
      </c>
      <c r="I59" s="279">
        <v>0</v>
      </c>
      <c r="J59" s="279">
        <v>0</v>
      </c>
      <c r="K59" s="279">
        <v>2</v>
      </c>
      <c r="L59" s="279">
        <v>1</v>
      </c>
      <c r="M59" s="279">
        <v>1</v>
      </c>
      <c r="N59" s="279">
        <v>1</v>
      </c>
      <c r="O59" s="279">
        <v>5</v>
      </c>
      <c r="P59" s="279">
        <v>1</v>
      </c>
      <c r="Q59" s="279">
        <v>1</v>
      </c>
      <c r="R59" s="227">
        <v>0</v>
      </c>
      <c r="S59" s="279">
        <v>3</v>
      </c>
      <c r="T59" s="279">
        <v>1</v>
      </c>
      <c r="U59" s="279">
        <v>1</v>
      </c>
      <c r="V59" s="279">
        <v>0</v>
      </c>
      <c r="W59" s="279">
        <v>0</v>
      </c>
      <c r="X59" s="279">
        <v>0</v>
      </c>
      <c r="Y59" s="279">
        <v>0</v>
      </c>
      <c r="Z59" s="279">
        <v>0</v>
      </c>
      <c r="AA59" s="279">
        <v>1</v>
      </c>
      <c r="AB59" s="279">
        <v>0</v>
      </c>
      <c r="AC59" s="279">
        <v>0</v>
      </c>
      <c r="AD59" s="279">
        <v>1</v>
      </c>
      <c r="AE59" s="279">
        <v>0</v>
      </c>
      <c r="AF59" s="279">
        <v>0</v>
      </c>
      <c r="AG59" s="490">
        <v>1.5833333333333333</v>
      </c>
    </row>
    <row r="60" spans="1:33" x14ac:dyDescent="0.2">
      <c r="A60" s="110" t="s">
        <v>2104</v>
      </c>
      <c r="B60" s="110">
        <v>1</v>
      </c>
      <c r="C60" s="316" t="s">
        <v>1817</v>
      </c>
      <c r="D60" s="110" t="s">
        <v>1532</v>
      </c>
      <c r="E60" s="110" t="s">
        <v>2586</v>
      </c>
      <c r="F60" s="111">
        <v>41274</v>
      </c>
      <c r="G60" s="111">
        <v>39973</v>
      </c>
      <c r="H60" s="116" t="s">
        <v>3278</v>
      </c>
      <c r="I60" s="279">
        <v>0</v>
      </c>
      <c r="J60" s="279">
        <v>0</v>
      </c>
      <c r="K60" s="279">
        <v>0</v>
      </c>
      <c r="L60" s="279">
        <v>2</v>
      </c>
      <c r="M60" s="279">
        <v>1</v>
      </c>
      <c r="N60" s="279">
        <v>2</v>
      </c>
      <c r="O60" s="279">
        <v>0</v>
      </c>
      <c r="P60" s="279">
        <v>1</v>
      </c>
      <c r="Q60" s="279">
        <v>0</v>
      </c>
      <c r="R60" s="227">
        <v>2</v>
      </c>
      <c r="S60" s="279">
        <v>0</v>
      </c>
      <c r="T60" s="279">
        <v>0</v>
      </c>
      <c r="U60" s="279">
        <v>1</v>
      </c>
      <c r="V60" s="279">
        <v>0</v>
      </c>
      <c r="W60" s="279">
        <v>0</v>
      </c>
      <c r="X60" s="279">
        <v>4</v>
      </c>
      <c r="Y60" s="279">
        <v>1</v>
      </c>
      <c r="Z60" s="279">
        <v>0</v>
      </c>
      <c r="AA60" s="279">
        <v>2</v>
      </c>
      <c r="AB60" s="279">
        <v>1</v>
      </c>
      <c r="AC60" s="279">
        <v>1</v>
      </c>
      <c r="AD60" s="279">
        <v>0</v>
      </c>
      <c r="AE60" s="279">
        <v>1</v>
      </c>
      <c r="AF60" s="279">
        <v>1</v>
      </c>
      <c r="AG60" s="490">
        <v>1.5384615384615385</v>
      </c>
    </row>
    <row r="61" spans="1:33" x14ac:dyDescent="0.2">
      <c r="A61" s="110" t="s">
        <v>2104</v>
      </c>
      <c r="B61" s="110">
        <v>1</v>
      </c>
      <c r="C61" s="316" t="s">
        <v>546</v>
      </c>
      <c r="D61" s="110" t="s">
        <v>1532</v>
      </c>
      <c r="E61" s="110" t="s">
        <v>2586</v>
      </c>
      <c r="F61" s="263">
        <v>41390</v>
      </c>
      <c r="G61" s="111">
        <v>40023</v>
      </c>
      <c r="H61" s="116" t="s">
        <v>547</v>
      </c>
      <c r="I61" s="279">
        <v>0</v>
      </c>
      <c r="J61" s="279">
        <v>0</v>
      </c>
      <c r="K61" s="279">
        <v>4</v>
      </c>
      <c r="L61" s="279">
        <v>0</v>
      </c>
      <c r="M61" s="279">
        <v>0</v>
      </c>
      <c r="N61" s="279">
        <v>1</v>
      </c>
      <c r="O61" s="279">
        <v>4</v>
      </c>
      <c r="P61" s="279">
        <v>1</v>
      </c>
      <c r="Q61" s="279">
        <v>1</v>
      </c>
      <c r="R61" s="227">
        <v>1</v>
      </c>
      <c r="S61" s="279">
        <v>2</v>
      </c>
      <c r="T61" s="279">
        <v>0</v>
      </c>
      <c r="U61" s="279">
        <v>0</v>
      </c>
      <c r="V61" s="279">
        <v>0</v>
      </c>
      <c r="W61" s="279">
        <v>1</v>
      </c>
      <c r="X61" s="279">
        <v>0</v>
      </c>
      <c r="Y61" s="279">
        <v>1</v>
      </c>
      <c r="Z61" s="279">
        <v>1</v>
      </c>
      <c r="AA61" s="279">
        <v>1</v>
      </c>
      <c r="AB61" s="279">
        <v>4</v>
      </c>
      <c r="AC61" s="279">
        <v>1</v>
      </c>
      <c r="AD61" s="279">
        <v>0</v>
      </c>
      <c r="AE61" s="279">
        <v>3</v>
      </c>
      <c r="AF61" s="279">
        <v>0</v>
      </c>
      <c r="AG61" s="490">
        <v>1.8571428571428572</v>
      </c>
    </row>
    <row r="62" spans="1:33" x14ac:dyDescent="0.2">
      <c r="A62" s="110" t="s">
        <v>2104</v>
      </c>
      <c r="B62" s="110">
        <v>1</v>
      </c>
      <c r="C62" s="316" t="s">
        <v>548</v>
      </c>
      <c r="D62" s="110" t="s">
        <v>1532</v>
      </c>
      <c r="E62" s="110" t="s">
        <v>2126</v>
      </c>
      <c r="F62" s="110"/>
      <c r="G62" s="111">
        <v>40031</v>
      </c>
      <c r="H62" s="116" t="s">
        <v>549</v>
      </c>
      <c r="I62" s="279">
        <v>1</v>
      </c>
      <c r="J62" s="279">
        <v>1</v>
      </c>
      <c r="K62" s="279">
        <v>4</v>
      </c>
      <c r="L62" s="279">
        <v>2</v>
      </c>
      <c r="M62" s="279">
        <v>2</v>
      </c>
      <c r="N62" s="279">
        <v>3</v>
      </c>
      <c r="O62" s="279">
        <v>0</v>
      </c>
      <c r="P62" s="279">
        <v>1</v>
      </c>
      <c r="Q62" s="279">
        <v>5</v>
      </c>
      <c r="R62" s="227">
        <v>5</v>
      </c>
      <c r="S62" s="279">
        <v>1</v>
      </c>
      <c r="T62" s="279">
        <v>2</v>
      </c>
      <c r="U62" s="279">
        <v>2</v>
      </c>
      <c r="V62" s="279">
        <v>2</v>
      </c>
      <c r="W62" s="279">
        <v>0</v>
      </c>
      <c r="X62" s="279">
        <v>3</v>
      </c>
      <c r="Y62" s="279">
        <v>4</v>
      </c>
      <c r="Z62" s="279">
        <v>1</v>
      </c>
      <c r="AA62" s="279">
        <v>5</v>
      </c>
      <c r="AB62" s="279">
        <v>2</v>
      </c>
      <c r="AC62" s="279">
        <v>0</v>
      </c>
      <c r="AD62" s="279">
        <v>0</v>
      </c>
      <c r="AE62" s="279">
        <v>3</v>
      </c>
      <c r="AF62" s="279">
        <v>0</v>
      </c>
      <c r="AG62" s="490">
        <v>2.5789473684210527</v>
      </c>
    </row>
    <row r="63" spans="1:33" x14ac:dyDescent="0.2">
      <c r="A63" s="110" t="s">
        <v>2104</v>
      </c>
      <c r="B63" s="110">
        <v>1</v>
      </c>
      <c r="C63" s="316" t="s">
        <v>3480</v>
      </c>
      <c r="D63" s="110" t="s">
        <v>1532</v>
      </c>
      <c r="E63" s="110" t="s">
        <v>2126</v>
      </c>
      <c r="F63" s="110"/>
      <c r="G63" s="111">
        <v>40380</v>
      </c>
      <c r="H63" s="116" t="s">
        <v>3481</v>
      </c>
      <c r="I63" s="279">
        <v>1</v>
      </c>
      <c r="J63" s="279">
        <v>0</v>
      </c>
      <c r="K63" s="279">
        <v>1</v>
      </c>
      <c r="L63" s="279">
        <v>0</v>
      </c>
      <c r="M63" s="279">
        <v>4</v>
      </c>
      <c r="N63" s="279">
        <v>1</v>
      </c>
      <c r="O63" s="279">
        <v>2</v>
      </c>
      <c r="P63" s="279">
        <v>2</v>
      </c>
      <c r="Q63" s="279">
        <v>2</v>
      </c>
      <c r="R63" s="227">
        <v>2</v>
      </c>
      <c r="S63" s="279">
        <v>0</v>
      </c>
      <c r="T63" s="279">
        <v>0</v>
      </c>
      <c r="U63" s="279">
        <v>0</v>
      </c>
      <c r="V63" s="279">
        <v>1</v>
      </c>
      <c r="W63" s="279">
        <v>0</v>
      </c>
      <c r="X63" s="279">
        <v>1</v>
      </c>
      <c r="Y63" s="279">
        <v>1</v>
      </c>
      <c r="Z63" s="279">
        <v>0</v>
      </c>
      <c r="AA63" s="279">
        <v>0</v>
      </c>
      <c r="AB63" s="279">
        <v>0</v>
      </c>
      <c r="AC63" s="279">
        <v>1</v>
      </c>
      <c r="AD63" s="279">
        <v>0</v>
      </c>
      <c r="AE63" s="279">
        <v>0</v>
      </c>
      <c r="AF63" s="279">
        <v>0</v>
      </c>
      <c r="AG63" s="490">
        <v>1.5833333333333333</v>
      </c>
    </row>
    <row r="64" spans="1:33" x14ac:dyDescent="0.2">
      <c r="A64" s="110" t="s">
        <v>2104</v>
      </c>
      <c r="B64" s="110">
        <v>1</v>
      </c>
      <c r="C64" s="316" t="s">
        <v>3482</v>
      </c>
      <c r="D64" s="110" t="s">
        <v>1532</v>
      </c>
      <c r="E64" s="110" t="s">
        <v>2126</v>
      </c>
      <c r="F64" s="110"/>
      <c r="G64" s="111">
        <v>40380</v>
      </c>
      <c r="H64" s="116" t="s">
        <v>3483</v>
      </c>
      <c r="I64" s="279">
        <v>1</v>
      </c>
      <c r="J64" s="279">
        <v>1</v>
      </c>
      <c r="K64" s="279">
        <v>1</v>
      </c>
      <c r="L64" s="279">
        <v>0</v>
      </c>
      <c r="M64" s="279">
        <v>2</v>
      </c>
      <c r="N64" s="279">
        <v>0</v>
      </c>
      <c r="O64" s="279">
        <v>3</v>
      </c>
      <c r="P64" s="279">
        <v>4</v>
      </c>
      <c r="Q64" s="279">
        <v>1</v>
      </c>
      <c r="R64" s="227">
        <v>1</v>
      </c>
      <c r="S64" s="279">
        <v>1</v>
      </c>
      <c r="T64" s="279">
        <v>1</v>
      </c>
      <c r="U64" s="279">
        <v>1</v>
      </c>
      <c r="V64" s="279">
        <v>3</v>
      </c>
      <c r="W64" s="279">
        <v>0</v>
      </c>
      <c r="X64" s="279">
        <v>2</v>
      </c>
      <c r="Y64" s="279">
        <v>1</v>
      </c>
      <c r="Z64" s="279">
        <v>1</v>
      </c>
      <c r="AA64" s="279">
        <v>0</v>
      </c>
      <c r="AB64" s="279">
        <v>0</v>
      </c>
      <c r="AC64" s="279">
        <v>0</v>
      </c>
      <c r="AD64" s="279">
        <v>0</v>
      </c>
      <c r="AE64" s="279">
        <v>0</v>
      </c>
      <c r="AF64" s="279">
        <v>0</v>
      </c>
      <c r="AG64" s="490">
        <v>1.6</v>
      </c>
    </row>
    <row r="65" spans="1:405" x14ac:dyDescent="0.2">
      <c r="A65" s="110" t="s">
        <v>2104</v>
      </c>
      <c r="B65" s="110">
        <v>1</v>
      </c>
      <c r="C65" s="316" t="s">
        <v>3484</v>
      </c>
      <c r="D65" s="110" t="s">
        <v>1532</v>
      </c>
      <c r="E65" s="110" t="s">
        <v>2126</v>
      </c>
      <c r="F65" s="110"/>
      <c r="G65" s="111">
        <v>40380</v>
      </c>
      <c r="H65" s="116" t="s">
        <v>3485</v>
      </c>
      <c r="I65" s="279">
        <v>0</v>
      </c>
      <c r="J65" s="279">
        <v>0</v>
      </c>
      <c r="K65" s="279">
        <v>0</v>
      </c>
      <c r="L65" s="279">
        <v>0</v>
      </c>
      <c r="M65" s="279">
        <v>0</v>
      </c>
      <c r="N65" s="279">
        <v>1</v>
      </c>
      <c r="O65" s="279">
        <v>0</v>
      </c>
      <c r="P65" s="279">
        <v>0</v>
      </c>
      <c r="Q65" s="279">
        <v>0</v>
      </c>
      <c r="R65" s="227">
        <v>1</v>
      </c>
      <c r="S65" s="279">
        <v>0</v>
      </c>
      <c r="T65" s="279">
        <v>0</v>
      </c>
      <c r="U65" s="279">
        <v>0</v>
      </c>
      <c r="V65" s="279">
        <v>0</v>
      </c>
      <c r="W65" s="279">
        <v>1</v>
      </c>
      <c r="X65" s="279">
        <v>0</v>
      </c>
      <c r="Y65" s="279">
        <v>0</v>
      </c>
      <c r="Z65" s="279">
        <v>2</v>
      </c>
      <c r="AA65" s="279">
        <v>0</v>
      </c>
      <c r="AB65" s="279">
        <v>0</v>
      </c>
      <c r="AC65" s="279">
        <v>0</v>
      </c>
      <c r="AD65" s="279">
        <v>0</v>
      </c>
      <c r="AE65" s="279">
        <v>0</v>
      </c>
      <c r="AF65" s="279">
        <v>0</v>
      </c>
      <c r="AG65" s="490">
        <v>2</v>
      </c>
    </row>
    <row r="66" spans="1:405" x14ac:dyDescent="0.2">
      <c r="A66" s="110" t="s">
        <v>2104</v>
      </c>
      <c r="B66" s="110">
        <v>1</v>
      </c>
      <c r="C66" s="316" t="s">
        <v>3978</v>
      </c>
      <c r="D66" s="110" t="s">
        <v>1532</v>
      </c>
      <c r="E66" s="110" t="s">
        <v>2126</v>
      </c>
      <c r="F66" s="110"/>
      <c r="G66" s="111">
        <v>40771</v>
      </c>
      <c r="H66" s="116" t="s">
        <v>3979</v>
      </c>
      <c r="I66" s="279">
        <v>0</v>
      </c>
      <c r="J66" s="279">
        <v>1</v>
      </c>
      <c r="K66" s="279">
        <v>0</v>
      </c>
      <c r="L66" s="279">
        <v>2</v>
      </c>
      <c r="M66" s="279">
        <v>3</v>
      </c>
      <c r="N66" s="279">
        <v>2</v>
      </c>
      <c r="O66" s="279">
        <v>0</v>
      </c>
      <c r="P66" s="279">
        <v>0</v>
      </c>
      <c r="Q66" s="279">
        <v>0</v>
      </c>
      <c r="R66" s="227">
        <v>1</v>
      </c>
      <c r="S66" s="279">
        <v>1</v>
      </c>
      <c r="T66" s="279">
        <v>0</v>
      </c>
      <c r="U66" s="279">
        <v>0</v>
      </c>
      <c r="V66" s="279">
        <v>2</v>
      </c>
      <c r="W66" s="279">
        <v>1</v>
      </c>
      <c r="X66" s="279">
        <v>0</v>
      </c>
      <c r="Y66" s="279">
        <v>1</v>
      </c>
      <c r="Z66" s="279">
        <v>0</v>
      </c>
      <c r="AA66" s="279">
        <v>0</v>
      </c>
      <c r="AB66" s="279">
        <v>0</v>
      </c>
      <c r="AC66" s="279">
        <v>0</v>
      </c>
      <c r="AD66" s="279">
        <v>3</v>
      </c>
      <c r="AE66" s="279">
        <v>4</v>
      </c>
      <c r="AF66" s="279">
        <v>1</v>
      </c>
      <c r="AG66" s="490">
        <v>1.8333333333333333</v>
      </c>
    </row>
    <row r="67" spans="1:405" x14ac:dyDescent="0.2">
      <c r="A67" s="110" t="s">
        <v>2104</v>
      </c>
      <c r="B67" s="110">
        <v>1</v>
      </c>
      <c r="C67" s="316" t="s">
        <v>4655</v>
      </c>
      <c r="D67" s="110" t="s">
        <v>1532</v>
      </c>
      <c r="E67" s="110" t="s">
        <v>2126</v>
      </c>
      <c r="F67" s="110"/>
      <c r="G67" s="111">
        <v>41190</v>
      </c>
      <c r="H67" s="116" t="s">
        <v>4656</v>
      </c>
      <c r="I67" s="279">
        <v>0</v>
      </c>
      <c r="J67" s="279">
        <v>0</v>
      </c>
      <c r="K67" s="279">
        <v>0</v>
      </c>
      <c r="L67" s="279">
        <v>0</v>
      </c>
      <c r="M67" s="279">
        <v>2</v>
      </c>
      <c r="N67" s="279">
        <v>1</v>
      </c>
      <c r="O67" s="279">
        <v>1</v>
      </c>
      <c r="P67" s="279">
        <v>0</v>
      </c>
      <c r="Q67" s="279">
        <v>0</v>
      </c>
      <c r="R67" s="227">
        <v>0</v>
      </c>
      <c r="S67" s="279">
        <v>0</v>
      </c>
      <c r="T67" s="279">
        <v>0</v>
      </c>
      <c r="U67" s="279">
        <v>0</v>
      </c>
      <c r="V67" s="279">
        <v>0</v>
      </c>
      <c r="W67" s="181">
        <v>0</v>
      </c>
      <c r="X67" s="181">
        <v>0</v>
      </c>
      <c r="Y67" s="181">
        <v>0</v>
      </c>
      <c r="Z67" s="181">
        <v>0</v>
      </c>
      <c r="AA67" s="181">
        <v>0</v>
      </c>
      <c r="AB67" s="181">
        <v>0</v>
      </c>
      <c r="AC67" s="181">
        <v>0</v>
      </c>
      <c r="AD67" s="181">
        <v>0</v>
      </c>
      <c r="AE67" s="181">
        <v>0</v>
      </c>
      <c r="AF67" s="181">
        <v>0</v>
      </c>
      <c r="AG67" s="490">
        <v>2</v>
      </c>
    </row>
    <row r="68" spans="1:405" x14ac:dyDescent="0.2">
      <c r="A68" s="110" t="s">
        <v>2104</v>
      </c>
      <c r="B68" s="110">
        <v>1</v>
      </c>
      <c r="C68" s="316" t="s">
        <v>4657</v>
      </c>
      <c r="D68" s="110" t="s">
        <v>1532</v>
      </c>
      <c r="E68" s="110" t="s">
        <v>1533</v>
      </c>
      <c r="F68" s="263">
        <v>41487</v>
      </c>
      <c r="G68" s="261">
        <v>41215</v>
      </c>
      <c r="H68" s="116" t="s">
        <v>4658</v>
      </c>
      <c r="I68" s="279">
        <v>0</v>
      </c>
      <c r="J68" s="279">
        <v>1</v>
      </c>
      <c r="K68" s="279">
        <v>1</v>
      </c>
      <c r="L68" s="279">
        <v>1</v>
      </c>
      <c r="M68" s="279">
        <v>2</v>
      </c>
      <c r="N68" s="279">
        <v>1</v>
      </c>
      <c r="O68" s="279">
        <v>3</v>
      </c>
      <c r="P68" s="279">
        <v>1</v>
      </c>
      <c r="Q68" s="279">
        <v>1</v>
      </c>
      <c r="R68" s="227">
        <v>2</v>
      </c>
      <c r="S68" s="279">
        <v>2</v>
      </c>
      <c r="T68" s="279">
        <v>2</v>
      </c>
      <c r="U68" s="279">
        <v>1</v>
      </c>
      <c r="V68" s="279">
        <v>1</v>
      </c>
      <c r="W68" s="181">
        <v>1</v>
      </c>
      <c r="X68" s="181">
        <v>3</v>
      </c>
      <c r="Y68" s="181">
        <v>1</v>
      </c>
      <c r="Z68" s="181">
        <v>0</v>
      </c>
      <c r="AA68" s="181">
        <v>4</v>
      </c>
      <c r="AB68" s="181">
        <v>3</v>
      </c>
      <c r="AC68" s="181">
        <v>2</v>
      </c>
      <c r="AD68" s="181">
        <v>0</v>
      </c>
      <c r="AE68" s="181">
        <v>2</v>
      </c>
      <c r="AF68" s="181">
        <v>0</v>
      </c>
      <c r="AG68" s="490">
        <v>1.75</v>
      </c>
    </row>
    <row r="69" spans="1:405" x14ac:dyDescent="0.2">
      <c r="A69" s="110" t="s">
        <v>2104</v>
      </c>
      <c r="B69" s="110">
        <v>1</v>
      </c>
      <c r="C69" s="316" t="s">
        <v>4659</v>
      </c>
      <c r="D69" s="110" t="s">
        <v>1532</v>
      </c>
      <c r="E69" s="110" t="s">
        <v>1533</v>
      </c>
      <c r="F69" s="263">
        <v>41487</v>
      </c>
      <c r="G69" s="261">
        <v>41215</v>
      </c>
      <c r="H69" s="116" t="s">
        <v>4660</v>
      </c>
      <c r="I69" s="279">
        <v>1</v>
      </c>
      <c r="J69" s="279">
        <v>0</v>
      </c>
      <c r="K69" s="279">
        <v>3</v>
      </c>
      <c r="L69" s="279">
        <v>0</v>
      </c>
      <c r="M69" s="279">
        <v>1</v>
      </c>
      <c r="N69" s="279">
        <v>1</v>
      </c>
      <c r="O69" s="279">
        <v>2</v>
      </c>
      <c r="P69" s="279">
        <v>0</v>
      </c>
      <c r="Q69" s="279">
        <v>1</v>
      </c>
      <c r="R69" s="227">
        <v>4</v>
      </c>
      <c r="S69" s="279">
        <v>5</v>
      </c>
      <c r="T69" s="279">
        <v>0</v>
      </c>
      <c r="U69" s="279">
        <v>2</v>
      </c>
      <c r="V69" s="279">
        <v>1</v>
      </c>
      <c r="W69" s="181">
        <v>1</v>
      </c>
      <c r="X69" s="181">
        <v>3</v>
      </c>
      <c r="Y69" s="181">
        <v>1</v>
      </c>
      <c r="Z69" s="181">
        <v>0</v>
      </c>
      <c r="AA69" s="181">
        <v>3</v>
      </c>
      <c r="AB69" s="181">
        <v>2</v>
      </c>
      <c r="AC69" s="181">
        <v>4</v>
      </c>
      <c r="AD69" s="181">
        <v>0</v>
      </c>
      <c r="AE69" s="181">
        <v>3</v>
      </c>
      <c r="AF69" s="181">
        <v>0</v>
      </c>
      <c r="AG69" s="490">
        <v>2.2352941176470589</v>
      </c>
    </row>
    <row r="70" spans="1:405" x14ac:dyDescent="0.2">
      <c r="A70" s="110" t="s">
        <v>2104</v>
      </c>
      <c r="B70" s="110">
        <v>1</v>
      </c>
      <c r="C70" s="316" t="s">
        <v>4752</v>
      </c>
      <c r="D70" s="110" t="s">
        <v>1532</v>
      </c>
      <c r="E70" s="110" t="s">
        <v>2126</v>
      </c>
      <c r="F70" s="110"/>
      <c r="G70" s="261">
        <v>41316</v>
      </c>
      <c r="H70" s="116" t="s">
        <v>4753</v>
      </c>
      <c r="I70" s="181">
        <v>0</v>
      </c>
      <c r="J70" s="181">
        <v>0</v>
      </c>
      <c r="K70" s="181">
        <v>1</v>
      </c>
      <c r="L70" s="279">
        <v>1</v>
      </c>
      <c r="M70" s="279">
        <v>0</v>
      </c>
      <c r="N70" s="279">
        <v>0</v>
      </c>
      <c r="O70" s="279">
        <v>0</v>
      </c>
      <c r="P70" s="279">
        <v>0</v>
      </c>
      <c r="Q70" s="279">
        <v>1</v>
      </c>
      <c r="R70" s="227">
        <v>1</v>
      </c>
      <c r="S70" s="279">
        <v>0</v>
      </c>
      <c r="T70" s="279">
        <v>0</v>
      </c>
      <c r="U70" s="279">
        <v>0</v>
      </c>
      <c r="V70" s="279">
        <v>0</v>
      </c>
      <c r="W70" s="181">
        <v>0</v>
      </c>
      <c r="X70" s="181">
        <v>1</v>
      </c>
      <c r="Y70" s="181">
        <v>0</v>
      </c>
      <c r="Z70" s="181">
        <v>0</v>
      </c>
      <c r="AA70" s="181">
        <v>1</v>
      </c>
      <c r="AB70" s="181">
        <v>0</v>
      </c>
      <c r="AC70" s="181">
        <v>0</v>
      </c>
      <c r="AD70" s="181">
        <v>0</v>
      </c>
      <c r="AE70" s="181">
        <v>0</v>
      </c>
      <c r="AF70" s="181">
        <v>0</v>
      </c>
      <c r="AG70" s="490">
        <v>2</v>
      </c>
    </row>
    <row r="71" spans="1:405" x14ac:dyDescent="0.2">
      <c r="A71" s="110" t="s">
        <v>2104</v>
      </c>
      <c r="B71" s="110">
        <v>1</v>
      </c>
      <c r="C71" s="316" t="s">
        <v>4754</v>
      </c>
      <c r="D71" s="110" t="s">
        <v>1532</v>
      </c>
      <c r="E71" s="110" t="s">
        <v>2126</v>
      </c>
      <c r="F71" s="110"/>
      <c r="G71" s="261">
        <v>41316</v>
      </c>
      <c r="H71" s="116" t="s">
        <v>4755</v>
      </c>
      <c r="I71" s="181">
        <v>0</v>
      </c>
      <c r="J71" s="181">
        <v>0</v>
      </c>
      <c r="K71" s="181">
        <v>1</v>
      </c>
      <c r="L71" s="279">
        <v>1</v>
      </c>
      <c r="M71" s="279">
        <v>0</v>
      </c>
      <c r="N71" s="279">
        <v>0</v>
      </c>
      <c r="O71" s="279">
        <v>1</v>
      </c>
      <c r="P71" s="279">
        <v>0</v>
      </c>
      <c r="Q71" s="279">
        <v>1</v>
      </c>
      <c r="R71" s="227">
        <v>1</v>
      </c>
      <c r="S71" s="279">
        <v>1</v>
      </c>
      <c r="T71" s="279">
        <v>1</v>
      </c>
      <c r="U71" s="279">
        <v>0</v>
      </c>
      <c r="V71" s="279">
        <v>0</v>
      </c>
      <c r="W71" s="181">
        <v>0</v>
      </c>
      <c r="X71" s="181">
        <v>0</v>
      </c>
      <c r="Y71" s="181">
        <v>0</v>
      </c>
      <c r="Z71" s="181">
        <v>0</v>
      </c>
      <c r="AA71" s="181">
        <v>1</v>
      </c>
      <c r="AB71" s="181">
        <v>1</v>
      </c>
      <c r="AC71" s="181">
        <v>0</v>
      </c>
      <c r="AD71" s="181">
        <v>0</v>
      </c>
      <c r="AE71" s="181">
        <v>0</v>
      </c>
      <c r="AF71" s="181">
        <v>0</v>
      </c>
      <c r="AG71" s="490">
        <v>2</v>
      </c>
    </row>
    <row r="72" spans="1:405" x14ac:dyDescent="0.2">
      <c r="A72" s="110" t="s">
        <v>2104</v>
      </c>
      <c r="B72" s="110">
        <v>1</v>
      </c>
      <c r="C72" s="316" t="s">
        <v>4931</v>
      </c>
      <c r="D72" s="110" t="s">
        <v>1532</v>
      </c>
      <c r="E72" s="110" t="s">
        <v>1533</v>
      </c>
      <c r="F72" s="263">
        <v>41430</v>
      </c>
      <c r="G72" s="261">
        <v>41373</v>
      </c>
      <c r="H72" s="116" t="s">
        <v>4932</v>
      </c>
      <c r="I72" s="181">
        <v>0</v>
      </c>
      <c r="J72" s="181">
        <v>0</v>
      </c>
      <c r="K72" s="181">
        <v>0</v>
      </c>
      <c r="L72" s="181">
        <v>0</v>
      </c>
      <c r="M72" s="181">
        <v>0</v>
      </c>
      <c r="N72" s="181">
        <v>0</v>
      </c>
      <c r="O72" s="181">
        <v>0</v>
      </c>
      <c r="P72" s="279">
        <v>0</v>
      </c>
      <c r="Q72" s="279">
        <v>0</v>
      </c>
      <c r="R72" s="227">
        <v>0</v>
      </c>
      <c r="S72" s="279">
        <v>0</v>
      </c>
      <c r="T72" s="279">
        <v>0</v>
      </c>
      <c r="U72" s="279">
        <v>0</v>
      </c>
      <c r="V72" s="279">
        <v>0</v>
      </c>
      <c r="W72" s="181">
        <v>0</v>
      </c>
      <c r="X72" s="181">
        <v>0</v>
      </c>
      <c r="Y72" s="181">
        <v>0</v>
      </c>
      <c r="Z72" s="181">
        <v>0</v>
      </c>
      <c r="AA72" s="181">
        <v>0</v>
      </c>
      <c r="AB72" s="181">
        <v>1</v>
      </c>
      <c r="AC72" s="181">
        <v>0</v>
      </c>
      <c r="AD72" s="181">
        <v>0</v>
      </c>
      <c r="AE72" s="181">
        <v>0</v>
      </c>
      <c r="AF72" s="181">
        <v>0</v>
      </c>
      <c r="AG72" s="490">
        <v>2</v>
      </c>
    </row>
    <row r="73" spans="1:405" s="273" customFormat="1" x14ac:dyDescent="0.2">
      <c r="A73" s="110" t="s">
        <v>2104</v>
      </c>
      <c r="B73" s="110">
        <v>1</v>
      </c>
      <c r="C73" s="316" t="s">
        <v>5124</v>
      </c>
      <c r="D73" s="110" t="s">
        <v>1532</v>
      </c>
      <c r="E73" s="110" t="s">
        <v>2126</v>
      </c>
      <c r="F73" s="263"/>
      <c r="G73" s="261">
        <v>41584</v>
      </c>
      <c r="H73" s="116" t="s">
        <v>5125</v>
      </c>
      <c r="I73" s="181">
        <v>1</v>
      </c>
      <c r="J73" s="181">
        <v>0</v>
      </c>
      <c r="K73" s="181">
        <v>6</v>
      </c>
      <c r="L73" s="181">
        <v>0</v>
      </c>
      <c r="M73" s="181">
        <v>2</v>
      </c>
      <c r="N73" s="181">
        <v>3</v>
      </c>
      <c r="O73" s="181">
        <v>2</v>
      </c>
      <c r="P73" s="345">
        <v>3</v>
      </c>
      <c r="Q73" s="345">
        <v>1</v>
      </c>
      <c r="R73" s="227">
        <v>3</v>
      </c>
      <c r="S73" s="345">
        <v>2</v>
      </c>
      <c r="T73" s="345">
        <v>2</v>
      </c>
      <c r="U73" s="345">
        <v>3</v>
      </c>
      <c r="V73" s="345">
        <v>3</v>
      </c>
      <c r="W73" s="181">
        <v>0</v>
      </c>
      <c r="X73" s="181">
        <v>1</v>
      </c>
      <c r="Y73" s="181">
        <v>2</v>
      </c>
      <c r="Z73" s="181">
        <v>2</v>
      </c>
      <c r="AA73" s="181">
        <v>3</v>
      </c>
      <c r="AB73" s="181">
        <v>1</v>
      </c>
      <c r="AC73" s="181">
        <v>1</v>
      </c>
      <c r="AD73" s="181">
        <v>0</v>
      </c>
      <c r="AE73" s="181">
        <v>4</v>
      </c>
      <c r="AF73" s="181">
        <v>2</v>
      </c>
      <c r="AG73" s="490">
        <v>2.35</v>
      </c>
    </row>
    <row r="74" spans="1:405" x14ac:dyDescent="0.2">
      <c r="A74" s="149" t="s">
        <v>2104</v>
      </c>
      <c r="B74" s="149">
        <v>1</v>
      </c>
      <c r="C74" s="381" t="s">
        <v>5408</v>
      </c>
      <c r="D74" s="324" t="s">
        <v>1532</v>
      </c>
      <c r="E74" s="324" t="s">
        <v>2126</v>
      </c>
      <c r="F74" s="325"/>
      <c r="G74" s="326">
        <v>41908</v>
      </c>
      <c r="H74" s="349" t="s">
        <v>5409</v>
      </c>
      <c r="I74" s="181">
        <v>0</v>
      </c>
      <c r="J74" s="181">
        <v>0</v>
      </c>
      <c r="K74" s="181">
        <v>0</v>
      </c>
      <c r="L74" s="181">
        <v>0</v>
      </c>
      <c r="M74" s="181">
        <v>2</v>
      </c>
      <c r="N74" s="181">
        <v>0</v>
      </c>
      <c r="O74" s="181">
        <v>0</v>
      </c>
      <c r="P74" s="401">
        <v>0</v>
      </c>
      <c r="Q74" s="401">
        <v>0</v>
      </c>
      <c r="R74" s="227">
        <v>0</v>
      </c>
      <c r="S74" s="401">
        <v>0</v>
      </c>
      <c r="T74" s="401">
        <v>0</v>
      </c>
      <c r="U74" s="401">
        <v>1</v>
      </c>
      <c r="V74" s="401">
        <v>0</v>
      </c>
      <c r="W74" s="181">
        <v>1</v>
      </c>
      <c r="X74" s="181">
        <v>2</v>
      </c>
      <c r="Y74" s="181">
        <v>0</v>
      </c>
      <c r="Z74" s="181">
        <v>0</v>
      </c>
      <c r="AA74" s="181">
        <v>0</v>
      </c>
      <c r="AB74" s="181">
        <v>0</v>
      </c>
      <c r="AC74" s="181">
        <v>0</v>
      </c>
      <c r="AD74" s="181">
        <v>1</v>
      </c>
      <c r="AE74" s="181">
        <v>0</v>
      </c>
      <c r="AF74" s="181">
        <v>1</v>
      </c>
      <c r="AG74" s="490">
        <v>2</v>
      </c>
    </row>
    <row r="75" spans="1:405" s="342" customFormat="1" x14ac:dyDescent="0.2">
      <c r="A75" s="346" t="s">
        <v>2104</v>
      </c>
      <c r="B75" s="346">
        <v>1</v>
      </c>
      <c r="C75" s="346" t="s">
        <v>5525</v>
      </c>
      <c r="D75" s="346" t="s">
        <v>1532</v>
      </c>
      <c r="E75" s="346" t="s">
        <v>2126</v>
      </c>
      <c r="F75" s="348"/>
      <c r="G75" s="347">
        <v>42038</v>
      </c>
      <c r="H75" s="280" t="s">
        <v>5526</v>
      </c>
      <c r="I75" s="181"/>
      <c r="J75" s="181"/>
      <c r="K75" s="181">
        <v>0</v>
      </c>
      <c r="L75" s="181">
        <v>0</v>
      </c>
      <c r="M75" s="181">
        <v>1</v>
      </c>
      <c r="N75" s="181">
        <v>1</v>
      </c>
      <c r="O75" s="181">
        <v>0</v>
      </c>
      <c r="P75" s="401">
        <v>0</v>
      </c>
      <c r="Q75" s="401">
        <v>1</v>
      </c>
      <c r="R75" s="227">
        <v>0</v>
      </c>
      <c r="S75" s="401">
        <v>2</v>
      </c>
      <c r="T75" s="401">
        <v>1</v>
      </c>
      <c r="U75" s="401">
        <v>0</v>
      </c>
      <c r="V75" s="401">
        <v>0</v>
      </c>
      <c r="W75" s="181">
        <v>1</v>
      </c>
      <c r="X75" s="181">
        <v>1</v>
      </c>
      <c r="Y75" s="181">
        <v>1</v>
      </c>
      <c r="Z75" s="181">
        <v>0</v>
      </c>
      <c r="AA75" s="181">
        <v>0</v>
      </c>
      <c r="AB75" s="181">
        <v>0</v>
      </c>
      <c r="AC75" s="181">
        <v>2</v>
      </c>
      <c r="AD75" s="181">
        <v>0</v>
      </c>
      <c r="AE75" s="181">
        <v>1</v>
      </c>
      <c r="AF75" s="181">
        <v>0</v>
      </c>
      <c r="AG75" s="493">
        <v>2</v>
      </c>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c r="IW75" s="93"/>
      <c r="IX75" s="93"/>
      <c r="IY75" s="93"/>
      <c r="IZ75" s="93"/>
      <c r="JA75" s="93"/>
      <c r="JB75" s="93"/>
      <c r="JC75" s="93"/>
      <c r="JD75" s="93"/>
      <c r="JE75" s="93"/>
      <c r="JF75" s="93"/>
      <c r="JG75" s="93"/>
      <c r="JH75" s="93"/>
      <c r="JI75" s="93"/>
      <c r="JJ75" s="93"/>
      <c r="JK75" s="93"/>
      <c r="JL75" s="93"/>
      <c r="JM75" s="93"/>
      <c r="JN75" s="93"/>
      <c r="JO75" s="93"/>
      <c r="JP75" s="93"/>
      <c r="JQ75" s="93"/>
      <c r="JR75" s="93"/>
      <c r="JS75" s="93"/>
      <c r="JT75" s="93"/>
      <c r="JU75" s="93"/>
      <c r="JV75" s="93"/>
      <c r="JW75" s="93"/>
      <c r="JX75" s="93"/>
      <c r="JY75" s="93"/>
      <c r="JZ75" s="93"/>
      <c r="KA75" s="93"/>
      <c r="KB75" s="93"/>
      <c r="KC75" s="93"/>
      <c r="KD75" s="93"/>
      <c r="KE75" s="93"/>
      <c r="KF75" s="93"/>
      <c r="KG75" s="93"/>
      <c r="KH75" s="93"/>
      <c r="KI75" s="93"/>
      <c r="KJ75" s="93"/>
      <c r="KK75" s="93"/>
      <c r="KL75" s="93"/>
      <c r="KM75" s="93"/>
      <c r="KN75" s="93"/>
      <c r="KO75" s="93"/>
      <c r="KP75" s="93"/>
      <c r="KQ75" s="93"/>
      <c r="KR75" s="93"/>
      <c r="KS75" s="93"/>
      <c r="KT75" s="93"/>
      <c r="KU75" s="93"/>
      <c r="KV75" s="93"/>
      <c r="KW75" s="93"/>
      <c r="KX75" s="93"/>
      <c r="KY75" s="93"/>
      <c r="KZ75" s="93"/>
      <c r="LA75" s="93"/>
      <c r="LB75" s="93"/>
      <c r="LC75" s="93"/>
      <c r="LD75" s="93"/>
      <c r="LE75" s="93"/>
      <c r="LF75" s="93"/>
      <c r="LG75" s="93"/>
      <c r="LH75" s="93"/>
      <c r="LI75" s="93"/>
      <c r="LJ75" s="93"/>
      <c r="LK75" s="93"/>
      <c r="LL75" s="93"/>
      <c r="LM75" s="93"/>
      <c r="LN75" s="93"/>
      <c r="LO75" s="93"/>
      <c r="LP75" s="93"/>
      <c r="LQ75" s="93"/>
      <c r="LR75" s="93"/>
      <c r="LS75" s="93"/>
      <c r="LT75" s="93"/>
      <c r="LU75" s="93"/>
      <c r="LV75" s="93"/>
      <c r="LW75" s="93"/>
      <c r="LX75" s="93"/>
      <c r="LY75" s="93"/>
      <c r="LZ75" s="93"/>
      <c r="MA75" s="93"/>
      <c r="MB75" s="93"/>
      <c r="MC75" s="93"/>
      <c r="MD75" s="93"/>
      <c r="ME75" s="93"/>
      <c r="MF75" s="93"/>
      <c r="MG75" s="93"/>
      <c r="MH75" s="93"/>
      <c r="MI75" s="93"/>
      <c r="MJ75" s="93"/>
      <c r="MK75" s="93"/>
      <c r="ML75" s="93"/>
      <c r="MM75" s="93"/>
      <c r="MN75" s="93"/>
      <c r="MO75" s="93"/>
      <c r="MP75" s="93"/>
      <c r="MQ75" s="93"/>
      <c r="MR75" s="93"/>
      <c r="MS75" s="93"/>
      <c r="MT75" s="93"/>
      <c r="MU75" s="93"/>
      <c r="MV75" s="93"/>
      <c r="MW75" s="93"/>
      <c r="MX75" s="93"/>
      <c r="MY75" s="93"/>
      <c r="MZ75" s="93"/>
      <c r="NA75" s="93"/>
      <c r="NB75" s="93"/>
      <c r="NC75" s="93"/>
      <c r="ND75" s="93"/>
      <c r="NE75" s="93"/>
      <c r="NF75" s="93"/>
      <c r="NG75" s="93"/>
      <c r="NH75" s="93"/>
      <c r="NI75" s="93"/>
      <c r="NJ75" s="93"/>
      <c r="NK75" s="93"/>
      <c r="NL75" s="93"/>
      <c r="NM75" s="93"/>
      <c r="NN75" s="93"/>
      <c r="NO75" s="93"/>
      <c r="NP75" s="93"/>
      <c r="NQ75" s="93"/>
      <c r="NR75" s="93"/>
      <c r="NS75" s="93"/>
      <c r="NT75" s="93"/>
      <c r="NU75" s="93"/>
      <c r="NV75" s="93"/>
      <c r="NW75" s="93"/>
      <c r="NX75" s="93"/>
      <c r="NY75" s="93"/>
      <c r="NZ75" s="93"/>
      <c r="OA75" s="93"/>
      <c r="OB75" s="93"/>
      <c r="OC75" s="93"/>
      <c r="OD75" s="93"/>
      <c r="OE75" s="93"/>
      <c r="OF75" s="93"/>
      <c r="OG75" s="93"/>
      <c r="OH75" s="93"/>
      <c r="OI75" s="93"/>
      <c r="OJ75" s="93"/>
      <c r="OK75" s="93"/>
      <c r="OL75" s="93"/>
      <c r="OM75" s="93"/>
      <c r="ON75" s="93"/>
      <c r="OO75" s="93"/>
    </row>
    <row r="76" spans="1:405" s="342" customFormat="1" x14ac:dyDescent="0.2">
      <c r="A76" s="346" t="s">
        <v>2104</v>
      </c>
      <c r="B76" s="346">
        <v>1</v>
      </c>
      <c r="C76" s="346" t="s">
        <v>5527</v>
      </c>
      <c r="D76" s="346" t="s">
        <v>1532</v>
      </c>
      <c r="E76" s="346" t="s">
        <v>2126</v>
      </c>
      <c r="F76" s="348"/>
      <c r="G76" s="347">
        <v>42038</v>
      </c>
      <c r="H76" s="280" t="s">
        <v>5528</v>
      </c>
      <c r="I76" s="181"/>
      <c r="J76" s="181"/>
      <c r="K76" s="181">
        <v>0</v>
      </c>
      <c r="L76" s="181">
        <v>0</v>
      </c>
      <c r="M76" s="181">
        <v>1</v>
      </c>
      <c r="N76" s="181">
        <v>1</v>
      </c>
      <c r="O76" s="181">
        <v>0</v>
      </c>
      <c r="P76" s="401">
        <v>1</v>
      </c>
      <c r="Q76" s="401">
        <v>0</v>
      </c>
      <c r="R76" s="227">
        <v>1</v>
      </c>
      <c r="S76" s="401">
        <v>0</v>
      </c>
      <c r="T76" s="401">
        <v>1</v>
      </c>
      <c r="U76" s="401">
        <v>0</v>
      </c>
      <c r="V76" s="401">
        <v>0</v>
      </c>
      <c r="W76" s="181">
        <v>1</v>
      </c>
      <c r="X76" s="181">
        <v>1</v>
      </c>
      <c r="Y76" s="181">
        <v>1</v>
      </c>
      <c r="Z76" s="181">
        <v>0</v>
      </c>
      <c r="AA76" s="181">
        <v>0</v>
      </c>
      <c r="AB76" s="181">
        <v>0</v>
      </c>
      <c r="AC76" s="181">
        <v>1</v>
      </c>
      <c r="AD76" s="181">
        <v>0</v>
      </c>
      <c r="AE76" s="181">
        <v>0</v>
      </c>
      <c r="AF76" s="181">
        <v>0</v>
      </c>
      <c r="AG76" s="493">
        <v>2</v>
      </c>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c r="IW76" s="93"/>
      <c r="IX76" s="93"/>
      <c r="IY76" s="93"/>
      <c r="IZ76" s="93"/>
      <c r="JA76" s="93"/>
      <c r="JB76" s="93"/>
      <c r="JC76" s="93"/>
      <c r="JD76" s="93"/>
      <c r="JE76" s="93"/>
      <c r="JF76" s="93"/>
      <c r="JG76" s="93"/>
      <c r="JH76" s="93"/>
      <c r="JI76" s="93"/>
      <c r="JJ76" s="93"/>
      <c r="JK76" s="93"/>
      <c r="JL76" s="93"/>
      <c r="JM76" s="93"/>
      <c r="JN76" s="93"/>
      <c r="JO76" s="93"/>
      <c r="JP76" s="93"/>
      <c r="JQ76" s="93"/>
      <c r="JR76" s="93"/>
      <c r="JS76" s="93"/>
      <c r="JT76" s="93"/>
      <c r="JU76" s="93"/>
      <c r="JV76" s="93"/>
      <c r="JW76" s="93"/>
      <c r="JX76" s="93"/>
      <c r="JY76" s="93"/>
      <c r="JZ76" s="93"/>
      <c r="KA76" s="93"/>
      <c r="KB76" s="93"/>
      <c r="KC76" s="93"/>
      <c r="KD76" s="93"/>
      <c r="KE76" s="93"/>
      <c r="KF76" s="93"/>
      <c r="KG76" s="93"/>
      <c r="KH76" s="93"/>
      <c r="KI76" s="93"/>
      <c r="KJ76" s="93"/>
      <c r="KK76" s="93"/>
      <c r="KL76" s="93"/>
      <c r="KM76" s="93"/>
      <c r="KN76" s="93"/>
      <c r="KO76" s="93"/>
      <c r="KP76" s="93"/>
      <c r="KQ76" s="93"/>
      <c r="KR76" s="93"/>
      <c r="KS76" s="93"/>
      <c r="KT76" s="93"/>
      <c r="KU76" s="93"/>
      <c r="KV76" s="93"/>
      <c r="KW76" s="93"/>
      <c r="KX76" s="93"/>
      <c r="KY76" s="93"/>
      <c r="KZ76" s="93"/>
      <c r="LA76" s="93"/>
      <c r="LB76" s="93"/>
      <c r="LC76" s="93"/>
      <c r="LD76" s="93"/>
      <c r="LE76" s="93"/>
      <c r="LF76" s="93"/>
      <c r="LG76" s="93"/>
      <c r="LH76" s="93"/>
      <c r="LI76" s="93"/>
      <c r="LJ76" s="93"/>
      <c r="LK76" s="93"/>
      <c r="LL76" s="93"/>
      <c r="LM76" s="93"/>
      <c r="LN76" s="93"/>
      <c r="LO76" s="93"/>
      <c r="LP76" s="93"/>
      <c r="LQ76" s="93"/>
      <c r="LR76" s="93"/>
      <c r="LS76" s="93"/>
      <c r="LT76" s="93"/>
      <c r="LU76" s="93"/>
      <c r="LV76" s="93"/>
      <c r="LW76" s="93"/>
      <c r="LX76" s="93"/>
      <c r="LY76" s="93"/>
      <c r="LZ76" s="93"/>
      <c r="MA76" s="93"/>
      <c r="MB76" s="93"/>
      <c r="MC76" s="93"/>
      <c r="MD76" s="93"/>
      <c r="ME76" s="93"/>
      <c r="MF76" s="93"/>
      <c r="MG76" s="93"/>
      <c r="MH76" s="93"/>
      <c r="MI76" s="93"/>
      <c r="MJ76" s="93"/>
      <c r="MK76" s="93"/>
      <c r="ML76" s="93"/>
      <c r="MM76" s="93"/>
      <c r="MN76" s="93"/>
      <c r="MO76" s="93"/>
      <c r="MP76" s="93"/>
      <c r="MQ76" s="93"/>
      <c r="MR76" s="93"/>
      <c r="MS76" s="93"/>
      <c r="MT76" s="93"/>
      <c r="MU76" s="93"/>
      <c r="MV76" s="93"/>
      <c r="MW76" s="93"/>
      <c r="MX76" s="93"/>
      <c r="MY76" s="93"/>
      <c r="MZ76" s="93"/>
      <c r="NA76" s="93"/>
      <c r="NB76" s="93"/>
      <c r="NC76" s="93"/>
      <c r="ND76" s="93"/>
      <c r="NE76" s="93"/>
      <c r="NF76" s="93"/>
      <c r="NG76" s="93"/>
      <c r="NH76" s="93"/>
      <c r="NI76" s="93"/>
      <c r="NJ76" s="93"/>
      <c r="NK76" s="93"/>
      <c r="NL76" s="93"/>
      <c r="NM76" s="93"/>
      <c r="NN76" s="93"/>
      <c r="NO76" s="93"/>
      <c r="NP76" s="93"/>
      <c r="NQ76" s="93"/>
      <c r="NR76" s="93"/>
      <c r="NS76" s="93"/>
      <c r="NT76" s="93"/>
      <c r="NU76" s="93"/>
      <c r="NV76" s="93"/>
      <c r="NW76" s="93"/>
      <c r="NX76" s="93"/>
      <c r="NY76" s="93"/>
      <c r="NZ76" s="93"/>
      <c r="OA76" s="93"/>
      <c r="OB76" s="93"/>
      <c r="OC76" s="93"/>
      <c r="OD76" s="93"/>
      <c r="OE76" s="93"/>
      <c r="OF76" s="93"/>
      <c r="OG76" s="93"/>
      <c r="OH76" s="93"/>
      <c r="OI76" s="93"/>
      <c r="OJ76" s="93"/>
      <c r="OK76" s="93"/>
      <c r="OL76" s="93"/>
      <c r="OM76" s="93"/>
      <c r="ON76" s="93"/>
      <c r="OO76" s="93"/>
    </row>
    <row r="77" spans="1:405" s="342" customFormat="1" x14ac:dyDescent="0.2">
      <c r="A77" s="346" t="s">
        <v>2104</v>
      </c>
      <c r="B77" s="346">
        <v>1</v>
      </c>
      <c r="C77" s="346" t="s">
        <v>5529</v>
      </c>
      <c r="D77" s="346" t="s">
        <v>1532</v>
      </c>
      <c r="E77" s="346" t="s">
        <v>2126</v>
      </c>
      <c r="F77" s="348"/>
      <c r="G77" s="347">
        <v>42038</v>
      </c>
      <c r="H77" s="280" t="s">
        <v>5530</v>
      </c>
      <c r="I77" s="181"/>
      <c r="J77" s="181"/>
      <c r="K77" s="181">
        <v>0</v>
      </c>
      <c r="L77" s="181">
        <v>0</v>
      </c>
      <c r="M77" s="181">
        <v>1</v>
      </c>
      <c r="N77" s="181">
        <v>1</v>
      </c>
      <c r="O77" s="181">
        <v>0</v>
      </c>
      <c r="P77" s="401">
        <v>1</v>
      </c>
      <c r="Q77" s="401">
        <v>0</v>
      </c>
      <c r="R77" s="227">
        <v>0</v>
      </c>
      <c r="S77" s="401">
        <v>0</v>
      </c>
      <c r="T77" s="401">
        <v>1</v>
      </c>
      <c r="U77" s="401">
        <v>0</v>
      </c>
      <c r="V77" s="401">
        <v>0</v>
      </c>
      <c r="W77" s="181">
        <v>1</v>
      </c>
      <c r="X77" s="181">
        <v>1</v>
      </c>
      <c r="Y77" s="181">
        <v>1</v>
      </c>
      <c r="Z77" s="181">
        <v>0</v>
      </c>
      <c r="AA77" s="181">
        <v>0</v>
      </c>
      <c r="AB77" s="181">
        <v>0</v>
      </c>
      <c r="AC77" s="181">
        <v>0</v>
      </c>
      <c r="AD77" s="181">
        <v>0</v>
      </c>
      <c r="AE77" s="181">
        <v>0</v>
      </c>
      <c r="AF77" s="181">
        <v>0</v>
      </c>
      <c r="AG77" s="493">
        <v>2</v>
      </c>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c r="IW77" s="93"/>
      <c r="IX77" s="93"/>
      <c r="IY77" s="93"/>
      <c r="IZ77" s="93"/>
      <c r="JA77" s="93"/>
      <c r="JB77" s="93"/>
      <c r="JC77" s="93"/>
      <c r="JD77" s="93"/>
      <c r="JE77" s="93"/>
      <c r="JF77" s="93"/>
      <c r="JG77" s="93"/>
      <c r="JH77" s="93"/>
      <c r="JI77" s="93"/>
      <c r="JJ77" s="93"/>
      <c r="JK77" s="93"/>
      <c r="JL77" s="93"/>
      <c r="JM77" s="93"/>
      <c r="JN77" s="93"/>
      <c r="JO77" s="93"/>
      <c r="JP77" s="93"/>
      <c r="JQ77" s="93"/>
      <c r="JR77" s="93"/>
      <c r="JS77" s="93"/>
      <c r="JT77" s="93"/>
      <c r="JU77" s="93"/>
      <c r="JV77" s="93"/>
      <c r="JW77" s="93"/>
      <c r="JX77" s="93"/>
      <c r="JY77" s="93"/>
      <c r="JZ77" s="93"/>
      <c r="KA77" s="93"/>
      <c r="KB77" s="93"/>
      <c r="KC77" s="93"/>
      <c r="KD77" s="93"/>
      <c r="KE77" s="93"/>
      <c r="KF77" s="93"/>
      <c r="KG77" s="93"/>
      <c r="KH77" s="93"/>
      <c r="KI77" s="93"/>
      <c r="KJ77" s="93"/>
      <c r="KK77" s="93"/>
      <c r="KL77" s="93"/>
      <c r="KM77" s="93"/>
      <c r="KN77" s="93"/>
      <c r="KO77" s="93"/>
      <c r="KP77" s="93"/>
      <c r="KQ77" s="93"/>
      <c r="KR77" s="93"/>
      <c r="KS77" s="93"/>
      <c r="KT77" s="93"/>
      <c r="KU77" s="93"/>
      <c r="KV77" s="93"/>
      <c r="KW77" s="93"/>
      <c r="KX77" s="93"/>
      <c r="KY77" s="93"/>
      <c r="KZ77" s="93"/>
      <c r="LA77" s="93"/>
      <c r="LB77" s="93"/>
      <c r="LC77" s="93"/>
      <c r="LD77" s="93"/>
      <c r="LE77" s="93"/>
      <c r="LF77" s="93"/>
      <c r="LG77" s="93"/>
      <c r="LH77" s="93"/>
      <c r="LI77" s="93"/>
      <c r="LJ77" s="93"/>
      <c r="LK77" s="93"/>
      <c r="LL77" s="93"/>
      <c r="LM77" s="93"/>
      <c r="LN77" s="93"/>
      <c r="LO77" s="93"/>
      <c r="LP77" s="93"/>
      <c r="LQ77" s="93"/>
      <c r="LR77" s="93"/>
      <c r="LS77" s="93"/>
      <c r="LT77" s="93"/>
      <c r="LU77" s="93"/>
      <c r="LV77" s="93"/>
      <c r="LW77" s="93"/>
      <c r="LX77" s="93"/>
      <c r="LY77" s="93"/>
      <c r="LZ77" s="93"/>
      <c r="MA77" s="93"/>
      <c r="MB77" s="93"/>
      <c r="MC77" s="93"/>
      <c r="MD77" s="93"/>
      <c r="ME77" s="93"/>
      <c r="MF77" s="93"/>
      <c r="MG77" s="93"/>
      <c r="MH77" s="93"/>
      <c r="MI77" s="93"/>
      <c r="MJ77" s="93"/>
      <c r="MK77" s="93"/>
      <c r="ML77" s="93"/>
      <c r="MM77" s="93"/>
      <c r="MN77" s="93"/>
      <c r="MO77" s="93"/>
      <c r="MP77" s="93"/>
      <c r="MQ77" s="93"/>
      <c r="MR77" s="93"/>
      <c r="MS77" s="93"/>
      <c r="MT77" s="93"/>
      <c r="MU77" s="93"/>
      <c r="MV77" s="93"/>
      <c r="MW77" s="93"/>
      <c r="MX77" s="93"/>
      <c r="MY77" s="93"/>
      <c r="MZ77" s="93"/>
      <c r="NA77" s="93"/>
      <c r="NB77" s="93"/>
      <c r="NC77" s="93"/>
      <c r="ND77" s="93"/>
      <c r="NE77" s="93"/>
      <c r="NF77" s="93"/>
      <c r="NG77" s="93"/>
      <c r="NH77" s="93"/>
      <c r="NI77" s="93"/>
      <c r="NJ77" s="93"/>
      <c r="NK77" s="93"/>
      <c r="NL77" s="93"/>
      <c r="NM77" s="93"/>
      <c r="NN77" s="93"/>
      <c r="NO77" s="93"/>
      <c r="NP77" s="93"/>
      <c r="NQ77" s="93"/>
      <c r="NR77" s="93"/>
      <c r="NS77" s="93"/>
      <c r="NT77" s="93"/>
      <c r="NU77" s="93"/>
      <c r="NV77" s="93"/>
      <c r="NW77" s="93"/>
      <c r="NX77" s="93"/>
      <c r="NY77" s="93"/>
      <c r="NZ77" s="93"/>
      <c r="OA77" s="93"/>
      <c r="OB77" s="93"/>
      <c r="OC77" s="93"/>
      <c r="OD77" s="93"/>
      <c r="OE77" s="93"/>
      <c r="OF77" s="93"/>
      <c r="OG77" s="93"/>
      <c r="OH77" s="93"/>
      <c r="OI77" s="93"/>
      <c r="OJ77" s="93"/>
      <c r="OK77" s="93"/>
      <c r="OL77" s="93"/>
      <c r="OM77" s="93"/>
      <c r="ON77" s="93"/>
      <c r="OO77" s="93"/>
    </row>
    <row r="78" spans="1:405" s="342" customFormat="1" x14ac:dyDescent="0.2">
      <c r="A78" s="346" t="s">
        <v>2104</v>
      </c>
      <c r="B78" s="346">
        <v>1</v>
      </c>
      <c r="C78" s="346" t="s">
        <v>5531</v>
      </c>
      <c r="D78" s="346" t="s">
        <v>1532</v>
      </c>
      <c r="E78" s="346" t="s">
        <v>2126</v>
      </c>
      <c r="F78" s="348"/>
      <c r="G78" s="347">
        <v>42038</v>
      </c>
      <c r="H78" s="280" t="s">
        <v>5532</v>
      </c>
      <c r="I78" s="181"/>
      <c r="J78" s="181"/>
      <c r="K78" s="181">
        <v>0</v>
      </c>
      <c r="L78" s="181">
        <v>0</v>
      </c>
      <c r="M78" s="181">
        <v>1</v>
      </c>
      <c r="N78" s="181">
        <v>1</v>
      </c>
      <c r="O78" s="181">
        <v>0</v>
      </c>
      <c r="P78" s="401">
        <v>0</v>
      </c>
      <c r="Q78" s="401">
        <v>1</v>
      </c>
      <c r="R78" s="227">
        <v>0</v>
      </c>
      <c r="S78" s="401">
        <v>0</v>
      </c>
      <c r="T78" s="401">
        <v>1</v>
      </c>
      <c r="U78" s="401">
        <v>0</v>
      </c>
      <c r="V78" s="401">
        <v>0</v>
      </c>
      <c r="W78" s="181">
        <v>1</v>
      </c>
      <c r="X78" s="181">
        <v>1</v>
      </c>
      <c r="Y78" s="181">
        <v>1</v>
      </c>
      <c r="Z78" s="181">
        <v>0</v>
      </c>
      <c r="AA78" s="181">
        <v>0</v>
      </c>
      <c r="AB78" s="181">
        <v>0</v>
      </c>
      <c r="AC78" s="181">
        <v>0</v>
      </c>
      <c r="AD78" s="181">
        <v>0</v>
      </c>
      <c r="AE78" s="181">
        <v>1</v>
      </c>
      <c r="AF78" s="181">
        <v>0</v>
      </c>
      <c r="AG78" s="493">
        <v>2</v>
      </c>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c r="IW78" s="93"/>
      <c r="IX78" s="93"/>
      <c r="IY78" s="93"/>
      <c r="IZ78" s="93"/>
      <c r="JA78" s="93"/>
      <c r="JB78" s="93"/>
      <c r="JC78" s="93"/>
      <c r="JD78" s="93"/>
      <c r="JE78" s="93"/>
      <c r="JF78" s="93"/>
      <c r="JG78" s="93"/>
      <c r="JH78" s="93"/>
      <c r="JI78" s="93"/>
      <c r="JJ78" s="93"/>
      <c r="JK78" s="93"/>
      <c r="JL78" s="93"/>
      <c r="JM78" s="93"/>
      <c r="JN78" s="93"/>
      <c r="JO78" s="93"/>
      <c r="JP78" s="93"/>
      <c r="JQ78" s="93"/>
      <c r="JR78" s="93"/>
      <c r="JS78" s="93"/>
      <c r="JT78" s="93"/>
      <c r="JU78" s="93"/>
      <c r="JV78" s="93"/>
      <c r="JW78" s="93"/>
      <c r="JX78" s="93"/>
      <c r="JY78" s="93"/>
      <c r="JZ78" s="93"/>
      <c r="KA78" s="93"/>
      <c r="KB78" s="93"/>
      <c r="KC78" s="93"/>
      <c r="KD78" s="93"/>
      <c r="KE78" s="93"/>
      <c r="KF78" s="93"/>
      <c r="KG78" s="93"/>
      <c r="KH78" s="93"/>
      <c r="KI78" s="93"/>
      <c r="KJ78" s="93"/>
      <c r="KK78" s="93"/>
      <c r="KL78" s="93"/>
      <c r="KM78" s="93"/>
      <c r="KN78" s="93"/>
      <c r="KO78" s="93"/>
      <c r="KP78" s="93"/>
      <c r="KQ78" s="93"/>
      <c r="KR78" s="93"/>
      <c r="KS78" s="93"/>
      <c r="KT78" s="93"/>
      <c r="KU78" s="93"/>
      <c r="KV78" s="93"/>
      <c r="KW78" s="93"/>
      <c r="KX78" s="93"/>
      <c r="KY78" s="93"/>
      <c r="KZ78" s="93"/>
      <c r="LA78" s="93"/>
      <c r="LB78" s="93"/>
      <c r="LC78" s="93"/>
      <c r="LD78" s="93"/>
      <c r="LE78" s="93"/>
      <c r="LF78" s="93"/>
      <c r="LG78" s="93"/>
      <c r="LH78" s="93"/>
      <c r="LI78" s="93"/>
      <c r="LJ78" s="93"/>
      <c r="LK78" s="93"/>
      <c r="LL78" s="93"/>
      <c r="LM78" s="93"/>
      <c r="LN78" s="93"/>
      <c r="LO78" s="93"/>
      <c r="LP78" s="93"/>
      <c r="LQ78" s="93"/>
      <c r="LR78" s="93"/>
      <c r="LS78" s="93"/>
      <c r="LT78" s="93"/>
      <c r="LU78" s="93"/>
      <c r="LV78" s="93"/>
      <c r="LW78" s="93"/>
      <c r="LX78" s="93"/>
      <c r="LY78" s="93"/>
      <c r="LZ78" s="93"/>
      <c r="MA78" s="93"/>
      <c r="MB78" s="93"/>
      <c r="MC78" s="93"/>
      <c r="MD78" s="93"/>
      <c r="ME78" s="93"/>
      <c r="MF78" s="93"/>
      <c r="MG78" s="93"/>
      <c r="MH78" s="93"/>
      <c r="MI78" s="93"/>
      <c r="MJ78" s="93"/>
      <c r="MK78" s="93"/>
      <c r="ML78" s="93"/>
      <c r="MM78" s="93"/>
      <c r="MN78" s="93"/>
      <c r="MO78" s="93"/>
      <c r="MP78" s="93"/>
      <c r="MQ78" s="93"/>
      <c r="MR78" s="93"/>
      <c r="MS78" s="93"/>
      <c r="MT78" s="93"/>
      <c r="MU78" s="93"/>
      <c r="MV78" s="93"/>
      <c r="MW78" s="93"/>
      <c r="MX78" s="93"/>
      <c r="MY78" s="93"/>
      <c r="MZ78" s="93"/>
      <c r="NA78" s="93"/>
      <c r="NB78" s="93"/>
      <c r="NC78" s="93"/>
      <c r="ND78" s="93"/>
      <c r="NE78" s="93"/>
      <c r="NF78" s="93"/>
      <c r="NG78" s="93"/>
      <c r="NH78" s="93"/>
      <c r="NI78" s="93"/>
      <c r="NJ78" s="93"/>
      <c r="NK78" s="93"/>
      <c r="NL78" s="93"/>
      <c r="NM78" s="93"/>
      <c r="NN78" s="93"/>
      <c r="NO78" s="93"/>
      <c r="NP78" s="93"/>
      <c r="NQ78" s="93"/>
      <c r="NR78" s="93"/>
      <c r="NS78" s="93"/>
      <c r="NT78" s="93"/>
      <c r="NU78" s="93"/>
      <c r="NV78" s="93"/>
      <c r="NW78" s="93"/>
      <c r="NX78" s="93"/>
      <c r="NY78" s="93"/>
      <c r="NZ78" s="93"/>
      <c r="OA78" s="93"/>
      <c r="OB78" s="93"/>
      <c r="OC78" s="93"/>
      <c r="OD78" s="93"/>
      <c r="OE78" s="93"/>
      <c r="OF78" s="93"/>
      <c r="OG78" s="93"/>
      <c r="OH78" s="93"/>
      <c r="OI78" s="93"/>
      <c r="OJ78" s="93"/>
      <c r="OK78" s="93"/>
      <c r="OL78" s="93"/>
      <c r="OM78" s="93"/>
      <c r="ON78" s="93"/>
      <c r="OO78" s="93"/>
    </row>
    <row r="79" spans="1:405" s="400" customFormat="1" x14ac:dyDescent="0.2">
      <c r="A79" s="402" t="s">
        <v>2104</v>
      </c>
      <c r="B79" s="402">
        <v>1</v>
      </c>
      <c r="C79" s="402" t="s">
        <v>5617</v>
      </c>
      <c r="D79" s="402" t="s">
        <v>1532</v>
      </c>
      <c r="E79" s="402" t="s">
        <v>2126</v>
      </c>
      <c r="F79" s="404"/>
      <c r="G79" s="403">
        <v>42116</v>
      </c>
      <c r="H79" s="399" t="s">
        <v>5618</v>
      </c>
      <c r="I79" s="181"/>
      <c r="J79" s="181"/>
      <c r="K79" s="181"/>
      <c r="L79" s="181"/>
      <c r="M79" s="181"/>
      <c r="N79" s="181"/>
      <c r="O79" s="181"/>
      <c r="P79" s="401"/>
      <c r="Q79" s="401">
        <v>1</v>
      </c>
      <c r="R79" s="227">
        <v>5</v>
      </c>
      <c r="S79" s="401">
        <v>0</v>
      </c>
      <c r="T79" s="401">
        <v>1</v>
      </c>
      <c r="U79" s="401">
        <v>0</v>
      </c>
      <c r="V79" s="401">
        <v>5</v>
      </c>
      <c r="W79" s="181">
        <v>0</v>
      </c>
      <c r="X79" s="181">
        <v>0</v>
      </c>
      <c r="Y79" s="181">
        <v>0</v>
      </c>
      <c r="Z79" s="181">
        <v>5</v>
      </c>
      <c r="AA79" s="181">
        <v>0</v>
      </c>
      <c r="AB79" s="181">
        <v>0</v>
      </c>
      <c r="AC79" s="181">
        <v>0</v>
      </c>
      <c r="AD79" s="181">
        <v>0</v>
      </c>
      <c r="AE79" s="181">
        <v>0</v>
      </c>
      <c r="AF79" s="181">
        <v>0</v>
      </c>
      <c r="AG79" s="493">
        <v>3.4</v>
      </c>
    </row>
    <row r="80" spans="1:405" s="400" customFormat="1" x14ac:dyDescent="0.2">
      <c r="A80" s="402" t="s">
        <v>2104</v>
      </c>
      <c r="B80" s="402">
        <v>1</v>
      </c>
      <c r="C80" s="402" t="s">
        <v>5619</v>
      </c>
      <c r="D80" s="402" t="s">
        <v>1532</v>
      </c>
      <c r="E80" s="402" t="s">
        <v>2126</v>
      </c>
      <c r="F80" s="404"/>
      <c r="G80" s="403">
        <v>42116</v>
      </c>
      <c r="H80" s="399" t="s">
        <v>5620</v>
      </c>
      <c r="I80" s="181"/>
      <c r="J80" s="181"/>
      <c r="K80" s="181"/>
      <c r="L80" s="181"/>
      <c r="M80" s="181"/>
      <c r="N80" s="181"/>
      <c r="O80" s="181"/>
      <c r="P80" s="401"/>
      <c r="Q80" s="401">
        <v>1</v>
      </c>
      <c r="R80" s="227">
        <v>5</v>
      </c>
      <c r="S80" s="401">
        <v>0</v>
      </c>
      <c r="T80" s="401">
        <v>1</v>
      </c>
      <c r="U80" s="401">
        <v>2</v>
      </c>
      <c r="V80" s="401">
        <v>5</v>
      </c>
      <c r="W80" s="181">
        <v>0</v>
      </c>
      <c r="X80" s="181">
        <v>5</v>
      </c>
      <c r="Y80" s="181">
        <v>0</v>
      </c>
      <c r="Z80" s="181">
        <v>0</v>
      </c>
      <c r="AA80" s="181">
        <v>0</v>
      </c>
      <c r="AB80" s="181">
        <v>5</v>
      </c>
      <c r="AC80" s="181">
        <v>0</v>
      </c>
      <c r="AD80" s="181">
        <v>0</v>
      </c>
      <c r="AE80" s="181">
        <v>0</v>
      </c>
      <c r="AF80" s="181">
        <v>0</v>
      </c>
      <c r="AG80" s="493">
        <v>3.4285714285714284</v>
      </c>
    </row>
    <row r="81" spans="1:33" s="400" customFormat="1" x14ac:dyDescent="0.2">
      <c r="A81" s="402" t="s">
        <v>2104</v>
      </c>
      <c r="B81" s="402">
        <v>1</v>
      </c>
      <c r="C81" s="402" t="s">
        <v>5621</v>
      </c>
      <c r="D81" s="402" t="s">
        <v>1532</v>
      </c>
      <c r="E81" s="402" t="s">
        <v>2126</v>
      </c>
      <c r="F81" s="404"/>
      <c r="G81" s="403">
        <v>42123</v>
      </c>
      <c r="H81" s="399" t="s">
        <v>5622</v>
      </c>
      <c r="I81" s="181"/>
      <c r="J81" s="181"/>
      <c r="K81" s="181"/>
      <c r="L81" s="181"/>
      <c r="M81" s="181"/>
      <c r="N81" s="181"/>
      <c r="O81" s="181"/>
      <c r="P81" s="401"/>
      <c r="Q81" s="401">
        <v>1</v>
      </c>
      <c r="R81" s="227">
        <v>5</v>
      </c>
      <c r="S81" s="401">
        <v>0</v>
      </c>
      <c r="T81" s="401">
        <v>1</v>
      </c>
      <c r="U81" s="401">
        <v>2</v>
      </c>
      <c r="V81" s="401">
        <v>5</v>
      </c>
      <c r="W81" s="181">
        <v>0</v>
      </c>
      <c r="X81" s="181">
        <v>5</v>
      </c>
      <c r="Y81" s="181">
        <v>0</v>
      </c>
      <c r="Z81" s="181">
        <v>0</v>
      </c>
      <c r="AA81" s="181">
        <v>0</v>
      </c>
      <c r="AB81" s="181">
        <v>0</v>
      </c>
      <c r="AC81" s="181">
        <v>0</v>
      </c>
      <c r="AD81" s="181">
        <v>0</v>
      </c>
      <c r="AE81" s="181">
        <v>5</v>
      </c>
      <c r="AF81" s="181">
        <v>0</v>
      </c>
      <c r="AG81" s="493">
        <v>3.4285714285714284</v>
      </c>
    </row>
    <row r="82" spans="1:33" s="400" customFormat="1" x14ac:dyDescent="0.2">
      <c r="A82" s="402" t="s">
        <v>2104</v>
      </c>
      <c r="B82" s="402">
        <v>1</v>
      </c>
      <c r="C82" s="402" t="s">
        <v>5623</v>
      </c>
      <c r="D82" s="402" t="s">
        <v>1532</v>
      </c>
      <c r="E82" s="402" t="s">
        <v>2126</v>
      </c>
      <c r="F82" s="404"/>
      <c r="G82" s="403">
        <v>42123</v>
      </c>
      <c r="H82" s="399" t="s">
        <v>5624</v>
      </c>
      <c r="I82" s="181"/>
      <c r="J82" s="181"/>
      <c r="K82" s="181"/>
      <c r="L82" s="181"/>
      <c r="M82" s="181"/>
      <c r="N82" s="181"/>
      <c r="O82" s="181"/>
      <c r="P82" s="401"/>
      <c r="Q82" s="401">
        <v>1</v>
      </c>
      <c r="R82" s="227">
        <v>5</v>
      </c>
      <c r="S82" s="401">
        <v>0</v>
      </c>
      <c r="T82" s="401">
        <v>1</v>
      </c>
      <c r="U82" s="401">
        <v>2</v>
      </c>
      <c r="V82" s="401">
        <v>5</v>
      </c>
      <c r="W82" s="181">
        <v>5</v>
      </c>
      <c r="X82" s="181">
        <v>0</v>
      </c>
      <c r="Y82" s="181">
        <v>0</v>
      </c>
      <c r="Z82" s="181">
        <v>0</v>
      </c>
      <c r="AA82" s="181">
        <v>6</v>
      </c>
      <c r="AB82" s="181">
        <v>5</v>
      </c>
      <c r="AC82" s="181">
        <v>0</v>
      </c>
      <c r="AD82" s="181">
        <v>0</v>
      </c>
      <c r="AE82" s="181">
        <v>5</v>
      </c>
      <c r="AF82" s="181">
        <v>0</v>
      </c>
      <c r="AG82" s="493">
        <v>3.8888888888888888</v>
      </c>
    </row>
    <row r="83" spans="1:33" s="400" customFormat="1" x14ac:dyDescent="0.2">
      <c r="A83" s="402" t="s">
        <v>2104</v>
      </c>
      <c r="B83" s="402">
        <v>1</v>
      </c>
      <c r="C83" s="402" t="s">
        <v>5625</v>
      </c>
      <c r="D83" s="402" t="s">
        <v>1532</v>
      </c>
      <c r="E83" s="402" t="s">
        <v>2126</v>
      </c>
      <c r="F83" s="404"/>
      <c r="G83" s="403">
        <v>42123</v>
      </c>
      <c r="H83" s="399" t="s">
        <v>5626</v>
      </c>
      <c r="I83" s="181"/>
      <c r="J83" s="181"/>
      <c r="K83" s="181"/>
      <c r="L83" s="181"/>
      <c r="M83" s="181"/>
      <c r="N83" s="181"/>
      <c r="O83" s="181"/>
      <c r="P83" s="401"/>
      <c r="Q83" s="401">
        <v>1</v>
      </c>
      <c r="R83" s="227">
        <v>5</v>
      </c>
      <c r="S83" s="401">
        <v>0</v>
      </c>
      <c r="T83" s="401">
        <v>1</v>
      </c>
      <c r="U83" s="401">
        <v>2</v>
      </c>
      <c r="V83" s="401">
        <v>5</v>
      </c>
      <c r="W83" s="181">
        <v>0</v>
      </c>
      <c r="X83" s="181">
        <v>0</v>
      </c>
      <c r="Y83" s="181">
        <v>0</v>
      </c>
      <c r="Z83" s="181">
        <v>0</v>
      </c>
      <c r="AA83" s="181">
        <v>6</v>
      </c>
      <c r="AB83" s="181">
        <v>5</v>
      </c>
      <c r="AC83" s="181">
        <v>0</v>
      </c>
      <c r="AD83" s="181">
        <v>0</v>
      </c>
      <c r="AE83" s="181">
        <v>0</v>
      </c>
      <c r="AF83" s="181">
        <v>0</v>
      </c>
      <c r="AG83" s="493">
        <v>3.5714285714285716</v>
      </c>
    </row>
    <row r="84" spans="1:33" s="400" customFormat="1" x14ac:dyDescent="0.2">
      <c r="A84" s="402" t="s">
        <v>2104</v>
      </c>
      <c r="B84" s="402">
        <v>1</v>
      </c>
      <c r="C84" s="402" t="s">
        <v>5627</v>
      </c>
      <c r="D84" s="402" t="s">
        <v>1532</v>
      </c>
      <c r="E84" s="402" t="s">
        <v>2126</v>
      </c>
      <c r="F84" s="404"/>
      <c r="G84" s="403">
        <v>42123</v>
      </c>
      <c r="H84" s="399" t="s">
        <v>5628</v>
      </c>
      <c r="I84" s="181"/>
      <c r="J84" s="181"/>
      <c r="K84" s="181"/>
      <c r="L84" s="181"/>
      <c r="M84" s="181"/>
      <c r="N84" s="181"/>
      <c r="O84" s="181"/>
      <c r="P84" s="401"/>
      <c r="Q84" s="401">
        <v>1</v>
      </c>
      <c r="R84" s="227">
        <v>5</v>
      </c>
      <c r="S84" s="401">
        <v>0</v>
      </c>
      <c r="T84" s="401">
        <v>1</v>
      </c>
      <c r="U84" s="401">
        <v>2</v>
      </c>
      <c r="V84" s="401">
        <v>5</v>
      </c>
      <c r="W84" s="181">
        <v>5</v>
      </c>
      <c r="X84" s="181">
        <v>0</v>
      </c>
      <c r="Y84" s="181">
        <v>0</v>
      </c>
      <c r="Z84" s="181">
        <v>5</v>
      </c>
      <c r="AA84" s="181">
        <v>6</v>
      </c>
      <c r="AB84" s="181">
        <v>0</v>
      </c>
      <c r="AC84" s="181">
        <v>0</v>
      </c>
      <c r="AD84" s="181">
        <v>0</v>
      </c>
      <c r="AE84" s="181">
        <v>0</v>
      </c>
      <c r="AF84" s="181">
        <v>0</v>
      </c>
      <c r="AG84" s="493">
        <v>3.75</v>
      </c>
    </row>
    <row r="85" spans="1:33" s="400" customFormat="1" x14ac:dyDescent="0.2">
      <c r="A85" s="402" t="s">
        <v>2104</v>
      </c>
      <c r="B85" s="402">
        <v>1</v>
      </c>
      <c r="C85" s="402" t="s">
        <v>5629</v>
      </c>
      <c r="D85" s="402" t="s">
        <v>1532</v>
      </c>
      <c r="E85" s="402" t="s">
        <v>2126</v>
      </c>
      <c r="F85" s="404"/>
      <c r="G85" s="403">
        <v>42123</v>
      </c>
      <c r="H85" s="399" t="s">
        <v>5630</v>
      </c>
      <c r="I85" s="181"/>
      <c r="J85" s="181"/>
      <c r="K85" s="181"/>
      <c r="L85" s="181"/>
      <c r="M85" s="181"/>
      <c r="N85" s="181"/>
      <c r="O85" s="181"/>
      <c r="P85" s="401"/>
      <c r="Q85" s="401">
        <v>1</v>
      </c>
      <c r="R85" s="227">
        <v>5</v>
      </c>
      <c r="S85" s="401">
        <v>0</v>
      </c>
      <c r="T85" s="401">
        <v>1</v>
      </c>
      <c r="U85" s="401">
        <v>2</v>
      </c>
      <c r="V85" s="401">
        <v>5</v>
      </c>
      <c r="W85" s="181">
        <v>0</v>
      </c>
      <c r="X85" s="181">
        <v>0</v>
      </c>
      <c r="Y85" s="181">
        <v>0</v>
      </c>
      <c r="Z85" s="181">
        <v>0</v>
      </c>
      <c r="AA85" s="181">
        <v>6</v>
      </c>
      <c r="AB85" s="181">
        <v>0</v>
      </c>
      <c r="AC85" s="181">
        <v>0</v>
      </c>
      <c r="AD85" s="181">
        <v>0</v>
      </c>
      <c r="AE85" s="181">
        <v>5</v>
      </c>
      <c r="AF85" s="181">
        <v>0</v>
      </c>
      <c r="AG85" s="493">
        <v>3.5714285714285716</v>
      </c>
    </row>
    <row r="86" spans="1:33" s="400" customFormat="1" x14ac:dyDescent="0.2">
      <c r="A86" s="402" t="s">
        <v>2104</v>
      </c>
      <c r="B86" s="402">
        <v>1</v>
      </c>
      <c r="C86" s="402" t="s">
        <v>5631</v>
      </c>
      <c r="D86" s="402" t="s">
        <v>1532</v>
      </c>
      <c r="E86" s="402" t="s">
        <v>2126</v>
      </c>
      <c r="F86" s="404"/>
      <c r="G86" s="403">
        <v>42123</v>
      </c>
      <c r="H86" s="399" t="s">
        <v>5632</v>
      </c>
      <c r="I86" s="181"/>
      <c r="J86" s="181"/>
      <c r="K86" s="181"/>
      <c r="L86" s="181"/>
      <c r="M86" s="181"/>
      <c r="N86" s="181"/>
      <c r="O86" s="181"/>
      <c r="P86" s="401"/>
      <c r="Q86" s="401">
        <v>1</v>
      </c>
      <c r="R86" s="227">
        <v>5</v>
      </c>
      <c r="S86" s="401">
        <v>0</v>
      </c>
      <c r="T86" s="401">
        <v>1</v>
      </c>
      <c r="U86" s="401">
        <v>2</v>
      </c>
      <c r="V86" s="401">
        <v>5</v>
      </c>
      <c r="W86" s="181">
        <v>5</v>
      </c>
      <c r="X86" s="181">
        <v>0</v>
      </c>
      <c r="Y86" s="181">
        <v>0</v>
      </c>
      <c r="Z86" s="181">
        <v>5</v>
      </c>
      <c r="AA86" s="181">
        <v>0</v>
      </c>
      <c r="AB86" s="181">
        <v>0</v>
      </c>
      <c r="AC86" s="181">
        <v>0</v>
      </c>
      <c r="AD86" s="181">
        <v>0</v>
      </c>
      <c r="AE86" s="181">
        <v>5</v>
      </c>
      <c r="AF86" s="181">
        <v>0</v>
      </c>
      <c r="AG86" s="493">
        <v>3.625</v>
      </c>
    </row>
    <row r="87" spans="1:33" s="400" customFormat="1" x14ac:dyDescent="0.2">
      <c r="A87" s="402" t="s">
        <v>2104</v>
      </c>
      <c r="B87" s="402">
        <v>1</v>
      </c>
      <c r="C87" s="402" t="s">
        <v>5633</v>
      </c>
      <c r="D87" s="402" t="s">
        <v>1532</v>
      </c>
      <c r="E87" s="402" t="s">
        <v>2126</v>
      </c>
      <c r="F87" s="404"/>
      <c r="G87" s="403">
        <v>42123</v>
      </c>
      <c r="H87" s="399" t="s">
        <v>5634</v>
      </c>
      <c r="I87" s="181"/>
      <c r="J87" s="181"/>
      <c r="K87" s="181"/>
      <c r="L87" s="181"/>
      <c r="M87" s="181"/>
      <c r="N87" s="181"/>
      <c r="O87" s="181"/>
      <c r="P87" s="401"/>
      <c r="Q87" s="401">
        <v>1</v>
      </c>
      <c r="R87" s="227">
        <v>5</v>
      </c>
      <c r="S87" s="401">
        <v>0</v>
      </c>
      <c r="T87" s="401">
        <v>1</v>
      </c>
      <c r="U87" s="401">
        <v>2</v>
      </c>
      <c r="V87" s="401">
        <v>5</v>
      </c>
      <c r="W87" s="181">
        <v>0</v>
      </c>
      <c r="X87" s="181">
        <v>5</v>
      </c>
      <c r="Y87" s="181">
        <v>0</v>
      </c>
      <c r="Z87" s="181">
        <v>5</v>
      </c>
      <c r="AA87" s="181">
        <v>0</v>
      </c>
      <c r="AB87" s="181">
        <v>0</v>
      </c>
      <c r="AC87" s="181">
        <v>0</v>
      </c>
      <c r="AD87" s="181">
        <v>0</v>
      </c>
      <c r="AE87" s="181">
        <v>5</v>
      </c>
      <c r="AF87" s="181">
        <v>0</v>
      </c>
      <c r="AG87" s="493">
        <v>3.625</v>
      </c>
    </row>
    <row r="88" spans="1:33" s="400" customFormat="1" x14ac:dyDescent="0.2">
      <c r="A88" s="402" t="s">
        <v>2104</v>
      </c>
      <c r="B88" s="402">
        <v>1</v>
      </c>
      <c r="C88" s="402" t="s">
        <v>5635</v>
      </c>
      <c r="D88" s="402" t="s">
        <v>1532</v>
      </c>
      <c r="E88" s="402" t="s">
        <v>2126</v>
      </c>
      <c r="F88" s="404"/>
      <c r="G88" s="403">
        <v>42123</v>
      </c>
      <c r="H88" s="399" t="s">
        <v>5636</v>
      </c>
      <c r="I88" s="181"/>
      <c r="J88" s="181"/>
      <c r="K88" s="181"/>
      <c r="L88" s="181"/>
      <c r="M88" s="181"/>
      <c r="N88" s="181"/>
      <c r="O88" s="181"/>
      <c r="P88" s="401"/>
      <c r="Q88" s="401">
        <v>1</v>
      </c>
      <c r="R88" s="227">
        <v>5</v>
      </c>
      <c r="S88" s="401">
        <v>0</v>
      </c>
      <c r="T88" s="401">
        <v>1</v>
      </c>
      <c r="U88" s="401">
        <v>2</v>
      </c>
      <c r="V88" s="401">
        <v>5</v>
      </c>
      <c r="W88" s="181">
        <v>0</v>
      </c>
      <c r="X88" s="181">
        <v>5</v>
      </c>
      <c r="Y88" s="181">
        <v>0</v>
      </c>
      <c r="Z88" s="181">
        <v>0</v>
      </c>
      <c r="AA88" s="181">
        <v>0</v>
      </c>
      <c r="AB88" s="181">
        <v>0</v>
      </c>
      <c r="AC88" s="181">
        <v>0</v>
      </c>
      <c r="AD88" s="181">
        <v>0</v>
      </c>
      <c r="AE88" s="181">
        <v>0</v>
      </c>
      <c r="AF88" s="181">
        <v>0</v>
      </c>
      <c r="AG88" s="493">
        <v>3.1666666666666665</v>
      </c>
    </row>
    <row r="89" spans="1:33" s="400" customFormat="1" x14ac:dyDescent="0.2">
      <c r="A89" s="402" t="s">
        <v>2104</v>
      </c>
      <c r="B89" s="402">
        <v>1</v>
      </c>
      <c r="C89" s="402" t="s">
        <v>5772</v>
      </c>
      <c r="D89" s="402" t="s">
        <v>1532</v>
      </c>
      <c r="E89" s="402" t="s">
        <v>2126</v>
      </c>
      <c r="F89" s="404"/>
      <c r="G89" s="403">
        <v>42269</v>
      </c>
      <c r="H89" s="399" t="s">
        <v>5773</v>
      </c>
      <c r="I89" s="181"/>
      <c r="J89" s="181"/>
      <c r="K89" s="181"/>
      <c r="L89" s="181"/>
      <c r="M89" s="181"/>
      <c r="N89" s="181"/>
      <c r="O89" s="181"/>
      <c r="P89" s="401"/>
      <c r="Q89" s="401"/>
      <c r="R89" s="227"/>
      <c r="S89" s="401"/>
      <c r="T89" s="401"/>
      <c r="U89" s="401"/>
      <c r="V89" s="401"/>
      <c r="W89" s="181"/>
      <c r="X89" s="181"/>
      <c r="Y89" s="181"/>
      <c r="Z89" s="181">
        <v>2</v>
      </c>
      <c r="AA89" s="181">
        <v>0</v>
      </c>
      <c r="AB89" s="181">
        <v>5</v>
      </c>
      <c r="AC89" s="181">
        <v>0</v>
      </c>
      <c r="AD89" s="181">
        <v>0</v>
      </c>
      <c r="AE89" s="181">
        <v>0</v>
      </c>
      <c r="AF89" s="181">
        <v>1</v>
      </c>
      <c r="AG89" s="493">
        <v>2.6666666666666665</v>
      </c>
    </row>
    <row r="90" spans="1:33" s="400" customFormat="1" x14ac:dyDescent="0.2">
      <c r="A90" s="402" t="s">
        <v>2104</v>
      </c>
      <c r="B90" s="402">
        <v>1</v>
      </c>
      <c r="C90" s="402" t="s">
        <v>5774</v>
      </c>
      <c r="D90" s="402" t="s">
        <v>1532</v>
      </c>
      <c r="E90" s="402" t="s">
        <v>2126</v>
      </c>
      <c r="F90" s="404"/>
      <c r="G90" s="403">
        <v>42275</v>
      </c>
      <c r="H90" s="399" t="s">
        <v>5775</v>
      </c>
      <c r="I90" s="181"/>
      <c r="J90" s="181"/>
      <c r="K90" s="181"/>
      <c r="L90" s="181"/>
      <c r="M90" s="181"/>
      <c r="N90" s="181"/>
      <c r="O90" s="181"/>
      <c r="P90" s="401"/>
      <c r="Q90" s="401"/>
      <c r="R90" s="227"/>
      <c r="S90" s="401"/>
      <c r="T90" s="401"/>
      <c r="U90" s="401"/>
      <c r="V90" s="401"/>
      <c r="W90" s="181"/>
      <c r="X90" s="181"/>
      <c r="Y90" s="181"/>
      <c r="Z90" s="181">
        <v>0</v>
      </c>
      <c r="AA90" s="181">
        <v>0</v>
      </c>
      <c r="AB90" s="181">
        <v>5</v>
      </c>
      <c r="AC90" s="181">
        <v>2</v>
      </c>
      <c r="AD90" s="181">
        <v>1</v>
      </c>
      <c r="AE90" s="181">
        <v>2</v>
      </c>
      <c r="AF90" s="181">
        <v>0</v>
      </c>
      <c r="AG90" s="493">
        <v>2.5</v>
      </c>
    </row>
    <row r="91" spans="1:33" s="400" customFormat="1" x14ac:dyDescent="0.2">
      <c r="A91" s="402" t="s">
        <v>2104</v>
      </c>
      <c r="B91" s="402">
        <v>1</v>
      </c>
      <c r="C91" s="402" t="s">
        <v>5776</v>
      </c>
      <c r="D91" s="402" t="s">
        <v>1532</v>
      </c>
      <c r="E91" s="402" t="s">
        <v>2126</v>
      </c>
      <c r="F91" s="404"/>
      <c r="G91" s="403">
        <v>42275</v>
      </c>
      <c r="H91" s="399" t="s">
        <v>5777</v>
      </c>
      <c r="I91" s="181"/>
      <c r="J91" s="181"/>
      <c r="K91" s="181"/>
      <c r="L91" s="181"/>
      <c r="M91" s="181"/>
      <c r="N91" s="181"/>
      <c r="O91" s="181"/>
      <c r="P91" s="401"/>
      <c r="Q91" s="401"/>
      <c r="R91" s="227"/>
      <c r="S91" s="401"/>
      <c r="T91" s="401"/>
      <c r="U91" s="401"/>
      <c r="V91" s="401"/>
      <c r="W91" s="181"/>
      <c r="X91" s="181"/>
      <c r="Y91" s="181"/>
      <c r="Z91" s="181">
        <v>0</v>
      </c>
      <c r="AA91" s="181">
        <v>0</v>
      </c>
      <c r="AB91" s="181">
        <v>4</v>
      </c>
      <c r="AC91" s="181">
        <v>2</v>
      </c>
      <c r="AD91" s="181">
        <v>2</v>
      </c>
      <c r="AE91" s="181">
        <v>1</v>
      </c>
      <c r="AF91" s="181">
        <v>0</v>
      </c>
      <c r="AG91" s="493">
        <v>2.25</v>
      </c>
    </row>
    <row r="92" spans="1:33" x14ac:dyDescent="0.2">
      <c r="A92" s="102"/>
      <c r="B92" s="102"/>
      <c r="C92" s="102"/>
      <c r="D92" s="102" t="s">
        <v>543</v>
      </c>
      <c r="E92" s="102"/>
      <c r="F92" s="102"/>
      <c r="G92" s="103"/>
      <c r="H92" s="104"/>
      <c r="I92" s="169">
        <f t="shared" ref="I92:J92" si="0">SUM(I3:I74)</f>
        <v>80</v>
      </c>
      <c r="J92" s="169">
        <f t="shared" si="0"/>
        <v>75</v>
      </c>
      <c r="K92" s="169">
        <f t="shared" ref="K92:P92" si="1">SUM(K3:K78)</f>
        <v>174</v>
      </c>
      <c r="L92" s="169">
        <f t="shared" si="1"/>
        <v>88</v>
      </c>
      <c r="M92" s="169">
        <f t="shared" si="1"/>
        <v>152</v>
      </c>
      <c r="N92" s="169">
        <f t="shared" si="1"/>
        <v>121</v>
      </c>
      <c r="O92" s="169">
        <f t="shared" si="1"/>
        <v>139</v>
      </c>
      <c r="P92" s="169">
        <f t="shared" si="1"/>
        <v>134</v>
      </c>
      <c r="Q92" s="169">
        <f t="shared" ref="Q92:R92" si="2">SUM(Q3:Q88)</f>
        <v>127</v>
      </c>
      <c r="R92" s="169">
        <f t="shared" si="2"/>
        <v>161</v>
      </c>
      <c r="S92" s="169">
        <f t="shared" ref="S92:T92" si="3">SUM(S3:S88)</f>
        <v>135</v>
      </c>
      <c r="T92" s="169">
        <f t="shared" si="3"/>
        <v>124</v>
      </c>
      <c r="U92" s="169">
        <f t="shared" ref="U92:V92" si="4">SUM(U3:U88)</f>
        <v>105</v>
      </c>
      <c r="V92" s="169">
        <f t="shared" si="4"/>
        <v>231</v>
      </c>
      <c r="W92" s="169">
        <f t="shared" ref="W92:X92" si="5">SUM(W3:W88)</f>
        <v>119</v>
      </c>
      <c r="X92" s="169">
        <f t="shared" si="5"/>
        <v>170</v>
      </c>
      <c r="Y92" s="169">
        <f>SUM(Y3:Y88)</f>
        <v>118</v>
      </c>
      <c r="Z92" s="169">
        <f t="shared" ref="Z92:AA92" si="6">SUM(Z3:Z91)</f>
        <v>131</v>
      </c>
      <c r="AA92" s="169">
        <f t="shared" si="6"/>
        <v>149</v>
      </c>
      <c r="AB92" s="169">
        <f t="shared" ref="AB92:AC92" si="7">SUM(AB3:AB91)</f>
        <v>156</v>
      </c>
      <c r="AC92" s="169">
        <f t="shared" si="7"/>
        <v>78</v>
      </c>
      <c r="AD92" s="169">
        <f t="shared" ref="AD92:AE92" si="8">SUM(AD3:AD91)</f>
        <v>67</v>
      </c>
      <c r="AE92" s="169">
        <f t="shared" si="8"/>
        <v>163</v>
      </c>
      <c r="AF92" s="169">
        <f>SUM(AF3:AF91)</f>
        <v>33</v>
      </c>
    </row>
    <row r="93" spans="1:33" x14ac:dyDescent="0.2">
      <c r="A93" s="102"/>
      <c r="B93" s="102"/>
      <c r="C93" s="102"/>
      <c r="D93" s="102"/>
      <c r="E93" s="102"/>
      <c r="F93" s="102"/>
      <c r="G93" s="103"/>
      <c r="H93" s="104"/>
      <c r="I93" s="170"/>
      <c r="J93" s="170"/>
      <c r="K93" s="170"/>
      <c r="L93" s="170"/>
      <c r="M93" s="170"/>
      <c r="N93" s="170"/>
      <c r="O93" s="170"/>
      <c r="P93" s="170"/>
      <c r="Q93" s="170"/>
      <c r="R93" s="170"/>
      <c r="S93" s="170"/>
      <c r="T93" s="170"/>
      <c r="U93" s="170"/>
      <c r="V93" s="287"/>
      <c r="W93" s="170"/>
      <c r="X93" s="170"/>
      <c r="Y93" s="170"/>
      <c r="Z93" s="170"/>
      <c r="AA93" s="170"/>
      <c r="AB93" s="170"/>
      <c r="AC93" s="170"/>
      <c r="AD93" s="170"/>
      <c r="AE93" s="170"/>
      <c r="AF93" s="170"/>
    </row>
    <row r="94" spans="1:33" x14ac:dyDescent="0.2">
      <c r="B94" s="202">
        <f>SUM(B3:B88)</f>
        <v>86</v>
      </c>
      <c r="C94" s="434" t="s">
        <v>3432</v>
      </c>
    </row>
    <row r="96" spans="1:33" x14ac:dyDescent="0.2">
      <c r="H96" s="258"/>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row>
    <row r="99" spans="8:8" x14ac:dyDescent="0.2">
      <c r="H99" t="s">
        <v>543</v>
      </c>
    </row>
  </sheetData>
  <autoFilter ref="A2:OO92"/>
  <mergeCells count="1">
    <mergeCell ref="A1:H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58"/>
  <sheetViews>
    <sheetView zoomScaleNormal="100" workbookViewId="0">
      <selection activeCell="H187" sqref="H187"/>
    </sheetView>
  </sheetViews>
  <sheetFormatPr defaultRowHeight="12.75" x14ac:dyDescent="0.2"/>
  <cols>
    <col min="1" max="1" width="5.28515625" bestFit="1" customWidth="1"/>
    <col min="2" max="2" width="4.42578125" bestFit="1" customWidth="1"/>
    <col min="3" max="3" width="21" bestFit="1" customWidth="1"/>
    <col min="4" max="4" width="4.85546875" bestFit="1" customWidth="1"/>
    <col min="5" max="5" width="10" bestFit="1" customWidth="1"/>
    <col min="6" max="6" width="10.7109375" bestFit="1" customWidth="1"/>
    <col min="7" max="7" width="16" bestFit="1" customWidth="1"/>
    <col min="8" max="8" width="57.7109375" bestFit="1" customWidth="1"/>
    <col min="9" max="32" width="10.5703125" hidden="1" customWidth="1"/>
    <col min="33" max="33" width="9.140625" style="480"/>
  </cols>
  <sheetData>
    <row r="1" spans="1:33" s="275" customFormat="1" ht="15.7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row>
    <row r="2" spans="1:33" s="151" customFormat="1"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500"/>
    </row>
    <row r="3" spans="1:33" x14ac:dyDescent="0.2">
      <c r="A3" s="110" t="s">
        <v>2104</v>
      </c>
      <c r="B3" s="110">
        <v>1</v>
      </c>
      <c r="C3" s="316" t="s">
        <v>1677</v>
      </c>
      <c r="D3" s="110" t="s">
        <v>1335</v>
      </c>
      <c r="E3" s="110" t="s">
        <v>1533</v>
      </c>
      <c r="F3" s="143">
        <v>39959</v>
      </c>
      <c r="G3" s="111">
        <v>38831</v>
      </c>
      <c r="H3" s="116" t="s">
        <v>1336</v>
      </c>
      <c r="I3" s="279">
        <v>0</v>
      </c>
      <c r="J3" s="279">
        <v>1</v>
      </c>
      <c r="K3" s="279">
        <v>0</v>
      </c>
      <c r="L3" s="279">
        <v>4</v>
      </c>
      <c r="M3" s="279">
        <v>1</v>
      </c>
      <c r="N3" s="279">
        <v>0</v>
      </c>
      <c r="O3" s="279">
        <v>2</v>
      </c>
      <c r="P3" s="279">
        <v>3</v>
      </c>
      <c r="Q3" s="279">
        <v>0</v>
      </c>
      <c r="R3" s="227">
        <v>0</v>
      </c>
      <c r="S3" s="279">
        <v>2</v>
      </c>
      <c r="T3" s="279">
        <v>1</v>
      </c>
      <c r="U3" s="279">
        <v>1</v>
      </c>
      <c r="V3" s="279">
        <v>0</v>
      </c>
      <c r="W3" s="279">
        <v>5</v>
      </c>
      <c r="X3" s="279">
        <v>4</v>
      </c>
      <c r="Y3" s="279">
        <v>2</v>
      </c>
      <c r="Z3" s="279">
        <v>2</v>
      </c>
      <c r="AA3" s="279">
        <v>3</v>
      </c>
      <c r="AB3" s="279">
        <v>1</v>
      </c>
      <c r="AC3" s="401">
        <v>2</v>
      </c>
      <c r="AD3" s="279">
        <v>0</v>
      </c>
      <c r="AE3" s="279">
        <v>1</v>
      </c>
      <c r="AF3" s="279">
        <v>1</v>
      </c>
      <c r="AG3" s="490">
        <v>2.1176470588235294</v>
      </c>
    </row>
    <row r="4" spans="1:33" x14ac:dyDescent="0.2">
      <c r="A4" s="115" t="s">
        <v>2104</v>
      </c>
      <c r="B4" s="117">
        <v>1</v>
      </c>
      <c r="C4" s="316" t="s">
        <v>3501</v>
      </c>
      <c r="D4" s="110" t="s">
        <v>1335</v>
      </c>
      <c r="E4" s="110" t="s">
        <v>1985</v>
      </c>
      <c r="F4" s="143">
        <v>40807</v>
      </c>
      <c r="G4" s="111">
        <v>38831</v>
      </c>
      <c r="H4" s="116" t="s">
        <v>3785</v>
      </c>
      <c r="I4" s="279">
        <v>0</v>
      </c>
      <c r="J4" s="279">
        <v>0</v>
      </c>
      <c r="K4" s="279">
        <v>0</v>
      </c>
      <c r="L4" s="279">
        <v>2</v>
      </c>
      <c r="M4" s="279">
        <v>0</v>
      </c>
      <c r="N4" s="279">
        <v>0</v>
      </c>
      <c r="O4" s="279">
        <v>1</v>
      </c>
      <c r="P4" s="279">
        <v>0</v>
      </c>
      <c r="Q4" s="279">
        <v>1</v>
      </c>
      <c r="R4" s="227">
        <v>0</v>
      </c>
      <c r="S4" s="279">
        <v>0</v>
      </c>
      <c r="T4" s="279">
        <v>0</v>
      </c>
      <c r="U4" s="279">
        <v>2</v>
      </c>
      <c r="V4" s="279">
        <v>0</v>
      </c>
      <c r="W4" s="279">
        <v>0</v>
      </c>
      <c r="X4" s="279">
        <v>1</v>
      </c>
      <c r="Y4" s="279">
        <v>0</v>
      </c>
      <c r="Z4" s="279">
        <v>0</v>
      </c>
      <c r="AA4" s="279">
        <v>2</v>
      </c>
      <c r="AB4" s="279">
        <v>0</v>
      </c>
      <c r="AC4" s="401">
        <v>0</v>
      </c>
      <c r="AD4" s="279">
        <v>0</v>
      </c>
      <c r="AE4" s="279">
        <v>0</v>
      </c>
      <c r="AF4" s="279">
        <v>0</v>
      </c>
      <c r="AG4" s="490">
        <v>1.5</v>
      </c>
    </row>
    <row r="5" spans="1:33" x14ac:dyDescent="0.2">
      <c r="A5" s="115" t="s">
        <v>2104</v>
      </c>
      <c r="B5" s="117">
        <v>1</v>
      </c>
      <c r="C5" s="316" t="s">
        <v>2144</v>
      </c>
      <c r="D5" s="110" t="s">
        <v>1335</v>
      </c>
      <c r="E5" s="110" t="s">
        <v>2586</v>
      </c>
      <c r="F5" s="143">
        <v>40609</v>
      </c>
      <c r="G5" s="111">
        <v>39014</v>
      </c>
      <c r="H5" s="116" t="s">
        <v>2145</v>
      </c>
      <c r="I5" s="279">
        <v>0</v>
      </c>
      <c r="J5" s="279">
        <v>1</v>
      </c>
      <c r="K5" s="279">
        <v>0</v>
      </c>
      <c r="L5" s="279">
        <v>0</v>
      </c>
      <c r="M5" s="279">
        <v>1</v>
      </c>
      <c r="N5" s="279">
        <v>0</v>
      </c>
      <c r="O5" s="279">
        <v>0</v>
      </c>
      <c r="P5" s="279">
        <v>0</v>
      </c>
      <c r="Q5" s="279">
        <v>2</v>
      </c>
      <c r="R5" s="227">
        <v>0</v>
      </c>
      <c r="S5" s="279">
        <v>0</v>
      </c>
      <c r="T5" s="279">
        <v>0</v>
      </c>
      <c r="U5" s="279">
        <v>1</v>
      </c>
      <c r="V5" s="279">
        <v>0</v>
      </c>
      <c r="W5" s="279">
        <v>0</v>
      </c>
      <c r="X5" s="279">
        <v>0</v>
      </c>
      <c r="Y5" s="279">
        <v>1</v>
      </c>
      <c r="Z5" s="279">
        <v>0</v>
      </c>
      <c r="AA5" s="279">
        <v>0</v>
      </c>
      <c r="AB5" s="279">
        <v>0</v>
      </c>
      <c r="AC5" s="401">
        <v>0</v>
      </c>
      <c r="AD5" s="279">
        <v>1</v>
      </c>
      <c r="AE5" s="279">
        <v>0</v>
      </c>
      <c r="AF5" s="279">
        <v>0</v>
      </c>
      <c r="AG5" s="490">
        <v>2</v>
      </c>
    </row>
    <row r="6" spans="1:33" x14ac:dyDescent="0.2">
      <c r="A6" s="110" t="s">
        <v>2104</v>
      </c>
      <c r="B6" s="110">
        <v>1</v>
      </c>
      <c r="C6" s="316" t="s">
        <v>2146</v>
      </c>
      <c r="D6" s="110" t="s">
        <v>1335</v>
      </c>
      <c r="E6" s="110" t="s">
        <v>2126</v>
      </c>
      <c r="F6" s="110"/>
      <c r="G6" s="111">
        <v>39087</v>
      </c>
      <c r="H6" s="116" t="s">
        <v>2147</v>
      </c>
      <c r="I6" s="279">
        <v>0</v>
      </c>
      <c r="J6" s="279">
        <v>0</v>
      </c>
      <c r="K6" s="279">
        <v>0</v>
      </c>
      <c r="L6" s="279">
        <v>0</v>
      </c>
      <c r="M6" s="279">
        <v>0</v>
      </c>
      <c r="N6" s="279">
        <v>0</v>
      </c>
      <c r="O6" s="279">
        <v>0</v>
      </c>
      <c r="P6" s="279">
        <v>0</v>
      </c>
      <c r="Q6" s="279">
        <v>0</v>
      </c>
      <c r="R6" s="227">
        <v>0</v>
      </c>
      <c r="S6" s="279">
        <v>0</v>
      </c>
      <c r="T6" s="279">
        <v>0</v>
      </c>
      <c r="U6" s="279">
        <v>0</v>
      </c>
      <c r="V6" s="279">
        <v>0</v>
      </c>
      <c r="W6" s="279">
        <v>0</v>
      </c>
      <c r="X6" s="279">
        <v>0</v>
      </c>
      <c r="Y6" s="279">
        <v>0</v>
      </c>
      <c r="Z6" s="279">
        <v>0</v>
      </c>
      <c r="AA6" s="279">
        <v>0</v>
      </c>
      <c r="AB6" s="279">
        <v>0</v>
      </c>
      <c r="AC6" s="401">
        <v>0</v>
      </c>
      <c r="AD6" s="279">
        <v>0</v>
      </c>
      <c r="AE6" s="279">
        <v>0</v>
      </c>
      <c r="AF6" s="279">
        <v>0</v>
      </c>
      <c r="AG6" s="490">
        <v>2</v>
      </c>
    </row>
    <row r="7" spans="1:33" x14ac:dyDescent="0.2">
      <c r="A7" s="110" t="s">
        <v>2104</v>
      </c>
      <c r="B7" s="110">
        <v>1</v>
      </c>
      <c r="C7" s="316" t="s">
        <v>2148</v>
      </c>
      <c r="D7" s="110" t="s">
        <v>1335</v>
      </c>
      <c r="E7" s="110" t="s">
        <v>2126</v>
      </c>
      <c r="F7" s="110"/>
      <c r="G7" s="111">
        <v>39114</v>
      </c>
      <c r="H7" s="116" t="s">
        <v>2149</v>
      </c>
      <c r="I7" s="279">
        <v>0</v>
      </c>
      <c r="J7" s="279">
        <v>0</v>
      </c>
      <c r="K7" s="279">
        <v>0</v>
      </c>
      <c r="L7" s="279">
        <v>0</v>
      </c>
      <c r="M7" s="279">
        <v>0</v>
      </c>
      <c r="N7" s="279">
        <v>0</v>
      </c>
      <c r="O7" s="279">
        <v>0</v>
      </c>
      <c r="P7" s="279">
        <v>0</v>
      </c>
      <c r="Q7" s="279">
        <v>0</v>
      </c>
      <c r="R7" s="227">
        <v>0</v>
      </c>
      <c r="S7" s="279">
        <v>0</v>
      </c>
      <c r="T7" s="279">
        <v>0</v>
      </c>
      <c r="U7" s="279">
        <v>0</v>
      </c>
      <c r="V7" s="279">
        <v>0</v>
      </c>
      <c r="W7" s="279">
        <v>0</v>
      </c>
      <c r="X7" s="279">
        <v>0</v>
      </c>
      <c r="Y7" s="279">
        <v>0</v>
      </c>
      <c r="Z7" s="279">
        <v>0</v>
      </c>
      <c r="AA7" s="279">
        <v>0</v>
      </c>
      <c r="AB7" s="279">
        <v>0</v>
      </c>
      <c r="AC7" s="401">
        <v>0</v>
      </c>
      <c r="AD7" s="279">
        <v>0</v>
      </c>
      <c r="AE7" s="279">
        <v>0</v>
      </c>
      <c r="AF7" s="279">
        <v>0</v>
      </c>
      <c r="AG7" s="490">
        <v>2</v>
      </c>
    </row>
    <row r="8" spans="1:33" x14ac:dyDescent="0.2">
      <c r="A8" s="110" t="s">
        <v>2104</v>
      </c>
      <c r="B8" s="110">
        <v>1</v>
      </c>
      <c r="C8" s="316" t="s">
        <v>2150</v>
      </c>
      <c r="D8" s="110" t="s">
        <v>1335</v>
      </c>
      <c r="E8" s="110" t="s">
        <v>1533</v>
      </c>
      <c r="F8" s="143">
        <v>40826</v>
      </c>
      <c r="G8" s="111">
        <v>39198</v>
      </c>
      <c r="H8" s="116" t="s">
        <v>1676</v>
      </c>
      <c r="I8" s="279">
        <v>0</v>
      </c>
      <c r="J8" s="279">
        <v>0</v>
      </c>
      <c r="K8" s="279">
        <v>0</v>
      </c>
      <c r="L8" s="279">
        <v>0</v>
      </c>
      <c r="M8" s="279">
        <v>0</v>
      </c>
      <c r="N8" s="279">
        <v>0</v>
      </c>
      <c r="O8" s="279">
        <v>0</v>
      </c>
      <c r="P8" s="279">
        <v>0</v>
      </c>
      <c r="Q8" s="279">
        <v>0</v>
      </c>
      <c r="R8" s="227">
        <v>0</v>
      </c>
      <c r="S8" s="279">
        <v>0</v>
      </c>
      <c r="T8" s="279">
        <v>0</v>
      </c>
      <c r="U8" s="279">
        <v>0</v>
      </c>
      <c r="V8" s="279">
        <v>0</v>
      </c>
      <c r="W8" s="279">
        <v>0</v>
      </c>
      <c r="X8" s="279">
        <v>0</v>
      </c>
      <c r="Y8" s="279">
        <v>0</v>
      </c>
      <c r="Z8" s="279">
        <v>0</v>
      </c>
      <c r="AA8" s="279">
        <v>0</v>
      </c>
      <c r="AB8" s="279">
        <v>0</v>
      </c>
      <c r="AC8" s="401">
        <v>0</v>
      </c>
      <c r="AD8" s="279">
        <v>0</v>
      </c>
      <c r="AE8" s="279">
        <v>0</v>
      </c>
      <c r="AF8" s="279">
        <v>0</v>
      </c>
      <c r="AG8" s="490">
        <v>2</v>
      </c>
    </row>
    <row r="9" spans="1:33" x14ac:dyDescent="0.2">
      <c r="A9" s="110" t="s">
        <v>2104</v>
      </c>
      <c r="B9" s="110">
        <v>1</v>
      </c>
      <c r="C9" s="316" t="s">
        <v>2151</v>
      </c>
      <c r="D9" s="110" t="s">
        <v>1335</v>
      </c>
      <c r="E9" s="110" t="s">
        <v>2586</v>
      </c>
      <c r="F9" s="143">
        <v>40645</v>
      </c>
      <c r="G9" s="111">
        <v>39198</v>
      </c>
      <c r="H9" s="116" t="s">
        <v>2523</v>
      </c>
      <c r="I9" s="279">
        <v>0</v>
      </c>
      <c r="J9" s="279">
        <v>0</v>
      </c>
      <c r="K9" s="279">
        <v>0</v>
      </c>
      <c r="L9" s="279">
        <v>0</v>
      </c>
      <c r="M9" s="279">
        <v>0</v>
      </c>
      <c r="N9" s="279">
        <v>0</v>
      </c>
      <c r="O9" s="279">
        <v>0</v>
      </c>
      <c r="P9" s="279">
        <v>0</v>
      </c>
      <c r="Q9" s="279">
        <v>0</v>
      </c>
      <c r="R9" s="227">
        <v>0</v>
      </c>
      <c r="S9" s="279">
        <v>0</v>
      </c>
      <c r="T9" s="279">
        <v>0</v>
      </c>
      <c r="U9" s="279">
        <v>0</v>
      </c>
      <c r="V9" s="279">
        <v>0</v>
      </c>
      <c r="W9" s="279">
        <v>0</v>
      </c>
      <c r="X9" s="279">
        <v>0</v>
      </c>
      <c r="Y9" s="279">
        <v>0</v>
      </c>
      <c r="Z9" s="279">
        <v>0</v>
      </c>
      <c r="AA9" s="279">
        <v>0</v>
      </c>
      <c r="AB9" s="279">
        <v>0</v>
      </c>
      <c r="AC9" s="401">
        <v>0</v>
      </c>
      <c r="AD9" s="279">
        <v>0</v>
      </c>
      <c r="AE9" s="279">
        <v>0</v>
      </c>
      <c r="AF9" s="279">
        <v>0</v>
      </c>
      <c r="AG9" s="490">
        <v>2</v>
      </c>
    </row>
    <row r="10" spans="1:33" x14ac:dyDescent="0.2">
      <c r="A10" s="110" t="s">
        <v>2104</v>
      </c>
      <c r="B10" s="110">
        <v>1</v>
      </c>
      <c r="C10" s="316" t="s">
        <v>2524</v>
      </c>
      <c r="D10" s="110" t="s">
        <v>1335</v>
      </c>
      <c r="E10" s="110" t="s">
        <v>1533</v>
      </c>
      <c r="F10" s="143">
        <v>39945</v>
      </c>
      <c r="G10" s="111">
        <v>39198</v>
      </c>
      <c r="H10" s="116" t="s">
        <v>2525</v>
      </c>
      <c r="I10" s="279">
        <v>0</v>
      </c>
      <c r="J10" s="279">
        <v>0</v>
      </c>
      <c r="K10" s="279">
        <v>0</v>
      </c>
      <c r="L10" s="279">
        <v>0</v>
      </c>
      <c r="M10" s="279">
        <v>0</v>
      </c>
      <c r="N10" s="279">
        <v>0</v>
      </c>
      <c r="O10" s="279">
        <v>0</v>
      </c>
      <c r="P10" s="279">
        <v>0</v>
      </c>
      <c r="Q10" s="279">
        <v>0</v>
      </c>
      <c r="R10" s="227">
        <v>0</v>
      </c>
      <c r="S10" s="279">
        <v>0</v>
      </c>
      <c r="T10" s="279">
        <v>0</v>
      </c>
      <c r="U10" s="279">
        <v>0</v>
      </c>
      <c r="V10" s="279">
        <v>0</v>
      </c>
      <c r="W10" s="279">
        <v>0</v>
      </c>
      <c r="X10" s="279">
        <v>0</v>
      </c>
      <c r="Y10" s="279">
        <v>0</v>
      </c>
      <c r="Z10" s="279">
        <v>0</v>
      </c>
      <c r="AA10" s="279">
        <v>0</v>
      </c>
      <c r="AB10" s="279">
        <v>0</v>
      </c>
      <c r="AC10" s="401">
        <v>0</v>
      </c>
      <c r="AD10" s="279">
        <v>0</v>
      </c>
      <c r="AE10" s="279">
        <v>0</v>
      </c>
      <c r="AF10" s="279">
        <v>0</v>
      </c>
      <c r="AG10" s="490">
        <v>2</v>
      </c>
    </row>
    <row r="11" spans="1:33" x14ac:dyDescent="0.2">
      <c r="A11" s="110" t="s">
        <v>2104</v>
      </c>
      <c r="B11" s="110">
        <v>1</v>
      </c>
      <c r="C11" s="316" t="s">
        <v>3492</v>
      </c>
      <c r="D11" s="110" t="s">
        <v>1335</v>
      </c>
      <c r="E11" s="110" t="s">
        <v>2586</v>
      </c>
      <c r="F11" s="143">
        <v>40807</v>
      </c>
      <c r="G11" s="111">
        <v>40436</v>
      </c>
      <c r="H11" s="116" t="s">
        <v>3493</v>
      </c>
      <c r="I11" s="279">
        <v>0</v>
      </c>
      <c r="J11" s="279">
        <v>0</v>
      </c>
      <c r="K11" s="279">
        <v>0</v>
      </c>
      <c r="L11" s="279">
        <v>3</v>
      </c>
      <c r="M11" s="279">
        <v>0</v>
      </c>
      <c r="N11" s="279">
        <v>0</v>
      </c>
      <c r="O11" s="279">
        <v>1</v>
      </c>
      <c r="P11" s="279">
        <v>0</v>
      </c>
      <c r="Q11" s="279">
        <v>1</v>
      </c>
      <c r="R11" s="227">
        <v>0</v>
      </c>
      <c r="S11" s="279">
        <v>0</v>
      </c>
      <c r="T11" s="279">
        <v>0</v>
      </c>
      <c r="U11" s="279">
        <v>1</v>
      </c>
      <c r="V11" s="279">
        <v>0</v>
      </c>
      <c r="W11" s="279">
        <v>0</v>
      </c>
      <c r="X11" s="279">
        <v>0</v>
      </c>
      <c r="Y11" s="279">
        <v>1</v>
      </c>
      <c r="Z11" s="279">
        <v>0</v>
      </c>
      <c r="AA11" s="279">
        <v>1</v>
      </c>
      <c r="AB11" s="279">
        <v>0</v>
      </c>
      <c r="AC11" s="401">
        <v>0</v>
      </c>
      <c r="AD11" s="279">
        <v>0</v>
      </c>
      <c r="AE11" s="279">
        <v>0</v>
      </c>
      <c r="AF11" s="279">
        <v>0</v>
      </c>
      <c r="AG11" s="490">
        <v>2</v>
      </c>
    </row>
    <row r="12" spans="1:33" x14ac:dyDescent="0.2">
      <c r="A12" s="110" t="s">
        <v>2104</v>
      </c>
      <c r="B12" s="110">
        <v>1</v>
      </c>
      <c r="C12" s="316" t="s">
        <v>2577</v>
      </c>
      <c r="D12" s="110" t="s">
        <v>1335</v>
      </c>
      <c r="E12" s="110" t="s">
        <v>2126</v>
      </c>
      <c r="F12" s="110"/>
      <c r="G12" s="111">
        <v>39198</v>
      </c>
      <c r="H12" s="116" t="s">
        <v>306</v>
      </c>
      <c r="I12" s="279">
        <v>0</v>
      </c>
      <c r="J12" s="279">
        <v>0</v>
      </c>
      <c r="K12" s="279">
        <v>0</v>
      </c>
      <c r="L12" s="279">
        <v>0</v>
      </c>
      <c r="M12" s="279">
        <v>0</v>
      </c>
      <c r="N12" s="279">
        <v>0</v>
      </c>
      <c r="O12" s="279">
        <v>0</v>
      </c>
      <c r="P12" s="279">
        <v>0</v>
      </c>
      <c r="Q12" s="279">
        <v>0</v>
      </c>
      <c r="R12" s="227">
        <v>0</v>
      </c>
      <c r="S12" s="279">
        <v>0</v>
      </c>
      <c r="T12" s="279">
        <v>0</v>
      </c>
      <c r="U12" s="279">
        <v>0</v>
      </c>
      <c r="V12" s="279">
        <v>0</v>
      </c>
      <c r="W12" s="279">
        <v>0</v>
      </c>
      <c r="X12" s="279">
        <v>0</v>
      </c>
      <c r="Y12" s="279">
        <v>0</v>
      </c>
      <c r="Z12" s="279">
        <v>0</v>
      </c>
      <c r="AA12" s="279">
        <v>0</v>
      </c>
      <c r="AB12" s="279">
        <v>0</v>
      </c>
      <c r="AC12" s="401">
        <v>0</v>
      </c>
      <c r="AD12" s="279">
        <v>0</v>
      </c>
      <c r="AE12" s="279">
        <v>0</v>
      </c>
      <c r="AF12" s="279">
        <v>0</v>
      </c>
      <c r="AG12" s="490">
        <v>2</v>
      </c>
    </row>
    <row r="13" spans="1:33" x14ac:dyDescent="0.2">
      <c r="A13" s="110" t="s">
        <v>2104</v>
      </c>
      <c r="B13" s="110">
        <v>1</v>
      </c>
      <c r="C13" s="316" t="s">
        <v>307</v>
      </c>
      <c r="D13" s="110" t="s">
        <v>1335</v>
      </c>
      <c r="E13" s="110" t="s">
        <v>1533</v>
      </c>
      <c r="F13" s="143">
        <v>39947</v>
      </c>
      <c r="G13" s="111">
        <v>39198</v>
      </c>
      <c r="H13" s="116" t="s">
        <v>308</v>
      </c>
      <c r="I13" s="279">
        <v>0</v>
      </c>
      <c r="J13" s="279">
        <v>0</v>
      </c>
      <c r="K13" s="279">
        <v>0</v>
      </c>
      <c r="L13" s="279">
        <v>0</v>
      </c>
      <c r="M13" s="279">
        <v>0</v>
      </c>
      <c r="N13" s="279">
        <v>0</v>
      </c>
      <c r="O13" s="279">
        <v>0</v>
      </c>
      <c r="P13" s="279">
        <v>0</v>
      </c>
      <c r="Q13" s="279">
        <v>0</v>
      </c>
      <c r="R13" s="227">
        <v>0</v>
      </c>
      <c r="S13" s="279">
        <v>0</v>
      </c>
      <c r="T13" s="279">
        <v>0</v>
      </c>
      <c r="U13" s="279">
        <v>0</v>
      </c>
      <c r="V13" s="279">
        <v>0</v>
      </c>
      <c r="W13" s="279">
        <v>0</v>
      </c>
      <c r="X13" s="279">
        <v>0</v>
      </c>
      <c r="Y13" s="279">
        <v>0</v>
      </c>
      <c r="Z13" s="279">
        <v>0</v>
      </c>
      <c r="AA13" s="279">
        <v>0</v>
      </c>
      <c r="AB13" s="279">
        <v>0</v>
      </c>
      <c r="AC13" s="401">
        <v>0</v>
      </c>
      <c r="AD13" s="279">
        <v>0</v>
      </c>
      <c r="AE13" s="279">
        <v>0</v>
      </c>
      <c r="AF13" s="279">
        <v>0</v>
      </c>
      <c r="AG13" s="490">
        <v>2</v>
      </c>
    </row>
    <row r="14" spans="1:33" x14ac:dyDescent="0.2">
      <c r="A14" s="110" t="s">
        <v>2104</v>
      </c>
      <c r="B14" s="110">
        <v>1</v>
      </c>
      <c r="C14" s="316" t="s">
        <v>309</v>
      </c>
      <c r="D14" s="110" t="s">
        <v>1335</v>
      </c>
      <c r="E14" s="110" t="s">
        <v>2126</v>
      </c>
      <c r="F14" s="110"/>
      <c r="G14" s="111">
        <v>39198</v>
      </c>
      <c r="H14" s="116" t="s">
        <v>2966</v>
      </c>
      <c r="I14" s="279">
        <v>0</v>
      </c>
      <c r="J14" s="279">
        <v>0</v>
      </c>
      <c r="K14" s="279">
        <v>0</v>
      </c>
      <c r="L14" s="279">
        <v>0</v>
      </c>
      <c r="M14" s="279">
        <v>0</v>
      </c>
      <c r="N14" s="279">
        <v>0</v>
      </c>
      <c r="O14" s="279">
        <v>0</v>
      </c>
      <c r="P14" s="279">
        <v>0</v>
      </c>
      <c r="Q14" s="279">
        <v>0</v>
      </c>
      <c r="R14" s="227">
        <v>0</v>
      </c>
      <c r="S14" s="279">
        <v>0</v>
      </c>
      <c r="T14" s="279">
        <v>0</v>
      </c>
      <c r="U14" s="279">
        <v>0</v>
      </c>
      <c r="V14" s="279">
        <v>0</v>
      </c>
      <c r="W14" s="279">
        <v>0</v>
      </c>
      <c r="X14" s="279">
        <v>0</v>
      </c>
      <c r="Y14" s="279">
        <v>0</v>
      </c>
      <c r="Z14" s="279">
        <v>0</v>
      </c>
      <c r="AA14" s="279">
        <v>0</v>
      </c>
      <c r="AB14" s="279">
        <v>0</v>
      </c>
      <c r="AC14" s="401">
        <v>0</v>
      </c>
      <c r="AD14" s="279">
        <v>0</v>
      </c>
      <c r="AE14" s="279">
        <v>0</v>
      </c>
      <c r="AF14" s="279">
        <v>0</v>
      </c>
      <c r="AG14" s="490">
        <v>2</v>
      </c>
    </row>
    <row r="15" spans="1:33" x14ac:dyDescent="0.2">
      <c r="A15" s="110" t="s">
        <v>2104</v>
      </c>
      <c r="B15" s="110">
        <v>1</v>
      </c>
      <c r="C15" s="316" t="s">
        <v>2967</v>
      </c>
      <c r="D15" s="110" t="s">
        <v>1335</v>
      </c>
      <c r="E15" s="110" t="s">
        <v>1533</v>
      </c>
      <c r="F15" s="143">
        <v>39945</v>
      </c>
      <c r="G15" s="111">
        <v>39198</v>
      </c>
      <c r="H15" s="116" t="s">
        <v>4377</v>
      </c>
      <c r="I15" s="279">
        <v>0</v>
      </c>
      <c r="J15" s="279">
        <v>0</v>
      </c>
      <c r="K15" s="279">
        <v>0</v>
      </c>
      <c r="L15" s="279">
        <v>0</v>
      </c>
      <c r="M15" s="279">
        <v>0</v>
      </c>
      <c r="N15" s="279">
        <v>0</v>
      </c>
      <c r="O15" s="279">
        <v>0</v>
      </c>
      <c r="P15" s="279">
        <v>0</v>
      </c>
      <c r="Q15" s="279">
        <v>0</v>
      </c>
      <c r="R15" s="227">
        <v>0</v>
      </c>
      <c r="S15" s="279">
        <v>0</v>
      </c>
      <c r="T15" s="279">
        <v>0</v>
      </c>
      <c r="U15" s="279">
        <v>0</v>
      </c>
      <c r="V15" s="279">
        <v>0</v>
      </c>
      <c r="W15" s="279">
        <v>0</v>
      </c>
      <c r="X15" s="279">
        <v>0</v>
      </c>
      <c r="Y15" s="279">
        <v>0</v>
      </c>
      <c r="Z15" s="279">
        <v>0</v>
      </c>
      <c r="AA15" s="279">
        <v>0</v>
      </c>
      <c r="AB15" s="279">
        <v>0</v>
      </c>
      <c r="AC15" s="401">
        <v>0</v>
      </c>
      <c r="AD15" s="279">
        <v>0</v>
      </c>
      <c r="AE15" s="279">
        <v>0</v>
      </c>
      <c r="AF15" s="279">
        <v>0</v>
      </c>
      <c r="AG15" s="490">
        <v>2</v>
      </c>
    </row>
    <row r="16" spans="1:33" x14ac:dyDescent="0.2">
      <c r="A16" s="110" t="s">
        <v>2104</v>
      </c>
      <c r="B16" s="110">
        <v>1</v>
      </c>
      <c r="C16" s="316" t="s">
        <v>2968</v>
      </c>
      <c r="D16" s="110" t="s">
        <v>1335</v>
      </c>
      <c r="E16" s="110" t="s">
        <v>2586</v>
      </c>
      <c r="F16" s="143">
        <v>40035</v>
      </c>
      <c r="G16" s="111">
        <v>39198</v>
      </c>
      <c r="H16" s="116" t="s">
        <v>2969</v>
      </c>
      <c r="I16" s="279">
        <v>0</v>
      </c>
      <c r="J16" s="279">
        <v>0</v>
      </c>
      <c r="K16" s="279">
        <v>0</v>
      </c>
      <c r="L16" s="279">
        <v>0</v>
      </c>
      <c r="M16" s="279">
        <v>1</v>
      </c>
      <c r="N16" s="279">
        <v>0</v>
      </c>
      <c r="O16" s="279">
        <v>0</v>
      </c>
      <c r="P16" s="279">
        <v>0</v>
      </c>
      <c r="Q16" s="279">
        <v>0</v>
      </c>
      <c r="R16" s="227">
        <v>1</v>
      </c>
      <c r="S16" s="279">
        <v>0</v>
      </c>
      <c r="T16" s="279">
        <v>0</v>
      </c>
      <c r="U16" s="279">
        <v>0</v>
      </c>
      <c r="V16" s="279">
        <v>0</v>
      </c>
      <c r="W16" s="279">
        <v>0</v>
      </c>
      <c r="X16" s="279">
        <v>0</v>
      </c>
      <c r="Y16" s="279">
        <v>0</v>
      </c>
      <c r="Z16" s="279">
        <v>0</v>
      </c>
      <c r="AA16" s="279">
        <v>0</v>
      </c>
      <c r="AB16" s="279">
        <v>0</v>
      </c>
      <c r="AC16" s="401">
        <v>0</v>
      </c>
      <c r="AD16" s="279">
        <v>0</v>
      </c>
      <c r="AE16" s="279">
        <v>0</v>
      </c>
      <c r="AF16" s="279">
        <v>0</v>
      </c>
      <c r="AG16" s="490">
        <v>2</v>
      </c>
    </row>
    <row r="17" spans="1:33" x14ac:dyDescent="0.2">
      <c r="A17" s="110" t="s">
        <v>2104</v>
      </c>
      <c r="B17" s="110">
        <v>1</v>
      </c>
      <c r="C17" s="316" t="s">
        <v>2970</v>
      </c>
      <c r="D17" s="110" t="s">
        <v>1335</v>
      </c>
      <c r="E17" s="110" t="s">
        <v>2586</v>
      </c>
      <c r="F17" s="143">
        <v>41099</v>
      </c>
      <c r="G17" s="111">
        <v>39198</v>
      </c>
      <c r="H17" s="116" t="s">
        <v>4378</v>
      </c>
      <c r="I17" s="279">
        <v>0</v>
      </c>
      <c r="J17" s="279">
        <v>0</v>
      </c>
      <c r="K17" s="279">
        <v>2</v>
      </c>
      <c r="L17" s="279">
        <v>0</v>
      </c>
      <c r="M17" s="279">
        <v>0</v>
      </c>
      <c r="N17" s="279">
        <v>0</v>
      </c>
      <c r="O17" s="279">
        <v>0</v>
      </c>
      <c r="P17" s="279">
        <v>0</v>
      </c>
      <c r="Q17" s="279">
        <v>2</v>
      </c>
      <c r="R17" s="227">
        <v>0</v>
      </c>
      <c r="S17" s="279">
        <v>0</v>
      </c>
      <c r="T17" s="279">
        <v>0</v>
      </c>
      <c r="U17" s="279">
        <v>0</v>
      </c>
      <c r="V17" s="279">
        <v>0</v>
      </c>
      <c r="W17" s="279">
        <v>0</v>
      </c>
      <c r="X17" s="279">
        <v>0</v>
      </c>
      <c r="Y17" s="279">
        <v>0</v>
      </c>
      <c r="Z17" s="279">
        <v>0</v>
      </c>
      <c r="AA17" s="279">
        <v>0</v>
      </c>
      <c r="AB17" s="279">
        <v>0</v>
      </c>
      <c r="AC17" s="401">
        <v>0</v>
      </c>
      <c r="AD17" s="279">
        <v>0</v>
      </c>
      <c r="AE17" s="279">
        <v>0</v>
      </c>
      <c r="AF17" s="279">
        <v>0</v>
      </c>
      <c r="AG17" s="490">
        <v>2</v>
      </c>
    </row>
    <row r="18" spans="1:33" x14ac:dyDescent="0.2">
      <c r="A18" s="110" t="s">
        <v>2104</v>
      </c>
      <c r="B18" s="110">
        <v>1</v>
      </c>
      <c r="C18" s="316" t="s">
        <v>3020</v>
      </c>
      <c r="D18" s="110" t="s">
        <v>1335</v>
      </c>
      <c r="E18" s="110" t="s">
        <v>1533</v>
      </c>
      <c r="F18" s="143">
        <v>39947</v>
      </c>
      <c r="G18" s="111">
        <v>39198</v>
      </c>
      <c r="H18" s="116" t="s">
        <v>1660</v>
      </c>
      <c r="I18" s="279">
        <v>0</v>
      </c>
      <c r="J18" s="279">
        <v>0</v>
      </c>
      <c r="K18" s="279">
        <v>0</v>
      </c>
      <c r="L18" s="279">
        <v>0</v>
      </c>
      <c r="M18" s="279">
        <v>0</v>
      </c>
      <c r="N18" s="279">
        <v>0</v>
      </c>
      <c r="O18" s="279">
        <v>0</v>
      </c>
      <c r="P18" s="279">
        <v>0</v>
      </c>
      <c r="Q18" s="279">
        <v>0</v>
      </c>
      <c r="R18" s="227">
        <v>0</v>
      </c>
      <c r="S18" s="279">
        <v>0</v>
      </c>
      <c r="T18" s="279">
        <v>0</v>
      </c>
      <c r="U18" s="279">
        <v>0</v>
      </c>
      <c r="V18" s="279">
        <v>0</v>
      </c>
      <c r="W18" s="279">
        <v>0</v>
      </c>
      <c r="X18" s="279">
        <v>0</v>
      </c>
      <c r="Y18" s="279">
        <v>0</v>
      </c>
      <c r="Z18" s="279">
        <v>0</v>
      </c>
      <c r="AA18" s="279">
        <v>0</v>
      </c>
      <c r="AB18" s="279">
        <v>0</v>
      </c>
      <c r="AC18" s="401">
        <v>0</v>
      </c>
      <c r="AD18" s="279">
        <v>0</v>
      </c>
      <c r="AE18" s="279">
        <v>0</v>
      </c>
      <c r="AF18" s="279">
        <v>0</v>
      </c>
      <c r="AG18" s="490">
        <v>2</v>
      </c>
    </row>
    <row r="19" spans="1:33" x14ac:dyDescent="0.2">
      <c r="A19" s="110" t="s">
        <v>2104</v>
      </c>
      <c r="B19" s="110">
        <v>1</v>
      </c>
      <c r="C19" s="316" t="s">
        <v>48</v>
      </c>
      <c r="D19" s="110" t="s">
        <v>1335</v>
      </c>
      <c r="E19" s="110" t="s">
        <v>2586</v>
      </c>
      <c r="F19" s="143">
        <v>41099</v>
      </c>
      <c r="G19" s="111">
        <v>39198</v>
      </c>
      <c r="H19" s="116" t="s">
        <v>1956</v>
      </c>
      <c r="I19" s="279">
        <v>0</v>
      </c>
      <c r="J19" s="279">
        <v>0</v>
      </c>
      <c r="K19" s="279">
        <v>2</v>
      </c>
      <c r="L19" s="279">
        <v>0</v>
      </c>
      <c r="M19" s="279">
        <v>0</v>
      </c>
      <c r="N19" s="279">
        <v>0</v>
      </c>
      <c r="O19" s="279">
        <v>0</v>
      </c>
      <c r="P19" s="279">
        <v>0</v>
      </c>
      <c r="Q19" s="279">
        <v>2</v>
      </c>
      <c r="R19" s="227">
        <v>0</v>
      </c>
      <c r="S19" s="279">
        <v>0</v>
      </c>
      <c r="T19" s="279">
        <v>0</v>
      </c>
      <c r="U19" s="279">
        <v>0</v>
      </c>
      <c r="V19" s="279">
        <v>0</v>
      </c>
      <c r="W19" s="279">
        <v>0</v>
      </c>
      <c r="X19" s="279">
        <v>0</v>
      </c>
      <c r="Y19" s="279">
        <v>0</v>
      </c>
      <c r="Z19" s="279">
        <v>0</v>
      </c>
      <c r="AA19" s="279">
        <v>0</v>
      </c>
      <c r="AB19" s="279">
        <v>0</v>
      </c>
      <c r="AC19" s="401">
        <v>0</v>
      </c>
      <c r="AD19" s="279">
        <v>0</v>
      </c>
      <c r="AE19" s="279">
        <v>0</v>
      </c>
      <c r="AF19" s="279">
        <v>0</v>
      </c>
      <c r="AG19" s="490">
        <v>2</v>
      </c>
    </row>
    <row r="20" spans="1:33" x14ac:dyDescent="0.2">
      <c r="A20" s="110" t="s">
        <v>2104</v>
      </c>
      <c r="B20" s="110">
        <v>1</v>
      </c>
      <c r="C20" s="316" t="s">
        <v>1957</v>
      </c>
      <c r="D20" s="110" t="s">
        <v>1335</v>
      </c>
      <c r="E20" s="110" t="s">
        <v>2126</v>
      </c>
      <c r="F20" s="110"/>
      <c r="G20" s="111">
        <v>39198</v>
      </c>
      <c r="H20" s="116" t="s">
        <v>877</v>
      </c>
      <c r="I20" s="279">
        <v>0</v>
      </c>
      <c r="J20" s="279">
        <v>0</v>
      </c>
      <c r="K20" s="279">
        <v>0</v>
      </c>
      <c r="L20" s="279">
        <v>0</v>
      </c>
      <c r="M20" s="279">
        <v>0</v>
      </c>
      <c r="N20" s="279">
        <v>0</v>
      </c>
      <c r="O20" s="279">
        <v>0</v>
      </c>
      <c r="P20" s="279">
        <v>0</v>
      </c>
      <c r="Q20" s="279">
        <v>0</v>
      </c>
      <c r="R20" s="227">
        <v>0</v>
      </c>
      <c r="S20" s="279">
        <v>0</v>
      </c>
      <c r="T20" s="279">
        <v>0</v>
      </c>
      <c r="U20" s="279">
        <v>0</v>
      </c>
      <c r="V20" s="279">
        <v>0</v>
      </c>
      <c r="W20" s="279">
        <v>0</v>
      </c>
      <c r="X20" s="279">
        <v>0</v>
      </c>
      <c r="Y20" s="279">
        <v>0</v>
      </c>
      <c r="Z20" s="279">
        <v>0</v>
      </c>
      <c r="AA20" s="279">
        <v>0</v>
      </c>
      <c r="AB20" s="279">
        <v>0</v>
      </c>
      <c r="AC20" s="401">
        <v>0</v>
      </c>
      <c r="AD20" s="279">
        <v>0</v>
      </c>
      <c r="AE20" s="279">
        <v>0</v>
      </c>
      <c r="AF20" s="279">
        <v>0</v>
      </c>
      <c r="AG20" s="490">
        <v>2</v>
      </c>
    </row>
    <row r="21" spans="1:33" x14ac:dyDescent="0.2">
      <c r="A21" s="110" t="s">
        <v>2104</v>
      </c>
      <c r="B21" s="110">
        <v>1</v>
      </c>
      <c r="C21" s="316" t="s">
        <v>686</v>
      </c>
      <c r="D21" s="110" t="s">
        <v>1335</v>
      </c>
      <c r="E21" s="110" t="s">
        <v>2586</v>
      </c>
      <c r="F21" s="143">
        <v>40192</v>
      </c>
      <c r="G21" s="111">
        <v>39680</v>
      </c>
      <c r="H21" s="116" t="s">
        <v>687</v>
      </c>
      <c r="I21" s="279">
        <v>0</v>
      </c>
      <c r="J21" s="279">
        <v>0</v>
      </c>
      <c r="K21" s="279">
        <v>0</v>
      </c>
      <c r="L21" s="279">
        <v>0</v>
      </c>
      <c r="M21" s="279">
        <v>0</v>
      </c>
      <c r="N21" s="279">
        <v>0</v>
      </c>
      <c r="O21" s="279">
        <v>0</v>
      </c>
      <c r="P21" s="279">
        <v>0</v>
      </c>
      <c r="Q21" s="279">
        <v>0</v>
      </c>
      <c r="R21" s="227">
        <v>0</v>
      </c>
      <c r="S21" s="279">
        <v>0</v>
      </c>
      <c r="T21" s="279">
        <v>0</v>
      </c>
      <c r="U21" s="279">
        <v>0</v>
      </c>
      <c r="V21" s="279">
        <v>0</v>
      </c>
      <c r="W21" s="279">
        <v>0</v>
      </c>
      <c r="X21" s="279">
        <v>0</v>
      </c>
      <c r="Y21" s="279">
        <v>0</v>
      </c>
      <c r="Z21" s="279">
        <v>0</v>
      </c>
      <c r="AA21" s="279">
        <v>0</v>
      </c>
      <c r="AB21" s="279">
        <v>0</v>
      </c>
      <c r="AC21" s="401">
        <v>0</v>
      </c>
      <c r="AD21" s="279">
        <v>0</v>
      </c>
      <c r="AE21" s="279">
        <v>0</v>
      </c>
      <c r="AF21" s="279">
        <v>0</v>
      </c>
      <c r="AG21" s="490">
        <v>2</v>
      </c>
    </row>
    <row r="22" spans="1:33" x14ac:dyDescent="0.2">
      <c r="A22" s="110" t="s">
        <v>2104</v>
      </c>
      <c r="B22" s="110">
        <v>1</v>
      </c>
      <c r="C22" s="316" t="s">
        <v>3341</v>
      </c>
      <c r="D22" s="110" t="s">
        <v>1335</v>
      </c>
      <c r="E22" s="110" t="s">
        <v>2126</v>
      </c>
      <c r="F22" s="110"/>
      <c r="G22" s="111">
        <v>40322</v>
      </c>
      <c r="H22" s="116" t="s">
        <v>3342</v>
      </c>
      <c r="I22" s="279">
        <v>0</v>
      </c>
      <c r="J22" s="279">
        <v>0</v>
      </c>
      <c r="K22" s="279">
        <v>0</v>
      </c>
      <c r="L22" s="279">
        <v>0</v>
      </c>
      <c r="M22" s="279">
        <v>0</v>
      </c>
      <c r="N22" s="279">
        <v>0</v>
      </c>
      <c r="O22" s="279">
        <v>0</v>
      </c>
      <c r="P22" s="279">
        <v>0</v>
      </c>
      <c r="Q22" s="279">
        <v>0</v>
      </c>
      <c r="R22" s="227">
        <v>0</v>
      </c>
      <c r="S22" s="279">
        <v>0</v>
      </c>
      <c r="T22" s="279">
        <v>0</v>
      </c>
      <c r="U22" s="279">
        <v>0</v>
      </c>
      <c r="V22" s="279">
        <v>0</v>
      </c>
      <c r="W22" s="279">
        <v>0</v>
      </c>
      <c r="X22" s="279">
        <v>0</v>
      </c>
      <c r="Y22" s="279">
        <v>0</v>
      </c>
      <c r="Z22" s="279">
        <v>0</v>
      </c>
      <c r="AA22" s="279">
        <v>0</v>
      </c>
      <c r="AB22" s="279">
        <v>0</v>
      </c>
      <c r="AC22" s="401">
        <v>0</v>
      </c>
      <c r="AD22" s="279">
        <v>0</v>
      </c>
      <c r="AE22" s="279">
        <v>0</v>
      </c>
      <c r="AF22" s="279">
        <v>0</v>
      </c>
      <c r="AG22" s="490">
        <v>2</v>
      </c>
    </row>
    <row r="23" spans="1:33" x14ac:dyDescent="0.2">
      <c r="A23" s="110" t="s">
        <v>2104</v>
      </c>
      <c r="B23" s="110">
        <v>1</v>
      </c>
      <c r="C23" s="316" t="s">
        <v>3343</v>
      </c>
      <c r="D23" s="110" t="s">
        <v>1335</v>
      </c>
      <c r="E23" s="110" t="s">
        <v>2126</v>
      </c>
      <c r="F23" s="110"/>
      <c r="G23" s="111">
        <v>40322</v>
      </c>
      <c r="H23" s="116" t="s">
        <v>3344</v>
      </c>
      <c r="I23" s="279">
        <v>0</v>
      </c>
      <c r="J23" s="279">
        <v>0</v>
      </c>
      <c r="K23" s="279">
        <v>0</v>
      </c>
      <c r="L23" s="279">
        <v>1</v>
      </c>
      <c r="M23" s="279">
        <v>0</v>
      </c>
      <c r="N23" s="279">
        <v>0</v>
      </c>
      <c r="O23" s="279">
        <v>1</v>
      </c>
      <c r="P23" s="279">
        <v>1</v>
      </c>
      <c r="Q23" s="279">
        <v>0</v>
      </c>
      <c r="R23" s="227">
        <v>0</v>
      </c>
      <c r="S23" s="279">
        <v>0</v>
      </c>
      <c r="T23" s="279">
        <v>0</v>
      </c>
      <c r="U23" s="279">
        <v>0</v>
      </c>
      <c r="V23" s="279">
        <v>0</v>
      </c>
      <c r="W23" s="279">
        <v>1</v>
      </c>
      <c r="X23" s="279">
        <v>1</v>
      </c>
      <c r="Y23" s="279">
        <v>0</v>
      </c>
      <c r="Z23" s="279">
        <v>0</v>
      </c>
      <c r="AA23" s="279">
        <v>1</v>
      </c>
      <c r="AB23" s="279">
        <v>0</v>
      </c>
      <c r="AC23" s="401">
        <v>0</v>
      </c>
      <c r="AD23" s="279">
        <v>0</v>
      </c>
      <c r="AE23" s="279">
        <v>0</v>
      </c>
      <c r="AF23" s="279">
        <v>0</v>
      </c>
      <c r="AG23" s="490">
        <v>2</v>
      </c>
    </row>
    <row r="24" spans="1:33" x14ac:dyDescent="0.2">
      <c r="A24" s="110" t="s">
        <v>2104</v>
      </c>
      <c r="B24" s="110">
        <v>1</v>
      </c>
      <c r="C24" s="316" t="s">
        <v>3345</v>
      </c>
      <c r="D24" s="110" t="s">
        <v>1335</v>
      </c>
      <c r="E24" s="110" t="s">
        <v>2126</v>
      </c>
      <c r="F24" s="110"/>
      <c r="G24" s="111">
        <v>40322</v>
      </c>
      <c r="H24" s="116" t="s">
        <v>3346</v>
      </c>
      <c r="I24" s="279">
        <v>0</v>
      </c>
      <c r="J24" s="279">
        <v>0</v>
      </c>
      <c r="K24" s="279">
        <v>0</v>
      </c>
      <c r="L24" s="279">
        <v>1</v>
      </c>
      <c r="M24" s="279">
        <v>0</v>
      </c>
      <c r="N24" s="279">
        <v>0</v>
      </c>
      <c r="O24" s="279">
        <v>0</v>
      </c>
      <c r="P24" s="279">
        <v>0</v>
      </c>
      <c r="Q24" s="279">
        <v>0</v>
      </c>
      <c r="R24" s="227">
        <v>0</v>
      </c>
      <c r="S24" s="279">
        <v>0</v>
      </c>
      <c r="T24" s="279">
        <v>0</v>
      </c>
      <c r="U24" s="279">
        <v>0</v>
      </c>
      <c r="V24" s="279">
        <v>0</v>
      </c>
      <c r="W24" s="279">
        <v>2</v>
      </c>
      <c r="X24" s="279">
        <v>0</v>
      </c>
      <c r="Y24" s="279">
        <v>0</v>
      </c>
      <c r="Z24" s="279">
        <v>0</v>
      </c>
      <c r="AA24" s="279">
        <v>0</v>
      </c>
      <c r="AB24" s="279">
        <v>0</v>
      </c>
      <c r="AC24" s="401">
        <v>0</v>
      </c>
      <c r="AD24" s="279">
        <v>0</v>
      </c>
      <c r="AE24" s="279">
        <v>0</v>
      </c>
      <c r="AF24" s="279">
        <v>1</v>
      </c>
      <c r="AG24" s="490">
        <v>2</v>
      </c>
    </row>
    <row r="25" spans="1:33" x14ac:dyDescent="0.2">
      <c r="A25" s="110" t="s">
        <v>2104</v>
      </c>
      <c r="B25" s="110">
        <v>1</v>
      </c>
      <c r="C25" s="316" t="s">
        <v>3347</v>
      </c>
      <c r="D25" s="110" t="s">
        <v>1335</v>
      </c>
      <c r="E25" s="110" t="s">
        <v>2126</v>
      </c>
      <c r="F25" s="110"/>
      <c r="G25" s="111">
        <v>40322</v>
      </c>
      <c r="H25" s="116" t="s">
        <v>3348</v>
      </c>
      <c r="I25" s="279">
        <v>0</v>
      </c>
      <c r="J25" s="279">
        <v>0</v>
      </c>
      <c r="K25" s="279">
        <v>0</v>
      </c>
      <c r="L25" s="279">
        <v>0</v>
      </c>
      <c r="M25" s="279">
        <v>0</v>
      </c>
      <c r="N25" s="279">
        <v>0</v>
      </c>
      <c r="O25" s="279">
        <v>1</v>
      </c>
      <c r="P25" s="279">
        <v>0</v>
      </c>
      <c r="Q25" s="279">
        <v>0</v>
      </c>
      <c r="R25" s="227">
        <v>0</v>
      </c>
      <c r="S25" s="279">
        <v>0</v>
      </c>
      <c r="T25" s="279">
        <v>0</v>
      </c>
      <c r="U25" s="279">
        <v>0</v>
      </c>
      <c r="V25" s="279">
        <v>0</v>
      </c>
      <c r="W25" s="279">
        <v>1</v>
      </c>
      <c r="X25" s="279">
        <v>0</v>
      </c>
      <c r="Y25" s="279">
        <v>0</v>
      </c>
      <c r="Z25" s="279">
        <v>0</v>
      </c>
      <c r="AA25" s="279">
        <v>0</v>
      </c>
      <c r="AB25" s="279">
        <v>0</v>
      </c>
      <c r="AC25" s="401">
        <v>0</v>
      </c>
      <c r="AD25" s="279">
        <v>0</v>
      </c>
      <c r="AE25" s="279">
        <v>0</v>
      </c>
      <c r="AF25" s="279">
        <v>0</v>
      </c>
      <c r="AG25" s="490">
        <v>2</v>
      </c>
    </row>
    <row r="26" spans="1:33" x14ac:dyDescent="0.2">
      <c r="A26" s="110" t="s">
        <v>2104</v>
      </c>
      <c r="B26" s="110">
        <v>1</v>
      </c>
      <c r="C26" s="316" t="s">
        <v>3349</v>
      </c>
      <c r="D26" s="110" t="s">
        <v>1335</v>
      </c>
      <c r="E26" s="110" t="s">
        <v>2126</v>
      </c>
      <c r="F26" s="110"/>
      <c r="G26" s="111">
        <v>40322</v>
      </c>
      <c r="H26" s="116" t="s">
        <v>3350</v>
      </c>
      <c r="I26" s="279">
        <v>0</v>
      </c>
      <c r="J26" s="279">
        <v>0</v>
      </c>
      <c r="K26" s="279">
        <v>0</v>
      </c>
      <c r="L26" s="279">
        <v>0</v>
      </c>
      <c r="M26" s="279">
        <v>0</v>
      </c>
      <c r="N26" s="279">
        <v>0</v>
      </c>
      <c r="O26" s="279">
        <v>1</v>
      </c>
      <c r="P26" s="279">
        <v>0</v>
      </c>
      <c r="Q26" s="279">
        <v>0</v>
      </c>
      <c r="R26" s="227">
        <v>0</v>
      </c>
      <c r="S26" s="279">
        <v>1</v>
      </c>
      <c r="T26" s="279">
        <v>0</v>
      </c>
      <c r="U26" s="279">
        <v>0</v>
      </c>
      <c r="V26" s="279">
        <v>0</v>
      </c>
      <c r="W26" s="279">
        <v>1</v>
      </c>
      <c r="X26" s="279">
        <v>0</v>
      </c>
      <c r="Y26" s="279">
        <v>0</v>
      </c>
      <c r="Z26" s="279">
        <v>0</v>
      </c>
      <c r="AA26" s="279">
        <v>0</v>
      </c>
      <c r="AB26" s="279">
        <v>0</v>
      </c>
      <c r="AC26" s="401">
        <v>0</v>
      </c>
      <c r="AD26" s="279">
        <v>0</v>
      </c>
      <c r="AE26" s="279">
        <v>0</v>
      </c>
      <c r="AF26" s="279">
        <v>0</v>
      </c>
      <c r="AG26" s="490">
        <v>2</v>
      </c>
    </row>
    <row r="27" spans="1:33" x14ac:dyDescent="0.2">
      <c r="A27" s="110" t="s">
        <v>2104</v>
      </c>
      <c r="B27" s="110">
        <v>1</v>
      </c>
      <c r="C27" s="316" t="s">
        <v>3351</v>
      </c>
      <c r="D27" s="110" t="s">
        <v>1335</v>
      </c>
      <c r="E27" s="110" t="s">
        <v>2126</v>
      </c>
      <c r="F27" s="110"/>
      <c r="G27" s="111">
        <v>40322</v>
      </c>
      <c r="H27" s="116" t="s">
        <v>3352</v>
      </c>
      <c r="I27" s="279">
        <v>0</v>
      </c>
      <c r="J27" s="279">
        <v>0</v>
      </c>
      <c r="K27" s="279">
        <v>0</v>
      </c>
      <c r="L27" s="279">
        <v>0</v>
      </c>
      <c r="M27" s="279">
        <v>0</v>
      </c>
      <c r="N27" s="279">
        <v>0</v>
      </c>
      <c r="O27" s="279">
        <v>0</v>
      </c>
      <c r="P27" s="279">
        <v>0</v>
      </c>
      <c r="Q27" s="279">
        <v>0</v>
      </c>
      <c r="R27" s="227">
        <v>0</v>
      </c>
      <c r="S27" s="279">
        <v>0</v>
      </c>
      <c r="T27" s="279">
        <v>0</v>
      </c>
      <c r="U27" s="279">
        <v>0</v>
      </c>
      <c r="V27" s="279">
        <v>0</v>
      </c>
      <c r="W27" s="279">
        <v>0</v>
      </c>
      <c r="X27" s="279">
        <v>0</v>
      </c>
      <c r="Y27" s="279">
        <v>0</v>
      </c>
      <c r="Z27" s="279">
        <v>0</v>
      </c>
      <c r="AA27" s="279">
        <v>0</v>
      </c>
      <c r="AB27" s="279">
        <v>0</v>
      </c>
      <c r="AC27" s="401">
        <v>0</v>
      </c>
      <c r="AD27" s="279">
        <v>0</v>
      </c>
      <c r="AE27" s="279">
        <v>0</v>
      </c>
      <c r="AF27" s="279">
        <v>0</v>
      </c>
      <c r="AG27" s="490">
        <v>2</v>
      </c>
    </row>
    <row r="28" spans="1:33" x14ac:dyDescent="0.2">
      <c r="A28" s="110" t="s">
        <v>2104</v>
      </c>
      <c r="B28" s="110">
        <v>1</v>
      </c>
      <c r="C28" s="316" t="s">
        <v>3353</v>
      </c>
      <c r="D28" s="110" t="s">
        <v>1335</v>
      </c>
      <c r="E28" s="110" t="s">
        <v>2126</v>
      </c>
      <c r="F28" s="110"/>
      <c r="G28" s="111">
        <v>40322</v>
      </c>
      <c r="H28" s="116" t="s">
        <v>3354</v>
      </c>
      <c r="I28" s="279">
        <v>0</v>
      </c>
      <c r="J28" s="279">
        <v>0</v>
      </c>
      <c r="K28" s="279">
        <v>1</v>
      </c>
      <c r="L28" s="279">
        <v>0</v>
      </c>
      <c r="M28" s="279">
        <v>1</v>
      </c>
      <c r="N28" s="279">
        <v>0</v>
      </c>
      <c r="O28" s="279">
        <v>0</v>
      </c>
      <c r="P28" s="279">
        <v>1</v>
      </c>
      <c r="Q28" s="279">
        <v>0</v>
      </c>
      <c r="R28" s="227">
        <v>0</v>
      </c>
      <c r="S28" s="279">
        <v>0</v>
      </c>
      <c r="T28" s="279">
        <v>0</v>
      </c>
      <c r="U28" s="279">
        <v>1</v>
      </c>
      <c r="V28" s="279">
        <v>0</v>
      </c>
      <c r="W28" s="279">
        <v>0</v>
      </c>
      <c r="X28" s="279">
        <v>0</v>
      </c>
      <c r="Y28" s="279">
        <v>0</v>
      </c>
      <c r="Z28" s="279">
        <v>0</v>
      </c>
      <c r="AA28" s="279">
        <v>0</v>
      </c>
      <c r="AB28" s="279">
        <v>0</v>
      </c>
      <c r="AC28" s="401">
        <v>0</v>
      </c>
      <c r="AD28" s="279">
        <v>0</v>
      </c>
      <c r="AE28" s="279">
        <v>0</v>
      </c>
      <c r="AF28" s="279">
        <v>0</v>
      </c>
      <c r="AG28" s="490">
        <v>2</v>
      </c>
    </row>
    <row r="29" spans="1:33" x14ac:dyDescent="0.2">
      <c r="A29" s="110" t="s">
        <v>2104</v>
      </c>
      <c r="B29" s="110">
        <v>1</v>
      </c>
      <c r="C29" s="316" t="s">
        <v>3355</v>
      </c>
      <c r="D29" s="110" t="s">
        <v>1335</v>
      </c>
      <c r="E29" s="110" t="s">
        <v>2126</v>
      </c>
      <c r="F29" s="110"/>
      <c r="G29" s="111">
        <v>40322</v>
      </c>
      <c r="H29" s="116" t="s">
        <v>3356</v>
      </c>
      <c r="I29" s="279">
        <v>0</v>
      </c>
      <c r="J29" s="279">
        <v>0</v>
      </c>
      <c r="K29" s="279">
        <v>0</v>
      </c>
      <c r="L29" s="279">
        <v>0</v>
      </c>
      <c r="M29" s="279">
        <v>0</v>
      </c>
      <c r="N29" s="279">
        <v>0</v>
      </c>
      <c r="O29" s="279">
        <v>0</v>
      </c>
      <c r="P29" s="279">
        <v>0</v>
      </c>
      <c r="Q29" s="279">
        <v>0</v>
      </c>
      <c r="R29" s="227">
        <v>0</v>
      </c>
      <c r="S29" s="279">
        <v>1</v>
      </c>
      <c r="T29" s="279">
        <v>0</v>
      </c>
      <c r="U29" s="279">
        <v>0</v>
      </c>
      <c r="V29" s="279">
        <v>0</v>
      </c>
      <c r="W29" s="279">
        <v>1</v>
      </c>
      <c r="X29" s="279">
        <v>0</v>
      </c>
      <c r="Y29" s="279">
        <v>0</v>
      </c>
      <c r="Z29" s="279">
        <v>0</v>
      </c>
      <c r="AA29" s="279">
        <v>0</v>
      </c>
      <c r="AB29" s="279">
        <v>0</v>
      </c>
      <c r="AC29" s="401">
        <v>0</v>
      </c>
      <c r="AD29" s="279">
        <v>0</v>
      </c>
      <c r="AE29" s="279">
        <v>0</v>
      </c>
      <c r="AF29" s="279">
        <v>0</v>
      </c>
      <c r="AG29" s="490">
        <v>2</v>
      </c>
    </row>
    <row r="30" spans="1:33" x14ac:dyDescent="0.2">
      <c r="A30" s="110" t="s">
        <v>2104</v>
      </c>
      <c r="B30" s="110">
        <v>1</v>
      </c>
      <c r="C30" s="316" t="s">
        <v>3357</v>
      </c>
      <c r="D30" s="110" t="s">
        <v>1335</v>
      </c>
      <c r="E30" s="110" t="s">
        <v>2126</v>
      </c>
      <c r="F30" s="110"/>
      <c r="G30" s="111">
        <v>40322</v>
      </c>
      <c r="H30" s="116" t="s">
        <v>3358</v>
      </c>
      <c r="I30" s="279">
        <v>0</v>
      </c>
      <c r="J30" s="279">
        <v>0</v>
      </c>
      <c r="K30" s="279">
        <v>1</v>
      </c>
      <c r="L30" s="279">
        <v>0</v>
      </c>
      <c r="M30" s="279">
        <v>0</v>
      </c>
      <c r="N30" s="279">
        <v>0</v>
      </c>
      <c r="O30" s="279">
        <v>1</v>
      </c>
      <c r="P30" s="279">
        <v>1</v>
      </c>
      <c r="Q30" s="279">
        <v>0</v>
      </c>
      <c r="R30" s="227">
        <v>0</v>
      </c>
      <c r="S30" s="279">
        <v>0</v>
      </c>
      <c r="T30" s="279">
        <v>0</v>
      </c>
      <c r="U30" s="279">
        <v>1</v>
      </c>
      <c r="V30" s="279">
        <v>0</v>
      </c>
      <c r="W30" s="279">
        <v>0</v>
      </c>
      <c r="X30" s="279">
        <v>0</v>
      </c>
      <c r="Y30" s="279">
        <v>0</v>
      </c>
      <c r="Z30" s="279">
        <v>0</v>
      </c>
      <c r="AA30" s="279">
        <v>0</v>
      </c>
      <c r="AB30" s="279">
        <v>0</v>
      </c>
      <c r="AC30" s="401">
        <v>1</v>
      </c>
      <c r="AD30" s="279">
        <v>0</v>
      </c>
      <c r="AE30" s="279">
        <v>0</v>
      </c>
      <c r="AF30" s="279">
        <v>0</v>
      </c>
      <c r="AG30" s="490">
        <v>2</v>
      </c>
    </row>
    <row r="31" spans="1:33" x14ac:dyDescent="0.2">
      <c r="A31" s="110" t="s">
        <v>2104</v>
      </c>
      <c r="B31" s="110">
        <v>1</v>
      </c>
      <c r="C31" s="316" t="s">
        <v>3359</v>
      </c>
      <c r="D31" s="110" t="s">
        <v>1335</v>
      </c>
      <c r="E31" s="110" t="s">
        <v>1533</v>
      </c>
      <c r="F31" s="111">
        <v>40564</v>
      </c>
      <c r="G31" s="111">
        <v>40322</v>
      </c>
      <c r="H31" s="116" t="s">
        <v>3360</v>
      </c>
      <c r="I31" s="279">
        <v>0</v>
      </c>
      <c r="J31" s="279">
        <v>0</v>
      </c>
      <c r="K31" s="279">
        <v>0</v>
      </c>
      <c r="L31" s="279">
        <v>0</v>
      </c>
      <c r="M31" s="279">
        <v>1</v>
      </c>
      <c r="N31" s="279">
        <v>0</v>
      </c>
      <c r="O31" s="279">
        <v>1</v>
      </c>
      <c r="P31" s="279">
        <v>0</v>
      </c>
      <c r="Q31" s="279">
        <v>0</v>
      </c>
      <c r="R31" s="227">
        <v>0</v>
      </c>
      <c r="S31" s="279">
        <v>0</v>
      </c>
      <c r="T31" s="279">
        <v>1</v>
      </c>
      <c r="U31" s="279">
        <v>2</v>
      </c>
      <c r="V31" s="279">
        <v>0</v>
      </c>
      <c r="W31" s="279">
        <v>0</v>
      </c>
      <c r="X31" s="279">
        <v>2</v>
      </c>
      <c r="Y31" s="279">
        <v>0</v>
      </c>
      <c r="Z31" s="279">
        <v>0</v>
      </c>
      <c r="AA31" s="279">
        <v>1</v>
      </c>
      <c r="AB31" s="279">
        <v>0</v>
      </c>
      <c r="AC31" s="401">
        <v>0</v>
      </c>
      <c r="AD31" s="279">
        <v>0</v>
      </c>
      <c r="AE31" s="279">
        <v>0</v>
      </c>
      <c r="AF31" s="279">
        <v>0</v>
      </c>
      <c r="AG31" s="490">
        <v>2</v>
      </c>
    </row>
    <row r="32" spans="1:33" x14ac:dyDescent="0.2">
      <c r="A32" s="110" t="s">
        <v>2104</v>
      </c>
      <c r="B32" s="110">
        <v>1</v>
      </c>
      <c r="C32" s="316" t="s">
        <v>3361</v>
      </c>
      <c r="D32" s="110" t="s">
        <v>1335</v>
      </c>
      <c r="E32" s="110" t="s">
        <v>1533</v>
      </c>
      <c r="F32" s="111">
        <v>40403</v>
      </c>
      <c r="G32" s="111">
        <v>40322</v>
      </c>
      <c r="H32" s="116" t="s">
        <v>3362</v>
      </c>
      <c r="I32" s="279">
        <v>0</v>
      </c>
      <c r="J32" s="279">
        <v>0</v>
      </c>
      <c r="K32" s="279">
        <v>1</v>
      </c>
      <c r="L32" s="279">
        <v>0</v>
      </c>
      <c r="M32" s="279">
        <v>0</v>
      </c>
      <c r="N32" s="279">
        <v>0</v>
      </c>
      <c r="O32" s="279">
        <v>1</v>
      </c>
      <c r="P32" s="279">
        <v>0</v>
      </c>
      <c r="Q32" s="279">
        <v>0</v>
      </c>
      <c r="R32" s="227">
        <v>0</v>
      </c>
      <c r="S32" s="279">
        <v>0</v>
      </c>
      <c r="T32" s="279">
        <v>0</v>
      </c>
      <c r="U32" s="279">
        <v>1</v>
      </c>
      <c r="V32" s="279">
        <v>0</v>
      </c>
      <c r="W32" s="279">
        <v>0</v>
      </c>
      <c r="X32" s="279">
        <v>1</v>
      </c>
      <c r="Y32" s="279">
        <v>0</v>
      </c>
      <c r="Z32" s="279">
        <v>0</v>
      </c>
      <c r="AA32" s="279">
        <v>0</v>
      </c>
      <c r="AB32" s="279">
        <v>0</v>
      </c>
      <c r="AC32" s="401">
        <v>1</v>
      </c>
      <c r="AD32" s="279">
        <v>0</v>
      </c>
      <c r="AE32" s="279">
        <v>0</v>
      </c>
      <c r="AF32" s="279">
        <v>0</v>
      </c>
      <c r="AG32" s="490">
        <v>2</v>
      </c>
    </row>
    <row r="33" spans="1:33" x14ac:dyDescent="0.2">
      <c r="A33" s="110" t="s">
        <v>2104</v>
      </c>
      <c r="B33" s="110">
        <v>1</v>
      </c>
      <c r="C33" s="316" t="s">
        <v>3363</v>
      </c>
      <c r="D33" s="110" t="s">
        <v>1335</v>
      </c>
      <c r="E33" s="110" t="s">
        <v>2126</v>
      </c>
      <c r="F33" s="110"/>
      <c r="G33" s="111">
        <v>40322</v>
      </c>
      <c r="H33" s="116" t="s">
        <v>3364</v>
      </c>
      <c r="I33" s="279">
        <v>0</v>
      </c>
      <c r="J33" s="279">
        <v>0</v>
      </c>
      <c r="K33" s="279">
        <v>2</v>
      </c>
      <c r="L33" s="279">
        <v>3</v>
      </c>
      <c r="M33" s="279">
        <v>0</v>
      </c>
      <c r="N33" s="279">
        <v>0</v>
      </c>
      <c r="O33" s="279">
        <v>1</v>
      </c>
      <c r="P33" s="279">
        <v>0</v>
      </c>
      <c r="Q33" s="279">
        <v>0</v>
      </c>
      <c r="R33" s="227">
        <v>0</v>
      </c>
      <c r="S33" s="279">
        <v>1</v>
      </c>
      <c r="T33" s="279">
        <v>0</v>
      </c>
      <c r="U33" s="279">
        <v>0</v>
      </c>
      <c r="V33" s="279">
        <v>0</v>
      </c>
      <c r="W33" s="279">
        <v>0</v>
      </c>
      <c r="X33" s="279">
        <v>0</v>
      </c>
      <c r="Y33" s="279">
        <v>2</v>
      </c>
      <c r="Z33" s="279">
        <v>0</v>
      </c>
      <c r="AA33" s="279">
        <v>1</v>
      </c>
      <c r="AB33" s="279">
        <v>0</v>
      </c>
      <c r="AC33" s="401">
        <v>0</v>
      </c>
      <c r="AD33" s="279">
        <v>0</v>
      </c>
      <c r="AE33" s="279">
        <v>0</v>
      </c>
      <c r="AF33" s="279">
        <v>0</v>
      </c>
      <c r="AG33" s="490">
        <v>1.6666666666666667</v>
      </c>
    </row>
    <row r="34" spans="1:33" x14ac:dyDescent="0.2">
      <c r="A34" s="110" t="s">
        <v>2104</v>
      </c>
      <c r="B34" s="110">
        <v>1</v>
      </c>
      <c r="C34" s="316" t="s">
        <v>3366</v>
      </c>
      <c r="D34" s="110" t="s">
        <v>1335</v>
      </c>
      <c r="E34" s="149" t="s">
        <v>1533</v>
      </c>
      <c r="F34" s="111">
        <v>40550</v>
      </c>
      <c r="G34" s="111">
        <v>40337</v>
      </c>
      <c r="H34" s="116" t="s">
        <v>3367</v>
      </c>
      <c r="I34" s="279">
        <v>0</v>
      </c>
      <c r="J34" s="279">
        <v>0</v>
      </c>
      <c r="K34" s="279">
        <v>0</v>
      </c>
      <c r="L34" s="279">
        <v>0</v>
      </c>
      <c r="M34" s="279">
        <v>1</v>
      </c>
      <c r="N34" s="279">
        <v>1</v>
      </c>
      <c r="O34" s="279">
        <v>1</v>
      </c>
      <c r="P34" s="279">
        <v>0</v>
      </c>
      <c r="Q34" s="279">
        <v>0</v>
      </c>
      <c r="R34" s="227">
        <v>0</v>
      </c>
      <c r="S34" s="279">
        <v>0</v>
      </c>
      <c r="T34" s="279">
        <v>0</v>
      </c>
      <c r="U34" s="279">
        <v>1</v>
      </c>
      <c r="V34" s="279">
        <v>0</v>
      </c>
      <c r="W34" s="279">
        <v>0</v>
      </c>
      <c r="X34" s="279">
        <v>0</v>
      </c>
      <c r="Y34" s="279">
        <v>0</v>
      </c>
      <c r="Z34" s="279">
        <v>0</v>
      </c>
      <c r="AA34" s="279">
        <v>1</v>
      </c>
      <c r="AB34" s="279">
        <v>0</v>
      </c>
      <c r="AC34" s="401">
        <v>1</v>
      </c>
      <c r="AD34" s="279">
        <v>0</v>
      </c>
      <c r="AE34" s="279">
        <v>1</v>
      </c>
      <c r="AF34" s="279">
        <v>0</v>
      </c>
      <c r="AG34" s="490">
        <v>2</v>
      </c>
    </row>
    <row r="35" spans="1:33" x14ac:dyDescent="0.2">
      <c r="A35" s="110" t="s">
        <v>2104</v>
      </c>
      <c r="B35" s="110">
        <v>1</v>
      </c>
      <c r="C35" s="316" t="s">
        <v>3368</v>
      </c>
      <c r="D35" s="110" t="s">
        <v>1335</v>
      </c>
      <c r="E35" s="149" t="s">
        <v>2586</v>
      </c>
      <c r="F35" s="111">
        <v>40793</v>
      </c>
      <c r="G35" s="111">
        <v>40337</v>
      </c>
      <c r="H35" s="116" t="s">
        <v>4379</v>
      </c>
      <c r="I35" s="279">
        <v>0</v>
      </c>
      <c r="J35" s="279">
        <v>0</v>
      </c>
      <c r="K35" s="279">
        <v>0</v>
      </c>
      <c r="L35" s="279">
        <v>0</v>
      </c>
      <c r="M35" s="279">
        <v>0</v>
      </c>
      <c r="N35" s="279">
        <v>0</v>
      </c>
      <c r="O35" s="279">
        <v>0</v>
      </c>
      <c r="P35" s="279">
        <v>0</v>
      </c>
      <c r="Q35" s="279">
        <v>0</v>
      </c>
      <c r="R35" s="227">
        <v>0</v>
      </c>
      <c r="S35" s="279">
        <v>0</v>
      </c>
      <c r="T35" s="279">
        <v>0</v>
      </c>
      <c r="U35" s="279">
        <v>0</v>
      </c>
      <c r="V35" s="279">
        <v>0</v>
      </c>
      <c r="W35" s="279">
        <v>0</v>
      </c>
      <c r="X35" s="279">
        <v>0</v>
      </c>
      <c r="Y35" s="279">
        <v>0</v>
      </c>
      <c r="Z35" s="279">
        <v>0</v>
      </c>
      <c r="AA35" s="279">
        <v>0</v>
      </c>
      <c r="AB35" s="279">
        <v>0</v>
      </c>
      <c r="AC35" s="401">
        <v>0</v>
      </c>
      <c r="AD35" s="279">
        <v>0</v>
      </c>
      <c r="AE35" s="279">
        <v>0</v>
      </c>
      <c r="AF35" s="279">
        <v>0</v>
      </c>
      <c r="AG35" s="490">
        <v>2</v>
      </c>
    </row>
    <row r="36" spans="1:33" x14ac:dyDescent="0.2">
      <c r="A36" s="110" t="s">
        <v>2104</v>
      </c>
      <c r="B36" s="110">
        <v>1</v>
      </c>
      <c r="C36" s="316" t="s">
        <v>3369</v>
      </c>
      <c r="D36" s="110" t="s">
        <v>1335</v>
      </c>
      <c r="E36" s="149" t="s">
        <v>2126</v>
      </c>
      <c r="F36" s="110"/>
      <c r="G36" s="111">
        <v>40337</v>
      </c>
      <c r="H36" s="116" t="s">
        <v>4380</v>
      </c>
      <c r="I36" s="279">
        <v>0</v>
      </c>
      <c r="J36" s="279">
        <v>0</v>
      </c>
      <c r="K36" s="279">
        <v>0</v>
      </c>
      <c r="L36" s="279">
        <v>0</v>
      </c>
      <c r="M36" s="279">
        <v>0</v>
      </c>
      <c r="N36" s="279">
        <v>0</v>
      </c>
      <c r="O36" s="279">
        <v>0</v>
      </c>
      <c r="P36" s="279">
        <v>0</v>
      </c>
      <c r="Q36" s="279">
        <v>2</v>
      </c>
      <c r="R36" s="227">
        <v>0</v>
      </c>
      <c r="S36" s="279">
        <v>0</v>
      </c>
      <c r="T36" s="279">
        <v>0</v>
      </c>
      <c r="U36" s="279">
        <v>0</v>
      </c>
      <c r="V36" s="279">
        <v>0</v>
      </c>
      <c r="W36" s="279">
        <v>0</v>
      </c>
      <c r="X36" s="279">
        <v>1</v>
      </c>
      <c r="Y36" s="279">
        <v>0</v>
      </c>
      <c r="Z36" s="279">
        <v>0</v>
      </c>
      <c r="AA36" s="279">
        <v>0</v>
      </c>
      <c r="AB36" s="279">
        <v>0</v>
      </c>
      <c r="AC36" s="401">
        <v>0</v>
      </c>
      <c r="AD36" s="279">
        <v>0</v>
      </c>
      <c r="AE36" s="279">
        <v>0</v>
      </c>
      <c r="AF36" s="279">
        <v>0</v>
      </c>
      <c r="AG36" s="490">
        <v>1.5</v>
      </c>
    </row>
    <row r="37" spans="1:33" x14ac:dyDescent="0.2">
      <c r="A37" s="110" t="s">
        <v>2104</v>
      </c>
      <c r="B37" s="110">
        <v>1</v>
      </c>
      <c r="C37" s="316" t="s">
        <v>3370</v>
      </c>
      <c r="D37" s="110" t="s">
        <v>1335</v>
      </c>
      <c r="E37" s="149" t="s">
        <v>2126</v>
      </c>
      <c r="F37" s="110"/>
      <c r="G37" s="111">
        <v>40337</v>
      </c>
      <c r="H37" s="116" t="s">
        <v>4381</v>
      </c>
      <c r="I37" s="279">
        <v>0</v>
      </c>
      <c r="J37" s="279">
        <v>0</v>
      </c>
      <c r="K37" s="279">
        <v>0</v>
      </c>
      <c r="L37" s="279">
        <v>0</v>
      </c>
      <c r="M37" s="279">
        <v>0</v>
      </c>
      <c r="N37" s="279">
        <v>0</v>
      </c>
      <c r="O37" s="279">
        <v>0</v>
      </c>
      <c r="P37" s="279">
        <v>0</v>
      </c>
      <c r="Q37" s="279">
        <v>2</v>
      </c>
      <c r="R37" s="227">
        <v>0</v>
      </c>
      <c r="S37" s="279">
        <v>0</v>
      </c>
      <c r="T37" s="279">
        <v>0</v>
      </c>
      <c r="U37" s="279">
        <v>0</v>
      </c>
      <c r="V37" s="279">
        <v>0</v>
      </c>
      <c r="W37" s="279">
        <v>0</v>
      </c>
      <c r="X37" s="279">
        <v>1</v>
      </c>
      <c r="Y37" s="279">
        <v>0</v>
      </c>
      <c r="Z37" s="279">
        <v>0</v>
      </c>
      <c r="AA37" s="279">
        <v>0</v>
      </c>
      <c r="AB37" s="279">
        <v>0</v>
      </c>
      <c r="AC37" s="401">
        <v>0</v>
      </c>
      <c r="AD37" s="279">
        <v>0</v>
      </c>
      <c r="AE37" s="279">
        <v>0</v>
      </c>
      <c r="AF37" s="279">
        <v>0</v>
      </c>
      <c r="AG37" s="490">
        <v>1.5</v>
      </c>
    </row>
    <row r="38" spans="1:33" x14ac:dyDescent="0.2">
      <c r="A38" s="110" t="s">
        <v>2104</v>
      </c>
      <c r="B38" s="110">
        <v>1</v>
      </c>
      <c r="C38" s="316" t="s">
        <v>3371</v>
      </c>
      <c r="D38" s="110" t="s">
        <v>1335</v>
      </c>
      <c r="E38" s="149" t="s">
        <v>2126</v>
      </c>
      <c r="F38" s="110"/>
      <c r="G38" s="111">
        <v>40337</v>
      </c>
      <c r="H38" s="116" t="s">
        <v>3372</v>
      </c>
      <c r="I38" s="279">
        <v>0</v>
      </c>
      <c r="J38" s="279">
        <v>0</v>
      </c>
      <c r="K38" s="279">
        <v>0</v>
      </c>
      <c r="L38" s="279">
        <v>0</v>
      </c>
      <c r="M38" s="279">
        <v>0</v>
      </c>
      <c r="N38" s="279">
        <v>0</v>
      </c>
      <c r="O38" s="279">
        <v>0</v>
      </c>
      <c r="P38" s="279">
        <v>0</v>
      </c>
      <c r="Q38" s="279">
        <v>0</v>
      </c>
      <c r="R38" s="227">
        <v>0</v>
      </c>
      <c r="S38" s="279">
        <v>0</v>
      </c>
      <c r="T38" s="279">
        <v>0</v>
      </c>
      <c r="U38" s="279">
        <v>0</v>
      </c>
      <c r="V38" s="279">
        <v>0</v>
      </c>
      <c r="W38" s="279">
        <v>0</v>
      </c>
      <c r="X38" s="279">
        <v>0</v>
      </c>
      <c r="Y38" s="279">
        <v>0</v>
      </c>
      <c r="Z38" s="279">
        <v>0</v>
      </c>
      <c r="AA38" s="279">
        <v>0</v>
      </c>
      <c r="AB38" s="279">
        <v>0</v>
      </c>
      <c r="AC38" s="401">
        <v>0</v>
      </c>
      <c r="AD38" s="279">
        <v>0</v>
      </c>
      <c r="AE38" s="279">
        <v>0</v>
      </c>
      <c r="AF38" s="279">
        <v>0</v>
      </c>
      <c r="AG38" s="490">
        <v>2</v>
      </c>
    </row>
    <row r="39" spans="1:33" x14ac:dyDescent="0.2">
      <c r="A39" s="110" t="s">
        <v>2104</v>
      </c>
      <c r="B39" s="110">
        <v>1</v>
      </c>
      <c r="C39" s="316" t="s">
        <v>3373</v>
      </c>
      <c r="D39" s="110" t="s">
        <v>1335</v>
      </c>
      <c r="E39" s="149" t="s">
        <v>1533</v>
      </c>
      <c r="F39" s="111">
        <v>40655</v>
      </c>
      <c r="G39" s="111">
        <v>40337</v>
      </c>
      <c r="H39" s="116" t="s">
        <v>3374</v>
      </c>
      <c r="I39" s="279">
        <v>0</v>
      </c>
      <c r="J39" s="279">
        <v>0</v>
      </c>
      <c r="K39" s="279">
        <v>2</v>
      </c>
      <c r="L39" s="279">
        <v>0</v>
      </c>
      <c r="M39" s="279">
        <v>0</v>
      </c>
      <c r="N39" s="279">
        <v>0</v>
      </c>
      <c r="O39" s="279">
        <v>0</v>
      </c>
      <c r="P39" s="279">
        <v>1</v>
      </c>
      <c r="Q39" s="279">
        <v>0</v>
      </c>
      <c r="R39" s="227">
        <v>0</v>
      </c>
      <c r="S39" s="279">
        <v>0</v>
      </c>
      <c r="T39" s="279">
        <v>0</v>
      </c>
      <c r="U39" s="279">
        <v>1</v>
      </c>
      <c r="V39" s="279">
        <v>0</v>
      </c>
      <c r="W39" s="279">
        <v>0</v>
      </c>
      <c r="X39" s="279">
        <v>0</v>
      </c>
      <c r="Y39" s="279">
        <v>0</v>
      </c>
      <c r="Z39" s="279">
        <v>0</v>
      </c>
      <c r="AA39" s="279">
        <v>1</v>
      </c>
      <c r="AB39" s="279">
        <v>0</v>
      </c>
      <c r="AC39" s="401">
        <v>0</v>
      </c>
      <c r="AD39" s="279">
        <v>0</v>
      </c>
      <c r="AE39" s="279">
        <v>2</v>
      </c>
      <c r="AF39" s="279">
        <v>0</v>
      </c>
      <c r="AG39" s="490">
        <v>2</v>
      </c>
    </row>
    <row r="40" spans="1:33" x14ac:dyDescent="0.2">
      <c r="A40" s="110" t="s">
        <v>2104</v>
      </c>
      <c r="B40" s="110">
        <v>1</v>
      </c>
      <c r="C40" s="316" t="s">
        <v>3375</v>
      </c>
      <c r="D40" s="110" t="s">
        <v>1335</v>
      </c>
      <c r="E40" s="149" t="s">
        <v>1533</v>
      </c>
      <c r="F40" s="111">
        <v>40604</v>
      </c>
      <c r="G40" s="111">
        <v>40337</v>
      </c>
      <c r="H40" s="116" t="s">
        <v>3376</v>
      </c>
      <c r="I40" s="279">
        <v>0</v>
      </c>
      <c r="J40" s="279">
        <v>0</v>
      </c>
      <c r="K40" s="279">
        <v>1</v>
      </c>
      <c r="L40" s="279">
        <v>0</v>
      </c>
      <c r="M40" s="279">
        <v>1</v>
      </c>
      <c r="N40" s="279">
        <v>0</v>
      </c>
      <c r="O40" s="279">
        <v>0</v>
      </c>
      <c r="P40" s="279">
        <v>0</v>
      </c>
      <c r="Q40" s="279">
        <v>0</v>
      </c>
      <c r="R40" s="227">
        <v>0</v>
      </c>
      <c r="S40" s="279">
        <v>1</v>
      </c>
      <c r="T40" s="279">
        <v>0</v>
      </c>
      <c r="U40" s="279">
        <v>1</v>
      </c>
      <c r="V40" s="279">
        <v>0</v>
      </c>
      <c r="W40" s="279">
        <v>0</v>
      </c>
      <c r="X40" s="279">
        <v>0</v>
      </c>
      <c r="Y40" s="279">
        <v>1</v>
      </c>
      <c r="Z40" s="279">
        <v>0</v>
      </c>
      <c r="AA40" s="279">
        <v>0</v>
      </c>
      <c r="AB40" s="279">
        <v>0</v>
      </c>
      <c r="AC40" s="401">
        <v>1</v>
      </c>
      <c r="AD40" s="279">
        <v>0</v>
      </c>
      <c r="AE40" s="279">
        <v>0</v>
      </c>
      <c r="AF40" s="279">
        <v>0</v>
      </c>
      <c r="AG40" s="490">
        <v>2</v>
      </c>
    </row>
    <row r="41" spans="1:33" x14ac:dyDescent="0.2">
      <c r="A41" s="110" t="s">
        <v>2104</v>
      </c>
      <c r="B41" s="110">
        <v>1</v>
      </c>
      <c r="C41" s="316" t="s">
        <v>3377</v>
      </c>
      <c r="D41" s="110" t="s">
        <v>1335</v>
      </c>
      <c r="E41" s="149" t="s">
        <v>2126</v>
      </c>
      <c r="F41" s="110"/>
      <c r="G41" s="111">
        <v>40337</v>
      </c>
      <c r="H41" s="116" t="s">
        <v>4382</v>
      </c>
      <c r="I41" s="279">
        <v>0</v>
      </c>
      <c r="J41" s="279">
        <v>0</v>
      </c>
      <c r="K41" s="279">
        <v>0</v>
      </c>
      <c r="L41" s="279">
        <v>0</v>
      </c>
      <c r="M41" s="279">
        <v>0</v>
      </c>
      <c r="N41" s="279">
        <v>0</v>
      </c>
      <c r="O41" s="279">
        <v>0</v>
      </c>
      <c r="P41" s="279">
        <v>0</v>
      </c>
      <c r="Q41" s="279">
        <v>0</v>
      </c>
      <c r="R41" s="227">
        <v>0</v>
      </c>
      <c r="S41" s="279">
        <v>0</v>
      </c>
      <c r="T41" s="279">
        <v>0</v>
      </c>
      <c r="U41" s="279">
        <v>0</v>
      </c>
      <c r="V41" s="279">
        <v>0</v>
      </c>
      <c r="W41" s="279">
        <v>0</v>
      </c>
      <c r="X41" s="279">
        <v>0</v>
      </c>
      <c r="Y41" s="279">
        <v>0</v>
      </c>
      <c r="Z41" s="279">
        <v>0</v>
      </c>
      <c r="AA41" s="279">
        <v>0</v>
      </c>
      <c r="AB41" s="279">
        <v>1</v>
      </c>
      <c r="AC41" s="401">
        <v>0</v>
      </c>
      <c r="AD41" s="279">
        <v>0</v>
      </c>
      <c r="AE41" s="279">
        <v>0</v>
      </c>
      <c r="AF41" s="279">
        <v>0</v>
      </c>
      <c r="AG41" s="490">
        <v>2</v>
      </c>
    </row>
    <row r="42" spans="1:33" x14ac:dyDescent="0.2">
      <c r="A42" s="110" t="s">
        <v>2104</v>
      </c>
      <c r="B42" s="110">
        <v>1</v>
      </c>
      <c r="C42" s="316" t="s">
        <v>3378</v>
      </c>
      <c r="D42" s="110" t="s">
        <v>1335</v>
      </c>
      <c r="E42" s="110" t="s">
        <v>1533</v>
      </c>
      <c r="F42" s="111">
        <v>41017</v>
      </c>
      <c r="G42" s="111">
        <v>40337</v>
      </c>
      <c r="H42" s="116" t="s">
        <v>3379</v>
      </c>
      <c r="I42" s="279">
        <v>0</v>
      </c>
      <c r="J42" s="279">
        <v>0</v>
      </c>
      <c r="K42" s="279">
        <v>0</v>
      </c>
      <c r="L42" s="279">
        <v>0</v>
      </c>
      <c r="M42" s="279">
        <v>0</v>
      </c>
      <c r="N42" s="279">
        <v>0</v>
      </c>
      <c r="O42" s="279">
        <v>0</v>
      </c>
      <c r="P42" s="279">
        <v>0</v>
      </c>
      <c r="Q42" s="279">
        <v>0</v>
      </c>
      <c r="R42" s="227">
        <v>0</v>
      </c>
      <c r="S42" s="279">
        <v>0</v>
      </c>
      <c r="T42" s="279">
        <v>0</v>
      </c>
      <c r="U42" s="279">
        <v>0</v>
      </c>
      <c r="V42" s="279">
        <v>0</v>
      </c>
      <c r="W42" s="279">
        <v>0</v>
      </c>
      <c r="X42" s="279">
        <v>0</v>
      </c>
      <c r="Y42" s="279">
        <v>1</v>
      </c>
      <c r="Z42" s="279">
        <v>0</v>
      </c>
      <c r="AA42" s="279">
        <v>0</v>
      </c>
      <c r="AB42" s="279">
        <v>0</v>
      </c>
      <c r="AC42" s="401">
        <v>0</v>
      </c>
      <c r="AD42" s="279">
        <v>0</v>
      </c>
      <c r="AE42" s="279">
        <v>0</v>
      </c>
      <c r="AF42" s="279">
        <v>0</v>
      </c>
      <c r="AG42" s="490">
        <v>2</v>
      </c>
    </row>
    <row r="43" spans="1:33" x14ac:dyDescent="0.2">
      <c r="A43" s="110" t="s">
        <v>2104</v>
      </c>
      <c r="B43" s="110">
        <v>1</v>
      </c>
      <c r="C43" s="316" t="s">
        <v>3390</v>
      </c>
      <c r="D43" s="110" t="s">
        <v>1335</v>
      </c>
      <c r="E43" s="110" t="s">
        <v>2471</v>
      </c>
      <c r="F43" s="111">
        <v>41450</v>
      </c>
      <c r="G43" s="111">
        <v>40380</v>
      </c>
      <c r="H43" s="116" t="s">
        <v>3391</v>
      </c>
      <c r="I43" s="279">
        <v>1</v>
      </c>
      <c r="J43" s="279">
        <v>2</v>
      </c>
      <c r="K43" s="279">
        <v>0</v>
      </c>
      <c r="L43" s="279">
        <v>0</v>
      </c>
      <c r="M43" s="279">
        <v>0</v>
      </c>
      <c r="N43" s="279">
        <v>0</v>
      </c>
      <c r="O43" s="279">
        <v>2</v>
      </c>
      <c r="P43" s="279">
        <v>1</v>
      </c>
      <c r="Q43" s="279">
        <v>0</v>
      </c>
      <c r="R43" s="227">
        <v>0</v>
      </c>
      <c r="S43" s="279">
        <v>0</v>
      </c>
      <c r="T43" s="279">
        <v>0</v>
      </c>
      <c r="U43" s="279">
        <v>0</v>
      </c>
      <c r="V43" s="279">
        <v>0</v>
      </c>
      <c r="W43" s="279">
        <v>1</v>
      </c>
      <c r="X43" s="279">
        <v>0</v>
      </c>
      <c r="Y43" s="279">
        <v>0</v>
      </c>
      <c r="Z43" s="279">
        <v>0</v>
      </c>
      <c r="AA43" s="279">
        <v>1</v>
      </c>
      <c r="AB43" s="279">
        <v>0</v>
      </c>
      <c r="AC43" s="401">
        <v>0</v>
      </c>
      <c r="AD43" s="279">
        <v>0</v>
      </c>
      <c r="AE43" s="279">
        <v>0</v>
      </c>
      <c r="AF43" s="279">
        <v>0</v>
      </c>
      <c r="AG43" s="490">
        <v>2</v>
      </c>
    </row>
    <row r="44" spans="1:33" x14ac:dyDescent="0.2">
      <c r="A44" s="110" t="s">
        <v>2104</v>
      </c>
      <c r="B44" s="110">
        <v>1</v>
      </c>
      <c r="C44" s="316" t="s">
        <v>3392</v>
      </c>
      <c r="D44" s="110" t="s">
        <v>1335</v>
      </c>
      <c r="E44" s="110" t="s">
        <v>1533</v>
      </c>
      <c r="F44" s="111">
        <v>40786</v>
      </c>
      <c r="G44" s="111">
        <v>40380</v>
      </c>
      <c r="H44" s="116" t="s">
        <v>4383</v>
      </c>
      <c r="I44" s="279">
        <v>0</v>
      </c>
      <c r="J44" s="279">
        <v>0</v>
      </c>
      <c r="K44" s="279">
        <v>0</v>
      </c>
      <c r="L44" s="279">
        <v>1</v>
      </c>
      <c r="M44" s="279">
        <v>1</v>
      </c>
      <c r="N44" s="279">
        <v>0</v>
      </c>
      <c r="O44" s="279">
        <v>0</v>
      </c>
      <c r="P44" s="279">
        <v>0</v>
      </c>
      <c r="Q44" s="279">
        <v>1</v>
      </c>
      <c r="R44" s="227">
        <v>0</v>
      </c>
      <c r="S44" s="279">
        <v>0</v>
      </c>
      <c r="T44" s="279">
        <v>0</v>
      </c>
      <c r="U44" s="279">
        <v>0</v>
      </c>
      <c r="V44" s="279">
        <v>0</v>
      </c>
      <c r="W44" s="279">
        <v>1</v>
      </c>
      <c r="X44" s="279">
        <v>0</v>
      </c>
      <c r="Y44" s="279">
        <v>1</v>
      </c>
      <c r="Z44" s="279">
        <v>0</v>
      </c>
      <c r="AA44" s="279">
        <v>0</v>
      </c>
      <c r="AB44" s="279">
        <v>0</v>
      </c>
      <c r="AC44" s="401">
        <v>0</v>
      </c>
      <c r="AD44" s="279">
        <v>1</v>
      </c>
      <c r="AE44" s="279">
        <v>1</v>
      </c>
      <c r="AF44" s="279">
        <v>1</v>
      </c>
      <c r="AG44" s="490">
        <v>2</v>
      </c>
    </row>
    <row r="45" spans="1:33" x14ac:dyDescent="0.2">
      <c r="A45" s="110" t="s">
        <v>2104</v>
      </c>
      <c r="B45" s="110">
        <v>1</v>
      </c>
      <c r="C45" s="316" t="s">
        <v>3393</v>
      </c>
      <c r="D45" s="110" t="s">
        <v>1335</v>
      </c>
      <c r="E45" s="110" t="s">
        <v>1533</v>
      </c>
      <c r="F45" s="111">
        <v>40715</v>
      </c>
      <c r="G45" s="111">
        <v>40380</v>
      </c>
      <c r="H45" s="116" t="s">
        <v>4277</v>
      </c>
      <c r="I45" s="279">
        <v>1</v>
      </c>
      <c r="J45" s="279">
        <v>0</v>
      </c>
      <c r="K45" s="279">
        <v>0</v>
      </c>
      <c r="L45" s="279">
        <v>1</v>
      </c>
      <c r="M45" s="279">
        <v>0</v>
      </c>
      <c r="N45" s="279">
        <v>0</v>
      </c>
      <c r="O45" s="279">
        <v>1</v>
      </c>
      <c r="P45" s="279">
        <v>0</v>
      </c>
      <c r="Q45" s="279">
        <v>0</v>
      </c>
      <c r="R45" s="227">
        <v>0</v>
      </c>
      <c r="S45" s="279">
        <v>1</v>
      </c>
      <c r="T45" s="279">
        <v>0</v>
      </c>
      <c r="U45" s="279">
        <v>0</v>
      </c>
      <c r="V45" s="279">
        <v>0</v>
      </c>
      <c r="W45" s="279">
        <v>0</v>
      </c>
      <c r="X45" s="279">
        <v>0</v>
      </c>
      <c r="Y45" s="279">
        <v>1</v>
      </c>
      <c r="Z45" s="279">
        <v>0</v>
      </c>
      <c r="AA45" s="279">
        <v>0</v>
      </c>
      <c r="AB45" s="279">
        <v>0</v>
      </c>
      <c r="AC45" s="401">
        <v>0</v>
      </c>
      <c r="AD45" s="279">
        <v>0</v>
      </c>
      <c r="AE45" s="279">
        <v>0</v>
      </c>
      <c r="AF45" s="279">
        <v>0</v>
      </c>
      <c r="AG45" s="490">
        <v>2</v>
      </c>
    </row>
    <row r="46" spans="1:33" x14ac:dyDescent="0.2">
      <c r="A46" s="110" t="s">
        <v>2104</v>
      </c>
      <c r="B46" s="110">
        <v>1</v>
      </c>
      <c r="C46" s="316" t="s">
        <v>3394</v>
      </c>
      <c r="D46" s="110" t="s">
        <v>1335</v>
      </c>
      <c r="E46" s="110" t="s">
        <v>1533</v>
      </c>
      <c r="F46" s="111">
        <v>40715</v>
      </c>
      <c r="G46" s="111">
        <v>40380</v>
      </c>
      <c r="H46" s="116" t="s">
        <v>4278</v>
      </c>
      <c r="I46" s="279">
        <v>1</v>
      </c>
      <c r="J46" s="279">
        <v>0</v>
      </c>
      <c r="K46" s="279">
        <v>0</v>
      </c>
      <c r="L46" s="279">
        <v>0</v>
      </c>
      <c r="M46" s="279">
        <v>1</v>
      </c>
      <c r="N46" s="279">
        <v>0</v>
      </c>
      <c r="O46" s="279">
        <v>1</v>
      </c>
      <c r="P46" s="279">
        <v>0</v>
      </c>
      <c r="Q46" s="279">
        <v>0</v>
      </c>
      <c r="R46" s="227">
        <v>0</v>
      </c>
      <c r="S46" s="279">
        <v>1</v>
      </c>
      <c r="T46" s="279">
        <v>0</v>
      </c>
      <c r="U46" s="279">
        <v>0</v>
      </c>
      <c r="V46" s="279">
        <v>0</v>
      </c>
      <c r="W46" s="279">
        <v>1</v>
      </c>
      <c r="X46" s="279">
        <v>0</v>
      </c>
      <c r="Y46" s="279">
        <v>0</v>
      </c>
      <c r="Z46" s="279">
        <v>0</v>
      </c>
      <c r="AA46" s="279">
        <v>0</v>
      </c>
      <c r="AB46" s="279">
        <v>0</v>
      </c>
      <c r="AC46" s="401">
        <v>0</v>
      </c>
      <c r="AD46" s="279">
        <v>0</v>
      </c>
      <c r="AE46" s="279">
        <v>0</v>
      </c>
      <c r="AF46" s="279">
        <v>1</v>
      </c>
      <c r="AG46" s="490">
        <v>2</v>
      </c>
    </row>
    <row r="47" spans="1:33" x14ac:dyDescent="0.2">
      <c r="A47" s="110" t="s">
        <v>2104</v>
      </c>
      <c r="B47" s="110">
        <v>1</v>
      </c>
      <c r="C47" s="316" t="s">
        <v>3395</v>
      </c>
      <c r="D47" s="110" t="s">
        <v>1335</v>
      </c>
      <c r="E47" s="110" t="s">
        <v>1533</v>
      </c>
      <c r="F47" s="111">
        <v>40715</v>
      </c>
      <c r="G47" s="111">
        <v>40380</v>
      </c>
      <c r="H47" s="116" t="s">
        <v>3396</v>
      </c>
      <c r="I47" s="279">
        <v>0</v>
      </c>
      <c r="J47" s="279">
        <v>0</v>
      </c>
      <c r="K47" s="279">
        <v>0</v>
      </c>
      <c r="L47" s="279">
        <v>1</v>
      </c>
      <c r="M47" s="279">
        <v>0</v>
      </c>
      <c r="N47" s="279">
        <v>0</v>
      </c>
      <c r="O47" s="279">
        <v>1</v>
      </c>
      <c r="P47" s="279">
        <v>0</v>
      </c>
      <c r="Q47" s="279">
        <v>0</v>
      </c>
      <c r="R47" s="227">
        <v>0</v>
      </c>
      <c r="S47" s="279">
        <v>1</v>
      </c>
      <c r="T47" s="279">
        <v>0</v>
      </c>
      <c r="U47" s="279">
        <v>0</v>
      </c>
      <c r="V47" s="279">
        <v>0</v>
      </c>
      <c r="W47" s="279">
        <v>2</v>
      </c>
      <c r="X47" s="279">
        <v>2</v>
      </c>
      <c r="Y47" s="279">
        <v>0</v>
      </c>
      <c r="Z47" s="279">
        <v>0</v>
      </c>
      <c r="AA47" s="279">
        <v>0</v>
      </c>
      <c r="AB47" s="279">
        <v>1</v>
      </c>
      <c r="AC47" s="401">
        <v>0</v>
      </c>
      <c r="AD47" s="279">
        <v>0</v>
      </c>
      <c r="AE47" s="279">
        <v>0</v>
      </c>
      <c r="AF47" s="279">
        <v>1</v>
      </c>
      <c r="AG47" s="490">
        <v>2</v>
      </c>
    </row>
    <row r="48" spans="1:33" x14ac:dyDescent="0.2">
      <c r="A48" s="110" t="s">
        <v>2104</v>
      </c>
      <c r="B48" s="110">
        <v>1</v>
      </c>
      <c r="C48" s="316" t="s">
        <v>3397</v>
      </c>
      <c r="D48" s="110" t="s">
        <v>1335</v>
      </c>
      <c r="E48" s="110" t="s">
        <v>1533</v>
      </c>
      <c r="F48" s="111">
        <v>40715</v>
      </c>
      <c r="G48" s="111">
        <v>40380</v>
      </c>
      <c r="H48" s="116" t="s">
        <v>3398</v>
      </c>
      <c r="I48" s="279">
        <v>0</v>
      </c>
      <c r="J48" s="279">
        <v>0</v>
      </c>
      <c r="K48" s="279">
        <v>0</v>
      </c>
      <c r="L48" s="279">
        <v>0</v>
      </c>
      <c r="M48" s="279">
        <v>0</v>
      </c>
      <c r="N48" s="279">
        <v>0</v>
      </c>
      <c r="O48" s="279">
        <v>1</v>
      </c>
      <c r="P48" s="279">
        <v>0</v>
      </c>
      <c r="Q48" s="279">
        <v>0</v>
      </c>
      <c r="R48" s="227">
        <v>0</v>
      </c>
      <c r="S48" s="279">
        <v>0</v>
      </c>
      <c r="T48" s="279">
        <v>0</v>
      </c>
      <c r="U48" s="279">
        <v>0</v>
      </c>
      <c r="V48" s="279">
        <v>0</v>
      </c>
      <c r="W48" s="279">
        <v>0</v>
      </c>
      <c r="X48" s="279">
        <v>2</v>
      </c>
      <c r="Y48" s="279">
        <v>0</v>
      </c>
      <c r="Z48" s="279">
        <v>0</v>
      </c>
      <c r="AA48" s="279">
        <v>0</v>
      </c>
      <c r="AB48" s="279">
        <v>1</v>
      </c>
      <c r="AC48" s="401">
        <v>0</v>
      </c>
      <c r="AD48" s="279">
        <v>0</v>
      </c>
      <c r="AE48" s="279">
        <v>0</v>
      </c>
      <c r="AF48" s="279">
        <v>0</v>
      </c>
      <c r="AG48" s="490">
        <v>2</v>
      </c>
    </row>
    <row r="49" spans="1:33" x14ac:dyDescent="0.2">
      <c r="A49" s="110" t="s">
        <v>2104</v>
      </c>
      <c r="B49" s="110">
        <v>1</v>
      </c>
      <c r="C49" s="316" t="s">
        <v>3399</v>
      </c>
      <c r="D49" s="110" t="s">
        <v>1335</v>
      </c>
      <c r="E49" s="110" t="s">
        <v>1985</v>
      </c>
      <c r="F49" s="143">
        <v>41099</v>
      </c>
      <c r="G49" s="111">
        <v>40380</v>
      </c>
      <c r="H49" s="116" t="s">
        <v>3400</v>
      </c>
      <c r="I49" s="279">
        <v>0</v>
      </c>
      <c r="J49" s="279">
        <v>0</v>
      </c>
      <c r="K49" s="279">
        <v>0</v>
      </c>
      <c r="L49" s="279">
        <v>0</v>
      </c>
      <c r="M49" s="279">
        <v>0</v>
      </c>
      <c r="N49" s="279">
        <v>1</v>
      </c>
      <c r="O49" s="279">
        <v>0</v>
      </c>
      <c r="P49" s="279">
        <v>0</v>
      </c>
      <c r="Q49" s="279">
        <v>0</v>
      </c>
      <c r="R49" s="227">
        <v>0</v>
      </c>
      <c r="S49" s="279">
        <v>0</v>
      </c>
      <c r="T49" s="279">
        <v>0</v>
      </c>
      <c r="U49" s="279">
        <v>1</v>
      </c>
      <c r="V49" s="279">
        <v>0</v>
      </c>
      <c r="W49" s="279">
        <v>0</v>
      </c>
      <c r="X49" s="279">
        <v>0</v>
      </c>
      <c r="Y49" s="279">
        <v>0</v>
      </c>
      <c r="Z49" s="279">
        <v>0</v>
      </c>
      <c r="AA49" s="279">
        <v>0</v>
      </c>
      <c r="AB49" s="279">
        <v>0</v>
      </c>
      <c r="AC49" s="401">
        <v>0</v>
      </c>
      <c r="AD49" s="279">
        <v>0</v>
      </c>
      <c r="AE49" s="279">
        <v>0</v>
      </c>
      <c r="AF49" s="279">
        <v>0</v>
      </c>
      <c r="AG49" s="490">
        <v>2</v>
      </c>
    </row>
    <row r="50" spans="1:33" x14ac:dyDescent="0.2">
      <c r="A50" s="110" t="s">
        <v>2104</v>
      </c>
      <c r="B50" s="110">
        <v>1</v>
      </c>
      <c r="C50" s="316" t="s">
        <v>3401</v>
      </c>
      <c r="D50" s="110" t="s">
        <v>1335</v>
      </c>
      <c r="E50" s="110" t="s">
        <v>2586</v>
      </c>
      <c r="F50" s="111">
        <v>40570</v>
      </c>
      <c r="G50" s="111">
        <v>40380</v>
      </c>
      <c r="H50" s="116" t="s">
        <v>3402</v>
      </c>
      <c r="I50" s="279">
        <v>0</v>
      </c>
      <c r="J50" s="279">
        <v>0</v>
      </c>
      <c r="K50" s="279">
        <v>0</v>
      </c>
      <c r="L50" s="279">
        <v>1</v>
      </c>
      <c r="M50" s="279">
        <v>0</v>
      </c>
      <c r="N50" s="279">
        <v>0</v>
      </c>
      <c r="O50" s="279">
        <v>0</v>
      </c>
      <c r="P50" s="279">
        <v>1</v>
      </c>
      <c r="Q50" s="279">
        <v>0</v>
      </c>
      <c r="R50" s="227">
        <v>0</v>
      </c>
      <c r="S50" s="279">
        <v>1</v>
      </c>
      <c r="T50" s="279">
        <v>0</v>
      </c>
      <c r="U50" s="279">
        <v>0</v>
      </c>
      <c r="V50" s="279">
        <v>0</v>
      </c>
      <c r="W50" s="279">
        <v>1</v>
      </c>
      <c r="X50" s="279">
        <v>0</v>
      </c>
      <c r="Y50" s="279">
        <v>0</v>
      </c>
      <c r="Z50" s="279">
        <v>0</v>
      </c>
      <c r="AA50" s="279">
        <v>1</v>
      </c>
      <c r="AB50" s="279">
        <v>0</v>
      </c>
      <c r="AC50" s="401">
        <v>0</v>
      </c>
      <c r="AD50" s="279">
        <v>0</v>
      </c>
      <c r="AE50" s="279">
        <v>0</v>
      </c>
      <c r="AF50" s="279">
        <v>1</v>
      </c>
      <c r="AG50" s="490">
        <v>2</v>
      </c>
    </row>
    <row r="51" spans="1:33" x14ac:dyDescent="0.2">
      <c r="A51" s="110" t="s">
        <v>2104</v>
      </c>
      <c r="B51" s="110">
        <v>1</v>
      </c>
      <c r="C51" s="316" t="s">
        <v>3403</v>
      </c>
      <c r="D51" s="110" t="s">
        <v>1335</v>
      </c>
      <c r="E51" s="110" t="s">
        <v>2126</v>
      </c>
      <c r="F51" s="110"/>
      <c r="G51" s="111">
        <v>40380</v>
      </c>
      <c r="H51" s="116" t="s">
        <v>3404</v>
      </c>
      <c r="I51" s="279">
        <v>0</v>
      </c>
      <c r="J51" s="279">
        <v>0</v>
      </c>
      <c r="K51" s="279">
        <v>0</v>
      </c>
      <c r="L51" s="279">
        <v>0</v>
      </c>
      <c r="M51" s="279">
        <v>0</v>
      </c>
      <c r="N51" s="279">
        <v>0</v>
      </c>
      <c r="O51" s="279">
        <v>1</v>
      </c>
      <c r="P51" s="279">
        <v>0</v>
      </c>
      <c r="Q51" s="279">
        <v>1</v>
      </c>
      <c r="R51" s="227">
        <v>0</v>
      </c>
      <c r="S51" s="279">
        <v>1</v>
      </c>
      <c r="T51" s="279">
        <v>0</v>
      </c>
      <c r="U51" s="279">
        <v>0</v>
      </c>
      <c r="V51" s="279">
        <v>0</v>
      </c>
      <c r="W51" s="279">
        <v>1</v>
      </c>
      <c r="X51" s="279">
        <v>0</v>
      </c>
      <c r="Y51" s="279">
        <v>0</v>
      </c>
      <c r="Z51" s="279">
        <v>0</v>
      </c>
      <c r="AA51" s="279">
        <v>1</v>
      </c>
      <c r="AB51" s="279">
        <v>0</v>
      </c>
      <c r="AC51" s="401">
        <v>0</v>
      </c>
      <c r="AD51" s="279">
        <v>0</v>
      </c>
      <c r="AE51" s="279">
        <v>0</v>
      </c>
      <c r="AF51" s="279">
        <v>1</v>
      </c>
      <c r="AG51" s="490">
        <v>2</v>
      </c>
    </row>
    <row r="52" spans="1:33" x14ac:dyDescent="0.2">
      <c r="A52" s="110" t="s">
        <v>2104</v>
      </c>
      <c r="B52" s="110">
        <v>1</v>
      </c>
      <c r="C52" s="316" t="s">
        <v>3405</v>
      </c>
      <c r="D52" s="110" t="s">
        <v>1335</v>
      </c>
      <c r="E52" s="110" t="s">
        <v>2126</v>
      </c>
      <c r="F52" s="110"/>
      <c r="G52" s="111">
        <v>40380</v>
      </c>
      <c r="H52" s="116" t="s">
        <v>3406</v>
      </c>
      <c r="I52" s="279">
        <v>0</v>
      </c>
      <c r="J52" s="279">
        <v>0</v>
      </c>
      <c r="K52" s="279">
        <v>1</v>
      </c>
      <c r="L52" s="279">
        <v>0</v>
      </c>
      <c r="M52" s="279">
        <v>0</v>
      </c>
      <c r="N52" s="279">
        <v>1</v>
      </c>
      <c r="O52" s="279">
        <v>0</v>
      </c>
      <c r="P52" s="279">
        <v>0</v>
      </c>
      <c r="Q52" s="279">
        <v>0</v>
      </c>
      <c r="R52" s="227">
        <v>0</v>
      </c>
      <c r="S52" s="279">
        <v>0</v>
      </c>
      <c r="T52" s="279">
        <v>0</v>
      </c>
      <c r="U52" s="279">
        <v>0</v>
      </c>
      <c r="V52" s="279">
        <v>0</v>
      </c>
      <c r="W52" s="279">
        <v>1</v>
      </c>
      <c r="X52" s="279">
        <v>0</v>
      </c>
      <c r="Y52" s="279">
        <v>0</v>
      </c>
      <c r="Z52" s="279">
        <v>0</v>
      </c>
      <c r="AA52" s="279">
        <v>2</v>
      </c>
      <c r="AB52" s="279">
        <v>0</v>
      </c>
      <c r="AC52" s="401">
        <v>0</v>
      </c>
      <c r="AD52" s="279">
        <v>0</v>
      </c>
      <c r="AE52" s="279">
        <v>0</v>
      </c>
      <c r="AF52" s="279">
        <v>0</v>
      </c>
      <c r="AG52" s="490">
        <v>2</v>
      </c>
    </row>
    <row r="53" spans="1:33" x14ac:dyDescent="0.2">
      <c r="A53" s="110" t="s">
        <v>2104</v>
      </c>
      <c r="B53" s="110">
        <v>1</v>
      </c>
      <c r="C53" s="316" t="s">
        <v>3407</v>
      </c>
      <c r="D53" s="110" t="s">
        <v>1335</v>
      </c>
      <c r="E53" s="110" t="s">
        <v>1533</v>
      </c>
      <c r="F53" s="111">
        <v>40469</v>
      </c>
      <c r="G53" s="111">
        <v>40380</v>
      </c>
      <c r="H53" s="116" t="s">
        <v>3408</v>
      </c>
      <c r="I53" s="279">
        <v>0</v>
      </c>
      <c r="J53" s="279">
        <v>0</v>
      </c>
      <c r="K53" s="279">
        <v>2</v>
      </c>
      <c r="L53" s="279">
        <v>0</v>
      </c>
      <c r="M53" s="279">
        <v>0</v>
      </c>
      <c r="N53" s="279">
        <v>0</v>
      </c>
      <c r="O53" s="279">
        <v>1</v>
      </c>
      <c r="P53" s="279">
        <v>1</v>
      </c>
      <c r="Q53" s="279">
        <v>0</v>
      </c>
      <c r="R53" s="227">
        <v>0</v>
      </c>
      <c r="S53" s="279">
        <v>0</v>
      </c>
      <c r="T53" s="279">
        <v>0</v>
      </c>
      <c r="U53" s="279">
        <v>1</v>
      </c>
      <c r="V53" s="279">
        <v>0</v>
      </c>
      <c r="W53" s="279">
        <v>0</v>
      </c>
      <c r="X53" s="279">
        <v>0</v>
      </c>
      <c r="Y53" s="279">
        <v>0</v>
      </c>
      <c r="Z53" s="279">
        <v>0</v>
      </c>
      <c r="AA53" s="279">
        <v>0</v>
      </c>
      <c r="AB53" s="279">
        <v>0</v>
      </c>
      <c r="AC53" s="401">
        <v>1</v>
      </c>
      <c r="AD53" s="279">
        <v>0</v>
      </c>
      <c r="AE53" s="279">
        <v>0</v>
      </c>
      <c r="AF53" s="279">
        <v>0</v>
      </c>
      <c r="AG53" s="490">
        <v>2</v>
      </c>
    </row>
    <row r="54" spans="1:33" x14ac:dyDescent="0.2">
      <c r="A54" s="110" t="s">
        <v>2104</v>
      </c>
      <c r="B54" s="110">
        <v>1</v>
      </c>
      <c r="C54" s="316" t="s">
        <v>3409</v>
      </c>
      <c r="D54" s="110" t="s">
        <v>1335</v>
      </c>
      <c r="E54" s="110" t="s">
        <v>2126</v>
      </c>
      <c r="F54" s="110"/>
      <c r="G54" s="111">
        <v>40380</v>
      </c>
      <c r="H54" s="116" t="s">
        <v>3410</v>
      </c>
      <c r="I54" s="279">
        <v>0</v>
      </c>
      <c r="J54" s="279">
        <v>0</v>
      </c>
      <c r="K54" s="279">
        <v>0</v>
      </c>
      <c r="L54" s="279">
        <v>1</v>
      </c>
      <c r="M54" s="279">
        <v>0</v>
      </c>
      <c r="N54" s="279">
        <v>0</v>
      </c>
      <c r="O54" s="279">
        <v>2</v>
      </c>
      <c r="P54" s="279">
        <v>0</v>
      </c>
      <c r="Q54" s="279">
        <v>0</v>
      </c>
      <c r="R54" s="227">
        <v>0</v>
      </c>
      <c r="S54" s="279">
        <v>0</v>
      </c>
      <c r="T54" s="279">
        <v>0</v>
      </c>
      <c r="U54" s="279">
        <v>1</v>
      </c>
      <c r="V54" s="279">
        <v>0</v>
      </c>
      <c r="W54" s="279">
        <v>0</v>
      </c>
      <c r="X54" s="279">
        <v>1</v>
      </c>
      <c r="Y54" s="279">
        <v>0</v>
      </c>
      <c r="Z54" s="279">
        <v>0</v>
      </c>
      <c r="AA54" s="279">
        <v>1</v>
      </c>
      <c r="AB54" s="279">
        <v>0</v>
      </c>
      <c r="AC54" s="401">
        <v>0</v>
      </c>
      <c r="AD54" s="279">
        <v>0</v>
      </c>
      <c r="AE54" s="279">
        <v>0</v>
      </c>
      <c r="AF54" s="279">
        <v>0</v>
      </c>
      <c r="AG54" s="490">
        <v>2</v>
      </c>
    </row>
    <row r="55" spans="1:33" x14ac:dyDescent="0.2">
      <c r="A55" s="110" t="s">
        <v>2104</v>
      </c>
      <c r="B55" s="110">
        <v>1</v>
      </c>
      <c r="C55" s="316" t="s">
        <v>3411</v>
      </c>
      <c r="D55" s="110" t="s">
        <v>1335</v>
      </c>
      <c r="E55" s="110" t="s">
        <v>1533</v>
      </c>
      <c r="F55" s="111">
        <v>40611</v>
      </c>
      <c r="G55" s="111">
        <v>40380</v>
      </c>
      <c r="H55" s="116" t="s">
        <v>3412</v>
      </c>
      <c r="I55" s="279">
        <v>0</v>
      </c>
      <c r="J55" s="279">
        <v>0</v>
      </c>
      <c r="K55" s="279">
        <v>0</v>
      </c>
      <c r="L55" s="279">
        <v>0</v>
      </c>
      <c r="M55" s="279">
        <v>0</v>
      </c>
      <c r="N55" s="279">
        <v>0</v>
      </c>
      <c r="O55" s="279">
        <v>0</v>
      </c>
      <c r="P55" s="279">
        <v>0</v>
      </c>
      <c r="Q55" s="279">
        <v>0</v>
      </c>
      <c r="R55" s="227">
        <v>0</v>
      </c>
      <c r="S55" s="279">
        <v>0</v>
      </c>
      <c r="T55" s="279">
        <v>0</v>
      </c>
      <c r="U55" s="279">
        <v>0</v>
      </c>
      <c r="V55" s="279">
        <v>0</v>
      </c>
      <c r="W55" s="279">
        <v>0</v>
      </c>
      <c r="X55" s="279">
        <v>0</v>
      </c>
      <c r="Y55" s="279">
        <v>1</v>
      </c>
      <c r="Z55" s="279">
        <v>0</v>
      </c>
      <c r="AA55" s="279">
        <v>0</v>
      </c>
      <c r="AB55" s="279">
        <v>0</v>
      </c>
      <c r="AC55" s="401">
        <v>0</v>
      </c>
      <c r="AD55" s="279">
        <v>0</v>
      </c>
      <c r="AE55" s="279">
        <v>0</v>
      </c>
      <c r="AF55" s="279">
        <v>0</v>
      </c>
      <c r="AG55" s="490">
        <v>2</v>
      </c>
    </row>
    <row r="56" spans="1:33" x14ac:dyDescent="0.2">
      <c r="A56" s="110" t="s">
        <v>2104</v>
      </c>
      <c r="B56" s="110">
        <v>1</v>
      </c>
      <c r="C56" s="316" t="s">
        <v>3413</v>
      </c>
      <c r="D56" s="110" t="s">
        <v>1335</v>
      </c>
      <c r="E56" s="110" t="s">
        <v>2126</v>
      </c>
      <c r="F56" s="110"/>
      <c r="G56" s="111">
        <v>40380</v>
      </c>
      <c r="H56" s="116" t="s">
        <v>3414</v>
      </c>
      <c r="I56" s="279">
        <v>0</v>
      </c>
      <c r="J56" s="279">
        <v>0</v>
      </c>
      <c r="K56" s="279">
        <v>0</v>
      </c>
      <c r="L56" s="279">
        <v>0</v>
      </c>
      <c r="M56" s="279">
        <v>0</v>
      </c>
      <c r="N56" s="279">
        <v>0</v>
      </c>
      <c r="O56" s="279">
        <v>0</v>
      </c>
      <c r="P56" s="279">
        <v>0</v>
      </c>
      <c r="Q56" s="279">
        <v>0</v>
      </c>
      <c r="R56" s="227">
        <v>0</v>
      </c>
      <c r="S56" s="279">
        <v>1</v>
      </c>
      <c r="T56" s="279">
        <v>0</v>
      </c>
      <c r="U56" s="279">
        <v>0</v>
      </c>
      <c r="V56" s="279">
        <v>0</v>
      </c>
      <c r="W56" s="279">
        <v>0</v>
      </c>
      <c r="X56" s="279">
        <v>0</v>
      </c>
      <c r="Y56" s="279">
        <v>0</v>
      </c>
      <c r="Z56" s="279">
        <v>0</v>
      </c>
      <c r="AA56" s="279">
        <v>0</v>
      </c>
      <c r="AB56" s="279">
        <v>0</v>
      </c>
      <c r="AC56" s="401">
        <v>0</v>
      </c>
      <c r="AD56" s="279">
        <v>0</v>
      </c>
      <c r="AE56" s="279">
        <v>0</v>
      </c>
      <c r="AF56" s="279">
        <v>0</v>
      </c>
      <c r="AG56" s="490">
        <v>2</v>
      </c>
    </row>
    <row r="57" spans="1:33" x14ac:dyDescent="0.2">
      <c r="A57" s="110" t="s">
        <v>2104</v>
      </c>
      <c r="B57" s="110">
        <v>1</v>
      </c>
      <c r="C57" s="316" t="s">
        <v>3415</v>
      </c>
      <c r="D57" s="110" t="s">
        <v>1335</v>
      </c>
      <c r="E57" s="110" t="s">
        <v>1533</v>
      </c>
      <c r="F57" s="111">
        <v>40611</v>
      </c>
      <c r="G57" s="111">
        <v>40380</v>
      </c>
      <c r="H57" s="116" t="s">
        <v>3416</v>
      </c>
      <c r="I57" s="279">
        <v>0</v>
      </c>
      <c r="J57" s="279">
        <v>0</v>
      </c>
      <c r="K57" s="279">
        <v>0</v>
      </c>
      <c r="L57" s="279">
        <v>0</v>
      </c>
      <c r="M57" s="279">
        <v>0</v>
      </c>
      <c r="N57" s="279">
        <v>0</v>
      </c>
      <c r="O57" s="279">
        <v>0</v>
      </c>
      <c r="P57" s="279">
        <v>0</v>
      </c>
      <c r="Q57" s="279">
        <v>0</v>
      </c>
      <c r="R57" s="227">
        <v>0</v>
      </c>
      <c r="S57" s="279">
        <v>0</v>
      </c>
      <c r="T57" s="279">
        <v>0</v>
      </c>
      <c r="U57" s="279">
        <v>0</v>
      </c>
      <c r="V57" s="279">
        <v>0</v>
      </c>
      <c r="W57" s="279">
        <v>0</v>
      </c>
      <c r="X57" s="279">
        <v>0</v>
      </c>
      <c r="Y57" s="279">
        <v>0</v>
      </c>
      <c r="Z57" s="279">
        <v>0</v>
      </c>
      <c r="AA57" s="279">
        <v>0</v>
      </c>
      <c r="AB57" s="279">
        <v>0</v>
      </c>
      <c r="AC57" s="401">
        <v>0</v>
      </c>
      <c r="AD57" s="279">
        <v>0</v>
      </c>
      <c r="AE57" s="279">
        <v>0</v>
      </c>
      <c r="AF57" s="279">
        <v>0</v>
      </c>
      <c r="AG57" s="490">
        <v>2</v>
      </c>
    </row>
    <row r="58" spans="1:33" x14ac:dyDescent="0.2">
      <c r="A58" s="110" t="s">
        <v>2104</v>
      </c>
      <c r="B58" s="110">
        <v>1</v>
      </c>
      <c r="C58" s="316" t="s">
        <v>3417</v>
      </c>
      <c r="D58" s="110" t="s">
        <v>1335</v>
      </c>
      <c r="E58" s="110" t="s">
        <v>2126</v>
      </c>
      <c r="F58" s="110"/>
      <c r="G58" s="111">
        <v>40380</v>
      </c>
      <c r="H58" s="116" t="s">
        <v>3418</v>
      </c>
      <c r="I58" s="279">
        <v>0</v>
      </c>
      <c r="J58" s="279">
        <v>0</v>
      </c>
      <c r="K58" s="279">
        <v>0</v>
      </c>
      <c r="L58" s="279">
        <v>0</v>
      </c>
      <c r="M58" s="279">
        <v>0</v>
      </c>
      <c r="N58" s="279">
        <v>0</v>
      </c>
      <c r="O58" s="279">
        <v>0</v>
      </c>
      <c r="P58" s="279">
        <v>0</v>
      </c>
      <c r="Q58" s="279">
        <v>0</v>
      </c>
      <c r="R58" s="227">
        <v>0</v>
      </c>
      <c r="S58" s="279">
        <v>1</v>
      </c>
      <c r="T58" s="279">
        <v>0</v>
      </c>
      <c r="U58" s="279">
        <v>0</v>
      </c>
      <c r="V58" s="279">
        <v>0</v>
      </c>
      <c r="W58" s="279">
        <v>0</v>
      </c>
      <c r="X58" s="279">
        <v>0</v>
      </c>
      <c r="Y58" s="279">
        <v>0</v>
      </c>
      <c r="Z58" s="279">
        <v>0</v>
      </c>
      <c r="AA58" s="279">
        <v>0</v>
      </c>
      <c r="AB58" s="279">
        <v>0</v>
      </c>
      <c r="AC58" s="401">
        <v>0</v>
      </c>
      <c r="AD58" s="279">
        <v>0</v>
      </c>
      <c r="AE58" s="279">
        <v>0</v>
      </c>
      <c r="AF58" s="279">
        <v>0</v>
      </c>
      <c r="AG58" s="490">
        <v>2</v>
      </c>
    </row>
    <row r="59" spans="1:33" x14ac:dyDescent="0.2">
      <c r="A59" s="110" t="s">
        <v>2104</v>
      </c>
      <c r="B59" s="110">
        <v>1</v>
      </c>
      <c r="C59" s="316" t="s">
        <v>3419</v>
      </c>
      <c r="D59" s="110" t="s">
        <v>1335</v>
      </c>
      <c r="E59" s="110" t="s">
        <v>1533</v>
      </c>
      <c r="F59" s="111">
        <v>40611</v>
      </c>
      <c r="G59" s="111">
        <v>40380</v>
      </c>
      <c r="H59" s="116" t="s">
        <v>3420</v>
      </c>
      <c r="I59" s="279">
        <v>0</v>
      </c>
      <c r="J59" s="279">
        <v>0</v>
      </c>
      <c r="K59" s="279">
        <v>0</v>
      </c>
      <c r="L59" s="279">
        <v>0</v>
      </c>
      <c r="M59" s="279">
        <v>0</v>
      </c>
      <c r="N59" s="279">
        <v>0</v>
      </c>
      <c r="O59" s="279">
        <v>0</v>
      </c>
      <c r="P59" s="279">
        <v>0</v>
      </c>
      <c r="Q59" s="279">
        <v>0</v>
      </c>
      <c r="R59" s="227">
        <v>0</v>
      </c>
      <c r="S59" s="279">
        <v>0</v>
      </c>
      <c r="T59" s="279">
        <v>0</v>
      </c>
      <c r="U59" s="279">
        <v>0</v>
      </c>
      <c r="V59" s="279">
        <v>0</v>
      </c>
      <c r="W59" s="279">
        <v>0</v>
      </c>
      <c r="X59" s="279">
        <v>0</v>
      </c>
      <c r="Y59" s="279">
        <v>0</v>
      </c>
      <c r="Z59" s="279">
        <v>0</v>
      </c>
      <c r="AA59" s="279">
        <v>0</v>
      </c>
      <c r="AB59" s="279">
        <v>0</v>
      </c>
      <c r="AC59" s="401">
        <v>0</v>
      </c>
      <c r="AD59" s="279">
        <v>0</v>
      </c>
      <c r="AE59" s="279">
        <v>0</v>
      </c>
      <c r="AF59" s="279">
        <v>0</v>
      </c>
      <c r="AG59" s="490">
        <v>2</v>
      </c>
    </row>
    <row r="60" spans="1:33" x14ac:dyDescent="0.2">
      <c r="A60" s="110" t="s">
        <v>2104</v>
      </c>
      <c r="B60" s="110">
        <v>1</v>
      </c>
      <c r="C60" s="316" t="s">
        <v>3421</v>
      </c>
      <c r="D60" s="110" t="s">
        <v>1335</v>
      </c>
      <c r="E60" s="110" t="s">
        <v>2126</v>
      </c>
      <c r="F60" s="110"/>
      <c r="G60" s="111">
        <v>40380</v>
      </c>
      <c r="H60" s="116" t="s">
        <v>3422</v>
      </c>
      <c r="I60" s="279">
        <v>0</v>
      </c>
      <c r="J60" s="279">
        <v>0</v>
      </c>
      <c r="K60" s="279">
        <v>0</v>
      </c>
      <c r="L60" s="279">
        <v>0</v>
      </c>
      <c r="M60" s="279">
        <v>0</v>
      </c>
      <c r="N60" s="279">
        <v>0</v>
      </c>
      <c r="O60" s="279">
        <v>0</v>
      </c>
      <c r="P60" s="279">
        <v>0</v>
      </c>
      <c r="Q60" s="279">
        <v>0</v>
      </c>
      <c r="R60" s="227">
        <v>0</v>
      </c>
      <c r="S60" s="279">
        <v>1</v>
      </c>
      <c r="T60" s="279">
        <v>0</v>
      </c>
      <c r="U60" s="279">
        <v>0</v>
      </c>
      <c r="V60" s="279">
        <v>0</v>
      </c>
      <c r="W60" s="279">
        <v>0</v>
      </c>
      <c r="X60" s="279">
        <v>0</v>
      </c>
      <c r="Y60" s="279">
        <v>0</v>
      </c>
      <c r="Z60" s="279">
        <v>0</v>
      </c>
      <c r="AA60" s="279">
        <v>0</v>
      </c>
      <c r="AB60" s="279">
        <v>0</v>
      </c>
      <c r="AC60" s="401">
        <v>0</v>
      </c>
      <c r="AD60" s="279">
        <v>0</v>
      </c>
      <c r="AE60" s="279">
        <v>0</v>
      </c>
      <c r="AF60" s="279">
        <v>0</v>
      </c>
      <c r="AG60" s="490">
        <v>2</v>
      </c>
    </row>
    <row r="61" spans="1:33" x14ac:dyDescent="0.2">
      <c r="A61" s="110" t="s">
        <v>2104</v>
      </c>
      <c r="B61" s="110">
        <v>1</v>
      </c>
      <c r="C61" s="316" t="s">
        <v>3423</v>
      </c>
      <c r="D61" s="110" t="s">
        <v>1335</v>
      </c>
      <c r="E61" s="110" t="s">
        <v>1533</v>
      </c>
      <c r="F61" s="111">
        <v>40611</v>
      </c>
      <c r="G61" s="111">
        <v>40380</v>
      </c>
      <c r="H61" s="116" t="s">
        <v>3424</v>
      </c>
      <c r="I61" s="279">
        <v>0</v>
      </c>
      <c r="J61" s="279">
        <v>0</v>
      </c>
      <c r="K61" s="279">
        <v>0</v>
      </c>
      <c r="L61" s="279">
        <v>0</v>
      </c>
      <c r="M61" s="279">
        <v>0</v>
      </c>
      <c r="N61" s="279">
        <v>0</v>
      </c>
      <c r="O61" s="279">
        <v>0</v>
      </c>
      <c r="P61" s="279">
        <v>0</v>
      </c>
      <c r="Q61" s="279">
        <v>0</v>
      </c>
      <c r="R61" s="227">
        <v>0</v>
      </c>
      <c r="S61" s="279">
        <v>0</v>
      </c>
      <c r="T61" s="279">
        <v>0</v>
      </c>
      <c r="U61" s="279">
        <v>0</v>
      </c>
      <c r="V61" s="279">
        <v>0</v>
      </c>
      <c r="W61" s="279">
        <v>0</v>
      </c>
      <c r="X61" s="279">
        <v>0</v>
      </c>
      <c r="Y61" s="279">
        <v>0</v>
      </c>
      <c r="Z61" s="279">
        <v>0</v>
      </c>
      <c r="AA61" s="279">
        <v>0</v>
      </c>
      <c r="AB61" s="279">
        <v>0</v>
      </c>
      <c r="AC61" s="401">
        <v>0</v>
      </c>
      <c r="AD61" s="279">
        <v>0</v>
      </c>
      <c r="AE61" s="279">
        <v>0</v>
      </c>
      <c r="AF61" s="279">
        <v>0</v>
      </c>
      <c r="AG61" s="490">
        <v>2</v>
      </c>
    </row>
    <row r="62" spans="1:33" x14ac:dyDescent="0.2">
      <c r="A62" s="110" t="s">
        <v>2104</v>
      </c>
      <c r="B62" s="110">
        <v>1</v>
      </c>
      <c r="C62" s="316" t="s">
        <v>3425</v>
      </c>
      <c r="D62" s="110" t="s">
        <v>1335</v>
      </c>
      <c r="E62" s="110" t="s">
        <v>2126</v>
      </c>
      <c r="F62" s="110"/>
      <c r="G62" s="111">
        <v>40380</v>
      </c>
      <c r="H62" s="116" t="s">
        <v>3426</v>
      </c>
      <c r="I62" s="279">
        <v>0</v>
      </c>
      <c r="J62" s="279">
        <v>0</v>
      </c>
      <c r="K62" s="279">
        <v>0</v>
      </c>
      <c r="L62" s="279">
        <v>0</v>
      </c>
      <c r="M62" s="279">
        <v>0</v>
      </c>
      <c r="N62" s="279">
        <v>0</v>
      </c>
      <c r="O62" s="279">
        <v>0</v>
      </c>
      <c r="P62" s="279">
        <v>0</v>
      </c>
      <c r="Q62" s="279">
        <v>0</v>
      </c>
      <c r="R62" s="227">
        <v>0</v>
      </c>
      <c r="S62" s="279">
        <v>1</v>
      </c>
      <c r="T62" s="279">
        <v>0</v>
      </c>
      <c r="U62" s="279">
        <v>0</v>
      </c>
      <c r="V62" s="279">
        <v>0</v>
      </c>
      <c r="W62" s="279">
        <v>0</v>
      </c>
      <c r="X62" s="279">
        <v>0</v>
      </c>
      <c r="Y62" s="279">
        <v>0</v>
      </c>
      <c r="Z62" s="279">
        <v>0</v>
      </c>
      <c r="AA62" s="279">
        <v>0</v>
      </c>
      <c r="AB62" s="279">
        <v>0</v>
      </c>
      <c r="AC62" s="401">
        <v>0</v>
      </c>
      <c r="AD62" s="279">
        <v>0</v>
      </c>
      <c r="AE62" s="279">
        <v>0</v>
      </c>
      <c r="AF62" s="279">
        <v>0</v>
      </c>
      <c r="AG62" s="490">
        <v>2</v>
      </c>
    </row>
    <row r="63" spans="1:33" x14ac:dyDescent="0.2">
      <c r="A63" s="110" t="s">
        <v>2104</v>
      </c>
      <c r="B63" s="110">
        <v>1</v>
      </c>
      <c r="C63" s="316" t="s">
        <v>3427</v>
      </c>
      <c r="D63" s="110" t="s">
        <v>1335</v>
      </c>
      <c r="E63" s="110" t="s">
        <v>1533</v>
      </c>
      <c r="F63" s="111">
        <v>40550</v>
      </c>
      <c r="G63" s="111">
        <v>40380</v>
      </c>
      <c r="H63" s="116" t="s">
        <v>3428</v>
      </c>
      <c r="I63" s="279">
        <v>0</v>
      </c>
      <c r="J63" s="279">
        <v>1</v>
      </c>
      <c r="K63" s="279">
        <v>0</v>
      </c>
      <c r="L63" s="279">
        <v>1</v>
      </c>
      <c r="M63" s="279">
        <v>0</v>
      </c>
      <c r="N63" s="279">
        <v>0</v>
      </c>
      <c r="O63" s="279">
        <v>0</v>
      </c>
      <c r="P63" s="279">
        <v>1</v>
      </c>
      <c r="Q63" s="279">
        <v>1</v>
      </c>
      <c r="R63" s="227">
        <v>0</v>
      </c>
      <c r="S63" s="279">
        <v>0</v>
      </c>
      <c r="T63" s="279">
        <v>0</v>
      </c>
      <c r="U63" s="279">
        <v>0</v>
      </c>
      <c r="V63" s="279">
        <v>0</v>
      </c>
      <c r="W63" s="279">
        <v>1</v>
      </c>
      <c r="X63" s="279">
        <v>0</v>
      </c>
      <c r="Y63" s="279">
        <v>1</v>
      </c>
      <c r="Z63" s="279">
        <v>0</v>
      </c>
      <c r="AA63" s="279">
        <v>0</v>
      </c>
      <c r="AB63" s="279">
        <v>0</v>
      </c>
      <c r="AC63" s="401">
        <v>0</v>
      </c>
      <c r="AD63" s="279">
        <v>0</v>
      </c>
      <c r="AE63" s="279">
        <v>1</v>
      </c>
      <c r="AF63" s="279">
        <v>1</v>
      </c>
      <c r="AG63" s="490">
        <v>2</v>
      </c>
    </row>
    <row r="64" spans="1:33" x14ac:dyDescent="0.2">
      <c r="A64" s="110" t="s">
        <v>2104</v>
      </c>
      <c r="B64" s="110">
        <v>1</v>
      </c>
      <c r="C64" s="316" t="s">
        <v>3429</v>
      </c>
      <c r="D64" s="110" t="s">
        <v>1335</v>
      </c>
      <c r="E64" s="110" t="s">
        <v>1533</v>
      </c>
      <c r="F64" s="111">
        <v>40443</v>
      </c>
      <c r="G64" s="111">
        <v>40380</v>
      </c>
      <c r="H64" s="116" t="s">
        <v>3430</v>
      </c>
      <c r="I64" s="279">
        <v>0</v>
      </c>
      <c r="J64" s="279">
        <v>0</v>
      </c>
      <c r="K64" s="279">
        <v>0</v>
      </c>
      <c r="L64" s="279">
        <v>0</v>
      </c>
      <c r="M64" s="279">
        <v>1</v>
      </c>
      <c r="N64" s="279">
        <v>0</v>
      </c>
      <c r="O64" s="279">
        <v>1</v>
      </c>
      <c r="P64" s="279">
        <v>0</v>
      </c>
      <c r="Q64" s="279">
        <v>0</v>
      </c>
      <c r="R64" s="227">
        <v>0</v>
      </c>
      <c r="S64" s="279">
        <v>0</v>
      </c>
      <c r="T64" s="279">
        <v>0</v>
      </c>
      <c r="U64" s="279">
        <v>2</v>
      </c>
      <c r="V64" s="279">
        <v>0</v>
      </c>
      <c r="W64" s="279">
        <v>0</v>
      </c>
      <c r="X64" s="279">
        <v>0</v>
      </c>
      <c r="Y64" s="279">
        <v>1</v>
      </c>
      <c r="Z64" s="279">
        <v>0</v>
      </c>
      <c r="AA64" s="279">
        <v>0</v>
      </c>
      <c r="AB64" s="279">
        <v>0</v>
      </c>
      <c r="AC64" s="401">
        <v>0</v>
      </c>
      <c r="AD64" s="279">
        <v>0</v>
      </c>
      <c r="AE64" s="279">
        <v>0</v>
      </c>
      <c r="AF64" s="279">
        <v>1</v>
      </c>
      <c r="AG64" s="490">
        <v>2</v>
      </c>
    </row>
    <row r="65" spans="1:33" x14ac:dyDescent="0.2">
      <c r="A65" s="110" t="s">
        <v>2104</v>
      </c>
      <c r="B65" s="110">
        <v>1</v>
      </c>
      <c r="C65" s="316" t="s">
        <v>3752</v>
      </c>
      <c r="D65" s="110" t="s">
        <v>1335</v>
      </c>
      <c r="E65" s="110" t="s">
        <v>1533</v>
      </c>
      <c r="F65" s="111">
        <v>40858</v>
      </c>
      <c r="G65" s="111">
        <v>40380</v>
      </c>
      <c r="H65" s="116" t="s">
        <v>4341</v>
      </c>
      <c r="I65" s="279">
        <v>0</v>
      </c>
      <c r="J65" s="279">
        <v>0</v>
      </c>
      <c r="K65" s="279">
        <v>0</v>
      </c>
      <c r="L65" s="279">
        <v>0</v>
      </c>
      <c r="M65" s="279">
        <v>0</v>
      </c>
      <c r="N65" s="279">
        <v>0</v>
      </c>
      <c r="O65" s="279">
        <v>0</v>
      </c>
      <c r="P65" s="279">
        <v>0</v>
      </c>
      <c r="Q65" s="279">
        <v>0</v>
      </c>
      <c r="R65" s="227">
        <v>0</v>
      </c>
      <c r="S65" s="279">
        <v>0</v>
      </c>
      <c r="T65" s="279">
        <v>0</v>
      </c>
      <c r="U65" s="279">
        <v>1</v>
      </c>
      <c r="V65" s="279">
        <v>0</v>
      </c>
      <c r="W65" s="279">
        <v>0</v>
      </c>
      <c r="X65" s="279">
        <v>0</v>
      </c>
      <c r="Y65" s="279">
        <v>0</v>
      </c>
      <c r="Z65" s="279">
        <v>0</v>
      </c>
      <c r="AA65" s="279">
        <v>0</v>
      </c>
      <c r="AB65" s="279">
        <v>0</v>
      </c>
      <c r="AC65" s="401">
        <v>0</v>
      </c>
      <c r="AD65" s="279">
        <v>0</v>
      </c>
      <c r="AE65" s="279">
        <v>0</v>
      </c>
      <c r="AF65" s="279">
        <v>0</v>
      </c>
      <c r="AG65" s="490">
        <v>2</v>
      </c>
    </row>
    <row r="66" spans="1:33" x14ac:dyDescent="0.2">
      <c r="A66" s="110" t="s">
        <v>2104</v>
      </c>
      <c r="B66" s="110">
        <v>1</v>
      </c>
      <c r="C66" s="316" t="s">
        <v>3753</v>
      </c>
      <c r="D66" s="110" t="s">
        <v>1335</v>
      </c>
      <c r="E66" s="110" t="s">
        <v>1533</v>
      </c>
      <c r="F66" s="111">
        <v>40858</v>
      </c>
      <c r="G66" s="111">
        <v>40380</v>
      </c>
      <c r="H66" s="116" t="s">
        <v>4342</v>
      </c>
      <c r="I66" s="279">
        <v>0</v>
      </c>
      <c r="J66" s="279">
        <v>0</v>
      </c>
      <c r="K66" s="279">
        <v>0</v>
      </c>
      <c r="L66" s="279">
        <v>0</v>
      </c>
      <c r="M66" s="279">
        <v>0</v>
      </c>
      <c r="N66" s="279">
        <v>0</v>
      </c>
      <c r="O66" s="279">
        <v>0</v>
      </c>
      <c r="P66" s="279">
        <v>0</v>
      </c>
      <c r="Q66" s="279">
        <v>0</v>
      </c>
      <c r="R66" s="227">
        <v>0</v>
      </c>
      <c r="S66" s="279">
        <v>0</v>
      </c>
      <c r="T66" s="279">
        <v>0</v>
      </c>
      <c r="U66" s="279">
        <v>1</v>
      </c>
      <c r="V66" s="279">
        <v>0</v>
      </c>
      <c r="W66" s="279">
        <v>0</v>
      </c>
      <c r="X66" s="279">
        <v>0</v>
      </c>
      <c r="Y66" s="279">
        <v>0</v>
      </c>
      <c r="Z66" s="279">
        <v>0</v>
      </c>
      <c r="AA66" s="279">
        <v>0</v>
      </c>
      <c r="AB66" s="279">
        <v>0</v>
      </c>
      <c r="AC66" s="401">
        <v>0</v>
      </c>
      <c r="AD66" s="279">
        <v>0</v>
      </c>
      <c r="AE66" s="279">
        <v>0</v>
      </c>
      <c r="AF66" s="279">
        <v>0</v>
      </c>
      <c r="AG66" s="490">
        <v>2</v>
      </c>
    </row>
    <row r="67" spans="1:33" x14ac:dyDescent="0.2">
      <c r="A67" s="110" t="s">
        <v>2104</v>
      </c>
      <c r="B67" s="110">
        <v>1</v>
      </c>
      <c r="C67" s="316" t="s">
        <v>3754</v>
      </c>
      <c r="D67" s="110" t="s">
        <v>1335</v>
      </c>
      <c r="E67" s="110" t="s">
        <v>1533</v>
      </c>
      <c r="F67" s="111">
        <v>40858</v>
      </c>
      <c r="G67" s="111">
        <v>40380</v>
      </c>
      <c r="H67" s="116" t="s">
        <v>4343</v>
      </c>
      <c r="I67" s="279">
        <v>0</v>
      </c>
      <c r="J67" s="279">
        <v>0</v>
      </c>
      <c r="K67" s="279">
        <v>0</v>
      </c>
      <c r="L67" s="279">
        <v>0</v>
      </c>
      <c r="M67" s="279">
        <v>0</v>
      </c>
      <c r="N67" s="279">
        <v>0</v>
      </c>
      <c r="O67" s="279">
        <v>0</v>
      </c>
      <c r="P67" s="279">
        <v>0</v>
      </c>
      <c r="Q67" s="279">
        <v>0</v>
      </c>
      <c r="R67" s="227">
        <v>0</v>
      </c>
      <c r="S67" s="279">
        <v>0</v>
      </c>
      <c r="T67" s="279">
        <v>0</v>
      </c>
      <c r="U67" s="279">
        <v>0</v>
      </c>
      <c r="V67" s="279">
        <v>0</v>
      </c>
      <c r="W67" s="279">
        <v>0</v>
      </c>
      <c r="X67" s="279">
        <v>0</v>
      </c>
      <c r="Y67" s="279">
        <v>0</v>
      </c>
      <c r="Z67" s="279">
        <v>0</v>
      </c>
      <c r="AA67" s="279">
        <v>0</v>
      </c>
      <c r="AB67" s="279">
        <v>0</v>
      </c>
      <c r="AC67" s="401">
        <v>0</v>
      </c>
      <c r="AD67" s="279">
        <v>0</v>
      </c>
      <c r="AE67" s="279">
        <v>0</v>
      </c>
      <c r="AF67" s="279">
        <v>0</v>
      </c>
      <c r="AG67" s="490">
        <v>2</v>
      </c>
    </row>
    <row r="68" spans="1:33" x14ac:dyDescent="0.2">
      <c r="A68" s="110" t="s">
        <v>2104</v>
      </c>
      <c r="B68" s="110">
        <v>1</v>
      </c>
      <c r="C68" s="316" t="s">
        <v>3755</v>
      </c>
      <c r="D68" s="110" t="s">
        <v>1335</v>
      </c>
      <c r="E68" s="110" t="s">
        <v>1533</v>
      </c>
      <c r="F68" s="111">
        <v>40858</v>
      </c>
      <c r="G68" s="111">
        <v>40380</v>
      </c>
      <c r="H68" s="116" t="s">
        <v>4344</v>
      </c>
      <c r="I68" s="279">
        <v>0</v>
      </c>
      <c r="J68" s="279">
        <v>0</v>
      </c>
      <c r="K68" s="279">
        <v>0</v>
      </c>
      <c r="L68" s="279">
        <v>0</v>
      </c>
      <c r="M68" s="279">
        <v>0</v>
      </c>
      <c r="N68" s="279">
        <v>0</v>
      </c>
      <c r="O68" s="279">
        <v>0</v>
      </c>
      <c r="P68" s="279">
        <v>0</v>
      </c>
      <c r="Q68" s="279">
        <v>0</v>
      </c>
      <c r="R68" s="227">
        <v>0</v>
      </c>
      <c r="S68" s="279">
        <v>0</v>
      </c>
      <c r="T68" s="279">
        <v>0</v>
      </c>
      <c r="U68" s="279">
        <v>1</v>
      </c>
      <c r="V68" s="279">
        <v>0</v>
      </c>
      <c r="W68" s="279">
        <v>0</v>
      </c>
      <c r="X68" s="279">
        <v>0</v>
      </c>
      <c r="Y68" s="279">
        <v>0</v>
      </c>
      <c r="Z68" s="279">
        <v>0</v>
      </c>
      <c r="AA68" s="279">
        <v>0</v>
      </c>
      <c r="AB68" s="279">
        <v>0</v>
      </c>
      <c r="AC68" s="401">
        <v>0</v>
      </c>
      <c r="AD68" s="279">
        <v>0</v>
      </c>
      <c r="AE68" s="279">
        <v>0</v>
      </c>
      <c r="AF68" s="279">
        <v>0</v>
      </c>
      <c r="AG68" s="490">
        <v>2</v>
      </c>
    </row>
    <row r="69" spans="1:33" x14ac:dyDescent="0.2">
      <c r="A69" s="110" t="s">
        <v>2104</v>
      </c>
      <c r="B69" s="110">
        <v>1</v>
      </c>
      <c r="C69" s="316" t="s">
        <v>3435</v>
      </c>
      <c r="D69" s="110" t="s">
        <v>1335</v>
      </c>
      <c r="E69" s="110" t="s">
        <v>1985</v>
      </c>
      <c r="F69" s="111">
        <v>41506</v>
      </c>
      <c r="G69" s="111">
        <v>40400</v>
      </c>
      <c r="H69" s="116" t="s">
        <v>3436</v>
      </c>
      <c r="I69" s="279">
        <v>0</v>
      </c>
      <c r="J69" s="279">
        <v>0</v>
      </c>
      <c r="K69" s="279">
        <v>0</v>
      </c>
      <c r="L69" s="279">
        <v>0</v>
      </c>
      <c r="M69" s="279">
        <v>1</v>
      </c>
      <c r="N69" s="279">
        <v>0</v>
      </c>
      <c r="O69" s="279">
        <v>1</v>
      </c>
      <c r="P69" s="279">
        <v>0</v>
      </c>
      <c r="Q69" s="279">
        <v>0</v>
      </c>
      <c r="R69" s="227">
        <v>0</v>
      </c>
      <c r="S69" s="279">
        <v>0</v>
      </c>
      <c r="T69" s="279">
        <v>0</v>
      </c>
      <c r="U69" s="279">
        <v>1</v>
      </c>
      <c r="V69" s="279">
        <v>0</v>
      </c>
      <c r="W69" s="279">
        <v>3</v>
      </c>
      <c r="X69" s="279">
        <v>0</v>
      </c>
      <c r="Y69" s="279">
        <v>0</v>
      </c>
      <c r="Z69" s="279">
        <v>0</v>
      </c>
      <c r="AA69" s="279">
        <v>2</v>
      </c>
      <c r="AB69" s="279">
        <v>0</v>
      </c>
      <c r="AC69" s="401">
        <v>0</v>
      </c>
      <c r="AD69" s="279">
        <v>0</v>
      </c>
      <c r="AE69" s="279">
        <v>0</v>
      </c>
      <c r="AF69" s="279">
        <v>0</v>
      </c>
      <c r="AG69" s="490">
        <v>1.6</v>
      </c>
    </row>
    <row r="70" spans="1:33" x14ac:dyDescent="0.2">
      <c r="A70" s="110" t="s">
        <v>2104</v>
      </c>
      <c r="B70" s="110">
        <v>1</v>
      </c>
      <c r="C70" s="316" t="s">
        <v>3437</v>
      </c>
      <c r="D70" s="110" t="s">
        <v>1335</v>
      </c>
      <c r="E70" s="110" t="s">
        <v>1985</v>
      </c>
      <c r="F70" s="111">
        <v>41506</v>
      </c>
      <c r="G70" s="111">
        <v>40400</v>
      </c>
      <c r="H70" s="116" t="s">
        <v>3438</v>
      </c>
      <c r="I70" s="279">
        <v>0</v>
      </c>
      <c r="J70" s="279">
        <v>0</v>
      </c>
      <c r="K70" s="279">
        <v>0</v>
      </c>
      <c r="L70" s="279">
        <v>0</v>
      </c>
      <c r="M70" s="279">
        <v>1</v>
      </c>
      <c r="N70" s="279">
        <v>0</v>
      </c>
      <c r="O70" s="279">
        <v>1</v>
      </c>
      <c r="P70" s="279">
        <v>0</v>
      </c>
      <c r="Q70" s="279">
        <v>0</v>
      </c>
      <c r="R70" s="227">
        <v>0</v>
      </c>
      <c r="S70" s="279">
        <v>0</v>
      </c>
      <c r="T70" s="279">
        <v>0</v>
      </c>
      <c r="U70" s="279">
        <v>1</v>
      </c>
      <c r="V70" s="279">
        <v>0</v>
      </c>
      <c r="W70" s="279">
        <v>3</v>
      </c>
      <c r="X70" s="279">
        <v>0</v>
      </c>
      <c r="Y70" s="279">
        <v>0</v>
      </c>
      <c r="Z70" s="279">
        <v>0</v>
      </c>
      <c r="AA70" s="279">
        <v>1</v>
      </c>
      <c r="AB70" s="279">
        <v>0</v>
      </c>
      <c r="AC70" s="401">
        <v>0</v>
      </c>
      <c r="AD70" s="279">
        <v>0</v>
      </c>
      <c r="AE70" s="279">
        <v>0</v>
      </c>
      <c r="AF70" s="279">
        <v>0</v>
      </c>
      <c r="AG70" s="490">
        <v>2</v>
      </c>
    </row>
    <row r="71" spans="1:33" x14ac:dyDescent="0.2">
      <c r="A71" s="110" t="s">
        <v>2104</v>
      </c>
      <c r="B71" s="110">
        <v>1</v>
      </c>
      <c r="C71" s="316" t="s">
        <v>3439</v>
      </c>
      <c r="D71" s="110" t="s">
        <v>1335</v>
      </c>
      <c r="E71" s="110" t="s">
        <v>2586</v>
      </c>
      <c r="F71" s="111">
        <v>40798</v>
      </c>
      <c r="G71" s="111">
        <v>40400</v>
      </c>
      <c r="H71" s="116" t="s">
        <v>3440</v>
      </c>
      <c r="I71" s="279">
        <v>0</v>
      </c>
      <c r="J71" s="279">
        <v>0</v>
      </c>
      <c r="K71" s="279">
        <v>0</v>
      </c>
      <c r="L71" s="279">
        <v>0</v>
      </c>
      <c r="M71" s="279">
        <v>0</v>
      </c>
      <c r="N71" s="279">
        <v>1</v>
      </c>
      <c r="O71" s="279">
        <v>1</v>
      </c>
      <c r="P71" s="279">
        <v>0</v>
      </c>
      <c r="Q71" s="279">
        <v>0</v>
      </c>
      <c r="R71" s="227">
        <v>1</v>
      </c>
      <c r="S71" s="279">
        <v>1</v>
      </c>
      <c r="T71" s="279">
        <v>0</v>
      </c>
      <c r="U71" s="279">
        <v>0</v>
      </c>
      <c r="V71" s="279">
        <v>1</v>
      </c>
      <c r="W71" s="279">
        <v>0</v>
      </c>
      <c r="X71" s="279">
        <v>0</v>
      </c>
      <c r="Y71" s="279">
        <v>0</v>
      </c>
      <c r="Z71" s="279">
        <v>1</v>
      </c>
      <c r="AA71" s="279">
        <v>0</v>
      </c>
      <c r="AB71" s="279">
        <v>0</v>
      </c>
      <c r="AC71" s="401">
        <v>0</v>
      </c>
      <c r="AD71" s="279">
        <v>0</v>
      </c>
      <c r="AE71" s="279">
        <v>0</v>
      </c>
      <c r="AF71" s="279">
        <v>1</v>
      </c>
      <c r="AG71" s="490">
        <v>2</v>
      </c>
    </row>
    <row r="72" spans="1:33" x14ac:dyDescent="0.2">
      <c r="A72" s="110" t="s">
        <v>2104</v>
      </c>
      <c r="B72" s="110">
        <v>1</v>
      </c>
      <c r="C72" s="316" t="s">
        <v>3441</v>
      </c>
      <c r="D72" s="110" t="s">
        <v>1335</v>
      </c>
      <c r="E72" s="110" t="s">
        <v>2586</v>
      </c>
      <c r="F72" s="111">
        <v>41115</v>
      </c>
      <c r="G72" s="111">
        <v>40400</v>
      </c>
      <c r="H72" s="116" t="s">
        <v>3442</v>
      </c>
      <c r="I72" s="279">
        <v>0</v>
      </c>
      <c r="J72" s="279">
        <v>0</v>
      </c>
      <c r="K72" s="279">
        <v>0</v>
      </c>
      <c r="L72" s="279">
        <v>0</v>
      </c>
      <c r="M72" s="279">
        <v>0</v>
      </c>
      <c r="N72" s="279">
        <v>1</v>
      </c>
      <c r="O72" s="279">
        <v>1</v>
      </c>
      <c r="P72" s="279">
        <v>0</v>
      </c>
      <c r="Q72" s="279">
        <v>0</v>
      </c>
      <c r="R72" s="227">
        <v>1</v>
      </c>
      <c r="S72" s="279">
        <v>1</v>
      </c>
      <c r="T72" s="279">
        <v>0</v>
      </c>
      <c r="U72" s="279">
        <v>0</v>
      </c>
      <c r="V72" s="279">
        <v>1</v>
      </c>
      <c r="W72" s="279">
        <v>0</v>
      </c>
      <c r="X72" s="279">
        <v>0</v>
      </c>
      <c r="Y72" s="279">
        <v>0</v>
      </c>
      <c r="Z72" s="279">
        <v>1</v>
      </c>
      <c r="AA72" s="279">
        <v>0</v>
      </c>
      <c r="AB72" s="279">
        <v>0</v>
      </c>
      <c r="AC72" s="401">
        <v>0</v>
      </c>
      <c r="AD72" s="279">
        <v>0</v>
      </c>
      <c r="AE72" s="279">
        <v>0</v>
      </c>
      <c r="AF72" s="279">
        <v>1</v>
      </c>
      <c r="AG72" s="490">
        <v>2</v>
      </c>
    </row>
    <row r="73" spans="1:33" x14ac:dyDescent="0.2">
      <c r="A73" s="110" t="s">
        <v>2104</v>
      </c>
      <c r="B73" s="110">
        <v>1</v>
      </c>
      <c r="C73" s="316" t="s">
        <v>3443</v>
      </c>
      <c r="D73" s="110" t="s">
        <v>1335</v>
      </c>
      <c r="E73" s="110" t="s">
        <v>2126</v>
      </c>
      <c r="F73" s="110"/>
      <c r="G73" s="111">
        <v>40400</v>
      </c>
      <c r="H73" s="116" t="s">
        <v>3444</v>
      </c>
      <c r="I73" s="279">
        <v>0</v>
      </c>
      <c r="J73" s="279">
        <v>0</v>
      </c>
      <c r="K73" s="279">
        <v>0</v>
      </c>
      <c r="L73" s="279">
        <v>0</v>
      </c>
      <c r="M73" s="279">
        <v>0</v>
      </c>
      <c r="N73" s="279">
        <v>1</v>
      </c>
      <c r="O73" s="279">
        <v>0</v>
      </c>
      <c r="P73" s="279">
        <v>0</v>
      </c>
      <c r="Q73" s="279">
        <v>0</v>
      </c>
      <c r="R73" s="227">
        <v>0</v>
      </c>
      <c r="S73" s="279">
        <v>0</v>
      </c>
      <c r="T73" s="279">
        <v>0</v>
      </c>
      <c r="U73" s="279">
        <v>0</v>
      </c>
      <c r="V73" s="279">
        <v>0</v>
      </c>
      <c r="W73" s="279">
        <v>0</v>
      </c>
      <c r="X73" s="279">
        <v>0</v>
      </c>
      <c r="Y73" s="279">
        <v>0</v>
      </c>
      <c r="Z73" s="279">
        <v>0</v>
      </c>
      <c r="AA73" s="279">
        <v>0</v>
      </c>
      <c r="AB73" s="279">
        <v>0</v>
      </c>
      <c r="AC73" s="401">
        <v>0</v>
      </c>
      <c r="AD73" s="279">
        <v>0</v>
      </c>
      <c r="AE73" s="279">
        <v>0</v>
      </c>
      <c r="AF73" s="279">
        <v>0</v>
      </c>
      <c r="AG73" s="490">
        <v>2</v>
      </c>
    </row>
    <row r="74" spans="1:33" x14ac:dyDescent="0.2">
      <c r="A74" s="110" t="s">
        <v>2104</v>
      </c>
      <c r="B74" s="110">
        <v>1</v>
      </c>
      <c r="C74" s="316" t="s">
        <v>3462</v>
      </c>
      <c r="D74" s="110" t="s">
        <v>1335</v>
      </c>
      <c r="E74" s="110" t="s">
        <v>2126</v>
      </c>
      <c r="F74" s="110"/>
      <c r="G74" s="111">
        <v>40400</v>
      </c>
      <c r="H74" s="116" t="s">
        <v>3445</v>
      </c>
      <c r="I74" s="279">
        <v>0</v>
      </c>
      <c r="J74" s="279">
        <v>0</v>
      </c>
      <c r="K74" s="279">
        <v>0</v>
      </c>
      <c r="L74" s="279">
        <v>0</v>
      </c>
      <c r="M74" s="279">
        <v>0</v>
      </c>
      <c r="N74" s="279">
        <v>1</v>
      </c>
      <c r="O74" s="279">
        <v>0</v>
      </c>
      <c r="P74" s="279">
        <v>0</v>
      </c>
      <c r="Q74" s="279">
        <v>0</v>
      </c>
      <c r="R74" s="227">
        <v>0</v>
      </c>
      <c r="S74" s="279">
        <v>0</v>
      </c>
      <c r="T74" s="279">
        <v>0</v>
      </c>
      <c r="U74" s="279">
        <v>0</v>
      </c>
      <c r="V74" s="279">
        <v>0</v>
      </c>
      <c r="W74" s="279">
        <v>0</v>
      </c>
      <c r="X74" s="279">
        <v>0</v>
      </c>
      <c r="Y74" s="279">
        <v>0</v>
      </c>
      <c r="Z74" s="279">
        <v>0</v>
      </c>
      <c r="AA74" s="279">
        <v>0</v>
      </c>
      <c r="AB74" s="279">
        <v>0</v>
      </c>
      <c r="AC74" s="401">
        <v>0</v>
      </c>
      <c r="AD74" s="279">
        <v>0</v>
      </c>
      <c r="AE74" s="279">
        <v>0</v>
      </c>
      <c r="AF74" s="279">
        <v>0</v>
      </c>
      <c r="AG74" s="490">
        <v>2</v>
      </c>
    </row>
    <row r="75" spans="1:33" x14ac:dyDescent="0.2">
      <c r="A75" s="110" t="s">
        <v>2104</v>
      </c>
      <c r="B75" s="110">
        <v>1</v>
      </c>
      <c r="C75" s="316" t="s">
        <v>3446</v>
      </c>
      <c r="D75" s="110" t="s">
        <v>1335</v>
      </c>
      <c r="E75" s="110" t="s">
        <v>2126</v>
      </c>
      <c r="F75" s="110"/>
      <c r="G75" s="111">
        <v>40400</v>
      </c>
      <c r="H75" s="116" t="s">
        <v>3447</v>
      </c>
      <c r="I75" s="279">
        <v>0</v>
      </c>
      <c r="J75" s="279">
        <v>0</v>
      </c>
      <c r="K75" s="279">
        <v>0</v>
      </c>
      <c r="L75" s="279">
        <v>0</v>
      </c>
      <c r="M75" s="279">
        <v>0</v>
      </c>
      <c r="N75" s="279">
        <v>0</v>
      </c>
      <c r="O75" s="279">
        <v>0</v>
      </c>
      <c r="P75" s="279">
        <v>0</v>
      </c>
      <c r="Q75" s="279">
        <v>0</v>
      </c>
      <c r="R75" s="227">
        <v>0</v>
      </c>
      <c r="S75" s="279">
        <v>0</v>
      </c>
      <c r="T75" s="279">
        <v>0</v>
      </c>
      <c r="U75" s="279">
        <v>0</v>
      </c>
      <c r="V75" s="279">
        <v>0</v>
      </c>
      <c r="W75" s="279">
        <v>0</v>
      </c>
      <c r="X75" s="279">
        <v>0</v>
      </c>
      <c r="Y75" s="279">
        <v>0</v>
      </c>
      <c r="Z75" s="279">
        <v>0</v>
      </c>
      <c r="AA75" s="279">
        <v>0</v>
      </c>
      <c r="AB75" s="279">
        <v>0</v>
      </c>
      <c r="AC75" s="401">
        <v>0</v>
      </c>
      <c r="AD75" s="279">
        <v>0</v>
      </c>
      <c r="AE75" s="279">
        <v>0</v>
      </c>
      <c r="AF75" s="279">
        <v>0</v>
      </c>
      <c r="AG75" s="490">
        <v>2</v>
      </c>
    </row>
    <row r="76" spans="1:33" x14ac:dyDescent="0.2">
      <c r="A76" s="110" t="s">
        <v>2104</v>
      </c>
      <c r="B76" s="110">
        <v>1</v>
      </c>
      <c r="C76" s="316" t="s">
        <v>3448</v>
      </c>
      <c r="D76" s="110" t="s">
        <v>1335</v>
      </c>
      <c r="E76" s="110" t="s">
        <v>2126</v>
      </c>
      <c r="F76" s="110"/>
      <c r="G76" s="111">
        <v>40400</v>
      </c>
      <c r="H76" s="116" t="s">
        <v>3449</v>
      </c>
      <c r="I76" s="279">
        <v>0</v>
      </c>
      <c r="J76" s="279">
        <v>0</v>
      </c>
      <c r="K76" s="279">
        <v>0</v>
      </c>
      <c r="L76" s="279">
        <v>0</v>
      </c>
      <c r="M76" s="279">
        <v>1</v>
      </c>
      <c r="N76" s="279">
        <v>0</v>
      </c>
      <c r="O76" s="279">
        <v>0</v>
      </c>
      <c r="P76" s="279">
        <v>0</v>
      </c>
      <c r="Q76" s="279">
        <v>0</v>
      </c>
      <c r="R76" s="227">
        <v>0</v>
      </c>
      <c r="S76" s="279">
        <v>0</v>
      </c>
      <c r="T76" s="279">
        <v>0</v>
      </c>
      <c r="U76" s="279">
        <v>0</v>
      </c>
      <c r="V76" s="279">
        <v>0</v>
      </c>
      <c r="W76" s="279">
        <v>0</v>
      </c>
      <c r="X76" s="279">
        <v>0</v>
      </c>
      <c r="Y76" s="279">
        <v>0</v>
      </c>
      <c r="Z76" s="279">
        <v>0</v>
      </c>
      <c r="AA76" s="279">
        <v>0</v>
      </c>
      <c r="AB76" s="279">
        <v>0</v>
      </c>
      <c r="AC76" s="401">
        <v>0</v>
      </c>
      <c r="AD76" s="279">
        <v>0</v>
      </c>
      <c r="AE76" s="279">
        <v>0</v>
      </c>
      <c r="AF76" s="279">
        <v>0</v>
      </c>
      <c r="AG76" s="490">
        <v>2</v>
      </c>
    </row>
    <row r="77" spans="1:33" x14ac:dyDescent="0.2">
      <c r="A77" s="110" t="s">
        <v>2104</v>
      </c>
      <c r="B77" s="110">
        <v>1</v>
      </c>
      <c r="C77" s="316" t="s">
        <v>3450</v>
      </c>
      <c r="D77" s="110" t="s">
        <v>1335</v>
      </c>
      <c r="E77" s="110" t="s">
        <v>1533</v>
      </c>
      <c r="F77" s="111">
        <v>40750</v>
      </c>
      <c r="G77" s="111">
        <v>40400</v>
      </c>
      <c r="H77" s="116" t="s">
        <v>3451</v>
      </c>
      <c r="I77" s="279">
        <v>0</v>
      </c>
      <c r="J77" s="279">
        <v>0</v>
      </c>
      <c r="K77" s="279">
        <v>1</v>
      </c>
      <c r="L77" s="279">
        <v>0</v>
      </c>
      <c r="M77" s="279">
        <v>0</v>
      </c>
      <c r="N77" s="279">
        <v>0</v>
      </c>
      <c r="O77" s="279">
        <v>0</v>
      </c>
      <c r="P77" s="279">
        <v>1</v>
      </c>
      <c r="Q77" s="279">
        <v>0</v>
      </c>
      <c r="R77" s="227">
        <v>0</v>
      </c>
      <c r="S77" s="279">
        <v>0</v>
      </c>
      <c r="T77" s="279">
        <v>0</v>
      </c>
      <c r="U77" s="279">
        <v>0</v>
      </c>
      <c r="V77" s="279">
        <v>0</v>
      </c>
      <c r="W77" s="279">
        <v>0</v>
      </c>
      <c r="X77" s="279">
        <v>0</v>
      </c>
      <c r="Y77" s="279">
        <v>0</v>
      </c>
      <c r="Z77" s="279">
        <v>0</v>
      </c>
      <c r="AA77" s="279">
        <v>0</v>
      </c>
      <c r="AB77" s="279">
        <v>0</v>
      </c>
      <c r="AC77" s="401">
        <v>0</v>
      </c>
      <c r="AD77" s="279">
        <v>0</v>
      </c>
      <c r="AE77" s="279">
        <v>0</v>
      </c>
      <c r="AF77" s="279">
        <v>0</v>
      </c>
      <c r="AG77" s="490">
        <v>2</v>
      </c>
    </row>
    <row r="78" spans="1:33" x14ac:dyDescent="0.2">
      <c r="A78" s="110" t="s">
        <v>2104</v>
      </c>
      <c r="B78" s="110">
        <v>1</v>
      </c>
      <c r="C78" s="316" t="s">
        <v>3452</v>
      </c>
      <c r="D78" s="110" t="s">
        <v>1335</v>
      </c>
      <c r="E78" s="110" t="s">
        <v>2126</v>
      </c>
      <c r="F78" s="110"/>
      <c r="G78" s="111">
        <v>40400</v>
      </c>
      <c r="H78" s="116" t="s">
        <v>3453</v>
      </c>
      <c r="I78" s="279">
        <v>0</v>
      </c>
      <c r="J78" s="279">
        <v>0</v>
      </c>
      <c r="K78" s="279">
        <v>0</v>
      </c>
      <c r="L78" s="279">
        <v>0</v>
      </c>
      <c r="M78" s="279">
        <v>0</v>
      </c>
      <c r="N78" s="279">
        <v>0</v>
      </c>
      <c r="O78" s="279">
        <v>0</v>
      </c>
      <c r="P78" s="279">
        <v>0</v>
      </c>
      <c r="Q78" s="279">
        <v>0</v>
      </c>
      <c r="R78" s="227">
        <v>0</v>
      </c>
      <c r="S78" s="279">
        <v>0</v>
      </c>
      <c r="T78" s="279">
        <v>0</v>
      </c>
      <c r="U78" s="279">
        <v>0</v>
      </c>
      <c r="V78" s="279">
        <v>0</v>
      </c>
      <c r="W78" s="279">
        <v>0</v>
      </c>
      <c r="X78" s="279">
        <v>0</v>
      </c>
      <c r="Y78" s="279">
        <v>0</v>
      </c>
      <c r="Z78" s="279">
        <v>0</v>
      </c>
      <c r="AA78" s="279">
        <v>0</v>
      </c>
      <c r="AB78" s="279">
        <v>0</v>
      </c>
      <c r="AC78" s="401">
        <v>0</v>
      </c>
      <c r="AD78" s="279">
        <v>0</v>
      </c>
      <c r="AE78" s="279">
        <v>0</v>
      </c>
      <c r="AF78" s="279">
        <v>0</v>
      </c>
      <c r="AG78" s="490">
        <v>2</v>
      </c>
    </row>
    <row r="79" spans="1:33" x14ac:dyDescent="0.2">
      <c r="A79" s="110" t="s">
        <v>2104</v>
      </c>
      <c r="B79" s="110">
        <v>1</v>
      </c>
      <c r="C79" s="316" t="s">
        <v>3454</v>
      </c>
      <c r="D79" s="110" t="s">
        <v>1335</v>
      </c>
      <c r="E79" s="110" t="s">
        <v>2126</v>
      </c>
      <c r="F79" s="110"/>
      <c r="G79" s="111">
        <v>40400</v>
      </c>
      <c r="H79" s="116" t="s">
        <v>3455</v>
      </c>
      <c r="I79" s="279">
        <v>0</v>
      </c>
      <c r="J79" s="279">
        <v>0</v>
      </c>
      <c r="K79" s="279">
        <v>0</v>
      </c>
      <c r="L79" s="279">
        <v>0</v>
      </c>
      <c r="M79" s="279">
        <v>0</v>
      </c>
      <c r="N79" s="279">
        <v>0</v>
      </c>
      <c r="O79" s="279">
        <v>0</v>
      </c>
      <c r="P79" s="279">
        <v>0</v>
      </c>
      <c r="Q79" s="279">
        <v>0</v>
      </c>
      <c r="R79" s="227">
        <v>0</v>
      </c>
      <c r="S79" s="279">
        <v>0</v>
      </c>
      <c r="T79" s="279">
        <v>0</v>
      </c>
      <c r="U79" s="279">
        <v>0</v>
      </c>
      <c r="V79" s="279">
        <v>0</v>
      </c>
      <c r="W79" s="279">
        <v>0</v>
      </c>
      <c r="X79" s="279">
        <v>0</v>
      </c>
      <c r="Y79" s="279">
        <v>0</v>
      </c>
      <c r="Z79" s="279">
        <v>0</v>
      </c>
      <c r="AA79" s="279">
        <v>0</v>
      </c>
      <c r="AB79" s="279">
        <v>0</v>
      </c>
      <c r="AC79" s="401">
        <v>0</v>
      </c>
      <c r="AD79" s="279">
        <v>0</v>
      </c>
      <c r="AE79" s="279">
        <v>0</v>
      </c>
      <c r="AF79" s="279">
        <v>0</v>
      </c>
      <c r="AG79" s="490">
        <v>2</v>
      </c>
    </row>
    <row r="80" spans="1:33" x14ac:dyDescent="0.2">
      <c r="A80" s="110" t="s">
        <v>2104</v>
      </c>
      <c r="B80" s="110">
        <v>1</v>
      </c>
      <c r="C80" s="316" t="s">
        <v>3456</v>
      </c>
      <c r="D80" s="110" t="s">
        <v>1335</v>
      </c>
      <c r="E80" s="110" t="s">
        <v>1985</v>
      </c>
      <c r="F80" s="143">
        <v>41099</v>
      </c>
      <c r="G80" s="111">
        <v>40392</v>
      </c>
      <c r="H80" s="116" t="s">
        <v>3457</v>
      </c>
      <c r="I80" s="279">
        <v>0</v>
      </c>
      <c r="J80" s="279">
        <v>0</v>
      </c>
      <c r="K80" s="279">
        <v>0</v>
      </c>
      <c r="L80" s="279">
        <v>1</v>
      </c>
      <c r="M80" s="279">
        <v>0</v>
      </c>
      <c r="N80" s="279">
        <v>0</v>
      </c>
      <c r="O80" s="279">
        <v>1</v>
      </c>
      <c r="P80" s="279">
        <v>0</v>
      </c>
      <c r="Q80" s="279">
        <v>0</v>
      </c>
      <c r="R80" s="227">
        <v>0</v>
      </c>
      <c r="S80" s="279">
        <v>1</v>
      </c>
      <c r="T80" s="279">
        <v>0</v>
      </c>
      <c r="U80" s="279">
        <v>0</v>
      </c>
      <c r="V80" s="279">
        <v>1</v>
      </c>
      <c r="W80" s="279">
        <v>0</v>
      </c>
      <c r="X80" s="279">
        <v>0</v>
      </c>
      <c r="Y80" s="279">
        <v>0</v>
      </c>
      <c r="Z80" s="279">
        <v>0</v>
      </c>
      <c r="AA80" s="279">
        <v>0</v>
      </c>
      <c r="AB80" s="279">
        <v>0</v>
      </c>
      <c r="AC80" s="401">
        <v>0</v>
      </c>
      <c r="AD80" s="279">
        <v>1</v>
      </c>
      <c r="AE80" s="279">
        <v>0</v>
      </c>
      <c r="AF80" s="279">
        <v>0</v>
      </c>
      <c r="AG80" s="490">
        <v>2</v>
      </c>
    </row>
    <row r="81" spans="1:33" x14ac:dyDescent="0.2">
      <c r="A81" s="110" t="s">
        <v>2104</v>
      </c>
      <c r="B81" s="110">
        <v>1</v>
      </c>
      <c r="C81" s="316" t="s">
        <v>3569</v>
      </c>
      <c r="D81" s="110" t="s">
        <v>1335</v>
      </c>
      <c r="E81" s="110" t="s">
        <v>2471</v>
      </c>
      <c r="F81" s="111">
        <v>41039</v>
      </c>
      <c r="G81" s="111">
        <v>40556</v>
      </c>
      <c r="H81" s="116" t="s">
        <v>3570</v>
      </c>
      <c r="I81" s="279">
        <v>0</v>
      </c>
      <c r="J81" s="279">
        <v>0</v>
      </c>
      <c r="K81" s="279">
        <v>0</v>
      </c>
      <c r="L81" s="279">
        <v>0</v>
      </c>
      <c r="M81" s="279">
        <v>0</v>
      </c>
      <c r="N81" s="279">
        <v>1</v>
      </c>
      <c r="O81" s="279">
        <v>1</v>
      </c>
      <c r="P81" s="279">
        <v>0</v>
      </c>
      <c r="Q81" s="279">
        <v>0</v>
      </c>
      <c r="R81" s="227">
        <v>0</v>
      </c>
      <c r="S81" s="279">
        <v>0</v>
      </c>
      <c r="T81" s="279">
        <v>1</v>
      </c>
      <c r="U81" s="279">
        <v>0</v>
      </c>
      <c r="V81" s="279">
        <v>0</v>
      </c>
      <c r="W81" s="279">
        <v>1</v>
      </c>
      <c r="X81" s="279">
        <v>0</v>
      </c>
      <c r="Y81" s="279">
        <v>0</v>
      </c>
      <c r="Z81" s="279">
        <v>0</v>
      </c>
      <c r="AA81" s="279">
        <v>0</v>
      </c>
      <c r="AB81" s="279">
        <v>0</v>
      </c>
      <c r="AC81" s="401">
        <v>1</v>
      </c>
      <c r="AD81" s="279">
        <v>0</v>
      </c>
      <c r="AE81" s="279">
        <v>0</v>
      </c>
      <c r="AF81" s="279">
        <v>0</v>
      </c>
      <c r="AG81" s="490">
        <v>2</v>
      </c>
    </row>
    <row r="82" spans="1:33" x14ac:dyDescent="0.2">
      <c r="A82" s="110" t="s">
        <v>2104</v>
      </c>
      <c r="B82" s="110">
        <v>1</v>
      </c>
      <c r="C82" s="316" t="s">
        <v>3571</v>
      </c>
      <c r="D82" s="110" t="s">
        <v>1335</v>
      </c>
      <c r="E82" s="110" t="s">
        <v>1533</v>
      </c>
      <c r="F82" s="111">
        <v>40827</v>
      </c>
      <c r="G82" s="111">
        <v>40560</v>
      </c>
      <c r="H82" s="116" t="s">
        <v>3572</v>
      </c>
      <c r="I82" s="279">
        <v>0</v>
      </c>
      <c r="J82" s="279">
        <v>0</v>
      </c>
      <c r="K82" s="279">
        <v>2</v>
      </c>
      <c r="L82" s="279">
        <v>0</v>
      </c>
      <c r="M82" s="279">
        <v>0</v>
      </c>
      <c r="N82" s="279">
        <v>1</v>
      </c>
      <c r="O82" s="279">
        <v>0</v>
      </c>
      <c r="P82" s="279">
        <v>0</v>
      </c>
      <c r="Q82" s="279">
        <v>1</v>
      </c>
      <c r="R82" s="227">
        <v>0</v>
      </c>
      <c r="S82" s="279">
        <v>0</v>
      </c>
      <c r="T82" s="279">
        <v>0</v>
      </c>
      <c r="U82" s="279">
        <v>0</v>
      </c>
      <c r="V82" s="279">
        <v>0</v>
      </c>
      <c r="W82" s="279">
        <v>1</v>
      </c>
      <c r="X82" s="279">
        <v>0</v>
      </c>
      <c r="Y82" s="279">
        <v>0</v>
      </c>
      <c r="Z82" s="279">
        <v>0</v>
      </c>
      <c r="AA82" s="279">
        <v>1</v>
      </c>
      <c r="AB82" s="279">
        <v>0</v>
      </c>
      <c r="AC82" s="401">
        <v>0</v>
      </c>
      <c r="AD82" s="279">
        <v>0</v>
      </c>
      <c r="AE82" s="279">
        <v>0</v>
      </c>
      <c r="AF82" s="279">
        <v>0</v>
      </c>
      <c r="AG82" s="490">
        <v>2</v>
      </c>
    </row>
    <row r="83" spans="1:33" x14ac:dyDescent="0.2">
      <c r="A83" s="110" t="s">
        <v>2104</v>
      </c>
      <c r="B83" s="110">
        <v>1</v>
      </c>
      <c r="C83" s="316" t="s">
        <v>3573</v>
      </c>
      <c r="D83" s="110" t="s">
        <v>1335</v>
      </c>
      <c r="E83" s="110" t="s">
        <v>1533</v>
      </c>
      <c r="F83" s="111">
        <v>40827</v>
      </c>
      <c r="G83" s="111">
        <v>40561</v>
      </c>
      <c r="H83" s="116" t="s">
        <v>3574</v>
      </c>
      <c r="I83" s="279">
        <v>0</v>
      </c>
      <c r="J83" s="279">
        <v>1</v>
      </c>
      <c r="K83" s="279">
        <v>0</v>
      </c>
      <c r="L83" s="279">
        <v>0</v>
      </c>
      <c r="M83" s="279">
        <v>0</v>
      </c>
      <c r="N83" s="279">
        <v>1</v>
      </c>
      <c r="O83" s="279">
        <v>0</v>
      </c>
      <c r="P83" s="279">
        <v>0</v>
      </c>
      <c r="Q83" s="279">
        <v>1</v>
      </c>
      <c r="R83" s="227">
        <v>0</v>
      </c>
      <c r="S83" s="279">
        <v>0</v>
      </c>
      <c r="T83" s="279">
        <v>0</v>
      </c>
      <c r="U83" s="279">
        <v>0</v>
      </c>
      <c r="V83" s="279">
        <v>0</v>
      </c>
      <c r="W83" s="279">
        <v>0</v>
      </c>
      <c r="X83" s="279">
        <v>1</v>
      </c>
      <c r="Y83" s="279">
        <v>0</v>
      </c>
      <c r="Z83" s="279">
        <v>0</v>
      </c>
      <c r="AA83" s="279">
        <v>0</v>
      </c>
      <c r="AB83" s="279">
        <v>0</v>
      </c>
      <c r="AC83" s="401">
        <v>1</v>
      </c>
      <c r="AD83" s="279">
        <v>0</v>
      </c>
      <c r="AE83" s="279">
        <v>1</v>
      </c>
      <c r="AF83" s="279">
        <v>0</v>
      </c>
      <c r="AG83" s="490">
        <v>2</v>
      </c>
    </row>
    <row r="84" spans="1:33" x14ac:dyDescent="0.2">
      <c r="A84" s="110" t="s">
        <v>2104</v>
      </c>
      <c r="B84" s="110">
        <v>1</v>
      </c>
      <c r="C84" s="316" t="s">
        <v>3575</v>
      </c>
      <c r="D84" s="110" t="s">
        <v>1335</v>
      </c>
      <c r="E84" s="110" t="s">
        <v>1985</v>
      </c>
      <c r="F84" s="111">
        <v>41327</v>
      </c>
      <c r="G84" s="111">
        <v>40556</v>
      </c>
      <c r="H84" s="116" t="s">
        <v>3576</v>
      </c>
      <c r="I84" s="279">
        <v>1</v>
      </c>
      <c r="J84" s="279">
        <v>0</v>
      </c>
      <c r="K84" s="279">
        <v>0</v>
      </c>
      <c r="L84" s="279">
        <v>0</v>
      </c>
      <c r="M84" s="279">
        <v>1</v>
      </c>
      <c r="N84" s="279">
        <v>1</v>
      </c>
      <c r="O84" s="279">
        <v>0</v>
      </c>
      <c r="P84" s="279">
        <v>0</v>
      </c>
      <c r="Q84" s="279">
        <v>0</v>
      </c>
      <c r="R84" s="227">
        <v>0</v>
      </c>
      <c r="S84" s="279">
        <v>0</v>
      </c>
      <c r="T84" s="279">
        <v>0</v>
      </c>
      <c r="U84" s="279">
        <v>0</v>
      </c>
      <c r="V84" s="279">
        <v>0</v>
      </c>
      <c r="W84" s="279">
        <v>1</v>
      </c>
      <c r="X84" s="279">
        <v>0</v>
      </c>
      <c r="Y84" s="279">
        <v>0</v>
      </c>
      <c r="Z84" s="279">
        <v>0</v>
      </c>
      <c r="AA84" s="279">
        <v>1</v>
      </c>
      <c r="AB84" s="279">
        <v>0</v>
      </c>
      <c r="AC84" s="401">
        <v>0</v>
      </c>
      <c r="AD84" s="279">
        <v>0</v>
      </c>
      <c r="AE84" s="279">
        <v>0</v>
      </c>
      <c r="AF84" s="279">
        <v>1</v>
      </c>
      <c r="AG84" s="490">
        <v>2</v>
      </c>
    </row>
    <row r="85" spans="1:33" x14ac:dyDescent="0.2">
      <c r="A85" s="110" t="s">
        <v>2104</v>
      </c>
      <c r="B85" s="110">
        <v>1</v>
      </c>
      <c r="C85" s="316" t="s">
        <v>3586</v>
      </c>
      <c r="D85" s="110" t="s">
        <v>1335</v>
      </c>
      <c r="E85" s="110" t="s">
        <v>1533</v>
      </c>
      <c r="F85" s="111">
        <v>40834</v>
      </c>
      <c r="G85" s="111">
        <v>40575</v>
      </c>
      <c r="H85" s="116" t="s">
        <v>3587</v>
      </c>
      <c r="I85" s="279">
        <v>0</v>
      </c>
      <c r="J85" s="279">
        <v>0</v>
      </c>
      <c r="K85" s="279">
        <v>1</v>
      </c>
      <c r="L85" s="279">
        <v>0</v>
      </c>
      <c r="M85" s="279">
        <v>0</v>
      </c>
      <c r="N85" s="279">
        <v>1</v>
      </c>
      <c r="O85" s="279">
        <v>0</v>
      </c>
      <c r="P85" s="279">
        <v>0</v>
      </c>
      <c r="Q85" s="279">
        <v>1</v>
      </c>
      <c r="R85" s="227">
        <v>0</v>
      </c>
      <c r="S85" s="279">
        <v>1</v>
      </c>
      <c r="T85" s="279">
        <v>0</v>
      </c>
      <c r="U85" s="279">
        <v>0</v>
      </c>
      <c r="V85" s="279">
        <v>0</v>
      </c>
      <c r="W85" s="279">
        <v>0</v>
      </c>
      <c r="X85" s="279">
        <v>0</v>
      </c>
      <c r="Y85" s="279">
        <v>0</v>
      </c>
      <c r="Z85" s="279">
        <v>1</v>
      </c>
      <c r="AA85" s="279">
        <v>1</v>
      </c>
      <c r="AB85" s="279">
        <v>0</v>
      </c>
      <c r="AC85" s="401">
        <v>0</v>
      </c>
      <c r="AD85" s="279">
        <v>0</v>
      </c>
      <c r="AE85" s="279">
        <v>1</v>
      </c>
      <c r="AF85" s="279">
        <v>0</v>
      </c>
      <c r="AG85" s="490">
        <v>2</v>
      </c>
    </row>
    <row r="86" spans="1:33" x14ac:dyDescent="0.2">
      <c r="A86" s="110" t="s">
        <v>2104</v>
      </c>
      <c r="B86" s="110">
        <v>1</v>
      </c>
      <c r="C86" s="316" t="s">
        <v>3577</v>
      </c>
      <c r="D86" s="110" t="s">
        <v>1335</v>
      </c>
      <c r="E86" s="110" t="s">
        <v>1533</v>
      </c>
      <c r="F86" s="111">
        <v>40828</v>
      </c>
      <c r="G86" s="111">
        <v>40561</v>
      </c>
      <c r="H86" s="116" t="s">
        <v>3578</v>
      </c>
      <c r="I86" s="279">
        <v>0</v>
      </c>
      <c r="J86" s="279">
        <v>1</v>
      </c>
      <c r="K86" s="279">
        <v>0</v>
      </c>
      <c r="L86" s="279">
        <v>1</v>
      </c>
      <c r="M86" s="279">
        <v>0</v>
      </c>
      <c r="N86" s="279">
        <v>2</v>
      </c>
      <c r="O86" s="279">
        <v>2</v>
      </c>
      <c r="P86" s="279">
        <v>0</v>
      </c>
      <c r="Q86" s="279">
        <v>1</v>
      </c>
      <c r="R86" s="227">
        <v>0</v>
      </c>
      <c r="S86" s="279">
        <v>0</v>
      </c>
      <c r="T86" s="279">
        <v>0</v>
      </c>
      <c r="U86" s="279">
        <v>0</v>
      </c>
      <c r="V86" s="279">
        <v>0</v>
      </c>
      <c r="W86" s="279">
        <v>1</v>
      </c>
      <c r="X86" s="279">
        <v>0</v>
      </c>
      <c r="Y86" s="279">
        <v>0</v>
      </c>
      <c r="Z86" s="279">
        <v>0</v>
      </c>
      <c r="AA86" s="279">
        <v>0</v>
      </c>
      <c r="AB86" s="279">
        <v>0</v>
      </c>
      <c r="AC86" s="401">
        <v>1</v>
      </c>
      <c r="AD86" s="279">
        <v>0</v>
      </c>
      <c r="AE86" s="279">
        <v>1</v>
      </c>
      <c r="AF86" s="279">
        <v>0</v>
      </c>
      <c r="AG86" s="490">
        <v>2</v>
      </c>
    </row>
    <row r="87" spans="1:33" x14ac:dyDescent="0.2">
      <c r="A87" s="110" t="s">
        <v>2104</v>
      </c>
      <c r="B87" s="110">
        <v>1</v>
      </c>
      <c r="C87" s="316" t="s">
        <v>3588</v>
      </c>
      <c r="D87" s="110" t="s">
        <v>1335</v>
      </c>
      <c r="E87" s="110" t="s">
        <v>1985</v>
      </c>
      <c r="F87" s="111">
        <v>40952</v>
      </c>
      <c r="G87" s="111">
        <v>40576</v>
      </c>
      <c r="H87" s="116" t="s">
        <v>3589</v>
      </c>
      <c r="I87" s="279">
        <v>0</v>
      </c>
      <c r="J87" s="279">
        <v>0</v>
      </c>
      <c r="K87" s="279">
        <v>0</v>
      </c>
      <c r="L87" s="279">
        <v>0</v>
      </c>
      <c r="M87" s="279">
        <v>0</v>
      </c>
      <c r="N87" s="279">
        <v>0</v>
      </c>
      <c r="O87" s="279">
        <v>1</v>
      </c>
      <c r="P87" s="279">
        <v>0</v>
      </c>
      <c r="Q87" s="279">
        <v>0</v>
      </c>
      <c r="R87" s="227">
        <v>0</v>
      </c>
      <c r="S87" s="279">
        <v>0</v>
      </c>
      <c r="T87" s="279">
        <v>0</v>
      </c>
      <c r="U87" s="279">
        <v>0</v>
      </c>
      <c r="V87" s="279">
        <v>0</v>
      </c>
      <c r="W87" s="279">
        <v>1</v>
      </c>
      <c r="X87" s="279">
        <v>0</v>
      </c>
      <c r="Y87" s="279">
        <v>1</v>
      </c>
      <c r="Z87" s="279">
        <v>0</v>
      </c>
      <c r="AA87" s="279">
        <v>0</v>
      </c>
      <c r="AB87" s="279">
        <v>0</v>
      </c>
      <c r="AC87" s="401">
        <v>1</v>
      </c>
      <c r="AD87" s="279">
        <v>0</v>
      </c>
      <c r="AE87" s="279">
        <v>0</v>
      </c>
      <c r="AF87" s="279">
        <v>1</v>
      </c>
      <c r="AG87" s="490">
        <v>2</v>
      </c>
    </row>
    <row r="88" spans="1:33" x14ac:dyDescent="0.2">
      <c r="A88" s="110" t="s">
        <v>2104</v>
      </c>
      <c r="B88" s="110">
        <v>1</v>
      </c>
      <c r="C88" s="316" t="s">
        <v>3590</v>
      </c>
      <c r="D88" s="110" t="s">
        <v>1335</v>
      </c>
      <c r="E88" s="110" t="s">
        <v>1533</v>
      </c>
      <c r="F88" s="111">
        <v>40834</v>
      </c>
      <c r="G88" s="111">
        <v>40575</v>
      </c>
      <c r="H88" s="116" t="s">
        <v>3591</v>
      </c>
      <c r="I88" s="279">
        <v>0</v>
      </c>
      <c r="J88" s="279">
        <v>0</v>
      </c>
      <c r="K88" s="279">
        <v>1</v>
      </c>
      <c r="L88" s="279">
        <v>0</v>
      </c>
      <c r="M88" s="279">
        <v>0</v>
      </c>
      <c r="N88" s="279">
        <v>1</v>
      </c>
      <c r="O88" s="279">
        <v>0</v>
      </c>
      <c r="P88" s="279">
        <v>0</v>
      </c>
      <c r="Q88" s="279">
        <v>1</v>
      </c>
      <c r="R88" s="227">
        <v>0</v>
      </c>
      <c r="S88" s="279">
        <v>0</v>
      </c>
      <c r="T88" s="279">
        <v>0</v>
      </c>
      <c r="U88" s="279">
        <v>0</v>
      </c>
      <c r="V88" s="279">
        <v>0</v>
      </c>
      <c r="W88" s="279">
        <v>0</v>
      </c>
      <c r="X88" s="279">
        <v>0</v>
      </c>
      <c r="Y88" s="279">
        <v>0</v>
      </c>
      <c r="Z88" s="279">
        <v>0</v>
      </c>
      <c r="AA88" s="279">
        <v>0</v>
      </c>
      <c r="AB88" s="279">
        <v>0</v>
      </c>
      <c r="AC88" s="401">
        <v>0</v>
      </c>
      <c r="AD88" s="279">
        <v>0</v>
      </c>
      <c r="AE88" s="279">
        <v>1</v>
      </c>
      <c r="AF88" s="279">
        <v>0</v>
      </c>
      <c r="AG88" s="490">
        <v>2</v>
      </c>
    </row>
    <row r="89" spans="1:33" x14ac:dyDescent="0.2">
      <c r="A89" s="110" t="s">
        <v>2104</v>
      </c>
      <c r="B89" s="110">
        <v>1</v>
      </c>
      <c r="C89" s="316" t="s">
        <v>3592</v>
      </c>
      <c r="D89" s="110" t="s">
        <v>1335</v>
      </c>
      <c r="E89" s="110" t="s">
        <v>1533</v>
      </c>
      <c r="F89" s="111">
        <v>40834</v>
      </c>
      <c r="G89" s="111">
        <v>40577</v>
      </c>
      <c r="H89" s="116" t="s">
        <v>4390</v>
      </c>
      <c r="I89" s="279">
        <v>0</v>
      </c>
      <c r="J89" s="279">
        <v>0</v>
      </c>
      <c r="K89" s="279">
        <v>0</v>
      </c>
      <c r="L89" s="279">
        <v>1</v>
      </c>
      <c r="M89" s="279">
        <v>1</v>
      </c>
      <c r="N89" s="279">
        <v>0</v>
      </c>
      <c r="O89" s="279">
        <v>1</v>
      </c>
      <c r="P89" s="279">
        <v>0</v>
      </c>
      <c r="Q89" s="279">
        <v>1</v>
      </c>
      <c r="R89" s="227">
        <v>0</v>
      </c>
      <c r="S89" s="279">
        <v>0</v>
      </c>
      <c r="T89" s="279">
        <v>0</v>
      </c>
      <c r="U89" s="279">
        <v>0</v>
      </c>
      <c r="V89" s="279">
        <v>0</v>
      </c>
      <c r="W89" s="181">
        <v>1</v>
      </c>
      <c r="X89" s="181">
        <v>0</v>
      </c>
      <c r="Y89" s="181">
        <v>0</v>
      </c>
      <c r="Z89" s="181">
        <v>0</v>
      </c>
      <c r="AA89" s="181">
        <v>1</v>
      </c>
      <c r="AB89" s="181">
        <v>0</v>
      </c>
      <c r="AC89" s="401">
        <v>0</v>
      </c>
      <c r="AD89" s="181">
        <v>0</v>
      </c>
      <c r="AE89" s="181">
        <v>1</v>
      </c>
      <c r="AF89" s="181">
        <v>0</v>
      </c>
      <c r="AG89" s="490">
        <v>2</v>
      </c>
    </row>
    <row r="90" spans="1:33" x14ac:dyDescent="0.2">
      <c r="A90" s="110" t="s">
        <v>2104</v>
      </c>
      <c r="B90" s="110">
        <v>1</v>
      </c>
      <c r="C90" s="316" t="s">
        <v>3593</v>
      </c>
      <c r="D90" s="110" t="s">
        <v>1335</v>
      </c>
      <c r="E90" s="110" t="s">
        <v>2471</v>
      </c>
      <c r="F90" s="143">
        <v>41099</v>
      </c>
      <c r="G90" s="111">
        <v>40576</v>
      </c>
      <c r="H90" s="116" t="s">
        <v>3594</v>
      </c>
      <c r="I90" s="279">
        <v>0</v>
      </c>
      <c r="J90" s="279">
        <v>0</v>
      </c>
      <c r="K90" s="279">
        <v>0</v>
      </c>
      <c r="L90" s="279">
        <v>0</v>
      </c>
      <c r="M90" s="279">
        <v>0</v>
      </c>
      <c r="N90" s="279">
        <v>0</v>
      </c>
      <c r="O90" s="279">
        <v>1</v>
      </c>
      <c r="P90" s="279">
        <v>0</v>
      </c>
      <c r="Q90" s="279">
        <v>0</v>
      </c>
      <c r="R90" s="227">
        <v>0</v>
      </c>
      <c r="S90" s="279">
        <v>0</v>
      </c>
      <c r="T90" s="279">
        <v>0</v>
      </c>
      <c r="U90" s="279">
        <v>0</v>
      </c>
      <c r="V90" s="279">
        <v>0</v>
      </c>
      <c r="W90" s="181">
        <v>1</v>
      </c>
      <c r="X90" s="181">
        <v>0</v>
      </c>
      <c r="Y90" s="181">
        <v>1</v>
      </c>
      <c r="Z90" s="181">
        <v>0</v>
      </c>
      <c r="AA90" s="181">
        <v>0</v>
      </c>
      <c r="AB90" s="181">
        <v>0</v>
      </c>
      <c r="AC90" s="401">
        <v>1</v>
      </c>
      <c r="AD90" s="181">
        <v>0</v>
      </c>
      <c r="AE90" s="181">
        <v>0</v>
      </c>
      <c r="AF90" s="181">
        <v>0</v>
      </c>
      <c r="AG90" s="490">
        <v>2</v>
      </c>
    </row>
    <row r="91" spans="1:33" x14ac:dyDescent="0.2">
      <c r="A91" s="110" t="s">
        <v>2104</v>
      </c>
      <c r="B91" s="110">
        <v>1</v>
      </c>
      <c r="C91" s="316" t="s">
        <v>3595</v>
      </c>
      <c r="D91" s="110" t="s">
        <v>1335</v>
      </c>
      <c r="E91" s="110" t="s">
        <v>1533</v>
      </c>
      <c r="F91" s="111">
        <v>40834</v>
      </c>
      <c r="G91" s="111">
        <v>40575</v>
      </c>
      <c r="H91" s="116" t="s">
        <v>3596</v>
      </c>
      <c r="I91" s="279">
        <v>0</v>
      </c>
      <c r="J91" s="279">
        <v>0</v>
      </c>
      <c r="K91" s="279">
        <v>2</v>
      </c>
      <c r="L91" s="279">
        <v>0</v>
      </c>
      <c r="M91" s="279">
        <v>0</v>
      </c>
      <c r="N91" s="279">
        <v>1</v>
      </c>
      <c r="O91" s="279">
        <v>0</v>
      </c>
      <c r="P91" s="279">
        <v>0</v>
      </c>
      <c r="Q91" s="279">
        <v>0</v>
      </c>
      <c r="R91" s="227">
        <v>0</v>
      </c>
      <c r="S91" s="279">
        <v>0</v>
      </c>
      <c r="T91" s="279">
        <v>0</v>
      </c>
      <c r="U91" s="279">
        <v>1</v>
      </c>
      <c r="V91" s="279">
        <v>0</v>
      </c>
      <c r="W91" s="181">
        <v>1</v>
      </c>
      <c r="X91" s="181">
        <v>0</v>
      </c>
      <c r="Y91" s="181">
        <v>0</v>
      </c>
      <c r="Z91" s="181">
        <v>0</v>
      </c>
      <c r="AA91" s="181">
        <v>0</v>
      </c>
      <c r="AB91" s="181">
        <v>0</v>
      </c>
      <c r="AC91" s="401">
        <v>1</v>
      </c>
      <c r="AD91" s="181">
        <v>0</v>
      </c>
      <c r="AE91" s="181">
        <v>1</v>
      </c>
      <c r="AF91" s="181">
        <v>0</v>
      </c>
      <c r="AG91" s="490">
        <v>2</v>
      </c>
    </row>
    <row r="92" spans="1:33" x14ac:dyDescent="0.2">
      <c r="A92" s="110" t="s">
        <v>2104</v>
      </c>
      <c r="B92" s="110">
        <v>1</v>
      </c>
      <c r="C92" s="316" t="s">
        <v>3597</v>
      </c>
      <c r="D92" s="110" t="s">
        <v>1335</v>
      </c>
      <c r="E92" s="110" t="s">
        <v>1533</v>
      </c>
      <c r="F92" s="111">
        <v>40834</v>
      </c>
      <c r="G92" s="111">
        <v>40577</v>
      </c>
      <c r="H92" s="116" t="s">
        <v>3598</v>
      </c>
      <c r="I92" s="279">
        <v>0</v>
      </c>
      <c r="J92" s="279">
        <v>0</v>
      </c>
      <c r="K92" s="279">
        <v>2</v>
      </c>
      <c r="L92" s="279">
        <v>0</v>
      </c>
      <c r="M92" s="279">
        <v>0</v>
      </c>
      <c r="N92" s="279">
        <v>1</v>
      </c>
      <c r="O92" s="279">
        <v>0</v>
      </c>
      <c r="P92" s="279">
        <v>0</v>
      </c>
      <c r="Q92" s="279">
        <v>1</v>
      </c>
      <c r="R92" s="227">
        <v>0</v>
      </c>
      <c r="S92" s="279">
        <v>0</v>
      </c>
      <c r="T92" s="279">
        <v>0</v>
      </c>
      <c r="U92" s="279">
        <v>0</v>
      </c>
      <c r="V92" s="279">
        <v>0</v>
      </c>
      <c r="W92" s="181">
        <v>1</v>
      </c>
      <c r="X92" s="181">
        <v>0</v>
      </c>
      <c r="Y92" s="181">
        <v>0</v>
      </c>
      <c r="Z92" s="181">
        <v>0</v>
      </c>
      <c r="AA92" s="181">
        <v>0</v>
      </c>
      <c r="AB92" s="181">
        <v>0</v>
      </c>
      <c r="AC92" s="401">
        <v>1</v>
      </c>
      <c r="AD92" s="181">
        <v>0</v>
      </c>
      <c r="AE92" s="181">
        <v>1</v>
      </c>
      <c r="AF92" s="181">
        <v>0</v>
      </c>
      <c r="AG92" s="490">
        <v>2</v>
      </c>
    </row>
    <row r="93" spans="1:33" x14ac:dyDescent="0.2">
      <c r="A93" s="110" t="s">
        <v>2104</v>
      </c>
      <c r="B93" s="110">
        <v>1</v>
      </c>
      <c r="C93" s="316" t="s">
        <v>3599</v>
      </c>
      <c r="D93" s="110" t="s">
        <v>1335</v>
      </c>
      <c r="E93" s="110" t="s">
        <v>1533</v>
      </c>
      <c r="F93" s="111">
        <v>40659</v>
      </c>
      <c r="G93" s="111">
        <v>40577</v>
      </c>
      <c r="H93" s="116" t="s">
        <v>3600</v>
      </c>
      <c r="I93" s="279">
        <v>0</v>
      </c>
      <c r="J93" s="279">
        <v>0</v>
      </c>
      <c r="K93" s="279">
        <v>0</v>
      </c>
      <c r="L93" s="279">
        <v>0</v>
      </c>
      <c r="M93" s="279">
        <v>0</v>
      </c>
      <c r="N93" s="279">
        <v>0</v>
      </c>
      <c r="O93" s="279">
        <v>0</v>
      </c>
      <c r="P93" s="279">
        <v>0</v>
      </c>
      <c r="Q93" s="279">
        <v>1</v>
      </c>
      <c r="R93" s="227">
        <v>0</v>
      </c>
      <c r="S93" s="279">
        <v>0</v>
      </c>
      <c r="T93" s="279">
        <v>0</v>
      </c>
      <c r="U93" s="279">
        <v>0</v>
      </c>
      <c r="V93" s="279">
        <v>0</v>
      </c>
      <c r="W93" s="181">
        <v>0</v>
      </c>
      <c r="X93" s="181">
        <v>0</v>
      </c>
      <c r="Y93" s="181">
        <v>0</v>
      </c>
      <c r="Z93" s="181">
        <v>0</v>
      </c>
      <c r="AA93" s="181">
        <v>0</v>
      </c>
      <c r="AB93" s="181">
        <v>0</v>
      </c>
      <c r="AC93" s="401">
        <v>0</v>
      </c>
      <c r="AD93" s="181">
        <v>0</v>
      </c>
      <c r="AE93" s="181">
        <v>0</v>
      </c>
      <c r="AF93" s="181">
        <v>0</v>
      </c>
      <c r="AG93" s="490">
        <v>2</v>
      </c>
    </row>
    <row r="94" spans="1:33" x14ac:dyDescent="0.2">
      <c r="A94" s="110" t="s">
        <v>2104</v>
      </c>
      <c r="B94" s="110">
        <v>1</v>
      </c>
      <c r="C94" s="316" t="s">
        <v>3601</v>
      </c>
      <c r="D94" s="110" t="s">
        <v>1335</v>
      </c>
      <c r="E94" s="110" t="s">
        <v>1533</v>
      </c>
      <c r="F94" s="111">
        <v>40659</v>
      </c>
      <c r="G94" s="111">
        <v>40577</v>
      </c>
      <c r="H94" s="116" t="s">
        <v>3602</v>
      </c>
      <c r="I94" s="279">
        <v>0</v>
      </c>
      <c r="J94" s="279">
        <v>0</v>
      </c>
      <c r="K94" s="279">
        <v>0</v>
      </c>
      <c r="L94" s="279">
        <v>0</v>
      </c>
      <c r="M94" s="279">
        <v>0</v>
      </c>
      <c r="N94" s="279">
        <v>0</v>
      </c>
      <c r="O94" s="279">
        <v>0</v>
      </c>
      <c r="P94" s="279">
        <v>0</v>
      </c>
      <c r="Q94" s="279">
        <v>0</v>
      </c>
      <c r="R94" s="227">
        <v>0</v>
      </c>
      <c r="S94" s="279">
        <v>0</v>
      </c>
      <c r="T94" s="279">
        <v>0</v>
      </c>
      <c r="U94" s="279">
        <v>0</v>
      </c>
      <c r="V94" s="279">
        <v>0</v>
      </c>
      <c r="W94" s="181">
        <v>0</v>
      </c>
      <c r="X94" s="181">
        <v>0</v>
      </c>
      <c r="Y94" s="181">
        <v>0</v>
      </c>
      <c r="Z94" s="181">
        <v>0</v>
      </c>
      <c r="AA94" s="181">
        <v>0</v>
      </c>
      <c r="AB94" s="181">
        <v>0</v>
      </c>
      <c r="AC94" s="401">
        <v>0</v>
      </c>
      <c r="AD94" s="181">
        <v>0</v>
      </c>
      <c r="AE94" s="181">
        <v>1</v>
      </c>
      <c r="AF94" s="181">
        <v>1</v>
      </c>
      <c r="AG94" s="490">
        <v>2</v>
      </c>
    </row>
    <row r="95" spans="1:33" x14ac:dyDescent="0.2">
      <c r="A95" s="110" t="s">
        <v>2104</v>
      </c>
      <c r="B95" s="110">
        <v>1</v>
      </c>
      <c r="C95" s="316" t="s">
        <v>3603</v>
      </c>
      <c r="D95" s="110" t="s">
        <v>1335</v>
      </c>
      <c r="E95" s="110" t="s">
        <v>1533</v>
      </c>
      <c r="F95" s="111">
        <v>40659</v>
      </c>
      <c r="G95" s="111">
        <v>40577</v>
      </c>
      <c r="H95" s="116" t="s">
        <v>3604</v>
      </c>
      <c r="I95" s="279">
        <v>0</v>
      </c>
      <c r="J95" s="279">
        <v>0</v>
      </c>
      <c r="K95" s="279">
        <v>0</v>
      </c>
      <c r="L95" s="279">
        <v>0</v>
      </c>
      <c r="M95" s="279">
        <v>0</v>
      </c>
      <c r="N95" s="279">
        <v>0</v>
      </c>
      <c r="O95" s="279">
        <v>0</v>
      </c>
      <c r="P95" s="279">
        <v>0</v>
      </c>
      <c r="Q95" s="279">
        <v>1</v>
      </c>
      <c r="R95" s="227">
        <v>0</v>
      </c>
      <c r="S95" s="279">
        <v>0</v>
      </c>
      <c r="T95" s="279">
        <v>0</v>
      </c>
      <c r="U95" s="279">
        <v>0</v>
      </c>
      <c r="V95" s="279">
        <v>0</v>
      </c>
      <c r="W95" s="181">
        <v>0</v>
      </c>
      <c r="X95" s="181">
        <v>0</v>
      </c>
      <c r="Y95" s="181">
        <v>0</v>
      </c>
      <c r="Z95" s="181">
        <v>0</v>
      </c>
      <c r="AA95" s="181">
        <v>0</v>
      </c>
      <c r="AB95" s="181">
        <v>0</v>
      </c>
      <c r="AC95" s="401">
        <v>0</v>
      </c>
      <c r="AD95" s="181">
        <v>0</v>
      </c>
      <c r="AE95" s="181">
        <v>0</v>
      </c>
      <c r="AF95" s="181">
        <v>0</v>
      </c>
      <c r="AG95" s="490">
        <v>2</v>
      </c>
    </row>
    <row r="96" spans="1:33" x14ac:dyDescent="0.2">
      <c r="A96" s="110" t="s">
        <v>2104</v>
      </c>
      <c r="B96" s="110">
        <v>1</v>
      </c>
      <c r="C96" s="316" t="s">
        <v>3605</v>
      </c>
      <c r="D96" s="110" t="s">
        <v>1335</v>
      </c>
      <c r="E96" s="110" t="s">
        <v>1533</v>
      </c>
      <c r="F96" s="111">
        <v>40659</v>
      </c>
      <c r="G96" s="111">
        <v>40577</v>
      </c>
      <c r="H96" s="116" t="s">
        <v>3606</v>
      </c>
      <c r="I96" s="279">
        <v>0</v>
      </c>
      <c r="J96" s="279">
        <v>0</v>
      </c>
      <c r="K96" s="279">
        <v>0</v>
      </c>
      <c r="L96" s="279">
        <v>0</v>
      </c>
      <c r="M96" s="279">
        <v>0</v>
      </c>
      <c r="N96" s="279">
        <v>0</v>
      </c>
      <c r="O96" s="279">
        <v>0</v>
      </c>
      <c r="P96" s="279">
        <v>0</v>
      </c>
      <c r="Q96" s="279">
        <v>1</v>
      </c>
      <c r="R96" s="227">
        <v>0</v>
      </c>
      <c r="S96" s="279">
        <v>0</v>
      </c>
      <c r="T96" s="279">
        <v>0</v>
      </c>
      <c r="U96" s="279">
        <v>0</v>
      </c>
      <c r="V96" s="279">
        <v>0</v>
      </c>
      <c r="W96" s="181">
        <v>0</v>
      </c>
      <c r="X96" s="181">
        <v>0</v>
      </c>
      <c r="Y96" s="181">
        <v>0</v>
      </c>
      <c r="Z96" s="181">
        <v>0</v>
      </c>
      <c r="AA96" s="181">
        <v>0</v>
      </c>
      <c r="AB96" s="181">
        <v>0</v>
      </c>
      <c r="AC96" s="401">
        <v>0</v>
      </c>
      <c r="AD96" s="181">
        <v>0</v>
      </c>
      <c r="AE96" s="181">
        <v>1</v>
      </c>
      <c r="AF96" s="181">
        <v>1</v>
      </c>
      <c r="AG96" s="490">
        <v>2</v>
      </c>
    </row>
    <row r="97" spans="1:33" x14ac:dyDescent="0.2">
      <c r="A97" s="110" t="s">
        <v>2104</v>
      </c>
      <c r="B97" s="110">
        <v>1</v>
      </c>
      <c r="C97" s="316" t="s">
        <v>3607</v>
      </c>
      <c r="D97" s="110" t="s">
        <v>1335</v>
      </c>
      <c r="E97" s="110" t="s">
        <v>2126</v>
      </c>
      <c r="F97" s="110"/>
      <c r="G97" s="111">
        <v>40582</v>
      </c>
      <c r="H97" s="116" t="s">
        <v>3608</v>
      </c>
      <c r="I97" s="279">
        <v>0</v>
      </c>
      <c r="J97" s="279">
        <v>0</v>
      </c>
      <c r="K97" s="279">
        <v>0</v>
      </c>
      <c r="L97" s="279">
        <v>0</v>
      </c>
      <c r="M97" s="279">
        <v>0</v>
      </c>
      <c r="N97" s="279">
        <v>0</v>
      </c>
      <c r="O97" s="279">
        <v>0</v>
      </c>
      <c r="P97" s="279">
        <v>0</v>
      </c>
      <c r="Q97" s="279">
        <v>0</v>
      </c>
      <c r="R97" s="227">
        <v>0</v>
      </c>
      <c r="S97" s="279">
        <v>0</v>
      </c>
      <c r="T97" s="279">
        <v>0</v>
      </c>
      <c r="U97" s="279">
        <v>0</v>
      </c>
      <c r="V97" s="279">
        <v>0</v>
      </c>
      <c r="W97" s="181">
        <v>0</v>
      </c>
      <c r="X97" s="181">
        <v>0</v>
      </c>
      <c r="Y97" s="181">
        <v>0</v>
      </c>
      <c r="Z97" s="181">
        <v>0</v>
      </c>
      <c r="AA97" s="181">
        <v>0</v>
      </c>
      <c r="AB97" s="181">
        <v>0</v>
      </c>
      <c r="AC97" s="401">
        <v>0</v>
      </c>
      <c r="AD97" s="181">
        <v>0</v>
      </c>
      <c r="AE97" s="181">
        <v>0</v>
      </c>
      <c r="AF97" s="181">
        <v>0</v>
      </c>
      <c r="AG97" s="490">
        <v>2</v>
      </c>
    </row>
    <row r="98" spans="1:33" x14ac:dyDescent="0.2">
      <c r="A98" s="110" t="s">
        <v>2104</v>
      </c>
      <c r="B98" s="110">
        <v>1</v>
      </c>
      <c r="C98" s="316" t="s">
        <v>3609</v>
      </c>
      <c r="D98" s="110" t="s">
        <v>1335</v>
      </c>
      <c r="E98" s="110" t="s">
        <v>2126</v>
      </c>
      <c r="F98" s="110"/>
      <c r="G98" s="111">
        <v>40582</v>
      </c>
      <c r="H98" s="116" t="s">
        <v>3610</v>
      </c>
      <c r="I98" s="279">
        <v>0</v>
      </c>
      <c r="J98" s="279">
        <v>0</v>
      </c>
      <c r="K98" s="279">
        <v>0</v>
      </c>
      <c r="L98" s="279">
        <v>0</v>
      </c>
      <c r="M98" s="279">
        <v>0</v>
      </c>
      <c r="N98" s="279">
        <v>0</v>
      </c>
      <c r="O98" s="279">
        <v>0</v>
      </c>
      <c r="P98" s="279">
        <v>0</v>
      </c>
      <c r="Q98" s="279">
        <v>0</v>
      </c>
      <c r="R98" s="227">
        <v>0</v>
      </c>
      <c r="S98" s="279">
        <v>0</v>
      </c>
      <c r="T98" s="279">
        <v>0</v>
      </c>
      <c r="U98" s="279">
        <v>0</v>
      </c>
      <c r="V98" s="279">
        <v>0</v>
      </c>
      <c r="W98" s="181">
        <v>0</v>
      </c>
      <c r="X98" s="181">
        <v>0</v>
      </c>
      <c r="Y98" s="181">
        <v>0</v>
      </c>
      <c r="Z98" s="181">
        <v>0</v>
      </c>
      <c r="AA98" s="181">
        <v>0</v>
      </c>
      <c r="AB98" s="181">
        <v>0</v>
      </c>
      <c r="AC98" s="401">
        <v>0</v>
      </c>
      <c r="AD98" s="181">
        <v>0</v>
      </c>
      <c r="AE98" s="181">
        <v>0</v>
      </c>
      <c r="AF98" s="181">
        <v>0</v>
      </c>
      <c r="AG98" s="490">
        <v>2</v>
      </c>
    </row>
    <row r="99" spans="1:33" x14ac:dyDescent="0.2">
      <c r="A99" s="110" t="s">
        <v>2104</v>
      </c>
      <c r="B99" s="110">
        <v>1</v>
      </c>
      <c r="C99" s="316" t="s">
        <v>3611</v>
      </c>
      <c r="D99" s="110" t="s">
        <v>1335</v>
      </c>
      <c r="E99" s="110" t="s">
        <v>2126</v>
      </c>
      <c r="F99" s="110"/>
      <c r="G99" s="111">
        <v>40582</v>
      </c>
      <c r="H99" s="116" t="s">
        <v>3612</v>
      </c>
      <c r="I99" s="279">
        <v>0</v>
      </c>
      <c r="J99" s="279">
        <v>0</v>
      </c>
      <c r="K99" s="279">
        <v>0</v>
      </c>
      <c r="L99" s="279">
        <v>0</v>
      </c>
      <c r="M99" s="279">
        <v>0</v>
      </c>
      <c r="N99" s="279">
        <v>0</v>
      </c>
      <c r="O99" s="279">
        <v>0</v>
      </c>
      <c r="P99" s="279">
        <v>0</v>
      </c>
      <c r="Q99" s="279">
        <v>0</v>
      </c>
      <c r="R99" s="227">
        <v>0</v>
      </c>
      <c r="S99" s="279">
        <v>0</v>
      </c>
      <c r="T99" s="279">
        <v>0</v>
      </c>
      <c r="U99" s="279">
        <v>0</v>
      </c>
      <c r="V99" s="279">
        <v>0</v>
      </c>
      <c r="W99" s="181">
        <v>0</v>
      </c>
      <c r="X99" s="181">
        <v>0</v>
      </c>
      <c r="Y99" s="181">
        <v>0</v>
      </c>
      <c r="Z99" s="181">
        <v>0</v>
      </c>
      <c r="AA99" s="181">
        <v>1</v>
      </c>
      <c r="AB99" s="181">
        <v>0</v>
      </c>
      <c r="AC99" s="401">
        <v>0</v>
      </c>
      <c r="AD99" s="181">
        <v>0</v>
      </c>
      <c r="AE99" s="181">
        <v>0</v>
      </c>
      <c r="AF99" s="181">
        <v>0</v>
      </c>
      <c r="AG99" s="490">
        <v>2</v>
      </c>
    </row>
    <row r="100" spans="1:33" x14ac:dyDescent="0.2">
      <c r="A100" s="110" t="s">
        <v>2104</v>
      </c>
      <c r="B100" s="110">
        <v>1</v>
      </c>
      <c r="C100" s="316" t="s">
        <v>3613</v>
      </c>
      <c r="D100" s="110" t="s">
        <v>1335</v>
      </c>
      <c r="E100" s="110" t="s">
        <v>2126</v>
      </c>
      <c r="F100" s="110"/>
      <c r="G100" s="111">
        <v>40582</v>
      </c>
      <c r="H100" s="116" t="s">
        <v>3614</v>
      </c>
      <c r="I100" s="279">
        <v>0</v>
      </c>
      <c r="J100" s="279">
        <v>0</v>
      </c>
      <c r="K100" s="279">
        <v>0</v>
      </c>
      <c r="L100" s="279">
        <v>0</v>
      </c>
      <c r="M100" s="279">
        <v>0</v>
      </c>
      <c r="N100" s="279">
        <v>0</v>
      </c>
      <c r="O100" s="279">
        <v>0</v>
      </c>
      <c r="P100" s="279">
        <v>0</v>
      </c>
      <c r="Q100" s="279">
        <v>0</v>
      </c>
      <c r="R100" s="227">
        <v>0</v>
      </c>
      <c r="S100" s="279">
        <v>0</v>
      </c>
      <c r="T100" s="279">
        <v>0</v>
      </c>
      <c r="U100" s="279">
        <v>0</v>
      </c>
      <c r="V100" s="279">
        <v>0</v>
      </c>
      <c r="W100" s="181">
        <v>0</v>
      </c>
      <c r="X100" s="181">
        <v>0</v>
      </c>
      <c r="Y100" s="181">
        <v>0</v>
      </c>
      <c r="Z100" s="181">
        <v>0</v>
      </c>
      <c r="AA100" s="181">
        <v>0</v>
      </c>
      <c r="AB100" s="181">
        <v>0</v>
      </c>
      <c r="AC100" s="401">
        <v>0</v>
      </c>
      <c r="AD100" s="181">
        <v>1</v>
      </c>
      <c r="AE100" s="181">
        <v>0</v>
      </c>
      <c r="AF100" s="181">
        <v>0</v>
      </c>
      <c r="AG100" s="490">
        <v>2</v>
      </c>
    </row>
    <row r="101" spans="1:33" x14ac:dyDescent="0.2">
      <c r="A101" s="110" t="s">
        <v>2104</v>
      </c>
      <c r="B101" s="110">
        <v>1</v>
      </c>
      <c r="C101" s="316" t="s">
        <v>3615</v>
      </c>
      <c r="D101" s="110" t="s">
        <v>1335</v>
      </c>
      <c r="E101" s="110" t="s">
        <v>2126</v>
      </c>
      <c r="F101" s="110"/>
      <c r="G101" s="111">
        <v>40582</v>
      </c>
      <c r="H101" s="116" t="s">
        <v>3616</v>
      </c>
      <c r="I101" s="279">
        <v>0</v>
      </c>
      <c r="J101" s="279">
        <v>0</v>
      </c>
      <c r="K101" s="279">
        <v>0</v>
      </c>
      <c r="L101" s="279">
        <v>0</v>
      </c>
      <c r="M101" s="279">
        <v>0</v>
      </c>
      <c r="N101" s="279">
        <v>0</v>
      </c>
      <c r="O101" s="279">
        <v>0</v>
      </c>
      <c r="P101" s="279">
        <v>0</v>
      </c>
      <c r="Q101" s="279">
        <v>1</v>
      </c>
      <c r="R101" s="227">
        <v>0</v>
      </c>
      <c r="S101" s="279">
        <v>0</v>
      </c>
      <c r="T101" s="279">
        <v>0</v>
      </c>
      <c r="U101" s="279">
        <v>0</v>
      </c>
      <c r="V101" s="279">
        <v>0</v>
      </c>
      <c r="W101" s="181">
        <v>0</v>
      </c>
      <c r="X101" s="181">
        <v>0</v>
      </c>
      <c r="Y101" s="181">
        <v>0</v>
      </c>
      <c r="Z101" s="181">
        <v>0</v>
      </c>
      <c r="AA101" s="181">
        <v>1</v>
      </c>
      <c r="AB101" s="181">
        <v>0</v>
      </c>
      <c r="AC101" s="401">
        <v>0</v>
      </c>
      <c r="AD101" s="181">
        <v>0</v>
      </c>
      <c r="AE101" s="181">
        <v>0</v>
      </c>
      <c r="AF101" s="181">
        <v>0</v>
      </c>
      <c r="AG101" s="490">
        <v>2</v>
      </c>
    </row>
    <row r="102" spans="1:33" x14ac:dyDescent="0.2">
      <c r="A102" s="110" t="s">
        <v>2104</v>
      </c>
      <c r="B102" s="110">
        <v>1</v>
      </c>
      <c r="C102" s="316" t="s">
        <v>3617</v>
      </c>
      <c r="D102" s="110" t="s">
        <v>1335</v>
      </c>
      <c r="E102" s="110" t="s">
        <v>2126</v>
      </c>
      <c r="F102" s="110"/>
      <c r="G102" s="111">
        <v>40582</v>
      </c>
      <c r="H102" s="116" t="s">
        <v>3618</v>
      </c>
      <c r="I102" s="279">
        <v>0</v>
      </c>
      <c r="J102" s="279">
        <v>0</v>
      </c>
      <c r="K102" s="279">
        <v>0</v>
      </c>
      <c r="L102" s="279">
        <v>0</v>
      </c>
      <c r="M102" s="279">
        <v>0</v>
      </c>
      <c r="N102" s="279">
        <v>0</v>
      </c>
      <c r="O102" s="279">
        <v>0</v>
      </c>
      <c r="P102" s="279">
        <v>0</v>
      </c>
      <c r="Q102" s="279">
        <v>1</v>
      </c>
      <c r="R102" s="227">
        <v>0</v>
      </c>
      <c r="S102" s="279">
        <v>0</v>
      </c>
      <c r="T102" s="279">
        <v>0</v>
      </c>
      <c r="U102" s="279">
        <v>0</v>
      </c>
      <c r="V102" s="279">
        <v>0</v>
      </c>
      <c r="W102" s="181">
        <v>0</v>
      </c>
      <c r="X102" s="181">
        <v>0</v>
      </c>
      <c r="Y102" s="181">
        <v>0</v>
      </c>
      <c r="Z102" s="181">
        <v>0</v>
      </c>
      <c r="AA102" s="181">
        <v>1</v>
      </c>
      <c r="AB102" s="181">
        <v>0</v>
      </c>
      <c r="AC102" s="401">
        <v>0</v>
      </c>
      <c r="AD102" s="181">
        <v>0</v>
      </c>
      <c r="AE102" s="181">
        <v>0</v>
      </c>
      <c r="AF102" s="181">
        <v>0</v>
      </c>
      <c r="AG102" s="490">
        <v>2</v>
      </c>
    </row>
    <row r="103" spans="1:33" x14ac:dyDescent="0.2">
      <c r="A103" s="110" t="s">
        <v>2104</v>
      </c>
      <c r="B103" s="110">
        <v>1</v>
      </c>
      <c r="C103" s="316" t="s">
        <v>3641</v>
      </c>
      <c r="D103" s="110" t="s">
        <v>1335</v>
      </c>
      <c r="E103" s="110" t="s">
        <v>2126</v>
      </c>
      <c r="F103" s="110"/>
      <c r="G103" s="111">
        <v>40604</v>
      </c>
      <c r="H103" s="116" t="s">
        <v>3642</v>
      </c>
      <c r="I103" s="279">
        <v>0</v>
      </c>
      <c r="J103" s="279">
        <v>0</v>
      </c>
      <c r="K103" s="279">
        <v>0</v>
      </c>
      <c r="L103" s="279">
        <v>0</v>
      </c>
      <c r="M103" s="279">
        <v>0</v>
      </c>
      <c r="N103" s="279">
        <v>0</v>
      </c>
      <c r="O103" s="279">
        <v>0</v>
      </c>
      <c r="P103" s="279">
        <v>0</v>
      </c>
      <c r="Q103" s="279">
        <v>0</v>
      </c>
      <c r="R103" s="227">
        <v>0</v>
      </c>
      <c r="S103" s="279">
        <v>0</v>
      </c>
      <c r="T103" s="279">
        <v>0</v>
      </c>
      <c r="U103" s="279">
        <v>0</v>
      </c>
      <c r="V103" s="279">
        <v>0</v>
      </c>
      <c r="W103" s="181">
        <v>1</v>
      </c>
      <c r="X103" s="181">
        <v>0</v>
      </c>
      <c r="Y103" s="181">
        <v>0</v>
      </c>
      <c r="Z103" s="181">
        <v>0</v>
      </c>
      <c r="AA103" s="181">
        <v>0</v>
      </c>
      <c r="AB103" s="181">
        <v>0</v>
      </c>
      <c r="AC103" s="401">
        <v>0</v>
      </c>
      <c r="AD103" s="181">
        <v>0</v>
      </c>
      <c r="AE103" s="181">
        <v>0</v>
      </c>
      <c r="AF103" s="181">
        <v>0</v>
      </c>
      <c r="AG103" s="490">
        <v>2</v>
      </c>
    </row>
    <row r="104" spans="1:33" x14ac:dyDescent="0.2">
      <c r="A104" s="110" t="s">
        <v>2104</v>
      </c>
      <c r="B104" s="110">
        <v>1</v>
      </c>
      <c r="C104" s="316" t="s">
        <v>3643</v>
      </c>
      <c r="D104" s="110" t="s">
        <v>1335</v>
      </c>
      <c r="E104" s="110" t="s">
        <v>2126</v>
      </c>
      <c r="F104" s="110"/>
      <c r="G104" s="111">
        <v>40604</v>
      </c>
      <c r="H104" s="116" t="s">
        <v>3644</v>
      </c>
      <c r="I104" s="279">
        <v>0</v>
      </c>
      <c r="J104" s="279">
        <v>0</v>
      </c>
      <c r="K104" s="279">
        <v>0</v>
      </c>
      <c r="L104" s="279">
        <v>0</v>
      </c>
      <c r="M104" s="279">
        <v>0</v>
      </c>
      <c r="N104" s="279">
        <v>0</v>
      </c>
      <c r="O104" s="279">
        <v>0</v>
      </c>
      <c r="P104" s="279">
        <v>0</v>
      </c>
      <c r="Q104" s="279">
        <v>0</v>
      </c>
      <c r="R104" s="227">
        <v>0</v>
      </c>
      <c r="S104" s="279">
        <v>0</v>
      </c>
      <c r="T104" s="279">
        <v>0</v>
      </c>
      <c r="U104" s="279">
        <v>0</v>
      </c>
      <c r="V104" s="279">
        <v>0</v>
      </c>
      <c r="W104" s="181">
        <v>1</v>
      </c>
      <c r="X104" s="181">
        <v>0</v>
      </c>
      <c r="Y104" s="181">
        <v>0</v>
      </c>
      <c r="Z104" s="181">
        <v>0</v>
      </c>
      <c r="AA104" s="181">
        <v>0</v>
      </c>
      <c r="AB104" s="181">
        <v>0</v>
      </c>
      <c r="AC104" s="401">
        <v>0</v>
      </c>
      <c r="AD104" s="181">
        <v>0</v>
      </c>
      <c r="AE104" s="181">
        <v>0</v>
      </c>
      <c r="AF104" s="181">
        <v>0</v>
      </c>
      <c r="AG104" s="490">
        <v>2</v>
      </c>
    </row>
    <row r="105" spans="1:33" x14ac:dyDescent="0.2">
      <c r="A105" s="110" t="s">
        <v>2104</v>
      </c>
      <c r="B105" s="110">
        <v>1</v>
      </c>
      <c r="C105" s="316" t="s">
        <v>3645</v>
      </c>
      <c r="D105" s="110" t="s">
        <v>1335</v>
      </c>
      <c r="E105" s="110" t="s">
        <v>2126</v>
      </c>
      <c r="F105" s="110"/>
      <c r="G105" s="111">
        <v>40604</v>
      </c>
      <c r="H105" s="116" t="s">
        <v>3646</v>
      </c>
      <c r="I105" s="279">
        <v>0</v>
      </c>
      <c r="J105" s="279">
        <v>0</v>
      </c>
      <c r="K105" s="279">
        <v>0</v>
      </c>
      <c r="L105" s="279">
        <v>0</v>
      </c>
      <c r="M105" s="279">
        <v>0</v>
      </c>
      <c r="N105" s="279">
        <v>0</v>
      </c>
      <c r="O105" s="279">
        <v>0</v>
      </c>
      <c r="P105" s="279">
        <v>0</v>
      </c>
      <c r="Q105" s="279">
        <v>0</v>
      </c>
      <c r="R105" s="227">
        <v>0</v>
      </c>
      <c r="S105" s="279">
        <v>0</v>
      </c>
      <c r="T105" s="279">
        <v>0</v>
      </c>
      <c r="U105" s="279">
        <v>0</v>
      </c>
      <c r="V105" s="279">
        <v>0</v>
      </c>
      <c r="W105" s="181">
        <v>1</v>
      </c>
      <c r="X105" s="181">
        <v>0</v>
      </c>
      <c r="Y105" s="181">
        <v>0</v>
      </c>
      <c r="Z105" s="181">
        <v>0</v>
      </c>
      <c r="AA105" s="181">
        <v>0</v>
      </c>
      <c r="AB105" s="181">
        <v>0</v>
      </c>
      <c r="AC105" s="401">
        <v>0</v>
      </c>
      <c r="AD105" s="181">
        <v>0</v>
      </c>
      <c r="AE105" s="181">
        <v>0</v>
      </c>
      <c r="AF105" s="181">
        <v>0</v>
      </c>
      <c r="AG105" s="490">
        <v>2</v>
      </c>
    </row>
    <row r="106" spans="1:33" x14ac:dyDescent="0.2">
      <c r="A106" s="110" t="s">
        <v>2104</v>
      </c>
      <c r="B106" s="110">
        <v>1</v>
      </c>
      <c r="C106" s="316" t="s">
        <v>3647</v>
      </c>
      <c r="D106" s="110" t="s">
        <v>1335</v>
      </c>
      <c r="E106" s="110" t="s">
        <v>2126</v>
      </c>
      <c r="F106" s="110"/>
      <c r="G106" s="111">
        <v>40604</v>
      </c>
      <c r="H106" s="116" t="s">
        <v>3648</v>
      </c>
      <c r="I106" s="279">
        <v>0</v>
      </c>
      <c r="J106" s="279">
        <v>0</v>
      </c>
      <c r="K106" s="279">
        <v>0</v>
      </c>
      <c r="L106" s="279">
        <v>0</v>
      </c>
      <c r="M106" s="279">
        <v>0</v>
      </c>
      <c r="N106" s="279">
        <v>0</v>
      </c>
      <c r="O106" s="279">
        <v>0</v>
      </c>
      <c r="P106" s="279">
        <v>0</v>
      </c>
      <c r="Q106" s="279">
        <v>0</v>
      </c>
      <c r="R106" s="227">
        <v>0</v>
      </c>
      <c r="S106" s="279">
        <v>0</v>
      </c>
      <c r="T106" s="279">
        <v>0</v>
      </c>
      <c r="U106" s="279">
        <v>0</v>
      </c>
      <c r="V106" s="279">
        <v>0</v>
      </c>
      <c r="W106" s="181">
        <v>1</v>
      </c>
      <c r="X106" s="181">
        <v>0</v>
      </c>
      <c r="Y106" s="181">
        <v>0</v>
      </c>
      <c r="Z106" s="181">
        <v>0</v>
      </c>
      <c r="AA106" s="181">
        <v>1</v>
      </c>
      <c r="AB106" s="181">
        <v>0</v>
      </c>
      <c r="AC106" s="401">
        <v>0</v>
      </c>
      <c r="AD106" s="181">
        <v>0</v>
      </c>
      <c r="AE106" s="181">
        <v>0</v>
      </c>
      <c r="AF106" s="181">
        <v>0</v>
      </c>
      <c r="AG106" s="490">
        <v>2</v>
      </c>
    </row>
    <row r="107" spans="1:33" x14ac:dyDescent="0.2">
      <c r="A107" s="110" t="s">
        <v>2104</v>
      </c>
      <c r="B107" s="110">
        <v>1</v>
      </c>
      <c r="C107" s="316" t="s">
        <v>3786</v>
      </c>
      <c r="D107" s="110" t="s">
        <v>1335</v>
      </c>
      <c r="E107" s="110" t="s">
        <v>2126</v>
      </c>
      <c r="F107" s="110"/>
      <c r="G107" s="111">
        <v>40605</v>
      </c>
      <c r="H107" s="116" t="s">
        <v>3649</v>
      </c>
      <c r="I107" s="279">
        <v>0</v>
      </c>
      <c r="J107" s="279">
        <v>0</v>
      </c>
      <c r="K107" s="279">
        <v>0</v>
      </c>
      <c r="L107" s="279">
        <v>0</v>
      </c>
      <c r="M107" s="279">
        <v>0</v>
      </c>
      <c r="N107" s="279">
        <v>0</v>
      </c>
      <c r="O107" s="279">
        <v>0</v>
      </c>
      <c r="P107" s="279">
        <v>0</v>
      </c>
      <c r="Q107" s="279">
        <v>0</v>
      </c>
      <c r="R107" s="227">
        <v>0</v>
      </c>
      <c r="S107" s="279">
        <v>0</v>
      </c>
      <c r="T107" s="279">
        <v>0</v>
      </c>
      <c r="U107" s="279">
        <v>0</v>
      </c>
      <c r="V107" s="279">
        <v>0</v>
      </c>
      <c r="W107" s="181">
        <v>0</v>
      </c>
      <c r="X107" s="181">
        <v>0</v>
      </c>
      <c r="Y107" s="181">
        <v>0</v>
      </c>
      <c r="Z107" s="181">
        <v>0</v>
      </c>
      <c r="AA107" s="181">
        <v>0</v>
      </c>
      <c r="AB107" s="181">
        <v>0</v>
      </c>
      <c r="AC107" s="401">
        <v>0</v>
      </c>
      <c r="AD107" s="181">
        <v>0</v>
      </c>
      <c r="AE107" s="181">
        <v>0</v>
      </c>
      <c r="AF107" s="181">
        <v>0</v>
      </c>
      <c r="AG107" s="490">
        <v>2</v>
      </c>
    </row>
    <row r="108" spans="1:33" x14ac:dyDescent="0.2">
      <c r="A108" s="110" t="s">
        <v>2104</v>
      </c>
      <c r="B108" s="110">
        <v>1</v>
      </c>
      <c r="C108" s="316" t="s">
        <v>3650</v>
      </c>
      <c r="D108" s="110" t="s">
        <v>1335</v>
      </c>
      <c r="E108" s="110" t="s">
        <v>2126</v>
      </c>
      <c r="F108" s="110"/>
      <c r="G108" s="111">
        <v>40605</v>
      </c>
      <c r="H108" s="116" t="s">
        <v>3651</v>
      </c>
      <c r="I108" s="279">
        <v>0</v>
      </c>
      <c r="J108" s="279">
        <v>0</v>
      </c>
      <c r="K108" s="279">
        <v>0</v>
      </c>
      <c r="L108" s="279">
        <v>0</v>
      </c>
      <c r="M108" s="279">
        <v>0</v>
      </c>
      <c r="N108" s="279">
        <v>0</v>
      </c>
      <c r="O108" s="279">
        <v>0</v>
      </c>
      <c r="P108" s="279">
        <v>0</v>
      </c>
      <c r="Q108" s="279">
        <v>0</v>
      </c>
      <c r="R108" s="227">
        <v>0</v>
      </c>
      <c r="S108" s="279">
        <v>0</v>
      </c>
      <c r="T108" s="279">
        <v>0</v>
      </c>
      <c r="U108" s="279">
        <v>0</v>
      </c>
      <c r="V108" s="279">
        <v>0</v>
      </c>
      <c r="W108" s="181">
        <v>0</v>
      </c>
      <c r="X108" s="181">
        <v>0</v>
      </c>
      <c r="Y108" s="181">
        <v>0</v>
      </c>
      <c r="Z108" s="181">
        <v>0</v>
      </c>
      <c r="AA108" s="181">
        <v>0</v>
      </c>
      <c r="AB108" s="181">
        <v>0</v>
      </c>
      <c r="AC108" s="401">
        <v>0</v>
      </c>
      <c r="AD108" s="181">
        <v>0</v>
      </c>
      <c r="AE108" s="181">
        <v>0</v>
      </c>
      <c r="AF108" s="181">
        <v>0</v>
      </c>
      <c r="AG108" s="490">
        <v>2</v>
      </c>
    </row>
    <row r="109" spans="1:33" x14ac:dyDescent="0.2">
      <c r="A109" s="110" t="s">
        <v>2104</v>
      </c>
      <c r="B109" s="110">
        <v>1</v>
      </c>
      <c r="C109" s="316" t="s">
        <v>3652</v>
      </c>
      <c r="D109" s="110" t="s">
        <v>1335</v>
      </c>
      <c r="E109" s="110" t="s">
        <v>2126</v>
      </c>
      <c r="F109" s="110"/>
      <c r="G109" s="111">
        <v>40609</v>
      </c>
      <c r="H109" s="116" t="s">
        <v>3653</v>
      </c>
      <c r="I109" s="279">
        <v>1</v>
      </c>
      <c r="J109" s="279">
        <v>0</v>
      </c>
      <c r="K109" s="279">
        <v>0</v>
      </c>
      <c r="L109" s="279">
        <v>0</v>
      </c>
      <c r="M109" s="279">
        <v>1</v>
      </c>
      <c r="N109" s="279">
        <v>0</v>
      </c>
      <c r="O109" s="279">
        <v>1</v>
      </c>
      <c r="P109" s="279">
        <v>0</v>
      </c>
      <c r="Q109" s="279">
        <v>2</v>
      </c>
      <c r="R109" s="227">
        <v>1</v>
      </c>
      <c r="S109" s="279">
        <v>0</v>
      </c>
      <c r="T109" s="279">
        <v>0</v>
      </c>
      <c r="U109" s="279">
        <v>1</v>
      </c>
      <c r="V109" s="279">
        <v>0</v>
      </c>
      <c r="W109" s="181">
        <v>1</v>
      </c>
      <c r="X109" s="181">
        <v>0</v>
      </c>
      <c r="Y109" s="181">
        <v>1</v>
      </c>
      <c r="Z109" s="181">
        <v>0</v>
      </c>
      <c r="AA109" s="181">
        <v>0</v>
      </c>
      <c r="AB109" s="181">
        <v>0</v>
      </c>
      <c r="AC109" s="401">
        <v>1</v>
      </c>
      <c r="AD109" s="181">
        <v>0</v>
      </c>
      <c r="AE109" s="181">
        <v>1</v>
      </c>
      <c r="AF109" s="181">
        <v>1</v>
      </c>
      <c r="AG109" s="490">
        <v>2</v>
      </c>
    </row>
    <row r="110" spans="1:33" x14ac:dyDescent="0.2">
      <c r="A110" s="110" t="s">
        <v>2104</v>
      </c>
      <c r="B110" s="110">
        <v>1</v>
      </c>
      <c r="C110" s="316" t="s">
        <v>3654</v>
      </c>
      <c r="D110" s="110" t="s">
        <v>1335</v>
      </c>
      <c r="E110" s="110" t="s">
        <v>2126</v>
      </c>
      <c r="F110" s="110"/>
      <c r="G110" s="111">
        <v>40609</v>
      </c>
      <c r="H110" s="116" t="s">
        <v>3655</v>
      </c>
      <c r="I110" s="279">
        <v>1</v>
      </c>
      <c r="J110" s="279">
        <v>0</v>
      </c>
      <c r="K110" s="279">
        <v>0</v>
      </c>
      <c r="L110" s="279">
        <v>0</v>
      </c>
      <c r="M110" s="279">
        <v>1</v>
      </c>
      <c r="N110" s="279">
        <v>0</v>
      </c>
      <c r="O110" s="279">
        <v>1</v>
      </c>
      <c r="P110" s="279">
        <v>1</v>
      </c>
      <c r="Q110" s="279">
        <v>0</v>
      </c>
      <c r="R110" s="227">
        <v>0</v>
      </c>
      <c r="S110" s="279">
        <v>0</v>
      </c>
      <c r="T110" s="279">
        <v>0</v>
      </c>
      <c r="U110" s="279">
        <v>1</v>
      </c>
      <c r="V110" s="279">
        <v>0</v>
      </c>
      <c r="W110" s="181">
        <v>1</v>
      </c>
      <c r="X110" s="181">
        <v>0</v>
      </c>
      <c r="Y110" s="181">
        <v>1</v>
      </c>
      <c r="Z110" s="181">
        <v>0</v>
      </c>
      <c r="AA110" s="181">
        <v>0</v>
      </c>
      <c r="AB110" s="181">
        <v>0</v>
      </c>
      <c r="AC110" s="401">
        <v>0</v>
      </c>
      <c r="AD110" s="181">
        <v>0</v>
      </c>
      <c r="AE110" s="181">
        <v>0</v>
      </c>
      <c r="AF110" s="181">
        <v>0</v>
      </c>
      <c r="AG110" s="490">
        <v>2</v>
      </c>
    </row>
    <row r="111" spans="1:33" x14ac:dyDescent="0.2">
      <c r="A111" s="110" t="s">
        <v>2104</v>
      </c>
      <c r="B111" s="110">
        <v>1</v>
      </c>
      <c r="C111" s="316" t="s">
        <v>3656</v>
      </c>
      <c r="D111" s="110" t="s">
        <v>1335</v>
      </c>
      <c r="E111" s="110" t="s">
        <v>2126</v>
      </c>
      <c r="F111" s="110"/>
      <c r="G111" s="111">
        <v>40613</v>
      </c>
      <c r="H111" s="116" t="s">
        <v>3657</v>
      </c>
      <c r="I111" s="279">
        <v>0</v>
      </c>
      <c r="J111" s="279">
        <v>0</v>
      </c>
      <c r="K111" s="279">
        <v>0</v>
      </c>
      <c r="L111" s="279">
        <v>0</v>
      </c>
      <c r="M111" s="279">
        <v>0</v>
      </c>
      <c r="N111" s="279">
        <v>0</v>
      </c>
      <c r="O111" s="279">
        <v>0</v>
      </c>
      <c r="P111" s="279">
        <v>0</v>
      </c>
      <c r="Q111" s="279">
        <v>0</v>
      </c>
      <c r="R111" s="227">
        <v>0</v>
      </c>
      <c r="S111" s="279">
        <v>0</v>
      </c>
      <c r="T111" s="279">
        <v>0</v>
      </c>
      <c r="U111" s="279">
        <v>0</v>
      </c>
      <c r="V111" s="279">
        <v>0</v>
      </c>
      <c r="W111" s="181">
        <v>0</v>
      </c>
      <c r="X111" s="181">
        <v>0</v>
      </c>
      <c r="Y111" s="181">
        <v>0</v>
      </c>
      <c r="Z111" s="181">
        <v>0</v>
      </c>
      <c r="AA111" s="181">
        <v>0</v>
      </c>
      <c r="AB111" s="181">
        <v>0</v>
      </c>
      <c r="AC111" s="401">
        <v>0</v>
      </c>
      <c r="AD111" s="181">
        <v>0</v>
      </c>
      <c r="AE111" s="181">
        <v>0</v>
      </c>
      <c r="AF111" s="181">
        <v>0</v>
      </c>
      <c r="AG111" s="490">
        <v>2</v>
      </c>
    </row>
    <row r="112" spans="1:33" x14ac:dyDescent="0.2">
      <c r="A112" s="110" t="s">
        <v>2104</v>
      </c>
      <c r="B112" s="110">
        <v>1</v>
      </c>
      <c r="C112" s="316" t="s">
        <v>3658</v>
      </c>
      <c r="D112" s="110" t="s">
        <v>1335</v>
      </c>
      <c r="E112" s="110" t="s">
        <v>2126</v>
      </c>
      <c r="F112" s="110"/>
      <c r="G112" s="111">
        <v>40613</v>
      </c>
      <c r="H112" s="116" t="s">
        <v>3659</v>
      </c>
      <c r="I112" s="279">
        <v>0</v>
      </c>
      <c r="J112" s="279">
        <v>0</v>
      </c>
      <c r="K112" s="279">
        <v>0</v>
      </c>
      <c r="L112" s="279">
        <v>0</v>
      </c>
      <c r="M112" s="279">
        <v>0</v>
      </c>
      <c r="N112" s="279">
        <v>0</v>
      </c>
      <c r="O112" s="279">
        <v>0</v>
      </c>
      <c r="P112" s="279">
        <v>0</v>
      </c>
      <c r="Q112" s="279">
        <v>0</v>
      </c>
      <c r="R112" s="227">
        <v>0</v>
      </c>
      <c r="S112" s="279">
        <v>0</v>
      </c>
      <c r="T112" s="279">
        <v>0</v>
      </c>
      <c r="U112" s="279">
        <v>0</v>
      </c>
      <c r="V112" s="279">
        <v>0</v>
      </c>
      <c r="W112" s="181">
        <v>0</v>
      </c>
      <c r="X112" s="181">
        <v>0</v>
      </c>
      <c r="Y112" s="181">
        <v>0</v>
      </c>
      <c r="Z112" s="181">
        <v>0</v>
      </c>
      <c r="AA112" s="181">
        <v>0</v>
      </c>
      <c r="AB112" s="181">
        <v>0</v>
      </c>
      <c r="AC112" s="401">
        <v>0</v>
      </c>
      <c r="AD112" s="181">
        <v>0</v>
      </c>
      <c r="AE112" s="181">
        <v>0</v>
      </c>
      <c r="AF112" s="181">
        <v>0</v>
      </c>
      <c r="AG112" s="490">
        <v>2</v>
      </c>
    </row>
    <row r="113" spans="1:33" x14ac:dyDescent="0.2">
      <c r="A113" s="110" t="s">
        <v>2104</v>
      </c>
      <c r="B113" s="110">
        <v>1</v>
      </c>
      <c r="C113" s="316" t="s">
        <v>3660</v>
      </c>
      <c r="D113" s="110" t="s">
        <v>1335</v>
      </c>
      <c r="E113" s="110" t="s">
        <v>2126</v>
      </c>
      <c r="F113" s="110"/>
      <c r="G113" s="111">
        <v>40613</v>
      </c>
      <c r="H113" s="116" t="s">
        <v>3661</v>
      </c>
      <c r="I113" s="279">
        <v>0</v>
      </c>
      <c r="J113" s="279">
        <v>0</v>
      </c>
      <c r="K113" s="279">
        <v>0</v>
      </c>
      <c r="L113" s="279">
        <v>0</v>
      </c>
      <c r="M113" s="279">
        <v>0</v>
      </c>
      <c r="N113" s="279">
        <v>0</v>
      </c>
      <c r="O113" s="279">
        <v>0</v>
      </c>
      <c r="P113" s="279">
        <v>0</v>
      </c>
      <c r="Q113" s="279">
        <v>0</v>
      </c>
      <c r="R113" s="227">
        <v>0</v>
      </c>
      <c r="S113" s="279">
        <v>0</v>
      </c>
      <c r="T113" s="279">
        <v>0</v>
      </c>
      <c r="U113" s="279">
        <v>0</v>
      </c>
      <c r="V113" s="279">
        <v>0</v>
      </c>
      <c r="W113" s="181">
        <v>0</v>
      </c>
      <c r="X113" s="181">
        <v>0</v>
      </c>
      <c r="Y113" s="181">
        <v>0</v>
      </c>
      <c r="Z113" s="181">
        <v>0</v>
      </c>
      <c r="AA113" s="181">
        <v>0</v>
      </c>
      <c r="AB113" s="181">
        <v>0</v>
      </c>
      <c r="AC113" s="401">
        <v>0</v>
      </c>
      <c r="AD113" s="181">
        <v>0</v>
      </c>
      <c r="AE113" s="181">
        <v>0</v>
      </c>
      <c r="AF113" s="181">
        <v>0</v>
      </c>
      <c r="AG113" s="490">
        <v>2</v>
      </c>
    </row>
    <row r="114" spans="1:33" x14ac:dyDescent="0.2">
      <c r="A114" s="110" t="s">
        <v>2104</v>
      </c>
      <c r="B114" s="110">
        <v>1</v>
      </c>
      <c r="C114" s="316" t="s">
        <v>3662</v>
      </c>
      <c r="D114" s="110" t="s">
        <v>1335</v>
      </c>
      <c r="E114" s="110" t="s">
        <v>1533</v>
      </c>
      <c r="F114" s="111">
        <v>40991</v>
      </c>
      <c r="G114" s="111">
        <v>40613</v>
      </c>
      <c r="H114" s="116" t="s">
        <v>3663</v>
      </c>
      <c r="I114" s="279">
        <v>0</v>
      </c>
      <c r="J114" s="279">
        <v>0</v>
      </c>
      <c r="K114" s="279">
        <v>0</v>
      </c>
      <c r="L114" s="279">
        <v>0</v>
      </c>
      <c r="M114" s="279">
        <v>0</v>
      </c>
      <c r="N114" s="279">
        <v>0</v>
      </c>
      <c r="O114" s="279">
        <v>0</v>
      </c>
      <c r="P114" s="279">
        <v>0</v>
      </c>
      <c r="Q114" s="279">
        <v>0</v>
      </c>
      <c r="R114" s="227">
        <v>0</v>
      </c>
      <c r="S114" s="279">
        <v>0</v>
      </c>
      <c r="T114" s="279">
        <v>0</v>
      </c>
      <c r="U114" s="279">
        <v>0</v>
      </c>
      <c r="V114" s="279">
        <v>0</v>
      </c>
      <c r="W114" s="181">
        <v>0</v>
      </c>
      <c r="X114" s="181">
        <v>0</v>
      </c>
      <c r="Y114" s="181">
        <v>0</v>
      </c>
      <c r="Z114" s="181">
        <v>0</v>
      </c>
      <c r="AA114" s="181">
        <v>0</v>
      </c>
      <c r="AB114" s="181">
        <v>0</v>
      </c>
      <c r="AC114" s="401">
        <v>0</v>
      </c>
      <c r="AD114" s="181">
        <v>0</v>
      </c>
      <c r="AE114" s="181">
        <v>0</v>
      </c>
      <c r="AF114" s="181">
        <v>0</v>
      </c>
      <c r="AG114" s="490">
        <v>2</v>
      </c>
    </row>
    <row r="115" spans="1:33" x14ac:dyDescent="0.2">
      <c r="A115" s="110" t="s">
        <v>2104</v>
      </c>
      <c r="B115" s="110">
        <v>1</v>
      </c>
      <c r="C115" s="316" t="s">
        <v>3664</v>
      </c>
      <c r="D115" s="110" t="s">
        <v>1335</v>
      </c>
      <c r="E115" s="110" t="s">
        <v>1533</v>
      </c>
      <c r="F115" s="111">
        <v>40991</v>
      </c>
      <c r="G115" s="111">
        <v>40613</v>
      </c>
      <c r="H115" s="116" t="s">
        <v>3665</v>
      </c>
      <c r="I115" s="279">
        <v>0</v>
      </c>
      <c r="J115" s="279">
        <v>0</v>
      </c>
      <c r="K115" s="279">
        <v>0</v>
      </c>
      <c r="L115" s="279">
        <v>0</v>
      </c>
      <c r="M115" s="279">
        <v>0</v>
      </c>
      <c r="N115" s="279">
        <v>0</v>
      </c>
      <c r="O115" s="279">
        <v>0</v>
      </c>
      <c r="P115" s="279">
        <v>0</v>
      </c>
      <c r="Q115" s="279">
        <v>0</v>
      </c>
      <c r="R115" s="227">
        <v>0</v>
      </c>
      <c r="S115" s="279">
        <v>0</v>
      </c>
      <c r="T115" s="279">
        <v>0</v>
      </c>
      <c r="U115" s="279">
        <v>0</v>
      </c>
      <c r="V115" s="279">
        <v>0</v>
      </c>
      <c r="W115" s="181">
        <v>0</v>
      </c>
      <c r="X115" s="181">
        <v>0</v>
      </c>
      <c r="Y115" s="181">
        <v>0</v>
      </c>
      <c r="Z115" s="181">
        <v>0</v>
      </c>
      <c r="AA115" s="181">
        <v>0</v>
      </c>
      <c r="AB115" s="181">
        <v>0</v>
      </c>
      <c r="AC115" s="401">
        <v>0</v>
      </c>
      <c r="AD115" s="181">
        <v>0</v>
      </c>
      <c r="AE115" s="181">
        <v>0</v>
      </c>
      <c r="AF115" s="181">
        <v>0</v>
      </c>
      <c r="AG115" s="490">
        <v>2</v>
      </c>
    </row>
    <row r="116" spans="1:33" x14ac:dyDescent="0.2">
      <c r="A116" s="110" t="s">
        <v>2104</v>
      </c>
      <c r="B116" s="110">
        <v>1</v>
      </c>
      <c r="C116" s="316" t="s">
        <v>3666</v>
      </c>
      <c r="D116" s="110" t="s">
        <v>1335</v>
      </c>
      <c r="E116" s="110" t="s">
        <v>1533</v>
      </c>
      <c r="F116" s="111">
        <v>40991</v>
      </c>
      <c r="G116" s="111">
        <v>40613</v>
      </c>
      <c r="H116" s="116" t="s">
        <v>3667</v>
      </c>
      <c r="I116" s="279">
        <v>0</v>
      </c>
      <c r="J116" s="279">
        <v>0</v>
      </c>
      <c r="K116" s="279">
        <v>0</v>
      </c>
      <c r="L116" s="279">
        <v>0</v>
      </c>
      <c r="M116" s="279">
        <v>0</v>
      </c>
      <c r="N116" s="279">
        <v>0</v>
      </c>
      <c r="O116" s="279">
        <v>0</v>
      </c>
      <c r="P116" s="279">
        <v>0</v>
      </c>
      <c r="Q116" s="279">
        <v>0</v>
      </c>
      <c r="R116" s="227">
        <v>0</v>
      </c>
      <c r="S116" s="279">
        <v>0</v>
      </c>
      <c r="T116" s="279">
        <v>0</v>
      </c>
      <c r="U116" s="279">
        <v>0</v>
      </c>
      <c r="V116" s="279">
        <v>0</v>
      </c>
      <c r="W116" s="181">
        <v>0</v>
      </c>
      <c r="X116" s="181">
        <v>0</v>
      </c>
      <c r="Y116" s="181">
        <v>0</v>
      </c>
      <c r="Z116" s="181">
        <v>0</v>
      </c>
      <c r="AA116" s="181">
        <v>0</v>
      </c>
      <c r="AB116" s="181">
        <v>0</v>
      </c>
      <c r="AC116" s="401">
        <v>0</v>
      </c>
      <c r="AD116" s="181">
        <v>0</v>
      </c>
      <c r="AE116" s="181">
        <v>0</v>
      </c>
      <c r="AF116" s="181">
        <v>0</v>
      </c>
      <c r="AG116" s="490">
        <v>2</v>
      </c>
    </row>
    <row r="117" spans="1:33" x14ac:dyDescent="0.2">
      <c r="A117" s="110" t="s">
        <v>2104</v>
      </c>
      <c r="B117" s="110">
        <v>1</v>
      </c>
      <c r="C117" s="316" t="s">
        <v>3668</v>
      </c>
      <c r="D117" s="110" t="s">
        <v>1335</v>
      </c>
      <c r="E117" s="110" t="s">
        <v>1533</v>
      </c>
      <c r="F117" s="111">
        <v>40991</v>
      </c>
      <c r="G117" s="111">
        <v>40613</v>
      </c>
      <c r="H117" s="116" t="s">
        <v>3669</v>
      </c>
      <c r="I117" s="279">
        <v>0</v>
      </c>
      <c r="J117" s="279">
        <v>0</v>
      </c>
      <c r="K117" s="279">
        <v>0</v>
      </c>
      <c r="L117" s="279">
        <v>0</v>
      </c>
      <c r="M117" s="279">
        <v>0</v>
      </c>
      <c r="N117" s="279">
        <v>0</v>
      </c>
      <c r="O117" s="279">
        <v>0</v>
      </c>
      <c r="P117" s="279">
        <v>0</v>
      </c>
      <c r="Q117" s="279">
        <v>0</v>
      </c>
      <c r="R117" s="227">
        <v>0</v>
      </c>
      <c r="S117" s="279">
        <v>0</v>
      </c>
      <c r="T117" s="279">
        <v>0</v>
      </c>
      <c r="U117" s="279">
        <v>0</v>
      </c>
      <c r="V117" s="279">
        <v>0</v>
      </c>
      <c r="W117" s="181">
        <v>0</v>
      </c>
      <c r="X117" s="181">
        <v>0</v>
      </c>
      <c r="Y117" s="181">
        <v>0</v>
      </c>
      <c r="Z117" s="181">
        <v>0</v>
      </c>
      <c r="AA117" s="181">
        <v>0</v>
      </c>
      <c r="AB117" s="181">
        <v>0</v>
      </c>
      <c r="AC117" s="401">
        <v>0</v>
      </c>
      <c r="AD117" s="181">
        <v>0</v>
      </c>
      <c r="AE117" s="181">
        <v>0</v>
      </c>
      <c r="AF117" s="181">
        <v>0</v>
      </c>
      <c r="AG117" s="490">
        <v>2</v>
      </c>
    </row>
    <row r="118" spans="1:33" x14ac:dyDescent="0.2">
      <c r="A118" s="110" t="s">
        <v>2104</v>
      </c>
      <c r="B118" s="110">
        <v>1</v>
      </c>
      <c r="C118" s="316" t="s">
        <v>3670</v>
      </c>
      <c r="D118" s="110" t="s">
        <v>1335</v>
      </c>
      <c r="E118" s="110" t="s">
        <v>2126</v>
      </c>
      <c r="F118" s="110"/>
      <c r="G118" s="111">
        <v>40625</v>
      </c>
      <c r="H118" s="116" t="s">
        <v>3671</v>
      </c>
      <c r="I118" s="279">
        <v>0</v>
      </c>
      <c r="J118" s="279">
        <v>0</v>
      </c>
      <c r="K118" s="279">
        <v>0</v>
      </c>
      <c r="L118" s="279">
        <v>0</v>
      </c>
      <c r="M118" s="279">
        <v>0</v>
      </c>
      <c r="N118" s="279">
        <v>0</v>
      </c>
      <c r="O118" s="279">
        <v>0</v>
      </c>
      <c r="P118" s="279">
        <v>0</v>
      </c>
      <c r="Q118" s="279">
        <v>0</v>
      </c>
      <c r="R118" s="227">
        <v>0</v>
      </c>
      <c r="S118" s="279">
        <v>0</v>
      </c>
      <c r="T118" s="279">
        <v>0</v>
      </c>
      <c r="U118" s="279">
        <v>0</v>
      </c>
      <c r="V118" s="279">
        <v>0</v>
      </c>
      <c r="W118" s="181">
        <v>0</v>
      </c>
      <c r="X118" s="181">
        <v>0</v>
      </c>
      <c r="Y118" s="181">
        <v>0</v>
      </c>
      <c r="Z118" s="181">
        <v>1</v>
      </c>
      <c r="AA118" s="181">
        <v>0</v>
      </c>
      <c r="AB118" s="181">
        <v>0</v>
      </c>
      <c r="AC118" s="401">
        <v>0</v>
      </c>
      <c r="AD118" s="181">
        <v>0</v>
      </c>
      <c r="AE118" s="181">
        <v>0</v>
      </c>
      <c r="AF118" s="181">
        <v>0</v>
      </c>
      <c r="AG118" s="490">
        <v>2</v>
      </c>
    </row>
    <row r="119" spans="1:33" x14ac:dyDescent="0.2">
      <c r="A119" s="110" t="s">
        <v>2104</v>
      </c>
      <c r="B119" s="110">
        <v>1</v>
      </c>
      <c r="C119" s="316" t="s">
        <v>3672</v>
      </c>
      <c r="D119" s="110" t="s">
        <v>1335</v>
      </c>
      <c r="E119" s="110" t="s">
        <v>2126</v>
      </c>
      <c r="F119" s="110"/>
      <c r="G119" s="111">
        <v>40625</v>
      </c>
      <c r="H119" s="116" t="s">
        <v>3673</v>
      </c>
      <c r="I119" s="279">
        <v>0</v>
      </c>
      <c r="J119" s="279">
        <v>0</v>
      </c>
      <c r="K119" s="279">
        <v>0</v>
      </c>
      <c r="L119" s="279">
        <v>0</v>
      </c>
      <c r="M119" s="279">
        <v>0</v>
      </c>
      <c r="N119" s="279">
        <v>0</v>
      </c>
      <c r="O119" s="279">
        <v>0</v>
      </c>
      <c r="P119" s="279">
        <v>0</v>
      </c>
      <c r="Q119" s="279">
        <v>0</v>
      </c>
      <c r="R119" s="227">
        <v>0</v>
      </c>
      <c r="S119" s="279">
        <v>0</v>
      </c>
      <c r="T119" s="279">
        <v>0</v>
      </c>
      <c r="U119" s="279">
        <v>0</v>
      </c>
      <c r="V119" s="279">
        <v>0</v>
      </c>
      <c r="W119" s="181">
        <v>0</v>
      </c>
      <c r="X119" s="181">
        <v>0</v>
      </c>
      <c r="Y119" s="181">
        <v>0</v>
      </c>
      <c r="Z119" s="181">
        <v>0</v>
      </c>
      <c r="AA119" s="181">
        <v>0</v>
      </c>
      <c r="AB119" s="181">
        <v>0</v>
      </c>
      <c r="AC119" s="401">
        <v>0</v>
      </c>
      <c r="AD119" s="181">
        <v>0</v>
      </c>
      <c r="AE119" s="181">
        <v>0</v>
      </c>
      <c r="AF119" s="181">
        <v>0</v>
      </c>
      <c r="AG119" s="490">
        <v>2</v>
      </c>
    </row>
    <row r="120" spans="1:33" x14ac:dyDescent="0.2">
      <c r="A120" s="110" t="s">
        <v>2104</v>
      </c>
      <c r="B120" s="110">
        <v>1</v>
      </c>
      <c r="C120" s="316" t="s">
        <v>3674</v>
      </c>
      <c r="D120" s="110" t="s">
        <v>1335</v>
      </c>
      <c r="E120" s="110" t="s">
        <v>2126</v>
      </c>
      <c r="F120" s="110"/>
      <c r="G120" s="111">
        <v>40625</v>
      </c>
      <c r="H120" s="116" t="s">
        <v>3675</v>
      </c>
      <c r="I120" s="279">
        <v>0</v>
      </c>
      <c r="J120" s="279">
        <v>0</v>
      </c>
      <c r="K120" s="279">
        <v>0</v>
      </c>
      <c r="L120" s="279">
        <v>0</v>
      </c>
      <c r="M120" s="279">
        <v>0</v>
      </c>
      <c r="N120" s="279">
        <v>0</v>
      </c>
      <c r="O120" s="279">
        <v>0</v>
      </c>
      <c r="P120" s="279">
        <v>0</v>
      </c>
      <c r="Q120" s="279">
        <v>0</v>
      </c>
      <c r="R120" s="227">
        <v>0</v>
      </c>
      <c r="S120" s="279">
        <v>0</v>
      </c>
      <c r="T120" s="279">
        <v>0</v>
      </c>
      <c r="U120" s="279">
        <v>0</v>
      </c>
      <c r="V120" s="279">
        <v>0</v>
      </c>
      <c r="W120" s="181">
        <v>0</v>
      </c>
      <c r="X120" s="181">
        <v>0</v>
      </c>
      <c r="Y120" s="181">
        <v>0</v>
      </c>
      <c r="Z120" s="181">
        <v>0</v>
      </c>
      <c r="AA120" s="181">
        <v>0</v>
      </c>
      <c r="AB120" s="181">
        <v>0</v>
      </c>
      <c r="AC120" s="401">
        <v>0</v>
      </c>
      <c r="AD120" s="181">
        <v>0</v>
      </c>
      <c r="AE120" s="181">
        <v>0</v>
      </c>
      <c r="AF120" s="181">
        <v>0</v>
      </c>
      <c r="AG120" s="490">
        <v>2</v>
      </c>
    </row>
    <row r="121" spans="1:33" x14ac:dyDescent="0.2">
      <c r="A121" s="110" t="s">
        <v>2104</v>
      </c>
      <c r="B121" s="110">
        <v>1</v>
      </c>
      <c r="C121" s="316" t="s">
        <v>3676</v>
      </c>
      <c r="D121" s="110" t="s">
        <v>1335</v>
      </c>
      <c r="E121" s="110" t="s">
        <v>2126</v>
      </c>
      <c r="F121" s="110"/>
      <c r="G121" s="111">
        <v>40625</v>
      </c>
      <c r="H121" s="116" t="s">
        <v>3677</v>
      </c>
      <c r="I121" s="279">
        <v>0</v>
      </c>
      <c r="J121" s="279">
        <v>0</v>
      </c>
      <c r="K121" s="279">
        <v>0</v>
      </c>
      <c r="L121" s="279">
        <v>0</v>
      </c>
      <c r="M121" s="279">
        <v>0</v>
      </c>
      <c r="N121" s="279">
        <v>0</v>
      </c>
      <c r="O121" s="279">
        <v>0</v>
      </c>
      <c r="P121" s="279">
        <v>0</v>
      </c>
      <c r="Q121" s="279">
        <v>0</v>
      </c>
      <c r="R121" s="227">
        <v>0</v>
      </c>
      <c r="S121" s="279">
        <v>0</v>
      </c>
      <c r="T121" s="279">
        <v>0</v>
      </c>
      <c r="U121" s="279">
        <v>0</v>
      </c>
      <c r="V121" s="279">
        <v>0</v>
      </c>
      <c r="W121" s="181">
        <v>0</v>
      </c>
      <c r="X121" s="181">
        <v>0</v>
      </c>
      <c r="Y121" s="181">
        <v>0</v>
      </c>
      <c r="Z121" s="181">
        <v>0</v>
      </c>
      <c r="AA121" s="181">
        <v>0</v>
      </c>
      <c r="AB121" s="181">
        <v>0</v>
      </c>
      <c r="AC121" s="401">
        <v>0</v>
      </c>
      <c r="AD121" s="181">
        <v>0</v>
      </c>
      <c r="AE121" s="181">
        <v>0</v>
      </c>
      <c r="AF121" s="181">
        <v>0</v>
      </c>
      <c r="AG121" s="490">
        <v>2</v>
      </c>
    </row>
    <row r="122" spans="1:33" x14ac:dyDescent="0.2">
      <c r="A122" s="110" t="s">
        <v>2104</v>
      </c>
      <c r="B122" s="110">
        <v>1</v>
      </c>
      <c r="C122" s="316" t="s">
        <v>3678</v>
      </c>
      <c r="D122" s="110" t="s">
        <v>1335</v>
      </c>
      <c r="E122" s="110" t="s">
        <v>2126</v>
      </c>
      <c r="F122" s="110"/>
      <c r="G122" s="111">
        <v>40625</v>
      </c>
      <c r="H122" s="116" t="s">
        <v>3679</v>
      </c>
      <c r="I122" s="279">
        <v>0</v>
      </c>
      <c r="J122" s="279">
        <v>0</v>
      </c>
      <c r="K122" s="279">
        <v>0</v>
      </c>
      <c r="L122" s="279">
        <v>0</v>
      </c>
      <c r="M122" s="279">
        <v>0</v>
      </c>
      <c r="N122" s="279">
        <v>0</v>
      </c>
      <c r="O122" s="279">
        <v>0</v>
      </c>
      <c r="P122" s="279">
        <v>0</v>
      </c>
      <c r="Q122" s="279">
        <v>0</v>
      </c>
      <c r="R122" s="227">
        <v>0</v>
      </c>
      <c r="S122" s="279">
        <v>0</v>
      </c>
      <c r="T122" s="279">
        <v>0</v>
      </c>
      <c r="U122" s="279">
        <v>0</v>
      </c>
      <c r="V122" s="279">
        <v>0</v>
      </c>
      <c r="W122" s="181">
        <v>0</v>
      </c>
      <c r="X122" s="181">
        <v>0</v>
      </c>
      <c r="Y122" s="181">
        <v>0</v>
      </c>
      <c r="Z122" s="181">
        <v>0</v>
      </c>
      <c r="AA122" s="181">
        <v>0</v>
      </c>
      <c r="AB122" s="181">
        <v>0</v>
      </c>
      <c r="AC122" s="401">
        <v>0</v>
      </c>
      <c r="AD122" s="181">
        <v>0</v>
      </c>
      <c r="AE122" s="181">
        <v>0</v>
      </c>
      <c r="AF122" s="181">
        <v>0</v>
      </c>
      <c r="AG122" s="490">
        <v>2</v>
      </c>
    </row>
    <row r="123" spans="1:33" x14ac:dyDescent="0.2">
      <c r="A123" s="110" t="s">
        <v>2104</v>
      </c>
      <c r="B123" s="110">
        <v>1</v>
      </c>
      <c r="C123" s="316" t="s">
        <v>3680</v>
      </c>
      <c r="D123" s="110" t="s">
        <v>1335</v>
      </c>
      <c r="E123" s="110" t="s">
        <v>2126</v>
      </c>
      <c r="F123" s="110"/>
      <c r="G123" s="111">
        <v>40625</v>
      </c>
      <c r="H123" s="116" t="s">
        <v>3681</v>
      </c>
      <c r="I123" s="279">
        <v>0</v>
      </c>
      <c r="J123" s="279">
        <v>0</v>
      </c>
      <c r="K123" s="279">
        <v>0</v>
      </c>
      <c r="L123" s="279">
        <v>0</v>
      </c>
      <c r="M123" s="279">
        <v>0</v>
      </c>
      <c r="N123" s="279">
        <v>0</v>
      </c>
      <c r="O123" s="279">
        <v>0</v>
      </c>
      <c r="P123" s="279">
        <v>0</v>
      </c>
      <c r="Q123" s="279">
        <v>0</v>
      </c>
      <c r="R123" s="227">
        <v>0</v>
      </c>
      <c r="S123" s="279">
        <v>0</v>
      </c>
      <c r="T123" s="279">
        <v>0</v>
      </c>
      <c r="U123" s="279">
        <v>0</v>
      </c>
      <c r="V123" s="279">
        <v>0</v>
      </c>
      <c r="W123" s="181">
        <v>0</v>
      </c>
      <c r="X123" s="181">
        <v>0</v>
      </c>
      <c r="Y123" s="181">
        <v>0</v>
      </c>
      <c r="Z123" s="181">
        <v>0</v>
      </c>
      <c r="AA123" s="181">
        <v>0</v>
      </c>
      <c r="AB123" s="181">
        <v>0</v>
      </c>
      <c r="AC123" s="401">
        <v>0</v>
      </c>
      <c r="AD123" s="181">
        <v>0</v>
      </c>
      <c r="AE123" s="181">
        <v>0</v>
      </c>
      <c r="AF123" s="181">
        <v>0</v>
      </c>
      <c r="AG123" s="490">
        <v>2</v>
      </c>
    </row>
    <row r="124" spans="1:33" x14ac:dyDescent="0.2">
      <c r="A124" s="110" t="s">
        <v>2104</v>
      </c>
      <c r="B124" s="110">
        <v>1</v>
      </c>
      <c r="C124" s="316" t="s">
        <v>3682</v>
      </c>
      <c r="D124" s="110" t="s">
        <v>1335</v>
      </c>
      <c r="E124" s="110" t="s">
        <v>2126</v>
      </c>
      <c r="F124" s="110"/>
      <c r="G124" s="111">
        <v>40625</v>
      </c>
      <c r="H124" s="116" t="s">
        <v>3683</v>
      </c>
      <c r="I124" s="279">
        <v>0</v>
      </c>
      <c r="J124" s="279">
        <v>0</v>
      </c>
      <c r="K124" s="279">
        <v>0</v>
      </c>
      <c r="L124" s="279">
        <v>0</v>
      </c>
      <c r="M124" s="279">
        <v>0</v>
      </c>
      <c r="N124" s="279">
        <v>0</v>
      </c>
      <c r="O124" s="279">
        <v>0</v>
      </c>
      <c r="P124" s="279">
        <v>0</v>
      </c>
      <c r="Q124" s="279">
        <v>0</v>
      </c>
      <c r="R124" s="227">
        <v>0</v>
      </c>
      <c r="S124" s="279">
        <v>0</v>
      </c>
      <c r="T124" s="279">
        <v>0</v>
      </c>
      <c r="U124" s="279">
        <v>0</v>
      </c>
      <c r="V124" s="279">
        <v>0</v>
      </c>
      <c r="W124" s="181">
        <v>0</v>
      </c>
      <c r="X124" s="181">
        <v>0</v>
      </c>
      <c r="Y124" s="181">
        <v>0</v>
      </c>
      <c r="Z124" s="181">
        <v>0</v>
      </c>
      <c r="AA124" s="181">
        <v>0</v>
      </c>
      <c r="AB124" s="181">
        <v>0</v>
      </c>
      <c r="AC124" s="401">
        <v>0</v>
      </c>
      <c r="AD124" s="181">
        <v>0</v>
      </c>
      <c r="AE124" s="181">
        <v>0</v>
      </c>
      <c r="AF124" s="181">
        <v>0</v>
      </c>
      <c r="AG124" s="490">
        <v>2</v>
      </c>
    </row>
    <row r="125" spans="1:33" x14ac:dyDescent="0.2">
      <c r="A125" s="110" t="s">
        <v>2104</v>
      </c>
      <c r="B125" s="110">
        <v>1</v>
      </c>
      <c r="C125" s="316" t="s">
        <v>3684</v>
      </c>
      <c r="D125" s="110" t="s">
        <v>1335</v>
      </c>
      <c r="E125" s="110" t="s">
        <v>2126</v>
      </c>
      <c r="F125" s="110"/>
      <c r="G125" s="111">
        <v>40625</v>
      </c>
      <c r="H125" s="116" t="s">
        <v>3685</v>
      </c>
      <c r="I125" s="279">
        <v>0</v>
      </c>
      <c r="J125" s="279">
        <v>0</v>
      </c>
      <c r="K125" s="279">
        <v>0</v>
      </c>
      <c r="L125" s="279">
        <v>0</v>
      </c>
      <c r="M125" s="279">
        <v>0</v>
      </c>
      <c r="N125" s="279">
        <v>0</v>
      </c>
      <c r="O125" s="279">
        <v>0</v>
      </c>
      <c r="P125" s="279">
        <v>0</v>
      </c>
      <c r="Q125" s="279">
        <v>0</v>
      </c>
      <c r="R125" s="227">
        <v>0</v>
      </c>
      <c r="S125" s="279">
        <v>0</v>
      </c>
      <c r="T125" s="279">
        <v>0</v>
      </c>
      <c r="U125" s="279">
        <v>0</v>
      </c>
      <c r="V125" s="279">
        <v>0</v>
      </c>
      <c r="W125" s="181">
        <v>0</v>
      </c>
      <c r="X125" s="181">
        <v>0</v>
      </c>
      <c r="Y125" s="181">
        <v>0</v>
      </c>
      <c r="Z125" s="181">
        <v>0</v>
      </c>
      <c r="AA125" s="181">
        <v>0</v>
      </c>
      <c r="AB125" s="181">
        <v>0</v>
      </c>
      <c r="AC125" s="401">
        <v>0</v>
      </c>
      <c r="AD125" s="181">
        <v>0</v>
      </c>
      <c r="AE125" s="181">
        <v>0</v>
      </c>
      <c r="AF125" s="181">
        <v>0</v>
      </c>
      <c r="AG125" s="490">
        <v>2</v>
      </c>
    </row>
    <row r="126" spans="1:33" x14ac:dyDescent="0.2">
      <c r="A126" s="110" t="s">
        <v>2104</v>
      </c>
      <c r="B126" s="110">
        <v>1</v>
      </c>
      <c r="C126" s="316" t="s">
        <v>3686</v>
      </c>
      <c r="D126" s="110" t="s">
        <v>1335</v>
      </c>
      <c r="E126" s="110" t="s">
        <v>2126</v>
      </c>
      <c r="F126" s="110"/>
      <c r="G126" s="111">
        <v>40626</v>
      </c>
      <c r="H126" s="116" t="s">
        <v>3687</v>
      </c>
      <c r="I126" s="279">
        <v>0</v>
      </c>
      <c r="J126" s="279">
        <v>0</v>
      </c>
      <c r="K126" s="279">
        <v>0</v>
      </c>
      <c r="L126" s="279">
        <v>0</v>
      </c>
      <c r="M126" s="279">
        <v>0</v>
      </c>
      <c r="N126" s="279">
        <v>0</v>
      </c>
      <c r="O126" s="279">
        <v>0</v>
      </c>
      <c r="P126" s="279">
        <v>0</v>
      </c>
      <c r="Q126" s="279">
        <v>0</v>
      </c>
      <c r="R126" s="227">
        <v>0</v>
      </c>
      <c r="S126" s="279">
        <v>0</v>
      </c>
      <c r="T126" s="279">
        <v>0</v>
      </c>
      <c r="U126" s="279">
        <v>0</v>
      </c>
      <c r="V126" s="279">
        <v>0</v>
      </c>
      <c r="W126" s="181">
        <v>0</v>
      </c>
      <c r="X126" s="181">
        <v>0</v>
      </c>
      <c r="Y126" s="181">
        <v>0</v>
      </c>
      <c r="Z126" s="181">
        <v>0</v>
      </c>
      <c r="AA126" s="181">
        <v>0</v>
      </c>
      <c r="AB126" s="181">
        <v>0</v>
      </c>
      <c r="AC126" s="401">
        <v>0</v>
      </c>
      <c r="AD126" s="181">
        <v>0</v>
      </c>
      <c r="AE126" s="181">
        <v>0</v>
      </c>
      <c r="AF126" s="181">
        <v>0</v>
      </c>
      <c r="AG126" s="490">
        <v>2</v>
      </c>
    </row>
    <row r="127" spans="1:33" x14ac:dyDescent="0.2">
      <c r="A127" s="110" t="s">
        <v>2104</v>
      </c>
      <c r="B127" s="110">
        <v>1</v>
      </c>
      <c r="C127" s="316" t="s">
        <v>3688</v>
      </c>
      <c r="D127" s="110" t="s">
        <v>1335</v>
      </c>
      <c r="E127" s="110" t="s">
        <v>2126</v>
      </c>
      <c r="F127" s="110"/>
      <c r="G127" s="111">
        <v>40626</v>
      </c>
      <c r="H127" s="116" t="s">
        <v>3689</v>
      </c>
      <c r="I127" s="279">
        <v>0</v>
      </c>
      <c r="J127" s="279">
        <v>0</v>
      </c>
      <c r="K127" s="279">
        <v>0</v>
      </c>
      <c r="L127" s="279">
        <v>0</v>
      </c>
      <c r="M127" s="279">
        <v>0</v>
      </c>
      <c r="N127" s="279">
        <v>0</v>
      </c>
      <c r="O127" s="279">
        <v>0</v>
      </c>
      <c r="P127" s="279">
        <v>0</v>
      </c>
      <c r="Q127" s="279">
        <v>0</v>
      </c>
      <c r="R127" s="227">
        <v>0</v>
      </c>
      <c r="S127" s="279">
        <v>0</v>
      </c>
      <c r="T127" s="279">
        <v>0</v>
      </c>
      <c r="U127" s="279">
        <v>0</v>
      </c>
      <c r="V127" s="279">
        <v>0</v>
      </c>
      <c r="W127" s="181">
        <v>0</v>
      </c>
      <c r="X127" s="181">
        <v>0</v>
      </c>
      <c r="Y127" s="181">
        <v>0</v>
      </c>
      <c r="Z127" s="181">
        <v>0</v>
      </c>
      <c r="AA127" s="181">
        <v>0</v>
      </c>
      <c r="AB127" s="181">
        <v>0</v>
      </c>
      <c r="AC127" s="401">
        <v>0</v>
      </c>
      <c r="AD127" s="181">
        <v>0</v>
      </c>
      <c r="AE127" s="181">
        <v>0</v>
      </c>
      <c r="AF127" s="181">
        <v>0</v>
      </c>
      <c r="AG127" s="490">
        <v>2</v>
      </c>
    </row>
    <row r="128" spans="1:33" x14ac:dyDescent="0.2">
      <c r="A128" s="110" t="s">
        <v>2104</v>
      </c>
      <c r="B128" s="110">
        <v>1</v>
      </c>
      <c r="C128" s="316" t="s">
        <v>3690</v>
      </c>
      <c r="D128" s="110" t="s">
        <v>1335</v>
      </c>
      <c r="E128" s="110" t="s">
        <v>2126</v>
      </c>
      <c r="F128" s="110"/>
      <c r="G128" s="111">
        <v>40626</v>
      </c>
      <c r="H128" s="116" t="s">
        <v>3691</v>
      </c>
      <c r="I128" s="279">
        <v>0</v>
      </c>
      <c r="J128" s="279">
        <v>0</v>
      </c>
      <c r="K128" s="279">
        <v>0</v>
      </c>
      <c r="L128" s="279">
        <v>0</v>
      </c>
      <c r="M128" s="279">
        <v>0</v>
      </c>
      <c r="N128" s="279">
        <v>0</v>
      </c>
      <c r="O128" s="279">
        <v>0</v>
      </c>
      <c r="P128" s="279">
        <v>0</v>
      </c>
      <c r="Q128" s="279">
        <v>0</v>
      </c>
      <c r="R128" s="227">
        <v>0</v>
      </c>
      <c r="S128" s="279">
        <v>0</v>
      </c>
      <c r="T128" s="279">
        <v>0</v>
      </c>
      <c r="U128" s="279">
        <v>0</v>
      </c>
      <c r="V128" s="279">
        <v>0</v>
      </c>
      <c r="W128" s="181">
        <v>0</v>
      </c>
      <c r="X128" s="181">
        <v>0</v>
      </c>
      <c r="Y128" s="181">
        <v>0</v>
      </c>
      <c r="Z128" s="181">
        <v>0</v>
      </c>
      <c r="AA128" s="181">
        <v>0</v>
      </c>
      <c r="AB128" s="181">
        <v>0</v>
      </c>
      <c r="AC128" s="401">
        <v>0</v>
      </c>
      <c r="AD128" s="181">
        <v>0</v>
      </c>
      <c r="AE128" s="181">
        <v>0</v>
      </c>
      <c r="AF128" s="181">
        <v>0</v>
      </c>
      <c r="AG128" s="490">
        <v>2</v>
      </c>
    </row>
    <row r="129" spans="1:33" x14ac:dyDescent="0.2">
      <c r="A129" s="110" t="s">
        <v>2104</v>
      </c>
      <c r="B129" s="110">
        <v>1</v>
      </c>
      <c r="C129" s="316" t="s">
        <v>3692</v>
      </c>
      <c r="D129" s="110" t="s">
        <v>1335</v>
      </c>
      <c r="E129" s="110" t="s">
        <v>2126</v>
      </c>
      <c r="F129" s="110"/>
      <c r="G129" s="111">
        <v>40626</v>
      </c>
      <c r="H129" s="116" t="s">
        <v>3693</v>
      </c>
      <c r="I129" s="279">
        <v>0</v>
      </c>
      <c r="J129" s="279">
        <v>0</v>
      </c>
      <c r="K129" s="279">
        <v>0</v>
      </c>
      <c r="L129" s="279">
        <v>0</v>
      </c>
      <c r="M129" s="279">
        <v>0</v>
      </c>
      <c r="N129" s="279">
        <v>0</v>
      </c>
      <c r="O129" s="279">
        <v>0</v>
      </c>
      <c r="P129" s="279">
        <v>0</v>
      </c>
      <c r="Q129" s="279">
        <v>0</v>
      </c>
      <c r="R129" s="227">
        <v>0</v>
      </c>
      <c r="S129" s="279">
        <v>0</v>
      </c>
      <c r="T129" s="279">
        <v>0</v>
      </c>
      <c r="U129" s="279">
        <v>0</v>
      </c>
      <c r="V129" s="279">
        <v>0</v>
      </c>
      <c r="W129" s="181">
        <v>0</v>
      </c>
      <c r="X129" s="181">
        <v>0</v>
      </c>
      <c r="Y129" s="181">
        <v>0</v>
      </c>
      <c r="Z129" s="181">
        <v>0</v>
      </c>
      <c r="AA129" s="181">
        <v>0</v>
      </c>
      <c r="AB129" s="181">
        <v>0</v>
      </c>
      <c r="AC129" s="401">
        <v>0</v>
      </c>
      <c r="AD129" s="181">
        <v>0</v>
      </c>
      <c r="AE129" s="181">
        <v>0</v>
      </c>
      <c r="AF129" s="181">
        <v>0</v>
      </c>
      <c r="AG129" s="490">
        <v>2</v>
      </c>
    </row>
    <row r="130" spans="1:33" x14ac:dyDescent="0.2">
      <c r="A130" s="110" t="s">
        <v>2104</v>
      </c>
      <c r="B130" s="110">
        <v>1</v>
      </c>
      <c r="C130" s="316" t="s">
        <v>3694</v>
      </c>
      <c r="D130" s="110" t="s">
        <v>1335</v>
      </c>
      <c r="E130" s="110" t="s">
        <v>2126</v>
      </c>
      <c r="F130" s="110"/>
      <c r="G130" s="111">
        <v>40630</v>
      </c>
      <c r="H130" s="116" t="s">
        <v>3695</v>
      </c>
      <c r="I130" s="279">
        <v>0</v>
      </c>
      <c r="J130" s="279">
        <v>0</v>
      </c>
      <c r="K130" s="279">
        <v>0</v>
      </c>
      <c r="L130" s="279">
        <v>0</v>
      </c>
      <c r="M130" s="279">
        <v>0</v>
      </c>
      <c r="N130" s="279">
        <v>0</v>
      </c>
      <c r="O130" s="279">
        <v>0</v>
      </c>
      <c r="P130" s="279">
        <v>0</v>
      </c>
      <c r="Q130" s="279">
        <v>0</v>
      </c>
      <c r="R130" s="227">
        <v>0</v>
      </c>
      <c r="S130" s="279">
        <v>0</v>
      </c>
      <c r="T130" s="279">
        <v>0</v>
      </c>
      <c r="U130" s="279">
        <v>0</v>
      </c>
      <c r="V130" s="279">
        <v>0</v>
      </c>
      <c r="W130" s="181">
        <v>0</v>
      </c>
      <c r="X130" s="181">
        <v>0</v>
      </c>
      <c r="Y130" s="181">
        <v>0</v>
      </c>
      <c r="Z130" s="181">
        <v>0</v>
      </c>
      <c r="AA130" s="181">
        <v>0</v>
      </c>
      <c r="AB130" s="181">
        <v>0</v>
      </c>
      <c r="AC130" s="401">
        <v>0</v>
      </c>
      <c r="AD130" s="181">
        <v>0</v>
      </c>
      <c r="AE130" s="181">
        <v>0</v>
      </c>
      <c r="AF130" s="181">
        <v>0</v>
      </c>
      <c r="AG130" s="490">
        <v>2</v>
      </c>
    </row>
    <row r="131" spans="1:33" x14ac:dyDescent="0.2">
      <c r="A131" s="110" t="s">
        <v>2104</v>
      </c>
      <c r="B131" s="110">
        <v>1</v>
      </c>
      <c r="C131" s="316" t="s">
        <v>3696</v>
      </c>
      <c r="D131" s="110" t="s">
        <v>1335</v>
      </c>
      <c r="E131" s="110" t="s">
        <v>2126</v>
      </c>
      <c r="F131" s="110"/>
      <c r="G131" s="111">
        <v>40630</v>
      </c>
      <c r="H131" s="116" t="s">
        <v>3697</v>
      </c>
      <c r="I131" s="279">
        <v>0</v>
      </c>
      <c r="J131" s="279">
        <v>0</v>
      </c>
      <c r="K131" s="279">
        <v>0</v>
      </c>
      <c r="L131" s="279">
        <v>0</v>
      </c>
      <c r="M131" s="279">
        <v>0</v>
      </c>
      <c r="N131" s="279">
        <v>0</v>
      </c>
      <c r="O131" s="279">
        <v>0</v>
      </c>
      <c r="P131" s="279">
        <v>0</v>
      </c>
      <c r="Q131" s="279">
        <v>0</v>
      </c>
      <c r="R131" s="227">
        <v>0</v>
      </c>
      <c r="S131" s="279">
        <v>0</v>
      </c>
      <c r="T131" s="279">
        <v>0</v>
      </c>
      <c r="U131" s="279">
        <v>0</v>
      </c>
      <c r="V131" s="279">
        <v>0</v>
      </c>
      <c r="W131" s="181">
        <v>0</v>
      </c>
      <c r="X131" s="181">
        <v>1</v>
      </c>
      <c r="Y131" s="181">
        <v>0</v>
      </c>
      <c r="Z131" s="181">
        <v>0</v>
      </c>
      <c r="AA131" s="181">
        <v>0</v>
      </c>
      <c r="AB131" s="181">
        <v>0</v>
      </c>
      <c r="AC131" s="401">
        <v>0</v>
      </c>
      <c r="AD131" s="181">
        <v>0</v>
      </c>
      <c r="AE131" s="181">
        <v>0</v>
      </c>
      <c r="AF131" s="181">
        <v>0</v>
      </c>
      <c r="AG131" s="490">
        <v>2</v>
      </c>
    </row>
    <row r="132" spans="1:33" x14ac:dyDescent="0.2">
      <c r="A132" s="110" t="s">
        <v>2104</v>
      </c>
      <c r="B132" s="110">
        <v>1</v>
      </c>
      <c r="C132" s="316" t="s">
        <v>3698</v>
      </c>
      <c r="D132" s="110" t="s">
        <v>1335</v>
      </c>
      <c r="E132" s="110" t="s">
        <v>2126</v>
      </c>
      <c r="F132" s="110"/>
      <c r="G132" s="111">
        <v>40630</v>
      </c>
      <c r="H132" s="116" t="s">
        <v>3699</v>
      </c>
      <c r="I132" s="279">
        <v>0</v>
      </c>
      <c r="J132" s="279">
        <v>0</v>
      </c>
      <c r="K132" s="279">
        <v>0</v>
      </c>
      <c r="L132" s="279">
        <v>0</v>
      </c>
      <c r="M132" s="279">
        <v>0</v>
      </c>
      <c r="N132" s="279">
        <v>0</v>
      </c>
      <c r="O132" s="279">
        <v>0</v>
      </c>
      <c r="P132" s="279">
        <v>0</v>
      </c>
      <c r="Q132" s="279">
        <v>0</v>
      </c>
      <c r="R132" s="227">
        <v>0</v>
      </c>
      <c r="S132" s="279">
        <v>0</v>
      </c>
      <c r="T132" s="279">
        <v>0</v>
      </c>
      <c r="U132" s="279">
        <v>0</v>
      </c>
      <c r="V132" s="279">
        <v>0</v>
      </c>
      <c r="W132" s="181">
        <v>0</v>
      </c>
      <c r="X132" s="181">
        <v>0</v>
      </c>
      <c r="Y132" s="181">
        <v>0</v>
      </c>
      <c r="Z132" s="181">
        <v>0</v>
      </c>
      <c r="AA132" s="181">
        <v>0</v>
      </c>
      <c r="AB132" s="181">
        <v>0</v>
      </c>
      <c r="AC132" s="401">
        <v>0</v>
      </c>
      <c r="AD132" s="181">
        <v>0</v>
      </c>
      <c r="AE132" s="181">
        <v>0</v>
      </c>
      <c r="AF132" s="181">
        <v>0</v>
      </c>
      <c r="AG132" s="490">
        <v>2</v>
      </c>
    </row>
    <row r="133" spans="1:33" x14ac:dyDescent="0.2">
      <c r="A133" s="110" t="s">
        <v>2104</v>
      </c>
      <c r="B133" s="110">
        <v>1</v>
      </c>
      <c r="C133" s="316" t="s">
        <v>3700</v>
      </c>
      <c r="D133" s="110" t="s">
        <v>1335</v>
      </c>
      <c r="E133" s="110" t="s">
        <v>2126</v>
      </c>
      <c r="F133" s="110"/>
      <c r="G133" s="111">
        <v>40630</v>
      </c>
      <c r="H133" s="116" t="s">
        <v>3701</v>
      </c>
      <c r="I133" s="279">
        <v>0</v>
      </c>
      <c r="J133" s="279">
        <v>0</v>
      </c>
      <c r="K133" s="279">
        <v>0</v>
      </c>
      <c r="L133" s="279">
        <v>0</v>
      </c>
      <c r="M133" s="279">
        <v>0</v>
      </c>
      <c r="N133" s="279">
        <v>0</v>
      </c>
      <c r="O133" s="279">
        <v>0</v>
      </c>
      <c r="P133" s="279">
        <v>0</v>
      </c>
      <c r="Q133" s="279">
        <v>0</v>
      </c>
      <c r="R133" s="227">
        <v>0</v>
      </c>
      <c r="S133" s="279">
        <v>0</v>
      </c>
      <c r="T133" s="279">
        <v>0</v>
      </c>
      <c r="U133" s="279">
        <v>0</v>
      </c>
      <c r="V133" s="279">
        <v>0</v>
      </c>
      <c r="W133" s="181">
        <v>0</v>
      </c>
      <c r="X133" s="181">
        <v>0</v>
      </c>
      <c r="Y133" s="181">
        <v>0</v>
      </c>
      <c r="Z133" s="181">
        <v>0</v>
      </c>
      <c r="AA133" s="181">
        <v>0</v>
      </c>
      <c r="AB133" s="181">
        <v>0</v>
      </c>
      <c r="AC133" s="401">
        <v>0</v>
      </c>
      <c r="AD133" s="181">
        <v>0</v>
      </c>
      <c r="AE133" s="181">
        <v>0</v>
      </c>
      <c r="AF133" s="181">
        <v>0</v>
      </c>
      <c r="AG133" s="490">
        <v>2</v>
      </c>
    </row>
    <row r="134" spans="1:33" x14ac:dyDescent="0.2">
      <c r="A134" s="110" t="s">
        <v>2104</v>
      </c>
      <c r="B134" s="110">
        <v>1</v>
      </c>
      <c r="C134" s="316" t="s">
        <v>3702</v>
      </c>
      <c r="D134" s="110" t="s">
        <v>1335</v>
      </c>
      <c r="E134" s="110" t="s">
        <v>2126</v>
      </c>
      <c r="F134" s="110"/>
      <c r="G134" s="111">
        <v>40633</v>
      </c>
      <c r="H134" s="116" t="s">
        <v>3703</v>
      </c>
      <c r="I134" s="279">
        <v>0</v>
      </c>
      <c r="J134" s="279">
        <v>0</v>
      </c>
      <c r="K134" s="279">
        <v>0</v>
      </c>
      <c r="L134" s="279">
        <v>0</v>
      </c>
      <c r="M134" s="279">
        <v>0</v>
      </c>
      <c r="N134" s="279">
        <v>0</v>
      </c>
      <c r="O134" s="279">
        <v>0</v>
      </c>
      <c r="P134" s="279">
        <v>0</v>
      </c>
      <c r="Q134" s="279">
        <v>0</v>
      </c>
      <c r="R134" s="227">
        <v>0</v>
      </c>
      <c r="S134" s="279">
        <v>0</v>
      </c>
      <c r="T134" s="279">
        <v>0</v>
      </c>
      <c r="U134" s="279">
        <v>0</v>
      </c>
      <c r="V134" s="279">
        <v>0</v>
      </c>
      <c r="W134" s="181">
        <v>0</v>
      </c>
      <c r="X134" s="181">
        <v>0</v>
      </c>
      <c r="Y134" s="181">
        <v>0</v>
      </c>
      <c r="Z134" s="181">
        <v>0</v>
      </c>
      <c r="AA134" s="181">
        <v>0</v>
      </c>
      <c r="AB134" s="181">
        <v>0</v>
      </c>
      <c r="AC134" s="401">
        <v>0</v>
      </c>
      <c r="AD134" s="181">
        <v>0</v>
      </c>
      <c r="AE134" s="181">
        <v>0</v>
      </c>
      <c r="AF134" s="181">
        <v>0</v>
      </c>
      <c r="AG134" s="490">
        <v>2</v>
      </c>
    </row>
    <row r="135" spans="1:33" x14ac:dyDescent="0.2">
      <c r="A135" s="110" t="s">
        <v>2104</v>
      </c>
      <c r="B135" s="110">
        <v>1</v>
      </c>
      <c r="C135" s="316" t="s">
        <v>3704</v>
      </c>
      <c r="D135" s="110" t="s">
        <v>1335</v>
      </c>
      <c r="E135" s="110" t="s">
        <v>2126</v>
      </c>
      <c r="F135" s="110"/>
      <c r="G135" s="111">
        <v>40633</v>
      </c>
      <c r="H135" s="116" t="s">
        <v>3705</v>
      </c>
      <c r="I135" s="279">
        <v>0</v>
      </c>
      <c r="J135" s="279">
        <v>0</v>
      </c>
      <c r="K135" s="279">
        <v>0</v>
      </c>
      <c r="L135" s="279">
        <v>0</v>
      </c>
      <c r="M135" s="279">
        <v>0</v>
      </c>
      <c r="N135" s="279">
        <v>0</v>
      </c>
      <c r="O135" s="279">
        <v>0</v>
      </c>
      <c r="P135" s="279">
        <v>0</v>
      </c>
      <c r="Q135" s="279">
        <v>0</v>
      </c>
      <c r="R135" s="227">
        <v>0</v>
      </c>
      <c r="S135" s="279">
        <v>0</v>
      </c>
      <c r="T135" s="279">
        <v>0</v>
      </c>
      <c r="U135" s="279">
        <v>0</v>
      </c>
      <c r="V135" s="279">
        <v>0</v>
      </c>
      <c r="W135" s="181">
        <v>0</v>
      </c>
      <c r="X135" s="181">
        <v>0</v>
      </c>
      <c r="Y135" s="181">
        <v>0</v>
      </c>
      <c r="Z135" s="181">
        <v>0</v>
      </c>
      <c r="AA135" s="181">
        <v>0</v>
      </c>
      <c r="AB135" s="181">
        <v>0</v>
      </c>
      <c r="AC135" s="401">
        <v>0</v>
      </c>
      <c r="AD135" s="181">
        <v>0</v>
      </c>
      <c r="AE135" s="181">
        <v>0</v>
      </c>
      <c r="AF135" s="181">
        <v>0</v>
      </c>
      <c r="AG135" s="490">
        <v>2</v>
      </c>
    </row>
    <row r="136" spans="1:33" x14ac:dyDescent="0.2">
      <c r="A136" s="110" t="s">
        <v>2104</v>
      </c>
      <c r="B136" s="110">
        <v>1</v>
      </c>
      <c r="C136" s="316" t="s">
        <v>3706</v>
      </c>
      <c r="D136" s="110" t="s">
        <v>1335</v>
      </c>
      <c r="E136" s="110" t="s">
        <v>2126</v>
      </c>
      <c r="F136" s="110"/>
      <c r="G136" s="111">
        <v>40633</v>
      </c>
      <c r="H136" s="116" t="s">
        <v>3707</v>
      </c>
      <c r="I136" s="279">
        <v>0</v>
      </c>
      <c r="J136" s="279">
        <v>0</v>
      </c>
      <c r="K136" s="279">
        <v>0</v>
      </c>
      <c r="L136" s="279">
        <v>0</v>
      </c>
      <c r="M136" s="279">
        <v>0</v>
      </c>
      <c r="N136" s="279">
        <v>0</v>
      </c>
      <c r="O136" s="279">
        <v>0</v>
      </c>
      <c r="P136" s="279">
        <v>0</v>
      </c>
      <c r="Q136" s="279">
        <v>0</v>
      </c>
      <c r="R136" s="227">
        <v>0</v>
      </c>
      <c r="S136" s="279">
        <v>0</v>
      </c>
      <c r="T136" s="279">
        <v>0</v>
      </c>
      <c r="U136" s="279">
        <v>0</v>
      </c>
      <c r="V136" s="279">
        <v>0</v>
      </c>
      <c r="W136" s="181">
        <v>0</v>
      </c>
      <c r="X136" s="181">
        <v>0</v>
      </c>
      <c r="Y136" s="181">
        <v>0</v>
      </c>
      <c r="Z136" s="181">
        <v>0</v>
      </c>
      <c r="AA136" s="181">
        <v>0</v>
      </c>
      <c r="AB136" s="181">
        <v>1</v>
      </c>
      <c r="AC136" s="401">
        <v>0</v>
      </c>
      <c r="AD136" s="181">
        <v>0</v>
      </c>
      <c r="AE136" s="181">
        <v>0</v>
      </c>
      <c r="AF136" s="181">
        <v>0</v>
      </c>
      <c r="AG136" s="490">
        <v>2</v>
      </c>
    </row>
    <row r="137" spans="1:33" x14ac:dyDescent="0.2">
      <c r="A137" s="110" t="s">
        <v>2104</v>
      </c>
      <c r="B137" s="110">
        <v>1</v>
      </c>
      <c r="C137" s="316" t="s">
        <v>3708</v>
      </c>
      <c r="D137" s="110" t="s">
        <v>1335</v>
      </c>
      <c r="E137" s="110" t="s">
        <v>2126</v>
      </c>
      <c r="F137" s="110"/>
      <c r="G137" s="111">
        <v>40633</v>
      </c>
      <c r="H137" s="116" t="s">
        <v>3709</v>
      </c>
      <c r="I137" s="279">
        <v>0</v>
      </c>
      <c r="J137" s="279">
        <v>0</v>
      </c>
      <c r="K137" s="279">
        <v>0</v>
      </c>
      <c r="L137" s="279">
        <v>0</v>
      </c>
      <c r="M137" s="279">
        <v>0</v>
      </c>
      <c r="N137" s="279">
        <v>0</v>
      </c>
      <c r="O137" s="279">
        <v>0</v>
      </c>
      <c r="P137" s="279">
        <v>0</v>
      </c>
      <c r="Q137" s="279">
        <v>0</v>
      </c>
      <c r="R137" s="227">
        <v>0</v>
      </c>
      <c r="S137" s="279">
        <v>0</v>
      </c>
      <c r="T137" s="279">
        <v>0</v>
      </c>
      <c r="U137" s="279">
        <v>0</v>
      </c>
      <c r="V137" s="279">
        <v>0</v>
      </c>
      <c r="W137" s="181">
        <v>0</v>
      </c>
      <c r="X137" s="181">
        <v>0</v>
      </c>
      <c r="Y137" s="181">
        <v>0</v>
      </c>
      <c r="Z137" s="181">
        <v>0</v>
      </c>
      <c r="AA137" s="181">
        <v>0</v>
      </c>
      <c r="AB137" s="181">
        <v>0</v>
      </c>
      <c r="AC137" s="401">
        <v>0</v>
      </c>
      <c r="AD137" s="181">
        <v>0</v>
      </c>
      <c r="AE137" s="181">
        <v>0</v>
      </c>
      <c r="AF137" s="181">
        <v>0</v>
      </c>
      <c r="AG137" s="490">
        <v>2</v>
      </c>
    </row>
    <row r="138" spans="1:33" x14ac:dyDescent="0.2">
      <c r="A138" s="110" t="s">
        <v>2104</v>
      </c>
      <c r="B138" s="110">
        <v>1</v>
      </c>
      <c r="C138" s="316" t="s">
        <v>3710</v>
      </c>
      <c r="D138" s="110" t="s">
        <v>1335</v>
      </c>
      <c r="E138" s="110" t="s">
        <v>2126</v>
      </c>
      <c r="F138" s="110"/>
      <c r="G138" s="111">
        <v>40633</v>
      </c>
      <c r="H138" s="116" t="s">
        <v>3711</v>
      </c>
      <c r="I138" s="279">
        <v>0</v>
      </c>
      <c r="J138" s="279">
        <v>0</v>
      </c>
      <c r="K138" s="279">
        <v>0</v>
      </c>
      <c r="L138" s="279">
        <v>0</v>
      </c>
      <c r="M138" s="279">
        <v>0</v>
      </c>
      <c r="N138" s="279">
        <v>0</v>
      </c>
      <c r="O138" s="279">
        <v>0</v>
      </c>
      <c r="P138" s="279">
        <v>0</v>
      </c>
      <c r="Q138" s="279">
        <v>0</v>
      </c>
      <c r="R138" s="227">
        <v>0</v>
      </c>
      <c r="S138" s="279">
        <v>0</v>
      </c>
      <c r="T138" s="279">
        <v>0</v>
      </c>
      <c r="U138" s="279">
        <v>0</v>
      </c>
      <c r="V138" s="279">
        <v>0</v>
      </c>
      <c r="W138" s="181">
        <v>0</v>
      </c>
      <c r="X138" s="181">
        <v>0</v>
      </c>
      <c r="Y138" s="181">
        <v>0</v>
      </c>
      <c r="Z138" s="181">
        <v>0</v>
      </c>
      <c r="AA138" s="181">
        <v>0</v>
      </c>
      <c r="AB138" s="181">
        <v>0</v>
      </c>
      <c r="AC138" s="401">
        <v>0</v>
      </c>
      <c r="AD138" s="181">
        <v>0</v>
      </c>
      <c r="AE138" s="181">
        <v>0</v>
      </c>
      <c r="AF138" s="181">
        <v>0</v>
      </c>
      <c r="AG138" s="490">
        <v>2</v>
      </c>
    </row>
    <row r="139" spans="1:33" x14ac:dyDescent="0.2">
      <c r="A139" s="110" t="s">
        <v>2104</v>
      </c>
      <c r="B139" s="110">
        <v>1</v>
      </c>
      <c r="C139" s="316" t="s">
        <v>3712</v>
      </c>
      <c r="D139" s="110" t="s">
        <v>1335</v>
      </c>
      <c r="E139" s="110" t="s">
        <v>2126</v>
      </c>
      <c r="F139" s="110"/>
      <c r="G139" s="111">
        <v>40633</v>
      </c>
      <c r="H139" s="116" t="s">
        <v>3713</v>
      </c>
      <c r="I139" s="279">
        <v>0</v>
      </c>
      <c r="J139" s="279">
        <v>0</v>
      </c>
      <c r="K139" s="279">
        <v>0</v>
      </c>
      <c r="L139" s="279">
        <v>0</v>
      </c>
      <c r="M139" s="279">
        <v>0</v>
      </c>
      <c r="N139" s="279">
        <v>0</v>
      </c>
      <c r="O139" s="279">
        <v>0</v>
      </c>
      <c r="P139" s="279">
        <v>0</v>
      </c>
      <c r="Q139" s="279">
        <v>0</v>
      </c>
      <c r="R139" s="227">
        <v>0</v>
      </c>
      <c r="S139" s="279">
        <v>0</v>
      </c>
      <c r="T139" s="279">
        <v>0</v>
      </c>
      <c r="U139" s="279">
        <v>0</v>
      </c>
      <c r="V139" s="279">
        <v>0</v>
      </c>
      <c r="W139" s="181">
        <v>0</v>
      </c>
      <c r="X139" s="181">
        <v>0</v>
      </c>
      <c r="Y139" s="181">
        <v>0</v>
      </c>
      <c r="Z139" s="181">
        <v>0</v>
      </c>
      <c r="AA139" s="181">
        <v>0</v>
      </c>
      <c r="AB139" s="181">
        <v>0</v>
      </c>
      <c r="AC139" s="401">
        <v>0</v>
      </c>
      <c r="AD139" s="181">
        <v>0</v>
      </c>
      <c r="AE139" s="181">
        <v>0</v>
      </c>
      <c r="AF139" s="181">
        <v>0</v>
      </c>
      <c r="AG139" s="490">
        <v>2</v>
      </c>
    </row>
    <row r="140" spans="1:33" x14ac:dyDescent="0.2">
      <c r="A140" s="110" t="s">
        <v>2104</v>
      </c>
      <c r="B140" s="110">
        <v>1</v>
      </c>
      <c r="C140" s="316" t="s">
        <v>3714</v>
      </c>
      <c r="D140" s="110" t="s">
        <v>1335</v>
      </c>
      <c r="E140" s="110" t="s">
        <v>2126</v>
      </c>
      <c r="F140" s="110"/>
      <c r="G140" s="111">
        <v>40633</v>
      </c>
      <c r="H140" s="116" t="s">
        <v>3715</v>
      </c>
      <c r="I140" s="279">
        <v>0</v>
      </c>
      <c r="J140" s="279">
        <v>0</v>
      </c>
      <c r="K140" s="279">
        <v>0</v>
      </c>
      <c r="L140" s="279">
        <v>0</v>
      </c>
      <c r="M140" s="279">
        <v>0</v>
      </c>
      <c r="N140" s="279">
        <v>0</v>
      </c>
      <c r="O140" s="279">
        <v>0</v>
      </c>
      <c r="P140" s="279">
        <v>0</v>
      </c>
      <c r="Q140" s="279">
        <v>0</v>
      </c>
      <c r="R140" s="227">
        <v>0</v>
      </c>
      <c r="S140" s="279">
        <v>0</v>
      </c>
      <c r="T140" s="279">
        <v>0</v>
      </c>
      <c r="U140" s="279">
        <v>0</v>
      </c>
      <c r="V140" s="279">
        <v>0</v>
      </c>
      <c r="W140" s="181">
        <v>0</v>
      </c>
      <c r="X140" s="181">
        <v>0</v>
      </c>
      <c r="Y140" s="181">
        <v>0</v>
      </c>
      <c r="Z140" s="181">
        <v>0</v>
      </c>
      <c r="AA140" s="181">
        <v>0</v>
      </c>
      <c r="AB140" s="181">
        <v>0</v>
      </c>
      <c r="AC140" s="401">
        <v>0</v>
      </c>
      <c r="AD140" s="181">
        <v>0</v>
      </c>
      <c r="AE140" s="181">
        <v>0</v>
      </c>
      <c r="AF140" s="181">
        <v>0</v>
      </c>
      <c r="AG140" s="490">
        <v>2</v>
      </c>
    </row>
    <row r="141" spans="1:33" x14ac:dyDescent="0.2">
      <c r="A141" s="110" t="s">
        <v>2104</v>
      </c>
      <c r="B141" s="110">
        <v>1</v>
      </c>
      <c r="C141" s="316" t="s">
        <v>3716</v>
      </c>
      <c r="D141" s="110" t="s">
        <v>1335</v>
      </c>
      <c r="E141" s="110" t="s">
        <v>2126</v>
      </c>
      <c r="F141" s="110"/>
      <c r="G141" s="111">
        <v>40633</v>
      </c>
      <c r="H141" s="116" t="s">
        <v>3717</v>
      </c>
      <c r="I141" s="279">
        <v>0</v>
      </c>
      <c r="J141" s="279">
        <v>0</v>
      </c>
      <c r="K141" s="279">
        <v>0</v>
      </c>
      <c r="L141" s="279">
        <v>0</v>
      </c>
      <c r="M141" s="279">
        <v>0</v>
      </c>
      <c r="N141" s="279">
        <v>0</v>
      </c>
      <c r="O141" s="279">
        <v>0</v>
      </c>
      <c r="P141" s="279">
        <v>0</v>
      </c>
      <c r="Q141" s="279">
        <v>0</v>
      </c>
      <c r="R141" s="227">
        <v>0</v>
      </c>
      <c r="S141" s="279">
        <v>0</v>
      </c>
      <c r="T141" s="279">
        <v>0</v>
      </c>
      <c r="U141" s="279">
        <v>0</v>
      </c>
      <c r="V141" s="279">
        <v>0</v>
      </c>
      <c r="W141" s="181">
        <v>0</v>
      </c>
      <c r="X141" s="181">
        <v>0</v>
      </c>
      <c r="Y141" s="181">
        <v>0</v>
      </c>
      <c r="Z141" s="181">
        <v>0</v>
      </c>
      <c r="AA141" s="181">
        <v>0</v>
      </c>
      <c r="AB141" s="181">
        <v>0</v>
      </c>
      <c r="AC141" s="401">
        <v>0</v>
      </c>
      <c r="AD141" s="181">
        <v>0</v>
      </c>
      <c r="AE141" s="181">
        <v>0</v>
      </c>
      <c r="AF141" s="181">
        <v>0</v>
      </c>
      <c r="AG141" s="490">
        <v>2</v>
      </c>
    </row>
    <row r="142" spans="1:33" x14ac:dyDescent="0.2">
      <c r="A142" s="110" t="s">
        <v>2104</v>
      </c>
      <c r="B142" s="110">
        <v>1</v>
      </c>
      <c r="C142" s="316" t="s">
        <v>3724</v>
      </c>
      <c r="D142" s="110" t="s">
        <v>1335</v>
      </c>
      <c r="E142" s="110" t="s">
        <v>2126</v>
      </c>
      <c r="F142" s="110"/>
      <c r="G142" s="111">
        <v>40646</v>
      </c>
      <c r="H142" s="116" t="s">
        <v>3725</v>
      </c>
      <c r="I142" s="279">
        <v>0</v>
      </c>
      <c r="J142" s="279">
        <v>0</v>
      </c>
      <c r="K142" s="279">
        <v>0</v>
      </c>
      <c r="L142" s="279">
        <v>0</v>
      </c>
      <c r="M142" s="279">
        <v>0</v>
      </c>
      <c r="N142" s="279">
        <v>0</v>
      </c>
      <c r="O142" s="279">
        <v>0</v>
      </c>
      <c r="P142" s="279">
        <v>0</v>
      </c>
      <c r="Q142" s="279">
        <v>0</v>
      </c>
      <c r="R142" s="227">
        <v>0</v>
      </c>
      <c r="S142" s="279">
        <v>0</v>
      </c>
      <c r="T142" s="279">
        <v>0</v>
      </c>
      <c r="U142" s="279">
        <v>0</v>
      </c>
      <c r="V142" s="279">
        <v>0</v>
      </c>
      <c r="W142" s="181">
        <v>0</v>
      </c>
      <c r="X142" s="181">
        <v>0</v>
      </c>
      <c r="Y142" s="181">
        <v>0</v>
      </c>
      <c r="Z142" s="181">
        <v>0</v>
      </c>
      <c r="AA142" s="181">
        <v>0</v>
      </c>
      <c r="AB142" s="181">
        <v>0</v>
      </c>
      <c r="AC142" s="401">
        <v>0</v>
      </c>
      <c r="AD142" s="181">
        <v>0</v>
      </c>
      <c r="AE142" s="181">
        <v>2</v>
      </c>
      <c r="AF142" s="181">
        <v>0</v>
      </c>
      <c r="AG142" s="490">
        <v>2</v>
      </c>
    </row>
    <row r="143" spans="1:33" x14ac:dyDescent="0.2">
      <c r="A143" s="110" t="s">
        <v>2104</v>
      </c>
      <c r="B143" s="110">
        <v>1</v>
      </c>
      <c r="C143" s="316" t="s">
        <v>3738</v>
      </c>
      <c r="D143" s="110" t="s">
        <v>1335</v>
      </c>
      <c r="E143" s="110" t="s">
        <v>2126</v>
      </c>
      <c r="F143" s="110"/>
      <c r="G143" s="111">
        <v>40646</v>
      </c>
      <c r="H143" s="116" t="s">
        <v>3739</v>
      </c>
      <c r="I143" s="279">
        <v>0</v>
      </c>
      <c r="J143" s="279">
        <v>0</v>
      </c>
      <c r="K143" s="279">
        <v>0</v>
      </c>
      <c r="L143" s="279">
        <v>0</v>
      </c>
      <c r="M143" s="279">
        <v>0</v>
      </c>
      <c r="N143" s="279">
        <v>0</v>
      </c>
      <c r="O143" s="279">
        <v>0</v>
      </c>
      <c r="P143" s="279">
        <v>0</v>
      </c>
      <c r="Q143" s="279">
        <v>0</v>
      </c>
      <c r="R143" s="227">
        <v>0</v>
      </c>
      <c r="S143" s="279">
        <v>0</v>
      </c>
      <c r="T143" s="279">
        <v>0</v>
      </c>
      <c r="U143" s="279">
        <v>0</v>
      </c>
      <c r="V143" s="279">
        <v>0</v>
      </c>
      <c r="W143" s="181">
        <v>0</v>
      </c>
      <c r="X143" s="181">
        <v>0</v>
      </c>
      <c r="Y143" s="181">
        <v>0</v>
      </c>
      <c r="Z143" s="181">
        <v>0</v>
      </c>
      <c r="AA143" s="181">
        <v>0</v>
      </c>
      <c r="AB143" s="181">
        <v>0</v>
      </c>
      <c r="AC143" s="401">
        <v>0</v>
      </c>
      <c r="AD143" s="181">
        <v>0</v>
      </c>
      <c r="AE143" s="181">
        <v>0</v>
      </c>
      <c r="AF143" s="181">
        <v>0</v>
      </c>
      <c r="AG143" s="490">
        <v>2</v>
      </c>
    </row>
    <row r="144" spans="1:33" x14ac:dyDescent="0.2">
      <c r="A144" s="110" t="s">
        <v>2104</v>
      </c>
      <c r="B144" s="110">
        <v>1</v>
      </c>
      <c r="C144" s="316" t="s">
        <v>3740</v>
      </c>
      <c r="D144" s="110" t="s">
        <v>1335</v>
      </c>
      <c r="E144" s="110" t="s">
        <v>2126</v>
      </c>
      <c r="F144" s="110"/>
      <c r="G144" s="111">
        <v>40646</v>
      </c>
      <c r="H144" s="116" t="s">
        <v>3741</v>
      </c>
      <c r="I144" s="279">
        <v>0</v>
      </c>
      <c r="J144" s="279">
        <v>0</v>
      </c>
      <c r="K144" s="279">
        <v>0</v>
      </c>
      <c r="L144" s="279">
        <v>0</v>
      </c>
      <c r="M144" s="279">
        <v>0</v>
      </c>
      <c r="N144" s="279">
        <v>0</v>
      </c>
      <c r="O144" s="279">
        <v>0</v>
      </c>
      <c r="P144" s="279">
        <v>0</v>
      </c>
      <c r="Q144" s="279">
        <v>0</v>
      </c>
      <c r="R144" s="227">
        <v>0</v>
      </c>
      <c r="S144" s="279">
        <v>0</v>
      </c>
      <c r="T144" s="279">
        <v>0</v>
      </c>
      <c r="U144" s="279">
        <v>0</v>
      </c>
      <c r="V144" s="279">
        <v>0</v>
      </c>
      <c r="W144" s="181">
        <v>0</v>
      </c>
      <c r="X144" s="181">
        <v>0</v>
      </c>
      <c r="Y144" s="181">
        <v>0</v>
      </c>
      <c r="Z144" s="181">
        <v>0</v>
      </c>
      <c r="AA144" s="181">
        <v>0</v>
      </c>
      <c r="AB144" s="181">
        <v>0</v>
      </c>
      <c r="AC144" s="401">
        <v>0</v>
      </c>
      <c r="AD144" s="181">
        <v>0</v>
      </c>
      <c r="AE144" s="181">
        <v>1</v>
      </c>
      <c r="AF144" s="181">
        <v>1</v>
      </c>
      <c r="AG144" s="490">
        <v>2</v>
      </c>
    </row>
    <row r="145" spans="1:33" x14ac:dyDescent="0.2">
      <c r="A145" s="110" t="s">
        <v>2104</v>
      </c>
      <c r="B145" s="110">
        <v>1</v>
      </c>
      <c r="C145" s="316" t="s">
        <v>3554</v>
      </c>
      <c r="D145" s="110" t="s">
        <v>1335</v>
      </c>
      <c r="E145" s="110" t="s">
        <v>1533</v>
      </c>
      <c r="F145" s="111">
        <v>41166</v>
      </c>
      <c r="G145" s="111">
        <v>40518</v>
      </c>
      <c r="H145" s="116" t="s">
        <v>3555</v>
      </c>
      <c r="I145" s="279">
        <v>1</v>
      </c>
      <c r="J145" s="279">
        <v>0</v>
      </c>
      <c r="K145" s="279">
        <v>1</v>
      </c>
      <c r="L145" s="279">
        <v>0</v>
      </c>
      <c r="M145" s="279">
        <v>0</v>
      </c>
      <c r="N145" s="279">
        <v>0</v>
      </c>
      <c r="O145" s="279">
        <v>1</v>
      </c>
      <c r="P145" s="279">
        <v>3</v>
      </c>
      <c r="Q145" s="279">
        <v>0</v>
      </c>
      <c r="R145" s="227">
        <v>0</v>
      </c>
      <c r="S145" s="279">
        <v>0</v>
      </c>
      <c r="T145" s="279">
        <v>0</v>
      </c>
      <c r="U145" s="279">
        <v>0</v>
      </c>
      <c r="V145" s="279">
        <v>0</v>
      </c>
      <c r="W145" s="181">
        <v>0</v>
      </c>
      <c r="X145" s="181">
        <v>0</v>
      </c>
      <c r="Y145" s="181">
        <v>1</v>
      </c>
      <c r="Z145" s="181">
        <v>0</v>
      </c>
      <c r="AA145" s="181">
        <v>0</v>
      </c>
      <c r="AB145" s="181">
        <v>0</v>
      </c>
      <c r="AC145" s="401">
        <v>0</v>
      </c>
      <c r="AD145" s="181">
        <v>0</v>
      </c>
      <c r="AE145" s="181">
        <v>0</v>
      </c>
      <c r="AF145" s="181">
        <v>0</v>
      </c>
      <c r="AG145" s="490">
        <v>2</v>
      </c>
    </row>
    <row r="146" spans="1:33" x14ac:dyDescent="0.2">
      <c r="A146" s="110" t="s">
        <v>2104</v>
      </c>
      <c r="B146" s="110">
        <v>1</v>
      </c>
      <c r="C146" s="316" t="s">
        <v>3556</v>
      </c>
      <c r="D146" s="110" t="s">
        <v>1335</v>
      </c>
      <c r="E146" s="110" t="s">
        <v>1533</v>
      </c>
      <c r="F146" s="111">
        <v>41166</v>
      </c>
      <c r="G146" s="111">
        <v>40518</v>
      </c>
      <c r="H146" s="116" t="s">
        <v>3557</v>
      </c>
      <c r="I146" s="279">
        <v>0</v>
      </c>
      <c r="J146" s="279">
        <v>0</v>
      </c>
      <c r="K146" s="279">
        <v>0</v>
      </c>
      <c r="L146" s="279">
        <v>0</v>
      </c>
      <c r="M146" s="279">
        <v>0</v>
      </c>
      <c r="N146" s="279">
        <v>0</v>
      </c>
      <c r="O146" s="279">
        <v>1</v>
      </c>
      <c r="P146" s="279">
        <v>2</v>
      </c>
      <c r="Q146" s="279">
        <v>0</v>
      </c>
      <c r="R146" s="227">
        <v>0</v>
      </c>
      <c r="S146" s="279">
        <v>0</v>
      </c>
      <c r="T146" s="279">
        <v>0</v>
      </c>
      <c r="U146" s="279">
        <v>0</v>
      </c>
      <c r="V146" s="279">
        <v>0</v>
      </c>
      <c r="W146" s="181">
        <v>1</v>
      </c>
      <c r="X146" s="181">
        <v>0</v>
      </c>
      <c r="Y146" s="181">
        <v>1</v>
      </c>
      <c r="Z146" s="181">
        <v>0</v>
      </c>
      <c r="AA146" s="181">
        <v>0</v>
      </c>
      <c r="AB146" s="181">
        <v>0</v>
      </c>
      <c r="AC146" s="401">
        <v>0</v>
      </c>
      <c r="AD146" s="181">
        <v>0</v>
      </c>
      <c r="AE146" s="181">
        <v>0</v>
      </c>
      <c r="AF146" s="181">
        <v>0</v>
      </c>
      <c r="AG146" s="490">
        <v>2</v>
      </c>
    </row>
    <row r="147" spans="1:33" x14ac:dyDescent="0.2">
      <c r="A147" s="110" t="s">
        <v>2104</v>
      </c>
      <c r="B147" s="110">
        <v>1</v>
      </c>
      <c r="C147" s="316" t="s">
        <v>3742</v>
      </c>
      <c r="D147" s="110" t="s">
        <v>1335</v>
      </c>
      <c r="E147" s="110" t="s">
        <v>2126</v>
      </c>
      <c r="F147" s="110"/>
      <c r="G147" s="111">
        <v>40646</v>
      </c>
      <c r="H147" s="116" t="s">
        <v>3743</v>
      </c>
      <c r="I147" s="279">
        <v>0</v>
      </c>
      <c r="J147" s="279">
        <v>0</v>
      </c>
      <c r="K147" s="279">
        <v>0</v>
      </c>
      <c r="L147" s="279">
        <v>0</v>
      </c>
      <c r="M147" s="279">
        <v>0</v>
      </c>
      <c r="N147" s="279">
        <v>0</v>
      </c>
      <c r="O147" s="279">
        <v>0</v>
      </c>
      <c r="P147" s="279">
        <v>0</v>
      </c>
      <c r="Q147" s="279">
        <v>1</v>
      </c>
      <c r="R147" s="227">
        <v>0</v>
      </c>
      <c r="S147" s="279">
        <v>0</v>
      </c>
      <c r="T147" s="279">
        <v>0</v>
      </c>
      <c r="U147" s="279">
        <v>0</v>
      </c>
      <c r="V147" s="279">
        <v>0</v>
      </c>
      <c r="W147" s="181">
        <v>0</v>
      </c>
      <c r="X147" s="181">
        <v>0</v>
      </c>
      <c r="Y147" s="181">
        <v>0</v>
      </c>
      <c r="Z147" s="181">
        <v>0</v>
      </c>
      <c r="AA147" s="181">
        <v>0</v>
      </c>
      <c r="AB147" s="181">
        <v>0</v>
      </c>
      <c r="AC147" s="401">
        <v>0</v>
      </c>
      <c r="AD147" s="181">
        <v>1</v>
      </c>
      <c r="AE147" s="181">
        <v>0</v>
      </c>
      <c r="AF147" s="181">
        <v>0</v>
      </c>
      <c r="AG147" s="490">
        <v>2</v>
      </c>
    </row>
    <row r="148" spans="1:33" x14ac:dyDescent="0.2">
      <c r="A148" s="110" t="s">
        <v>2104</v>
      </c>
      <c r="B148" s="110">
        <v>1</v>
      </c>
      <c r="C148" s="316" t="s">
        <v>3744</v>
      </c>
      <c r="D148" s="110" t="s">
        <v>1335</v>
      </c>
      <c r="E148" s="110" t="s">
        <v>2126</v>
      </c>
      <c r="F148" s="110"/>
      <c r="G148" s="111">
        <v>40646</v>
      </c>
      <c r="H148" s="116" t="s">
        <v>3745</v>
      </c>
      <c r="I148" s="279">
        <v>0</v>
      </c>
      <c r="J148" s="279">
        <v>0</v>
      </c>
      <c r="K148" s="279">
        <v>0</v>
      </c>
      <c r="L148" s="279">
        <v>0</v>
      </c>
      <c r="M148" s="279">
        <v>0</v>
      </c>
      <c r="N148" s="279">
        <v>0</v>
      </c>
      <c r="O148" s="279">
        <v>0</v>
      </c>
      <c r="P148" s="279">
        <v>0</v>
      </c>
      <c r="Q148" s="279">
        <v>0</v>
      </c>
      <c r="R148" s="227">
        <v>0</v>
      </c>
      <c r="S148" s="279">
        <v>0</v>
      </c>
      <c r="T148" s="279">
        <v>0</v>
      </c>
      <c r="U148" s="279">
        <v>0</v>
      </c>
      <c r="V148" s="279">
        <v>0</v>
      </c>
      <c r="W148" s="181">
        <v>0</v>
      </c>
      <c r="X148" s="181">
        <v>0</v>
      </c>
      <c r="Y148" s="181">
        <v>0</v>
      </c>
      <c r="Z148" s="181">
        <v>0</v>
      </c>
      <c r="AA148" s="181">
        <v>0</v>
      </c>
      <c r="AB148" s="181">
        <v>0</v>
      </c>
      <c r="AC148" s="401">
        <v>0</v>
      </c>
      <c r="AD148" s="181">
        <v>0</v>
      </c>
      <c r="AE148" s="181">
        <v>1</v>
      </c>
      <c r="AF148" s="181">
        <v>0</v>
      </c>
      <c r="AG148" s="490">
        <v>2</v>
      </c>
    </row>
    <row r="149" spans="1:33" x14ac:dyDescent="0.2">
      <c r="A149" s="110" t="s">
        <v>2104</v>
      </c>
      <c r="B149" s="110">
        <v>1</v>
      </c>
      <c r="C149" s="316" t="s">
        <v>3746</v>
      </c>
      <c r="D149" s="110" t="s">
        <v>1335</v>
      </c>
      <c r="E149" s="110" t="s">
        <v>2126</v>
      </c>
      <c r="F149" s="110"/>
      <c r="G149" s="111">
        <v>40646</v>
      </c>
      <c r="H149" s="116" t="s">
        <v>3747</v>
      </c>
      <c r="I149" s="279">
        <v>0</v>
      </c>
      <c r="J149" s="279">
        <v>0</v>
      </c>
      <c r="K149" s="279">
        <v>0</v>
      </c>
      <c r="L149" s="279">
        <v>0</v>
      </c>
      <c r="M149" s="279">
        <v>0</v>
      </c>
      <c r="N149" s="279">
        <v>0</v>
      </c>
      <c r="O149" s="279">
        <v>0</v>
      </c>
      <c r="P149" s="279">
        <v>0</v>
      </c>
      <c r="Q149" s="279">
        <v>0</v>
      </c>
      <c r="R149" s="227">
        <v>0</v>
      </c>
      <c r="S149" s="279">
        <v>0</v>
      </c>
      <c r="T149" s="279">
        <v>0</v>
      </c>
      <c r="U149" s="279">
        <v>0</v>
      </c>
      <c r="V149" s="279">
        <v>0</v>
      </c>
      <c r="W149" s="181">
        <v>0</v>
      </c>
      <c r="X149" s="181">
        <v>0</v>
      </c>
      <c r="Y149" s="181">
        <v>0</v>
      </c>
      <c r="Z149" s="181">
        <v>0</v>
      </c>
      <c r="AA149" s="181">
        <v>0</v>
      </c>
      <c r="AB149" s="181">
        <v>0</v>
      </c>
      <c r="AC149" s="401">
        <v>0</v>
      </c>
      <c r="AD149" s="181">
        <v>0</v>
      </c>
      <c r="AE149" s="181">
        <v>1</v>
      </c>
      <c r="AF149" s="181">
        <v>0</v>
      </c>
      <c r="AG149" s="490">
        <v>2</v>
      </c>
    </row>
    <row r="150" spans="1:33" x14ac:dyDescent="0.2">
      <c r="A150" s="110" t="s">
        <v>2104</v>
      </c>
      <c r="B150" s="110">
        <v>1</v>
      </c>
      <c r="C150" s="316" t="s">
        <v>3748</v>
      </c>
      <c r="D150" s="110" t="s">
        <v>1335</v>
      </c>
      <c r="E150" s="110" t="s">
        <v>2126</v>
      </c>
      <c r="F150" s="110"/>
      <c r="G150" s="111">
        <v>40646</v>
      </c>
      <c r="H150" s="116" t="s">
        <v>3749</v>
      </c>
      <c r="I150" s="279">
        <v>0</v>
      </c>
      <c r="J150" s="279">
        <v>0</v>
      </c>
      <c r="K150" s="279">
        <v>0</v>
      </c>
      <c r="L150" s="279">
        <v>0</v>
      </c>
      <c r="M150" s="279">
        <v>0</v>
      </c>
      <c r="N150" s="279">
        <v>0</v>
      </c>
      <c r="O150" s="279">
        <v>0</v>
      </c>
      <c r="P150" s="279">
        <v>0</v>
      </c>
      <c r="Q150" s="279">
        <v>0</v>
      </c>
      <c r="R150" s="227">
        <v>0</v>
      </c>
      <c r="S150" s="279">
        <v>0</v>
      </c>
      <c r="T150" s="279">
        <v>0</v>
      </c>
      <c r="U150" s="279">
        <v>0</v>
      </c>
      <c r="V150" s="279">
        <v>0</v>
      </c>
      <c r="W150" s="181">
        <v>0</v>
      </c>
      <c r="X150" s="181">
        <v>0</v>
      </c>
      <c r="Y150" s="181">
        <v>0</v>
      </c>
      <c r="Z150" s="181">
        <v>0</v>
      </c>
      <c r="AA150" s="181">
        <v>0</v>
      </c>
      <c r="AB150" s="181">
        <v>0</v>
      </c>
      <c r="AC150" s="401">
        <v>0</v>
      </c>
      <c r="AD150" s="181">
        <v>0</v>
      </c>
      <c r="AE150" s="181">
        <v>2</v>
      </c>
      <c r="AF150" s="181">
        <v>1</v>
      </c>
      <c r="AG150" s="490">
        <v>1.5</v>
      </c>
    </row>
    <row r="151" spans="1:33" x14ac:dyDescent="0.2">
      <c r="A151" s="110" t="s">
        <v>2104</v>
      </c>
      <c r="B151" s="110">
        <v>1</v>
      </c>
      <c r="C151" s="316" t="s">
        <v>3757</v>
      </c>
      <c r="D151" s="110" t="s">
        <v>1335</v>
      </c>
      <c r="E151" s="110" t="s">
        <v>2126</v>
      </c>
      <c r="F151" s="110"/>
      <c r="G151" s="111">
        <v>40646</v>
      </c>
      <c r="H151" s="116" t="s">
        <v>3758</v>
      </c>
      <c r="I151" s="279">
        <v>0</v>
      </c>
      <c r="J151" s="279">
        <v>0</v>
      </c>
      <c r="K151" s="279">
        <v>0</v>
      </c>
      <c r="L151" s="279">
        <v>0</v>
      </c>
      <c r="M151" s="279">
        <v>0</v>
      </c>
      <c r="N151" s="279">
        <v>0</v>
      </c>
      <c r="O151" s="279">
        <v>0</v>
      </c>
      <c r="P151" s="279">
        <v>0</v>
      </c>
      <c r="Q151" s="279">
        <v>0</v>
      </c>
      <c r="R151" s="227">
        <v>0</v>
      </c>
      <c r="S151" s="279">
        <v>0</v>
      </c>
      <c r="T151" s="279">
        <v>0</v>
      </c>
      <c r="U151" s="279">
        <v>0</v>
      </c>
      <c r="V151" s="279">
        <v>0</v>
      </c>
      <c r="W151" s="181">
        <v>0</v>
      </c>
      <c r="X151" s="181">
        <v>0</v>
      </c>
      <c r="Y151" s="181">
        <v>0</v>
      </c>
      <c r="Z151" s="181">
        <v>0</v>
      </c>
      <c r="AA151" s="181">
        <v>0</v>
      </c>
      <c r="AB151" s="181">
        <v>0</v>
      </c>
      <c r="AC151" s="401">
        <v>0</v>
      </c>
      <c r="AD151" s="181">
        <v>0</v>
      </c>
      <c r="AE151" s="181">
        <v>0</v>
      </c>
      <c r="AF151" s="181">
        <v>0</v>
      </c>
      <c r="AG151" s="490">
        <v>2</v>
      </c>
    </row>
    <row r="152" spans="1:33" x14ac:dyDescent="0.2">
      <c r="A152" s="110" t="s">
        <v>2104</v>
      </c>
      <c r="B152" s="110">
        <v>1</v>
      </c>
      <c r="C152" s="316" t="s">
        <v>3759</v>
      </c>
      <c r="D152" s="110" t="s">
        <v>1335</v>
      </c>
      <c r="E152" s="110" t="s">
        <v>2126</v>
      </c>
      <c r="F152" s="110"/>
      <c r="G152" s="111">
        <v>40646</v>
      </c>
      <c r="H152" s="116" t="s">
        <v>3760</v>
      </c>
      <c r="I152" s="279">
        <v>0</v>
      </c>
      <c r="J152" s="279">
        <v>0</v>
      </c>
      <c r="K152" s="279">
        <v>0</v>
      </c>
      <c r="L152" s="279">
        <v>0</v>
      </c>
      <c r="M152" s="279">
        <v>0</v>
      </c>
      <c r="N152" s="279">
        <v>0</v>
      </c>
      <c r="O152" s="279">
        <v>0</v>
      </c>
      <c r="P152" s="279">
        <v>0</v>
      </c>
      <c r="Q152" s="279">
        <v>0</v>
      </c>
      <c r="R152" s="227">
        <v>0</v>
      </c>
      <c r="S152" s="279">
        <v>0</v>
      </c>
      <c r="T152" s="279">
        <v>0</v>
      </c>
      <c r="U152" s="279">
        <v>0</v>
      </c>
      <c r="V152" s="279">
        <v>0</v>
      </c>
      <c r="W152" s="181">
        <v>0</v>
      </c>
      <c r="X152" s="181">
        <v>0</v>
      </c>
      <c r="Y152" s="181">
        <v>0</v>
      </c>
      <c r="Z152" s="181">
        <v>0</v>
      </c>
      <c r="AA152" s="181">
        <v>0</v>
      </c>
      <c r="AB152" s="181">
        <v>0</v>
      </c>
      <c r="AC152" s="401">
        <v>0</v>
      </c>
      <c r="AD152" s="181">
        <v>0</v>
      </c>
      <c r="AE152" s="181">
        <v>0</v>
      </c>
      <c r="AF152" s="181">
        <v>0</v>
      </c>
      <c r="AG152" s="490">
        <v>2</v>
      </c>
    </row>
    <row r="153" spans="1:33" x14ac:dyDescent="0.2">
      <c r="A153" s="110" t="s">
        <v>2104</v>
      </c>
      <c r="B153" s="110">
        <v>1</v>
      </c>
      <c r="C153" s="316" t="s">
        <v>3761</v>
      </c>
      <c r="D153" s="110" t="s">
        <v>1335</v>
      </c>
      <c r="E153" s="110" t="s">
        <v>2126</v>
      </c>
      <c r="F153" s="110"/>
      <c r="G153" s="111">
        <v>40646</v>
      </c>
      <c r="H153" s="116" t="s">
        <v>3762</v>
      </c>
      <c r="I153" s="279">
        <v>0</v>
      </c>
      <c r="J153" s="279">
        <v>0</v>
      </c>
      <c r="K153" s="279">
        <v>0</v>
      </c>
      <c r="L153" s="279">
        <v>0</v>
      </c>
      <c r="M153" s="279">
        <v>0</v>
      </c>
      <c r="N153" s="279">
        <v>0</v>
      </c>
      <c r="O153" s="279">
        <v>0</v>
      </c>
      <c r="P153" s="279">
        <v>0</v>
      </c>
      <c r="Q153" s="279">
        <v>0</v>
      </c>
      <c r="R153" s="227">
        <v>0</v>
      </c>
      <c r="S153" s="279">
        <v>0</v>
      </c>
      <c r="T153" s="279">
        <v>0</v>
      </c>
      <c r="U153" s="279">
        <v>0</v>
      </c>
      <c r="V153" s="279">
        <v>0</v>
      </c>
      <c r="W153" s="181">
        <v>0</v>
      </c>
      <c r="X153" s="181">
        <v>0</v>
      </c>
      <c r="Y153" s="181">
        <v>0</v>
      </c>
      <c r="Z153" s="181">
        <v>0</v>
      </c>
      <c r="AA153" s="181">
        <v>0</v>
      </c>
      <c r="AB153" s="181">
        <v>0</v>
      </c>
      <c r="AC153" s="401">
        <v>0</v>
      </c>
      <c r="AD153" s="181">
        <v>0</v>
      </c>
      <c r="AE153" s="181">
        <v>0</v>
      </c>
      <c r="AF153" s="181">
        <v>0</v>
      </c>
      <c r="AG153" s="490">
        <v>2</v>
      </c>
    </row>
    <row r="154" spans="1:33" x14ac:dyDescent="0.2">
      <c r="A154" s="110" t="s">
        <v>2104</v>
      </c>
      <c r="B154" s="110">
        <v>1</v>
      </c>
      <c r="C154" s="316" t="s">
        <v>3763</v>
      </c>
      <c r="D154" s="110" t="s">
        <v>1335</v>
      </c>
      <c r="E154" s="110" t="s">
        <v>2126</v>
      </c>
      <c r="F154" s="110"/>
      <c r="G154" s="111">
        <v>40646</v>
      </c>
      <c r="H154" s="116" t="s">
        <v>3764</v>
      </c>
      <c r="I154" s="279">
        <v>0</v>
      </c>
      <c r="J154" s="279">
        <v>0</v>
      </c>
      <c r="K154" s="279">
        <v>0</v>
      </c>
      <c r="L154" s="279">
        <v>0</v>
      </c>
      <c r="M154" s="279">
        <v>0</v>
      </c>
      <c r="N154" s="279">
        <v>0</v>
      </c>
      <c r="O154" s="279">
        <v>0</v>
      </c>
      <c r="P154" s="279">
        <v>0</v>
      </c>
      <c r="Q154" s="279">
        <v>0</v>
      </c>
      <c r="R154" s="227">
        <v>0</v>
      </c>
      <c r="S154" s="279">
        <v>0</v>
      </c>
      <c r="T154" s="279">
        <v>0</v>
      </c>
      <c r="U154" s="279">
        <v>0</v>
      </c>
      <c r="V154" s="279">
        <v>0</v>
      </c>
      <c r="W154" s="181">
        <v>0</v>
      </c>
      <c r="X154" s="181">
        <v>0</v>
      </c>
      <c r="Y154" s="181">
        <v>0</v>
      </c>
      <c r="Z154" s="181">
        <v>0</v>
      </c>
      <c r="AA154" s="181">
        <v>0</v>
      </c>
      <c r="AB154" s="181">
        <v>0</v>
      </c>
      <c r="AC154" s="401">
        <v>0</v>
      </c>
      <c r="AD154" s="181">
        <v>0</v>
      </c>
      <c r="AE154" s="181">
        <v>0</v>
      </c>
      <c r="AF154" s="181">
        <v>0</v>
      </c>
      <c r="AG154" s="490">
        <v>2</v>
      </c>
    </row>
    <row r="155" spans="1:33" x14ac:dyDescent="0.2">
      <c r="A155" s="110" t="s">
        <v>2104</v>
      </c>
      <c r="B155" s="110">
        <v>1</v>
      </c>
      <c r="C155" s="316" t="s">
        <v>3765</v>
      </c>
      <c r="D155" s="110" t="s">
        <v>1335</v>
      </c>
      <c r="E155" s="110" t="s">
        <v>2126</v>
      </c>
      <c r="F155" s="110"/>
      <c r="G155" s="111">
        <v>40646</v>
      </c>
      <c r="H155" s="116" t="s">
        <v>3766</v>
      </c>
      <c r="I155" s="279">
        <v>0</v>
      </c>
      <c r="J155" s="279">
        <v>0</v>
      </c>
      <c r="K155" s="279">
        <v>0</v>
      </c>
      <c r="L155" s="279">
        <v>0</v>
      </c>
      <c r="M155" s="279">
        <v>0</v>
      </c>
      <c r="N155" s="279">
        <v>0</v>
      </c>
      <c r="O155" s="279">
        <v>0</v>
      </c>
      <c r="P155" s="279">
        <v>0</v>
      </c>
      <c r="Q155" s="279">
        <v>0</v>
      </c>
      <c r="R155" s="227">
        <v>0</v>
      </c>
      <c r="S155" s="279">
        <v>0</v>
      </c>
      <c r="T155" s="279">
        <v>0</v>
      </c>
      <c r="U155" s="279">
        <v>0</v>
      </c>
      <c r="V155" s="279">
        <v>0</v>
      </c>
      <c r="W155" s="181">
        <v>0</v>
      </c>
      <c r="X155" s="181">
        <v>0</v>
      </c>
      <c r="Y155" s="181">
        <v>0</v>
      </c>
      <c r="Z155" s="181">
        <v>0</v>
      </c>
      <c r="AA155" s="181">
        <v>0</v>
      </c>
      <c r="AB155" s="181">
        <v>0</v>
      </c>
      <c r="AC155" s="401">
        <v>0</v>
      </c>
      <c r="AD155" s="181">
        <v>0</v>
      </c>
      <c r="AE155" s="181">
        <v>0</v>
      </c>
      <c r="AF155" s="181">
        <v>0</v>
      </c>
      <c r="AG155" s="490">
        <v>2</v>
      </c>
    </row>
    <row r="156" spans="1:33" x14ac:dyDescent="0.2">
      <c r="A156" s="110" t="s">
        <v>2104</v>
      </c>
      <c r="B156" s="110">
        <v>1</v>
      </c>
      <c r="C156" s="316" t="s">
        <v>3767</v>
      </c>
      <c r="D156" s="110" t="s">
        <v>1335</v>
      </c>
      <c r="E156" s="110" t="s">
        <v>2126</v>
      </c>
      <c r="F156" s="110"/>
      <c r="G156" s="111">
        <v>40646</v>
      </c>
      <c r="H156" s="116" t="s">
        <v>3768</v>
      </c>
      <c r="I156" s="279">
        <v>0</v>
      </c>
      <c r="J156" s="279">
        <v>0</v>
      </c>
      <c r="K156" s="279">
        <v>0</v>
      </c>
      <c r="L156" s="279">
        <v>0</v>
      </c>
      <c r="M156" s="279">
        <v>0</v>
      </c>
      <c r="N156" s="279">
        <v>0</v>
      </c>
      <c r="O156" s="279">
        <v>0</v>
      </c>
      <c r="P156" s="279">
        <v>0</v>
      </c>
      <c r="Q156" s="279">
        <v>0</v>
      </c>
      <c r="R156" s="227">
        <v>0</v>
      </c>
      <c r="S156" s="279">
        <v>0</v>
      </c>
      <c r="T156" s="279">
        <v>0</v>
      </c>
      <c r="U156" s="279">
        <v>0</v>
      </c>
      <c r="V156" s="279">
        <v>0</v>
      </c>
      <c r="W156" s="181">
        <v>0</v>
      </c>
      <c r="X156" s="181">
        <v>0</v>
      </c>
      <c r="Y156" s="181">
        <v>0</v>
      </c>
      <c r="Z156" s="181">
        <v>0</v>
      </c>
      <c r="AA156" s="181">
        <v>0</v>
      </c>
      <c r="AB156" s="181">
        <v>0</v>
      </c>
      <c r="AC156" s="401">
        <v>0</v>
      </c>
      <c r="AD156" s="181">
        <v>0</v>
      </c>
      <c r="AE156" s="181">
        <v>0</v>
      </c>
      <c r="AF156" s="181">
        <v>0</v>
      </c>
      <c r="AG156" s="490">
        <v>2</v>
      </c>
    </row>
    <row r="157" spans="1:33" x14ac:dyDescent="0.2">
      <c r="A157" s="110" t="s">
        <v>2104</v>
      </c>
      <c r="B157" s="110">
        <v>1</v>
      </c>
      <c r="C157" s="316" t="s">
        <v>3769</v>
      </c>
      <c r="D157" s="110" t="s">
        <v>1335</v>
      </c>
      <c r="E157" s="110" t="s">
        <v>2126</v>
      </c>
      <c r="F157" s="110"/>
      <c r="G157" s="111">
        <v>40646</v>
      </c>
      <c r="H157" s="116" t="s">
        <v>3770</v>
      </c>
      <c r="I157" s="279">
        <v>0</v>
      </c>
      <c r="J157" s="279">
        <v>0</v>
      </c>
      <c r="K157" s="279">
        <v>0</v>
      </c>
      <c r="L157" s="279">
        <v>0</v>
      </c>
      <c r="M157" s="279">
        <v>0</v>
      </c>
      <c r="N157" s="279">
        <v>0</v>
      </c>
      <c r="O157" s="279">
        <v>0</v>
      </c>
      <c r="P157" s="279">
        <v>0</v>
      </c>
      <c r="Q157" s="279">
        <v>0</v>
      </c>
      <c r="R157" s="227">
        <v>0</v>
      </c>
      <c r="S157" s="279">
        <v>0</v>
      </c>
      <c r="T157" s="279">
        <v>0</v>
      </c>
      <c r="U157" s="279">
        <v>0</v>
      </c>
      <c r="V157" s="279">
        <v>0</v>
      </c>
      <c r="W157" s="181">
        <v>0</v>
      </c>
      <c r="X157" s="181">
        <v>0</v>
      </c>
      <c r="Y157" s="181">
        <v>0</v>
      </c>
      <c r="Z157" s="181">
        <v>0</v>
      </c>
      <c r="AA157" s="181">
        <v>0</v>
      </c>
      <c r="AB157" s="181">
        <v>0</v>
      </c>
      <c r="AC157" s="401">
        <v>0</v>
      </c>
      <c r="AD157" s="181">
        <v>0</v>
      </c>
      <c r="AE157" s="181">
        <v>0</v>
      </c>
      <c r="AF157" s="181">
        <v>0</v>
      </c>
      <c r="AG157" s="490">
        <v>2</v>
      </c>
    </row>
    <row r="158" spans="1:33" x14ac:dyDescent="0.2">
      <c r="A158" s="110" t="s">
        <v>2104</v>
      </c>
      <c r="B158" s="110">
        <v>1</v>
      </c>
      <c r="C158" s="316" t="s">
        <v>3771</v>
      </c>
      <c r="D158" s="110" t="s">
        <v>1335</v>
      </c>
      <c r="E158" s="110" t="s">
        <v>2126</v>
      </c>
      <c r="F158" s="110"/>
      <c r="G158" s="111">
        <v>40665</v>
      </c>
      <c r="H158" s="116" t="s">
        <v>3772</v>
      </c>
      <c r="I158" s="279">
        <v>0</v>
      </c>
      <c r="J158" s="279">
        <v>0</v>
      </c>
      <c r="K158" s="279">
        <v>0</v>
      </c>
      <c r="L158" s="279">
        <v>0</v>
      </c>
      <c r="M158" s="279">
        <v>0</v>
      </c>
      <c r="N158" s="279">
        <v>0</v>
      </c>
      <c r="O158" s="279">
        <v>0</v>
      </c>
      <c r="P158" s="279">
        <v>0</v>
      </c>
      <c r="Q158" s="279">
        <v>0</v>
      </c>
      <c r="R158" s="227">
        <v>0</v>
      </c>
      <c r="S158" s="279">
        <v>0</v>
      </c>
      <c r="T158" s="279">
        <v>0</v>
      </c>
      <c r="U158" s="279">
        <v>0</v>
      </c>
      <c r="V158" s="279">
        <v>0</v>
      </c>
      <c r="W158" s="181">
        <v>0</v>
      </c>
      <c r="X158" s="181">
        <v>0</v>
      </c>
      <c r="Y158" s="181">
        <v>0</v>
      </c>
      <c r="Z158" s="181">
        <v>0</v>
      </c>
      <c r="AA158" s="181">
        <v>0</v>
      </c>
      <c r="AB158" s="181">
        <v>0</v>
      </c>
      <c r="AC158" s="401">
        <v>0</v>
      </c>
      <c r="AD158" s="181">
        <v>0</v>
      </c>
      <c r="AE158" s="181">
        <v>1</v>
      </c>
      <c r="AF158" s="181">
        <v>0</v>
      </c>
      <c r="AG158" s="490">
        <v>2</v>
      </c>
    </row>
    <row r="159" spans="1:33" x14ac:dyDescent="0.2">
      <c r="A159" s="110" t="s">
        <v>2104</v>
      </c>
      <c r="B159" s="110">
        <v>1</v>
      </c>
      <c r="C159" s="316" t="s">
        <v>3773</v>
      </c>
      <c r="D159" s="110" t="s">
        <v>1335</v>
      </c>
      <c r="E159" s="110" t="s">
        <v>2126</v>
      </c>
      <c r="F159" s="110"/>
      <c r="G159" s="111">
        <v>40665</v>
      </c>
      <c r="H159" s="116" t="s">
        <v>3774</v>
      </c>
      <c r="I159" s="279">
        <v>0</v>
      </c>
      <c r="J159" s="279">
        <v>0</v>
      </c>
      <c r="K159" s="279">
        <v>0</v>
      </c>
      <c r="L159" s="279">
        <v>0</v>
      </c>
      <c r="M159" s="279">
        <v>0</v>
      </c>
      <c r="N159" s="279">
        <v>0</v>
      </c>
      <c r="O159" s="279">
        <v>0</v>
      </c>
      <c r="P159" s="279">
        <v>0</v>
      </c>
      <c r="Q159" s="279">
        <v>0</v>
      </c>
      <c r="R159" s="227">
        <v>0</v>
      </c>
      <c r="S159" s="279">
        <v>0</v>
      </c>
      <c r="T159" s="279">
        <v>0</v>
      </c>
      <c r="U159" s="279">
        <v>0</v>
      </c>
      <c r="V159" s="279">
        <v>0</v>
      </c>
      <c r="W159" s="181">
        <v>0</v>
      </c>
      <c r="X159" s="181">
        <v>0</v>
      </c>
      <c r="Y159" s="181">
        <v>0</v>
      </c>
      <c r="Z159" s="181">
        <v>0</v>
      </c>
      <c r="AA159" s="181">
        <v>1</v>
      </c>
      <c r="AB159" s="181">
        <v>0</v>
      </c>
      <c r="AC159" s="401">
        <v>0</v>
      </c>
      <c r="AD159" s="181">
        <v>0</v>
      </c>
      <c r="AE159" s="181">
        <v>1</v>
      </c>
      <c r="AF159" s="181">
        <v>0</v>
      </c>
      <c r="AG159" s="490">
        <v>2</v>
      </c>
    </row>
    <row r="160" spans="1:33" x14ac:dyDescent="0.2">
      <c r="A160" s="110" t="s">
        <v>2104</v>
      </c>
      <c r="B160" s="110">
        <v>1</v>
      </c>
      <c r="C160" s="316" t="s">
        <v>3775</v>
      </c>
      <c r="D160" s="110" t="s">
        <v>1335</v>
      </c>
      <c r="E160" s="110" t="s">
        <v>2586</v>
      </c>
      <c r="F160" s="143">
        <v>41450</v>
      </c>
      <c r="G160" s="111">
        <v>40665</v>
      </c>
      <c r="H160" s="116" t="s">
        <v>3776</v>
      </c>
      <c r="I160" s="279">
        <v>0</v>
      </c>
      <c r="J160" s="279">
        <v>0</v>
      </c>
      <c r="K160" s="279">
        <v>1</v>
      </c>
      <c r="L160" s="279">
        <v>0</v>
      </c>
      <c r="M160" s="279">
        <v>0</v>
      </c>
      <c r="N160" s="279">
        <v>0</v>
      </c>
      <c r="O160" s="279">
        <v>0</v>
      </c>
      <c r="P160" s="279">
        <v>0</v>
      </c>
      <c r="Q160" s="279">
        <v>1</v>
      </c>
      <c r="R160" s="227">
        <v>0</v>
      </c>
      <c r="S160" s="279">
        <v>0</v>
      </c>
      <c r="T160" s="279">
        <v>0</v>
      </c>
      <c r="U160" s="279">
        <v>0</v>
      </c>
      <c r="V160" s="279">
        <v>0</v>
      </c>
      <c r="W160" s="181">
        <v>0</v>
      </c>
      <c r="X160" s="181">
        <v>0</v>
      </c>
      <c r="Y160" s="181">
        <v>0</v>
      </c>
      <c r="Z160" s="181">
        <v>0</v>
      </c>
      <c r="AA160" s="181">
        <v>0</v>
      </c>
      <c r="AB160" s="181">
        <v>0</v>
      </c>
      <c r="AC160" s="401">
        <v>0</v>
      </c>
      <c r="AD160" s="181">
        <v>0</v>
      </c>
      <c r="AE160" s="181">
        <v>1</v>
      </c>
      <c r="AF160" s="181">
        <v>0</v>
      </c>
      <c r="AG160" s="490">
        <v>2</v>
      </c>
    </row>
    <row r="161" spans="1:33" x14ac:dyDescent="0.2">
      <c r="A161" s="110" t="s">
        <v>2104</v>
      </c>
      <c r="B161" s="110">
        <v>1</v>
      </c>
      <c r="C161" s="316" t="s">
        <v>3777</v>
      </c>
      <c r="D161" s="110" t="s">
        <v>1335</v>
      </c>
      <c r="E161" s="110" t="s">
        <v>2126</v>
      </c>
      <c r="F161" s="110"/>
      <c r="G161" s="111">
        <v>40665</v>
      </c>
      <c r="H161" s="116" t="s">
        <v>3778</v>
      </c>
      <c r="I161" s="279">
        <v>0</v>
      </c>
      <c r="J161" s="279">
        <v>0</v>
      </c>
      <c r="K161" s="279">
        <v>1</v>
      </c>
      <c r="L161" s="279">
        <v>0</v>
      </c>
      <c r="M161" s="279">
        <v>0</v>
      </c>
      <c r="N161" s="279">
        <v>0</v>
      </c>
      <c r="O161" s="279">
        <v>0</v>
      </c>
      <c r="P161" s="279">
        <v>0</v>
      </c>
      <c r="Q161" s="279">
        <v>0</v>
      </c>
      <c r="R161" s="227">
        <v>0</v>
      </c>
      <c r="S161" s="279">
        <v>0</v>
      </c>
      <c r="T161" s="279">
        <v>0</v>
      </c>
      <c r="U161" s="279">
        <v>0</v>
      </c>
      <c r="V161" s="279">
        <v>0</v>
      </c>
      <c r="W161" s="181">
        <v>0</v>
      </c>
      <c r="X161" s="181">
        <v>0</v>
      </c>
      <c r="Y161" s="181">
        <v>0</v>
      </c>
      <c r="Z161" s="181">
        <v>0</v>
      </c>
      <c r="AA161" s="181">
        <v>0</v>
      </c>
      <c r="AB161" s="181">
        <v>0</v>
      </c>
      <c r="AC161" s="401">
        <v>1</v>
      </c>
      <c r="AD161" s="181">
        <v>0</v>
      </c>
      <c r="AE161" s="181">
        <v>1</v>
      </c>
      <c r="AF161" s="181">
        <v>0</v>
      </c>
      <c r="AG161" s="490">
        <v>2</v>
      </c>
    </row>
    <row r="162" spans="1:33" x14ac:dyDescent="0.2">
      <c r="A162" s="110" t="s">
        <v>2104</v>
      </c>
      <c r="B162" s="110">
        <v>1</v>
      </c>
      <c r="C162" s="316" t="s">
        <v>3779</v>
      </c>
      <c r="D162" s="110" t="s">
        <v>1335</v>
      </c>
      <c r="E162" s="110" t="s">
        <v>2126</v>
      </c>
      <c r="F162" s="110"/>
      <c r="G162" s="111">
        <v>40665</v>
      </c>
      <c r="H162" s="116" t="s">
        <v>3780</v>
      </c>
      <c r="I162" s="279">
        <v>0</v>
      </c>
      <c r="J162" s="279">
        <v>0</v>
      </c>
      <c r="K162" s="279">
        <v>0</v>
      </c>
      <c r="L162" s="279">
        <v>0</v>
      </c>
      <c r="M162" s="279">
        <v>0</v>
      </c>
      <c r="N162" s="279">
        <v>0</v>
      </c>
      <c r="O162" s="279">
        <v>0</v>
      </c>
      <c r="P162" s="279">
        <v>0</v>
      </c>
      <c r="Q162" s="279">
        <v>0</v>
      </c>
      <c r="R162" s="227">
        <v>0</v>
      </c>
      <c r="S162" s="279">
        <v>0</v>
      </c>
      <c r="T162" s="279">
        <v>0</v>
      </c>
      <c r="U162" s="279">
        <v>0</v>
      </c>
      <c r="V162" s="279">
        <v>0</v>
      </c>
      <c r="W162" s="181">
        <v>0</v>
      </c>
      <c r="X162" s="181">
        <v>0</v>
      </c>
      <c r="Y162" s="181">
        <v>0</v>
      </c>
      <c r="Z162" s="181">
        <v>0</v>
      </c>
      <c r="AA162" s="181">
        <v>0</v>
      </c>
      <c r="AB162" s="181">
        <v>0</v>
      </c>
      <c r="AC162" s="401">
        <v>0</v>
      </c>
      <c r="AD162" s="181">
        <v>0</v>
      </c>
      <c r="AE162" s="181">
        <v>1</v>
      </c>
      <c r="AF162" s="181">
        <v>0</v>
      </c>
      <c r="AG162" s="490">
        <v>2</v>
      </c>
    </row>
    <row r="163" spans="1:33" x14ac:dyDescent="0.2">
      <c r="A163" s="110" t="s">
        <v>2104</v>
      </c>
      <c r="B163" s="110">
        <v>1</v>
      </c>
      <c r="C163" s="316" t="s">
        <v>3787</v>
      </c>
      <c r="D163" s="110" t="s">
        <v>1335</v>
      </c>
      <c r="E163" s="110" t="s">
        <v>3256</v>
      </c>
      <c r="F163" s="143">
        <v>41171</v>
      </c>
      <c r="G163" s="111">
        <v>40688</v>
      </c>
      <c r="H163" s="116" t="s">
        <v>3788</v>
      </c>
      <c r="I163" s="279">
        <v>0</v>
      </c>
      <c r="J163" s="279">
        <v>0</v>
      </c>
      <c r="K163" s="279">
        <v>0</v>
      </c>
      <c r="L163" s="279">
        <v>0</v>
      </c>
      <c r="M163" s="279">
        <v>2</v>
      </c>
      <c r="N163" s="279">
        <v>0</v>
      </c>
      <c r="O163" s="279">
        <v>0</v>
      </c>
      <c r="P163" s="279">
        <v>0</v>
      </c>
      <c r="Q163" s="279">
        <v>0</v>
      </c>
      <c r="R163" s="227">
        <v>0</v>
      </c>
      <c r="S163" s="279">
        <v>1</v>
      </c>
      <c r="T163" s="279">
        <v>0</v>
      </c>
      <c r="U163" s="279">
        <v>1</v>
      </c>
      <c r="V163" s="279">
        <v>0</v>
      </c>
      <c r="W163" s="181">
        <v>0</v>
      </c>
      <c r="X163" s="181">
        <v>0</v>
      </c>
      <c r="Y163" s="181">
        <v>0</v>
      </c>
      <c r="Z163" s="181">
        <v>0</v>
      </c>
      <c r="AA163" s="181">
        <v>0</v>
      </c>
      <c r="AB163" s="181">
        <v>1</v>
      </c>
      <c r="AC163" s="401">
        <v>0</v>
      </c>
      <c r="AD163" s="181">
        <v>0</v>
      </c>
      <c r="AE163" s="181">
        <v>0</v>
      </c>
      <c r="AF163" s="181">
        <v>1</v>
      </c>
      <c r="AG163" s="490">
        <v>2</v>
      </c>
    </row>
    <row r="164" spans="1:33" x14ac:dyDescent="0.2">
      <c r="A164" s="110" t="s">
        <v>2104</v>
      </c>
      <c r="B164" s="110">
        <v>1</v>
      </c>
      <c r="C164" s="316" t="s">
        <v>3821</v>
      </c>
      <c r="D164" s="110" t="s">
        <v>1335</v>
      </c>
      <c r="E164" s="110" t="s">
        <v>2471</v>
      </c>
      <c r="F164" s="143">
        <v>41095</v>
      </c>
      <c r="G164" s="111">
        <v>40703</v>
      </c>
      <c r="H164" s="116" t="s">
        <v>3822</v>
      </c>
      <c r="I164" s="279">
        <v>0</v>
      </c>
      <c r="J164" s="279">
        <v>0</v>
      </c>
      <c r="K164" s="279">
        <v>0</v>
      </c>
      <c r="L164" s="279">
        <v>1</v>
      </c>
      <c r="M164" s="279">
        <v>2</v>
      </c>
      <c r="N164" s="279">
        <v>1</v>
      </c>
      <c r="O164" s="279">
        <v>1</v>
      </c>
      <c r="P164" s="279">
        <v>0</v>
      </c>
      <c r="Q164" s="279">
        <v>0</v>
      </c>
      <c r="R164" s="227">
        <v>0</v>
      </c>
      <c r="S164" s="279">
        <v>1</v>
      </c>
      <c r="T164" s="279">
        <v>0</v>
      </c>
      <c r="U164" s="279">
        <v>0</v>
      </c>
      <c r="V164" s="279">
        <v>1</v>
      </c>
      <c r="W164" s="181">
        <v>1</v>
      </c>
      <c r="X164" s="181">
        <v>0</v>
      </c>
      <c r="Y164" s="181">
        <v>0</v>
      </c>
      <c r="Z164" s="181">
        <v>0</v>
      </c>
      <c r="AA164" s="181">
        <v>0</v>
      </c>
      <c r="AB164" s="181">
        <v>1</v>
      </c>
      <c r="AC164" s="401">
        <v>0</v>
      </c>
      <c r="AD164" s="181">
        <v>0</v>
      </c>
      <c r="AE164" s="181">
        <v>0</v>
      </c>
      <c r="AF164" s="181">
        <v>1</v>
      </c>
      <c r="AG164" s="490">
        <v>2</v>
      </c>
    </row>
    <row r="165" spans="1:33" x14ac:dyDescent="0.2">
      <c r="A165" s="110" t="s">
        <v>2104</v>
      </c>
      <c r="B165" s="110">
        <v>1</v>
      </c>
      <c r="C165" s="316" t="s">
        <v>3843</v>
      </c>
      <c r="D165" s="110" t="s">
        <v>1335</v>
      </c>
      <c r="E165" s="110" t="s">
        <v>1988</v>
      </c>
      <c r="F165" s="143">
        <v>41171</v>
      </c>
      <c r="G165" s="111">
        <v>40703</v>
      </c>
      <c r="H165" s="116" t="s">
        <v>3844</v>
      </c>
      <c r="I165" s="279">
        <v>0</v>
      </c>
      <c r="J165" s="279">
        <v>0</v>
      </c>
      <c r="K165" s="279">
        <v>0</v>
      </c>
      <c r="L165" s="279">
        <v>0</v>
      </c>
      <c r="M165" s="279">
        <v>0</v>
      </c>
      <c r="N165" s="279">
        <v>0</v>
      </c>
      <c r="O165" s="279">
        <v>0</v>
      </c>
      <c r="P165" s="279">
        <v>0</v>
      </c>
      <c r="Q165" s="279">
        <v>0</v>
      </c>
      <c r="R165" s="227">
        <v>1</v>
      </c>
      <c r="S165" s="279">
        <v>0</v>
      </c>
      <c r="T165" s="279">
        <v>0</v>
      </c>
      <c r="U165" s="279">
        <v>1</v>
      </c>
      <c r="V165" s="279">
        <v>0</v>
      </c>
      <c r="W165" s="181">
        <v>1</v>
      </c>
      <c r="X165" s="181">
        <v>0</v>
      </c>
      <c r="Y165" s="181">
        <v>0</v>
      </c>
      <c r="Z165" s="181">
        <v>0</v>
      </c>
      <c r="AA165" s="181">
        <v>0</v>
      </c>
      <c r="AB165" s="181">
        <v>1</v>
      </c>
      <c r="AC165" s="401">
        <v>0</v>
      </c>
      <c r="AD165" s="181">
        <v>0</v>
      </c>
      <c r="AE165" s="181">
        <v>0</v>
      </c>
      <c r="AF165" s="181">
        <v>1</v>
      </c>
      <c r="AG165" s="490">
        <v>2</v>
      </c>
    </row>
    <row r="166" spans="1:33" x14ac:dyDescent="0.2">
      <c r="A166" s="110" t="s">
        <v>2104</v>
      </c>
      <c r="B166" s="110">
        <v>1</v>
      </c>
      <c r="C166" s="316" t="s">
        <v>3845</v>
      </c>
      <c r="D166" s="110" t="s">
        <v>1335</v>
      </c>
      <c r="E166" s="110" t="s">
        <v>1533</v>
      </c>
      <c r="F166" s="143">
        <v>40858</v>
      </c>
      <c r="G166" s="111">
        <v>40721</v>
      </c>
      <c r="H166" s="116" t="s">
        <v>3846</v>
      </c>
      <c r="I166" s="279">
        <v>0</v>
      </c>
      <c r="J166" s="279">
        <v>0</v>
      </c>
      <c r="K166" s="279">
        <v>0</v>
      </c>
      <c r="L166" s="279">
        <v>0</v>
      </c>
      <c r="M166" s="279">
        <v>1</v>
      </c>
      <c r="N166" s="279">
        <v>0</v>
      </c>
      <c r="O166" s="279">
        <v>0</v>
      </c>
      <c r="P166" s="279">
        <v>1</v>
      </c>
      <c r="Q166" s="279">
        <v>0</v>
      </c>
      <c r="R166" s="227">
        <v>0</v>
      </c>
      <c r="S166" s="279">
        <v>0</v>
      </c>
      <c r="T166" s="279">
        <v>0</v>
      </c>
      <c r="U166" s="279">
        <v>1</v>
      </c>
      <c r="V166" s="279">
        <v>0</v>
      </c>
      <c r="W166" s="181">
        <v>0</v>
      </c>
      <c r="X166" s="181">
        <v>0</v>
      </c>
      <c r="Y166" s="181">
        <v>0</v>
      </c>
      <c r="Z166" s="181">
        <v>0</v>
      </c>
      <c r="AA166" s="181">
        <v>0</v>
      </c>
      <c r="AB166" s="181">
        <v>0</v>
      </c>
      <c r="AC166" s="401">
        <v>0</v>
      </c>
      <c r="AD166" s="181">
        <v>0</v>
      </c>
      <c r="AE166" s="181">
        <v>0</v>
      </c>
      <c r="AF166" s="181">
        <v>0</v>
      </c>
      <c r="AG166" s="490">
        <v>2</v>
      </c>
    </row>
    <row r="167" spans="1:33" x14ac:dyDescent="0.2">
      <c r="A167" s="110" t="s">
        <v>2104</v>
      </c>
      <c r="B167" s="110">
        <v>1</v>
      </c>
      <c r="C167" s="316" t="s">
        <v>3847</v>
      </c>
      <c r="D167" s="110" t="s">
        <v>1335</v>
      </c>
      <c r="E167" s="110" t="s">
        <v>2126</v>
      </c>
      <c r="F167" s="110"/>
      <c r="G167" s="111">
        <v>40721</v>
      </c>
      <c r="H167" s="116" t="s">
        <v>3848</v>
      </c>
      <c r="I167" s="279">
        <v>0</v>
      </c>
      <c r="J167" s="279">
        <v>0</v>
      </c>
      <c r="K167" s="279">
        <v>0</v>
      </c>
      <c r="L167" s="279">
        <v>0</v>
      </c>
      <c r="M167" s="279">
        <v>0</v>
      </c>
      <c r="N167" s="279">
        <v>1</v>
      </c>
      <c r="O167" s="279">
        <v>0</v>
      </c>
      <c r="P167" s="279">
        <v>0</v>
      </c>
      <c r="Q167" s="279">
        <v>0</v>
      </c>
      <c r="R167" s="227">
        <v>0</v>
      </c>
      <c r="S167" s="279">
        <v>1</v>
      </c>
      <c r="T167" s="279">
        <v>0</v>
      </c>
      <c r="U167" s="279">
        <v>1</v>
      </c>
      <c r="V167" s="279">
        <v>0</v>
      </c>
      <c r="W167" s="181">
        <v>0</v>
      </c>
      <c r="X167" s="181">
        <v>0</v>
      </c>
      <c r="Y167" s="181">
        <v>0</v>
      </c>
      <c r="Z167" s="181">
        <v>0</v>
      </c>
      <c r="AA167" s="181">
        <v>0</v>
      </c>
      <c r="AB167" s="181">
        <v>0</v>
      </c>
      <c r="AC167" s="401">
        <v>2</v>
      </c>
      <c r="AD167" s="181">
        <v>0</v>
      </c>
      <c r="AE167" s="181">
        <v>0</v>
      </c>
      <c r="AF167" s="181">
        <v>0</v>
      </c>
      <c r="AG167" s="490">
        <v>2</v>
      </c>
    </row>
    <row r="168" spans="1:33" x14ac:dyDescent="0.2">
      <c r="A168" s="110" t="s">
        <v>2104</v>
      </c>
      <c r="B168" s="110">
        <v>1</v>
      </c>
      <c r="C168" s="316" t="s">
        <v>3849</v>
      </c>
      <c r="D168" s="110" t="s">
        <v>1335</v>
      </c>
      <c r="E168" s="110" t="s">
        <v>2126</v>
      </c>
      <c r="F168" s="110"/>
      <c r="G168" s="111">
        <v>40721</v>
      </c>
      <c r="H168" s="116" t="s">
        <v>3850</v>
      </c>
      <c r="I168" s="279">
        <v>0</v>
      </c>
      <c r="J168" s="279">
        <v>1</v>
      </c>
      <c r="K168" s="279">
        <v>0</v>
      </c>
      <c r="L168" s="279">
        <v>1</v>
      </c>
      <c r="M168" s="279">
        <v>1</v>
      </c>
      <c r="N168" s="279">
        <v>0</v>
      </c>
      <c r="O168" s="279">
        <v>0</v>
      </c>
      <c r="P168" s="279">
        <v>0</v>
      </c>
      <c r="Q168" s="279">
        <v>1</v>
      </c>
      <c r="R168" s="227">
        <v>0</v>
      </c>
      <c r="S168" s="279">
        <v>0</v>
      </c>
      <c r="T168" s="279">
        <v>0</v>
      </c>
      <c r="U168" s="279">
        <v>0</v>
      </c>
      <c r="V168" s="279">
        <v>0</v>
      </c>
      <c r="W168" s="181">
        <v>0</v>
      </c>
      <c r="X168" s="181">
        <v>0</v>
      </c>
      <c r="Y168" s="181">
        <v>1</v>
      </c>
      <c r="Z168" s="181">
        <v>0</v>
      </c>
      <c r="AA168" s="181">
        <v>1</v>
      </c>
      <c r="AB168" s="181">
        <v>0</v>
      </c>
      <c r="AC168" s="401">
        <v>0</v>
      </c>
      <c r="AD168" s="181">
        <v>0</v>
      </c>
      <c r="AE168" s="181">
        <v>2</v>
      </c>
      <c r="AF168" s="181">
        <v>1</v>
      </c>
      <c r="AG168" s="490">
        <v>2</v>
      </c>
    </row>
    <row r="169" spans="1:33" x14ac:dyDescent="0.2">
      <c r="A169" s="110" t="s">
        <v>2104</v>
      </c>
      <c r="B169" s="110">
        <v>1</v>
      </c>
      <c r="C169" s="316" t="s">
        <v>3855</v>
      </c>
      <c r="D169" s="110" t="s">
        <v>1335</v>
      </c>
      <c r="E169" s="110" t="s">
        <v>1985</v>
      </c>
      <c r="F169" s="143">
        <v>41099</v>
      </c>
      <c r="G169" s="111">
        <v>40721</v>
      </c>
      <c r="H169" s="116" t="s">
        <v>3856</v>
      </c>
      <c r="I169" s="279">
        <v>0</v>
      </c>
      <c r="J169" s="279">
        <v>1</v>
      </c>
      <c r="K169" s="279">
        <v>1</v>
      </c>
      <c r="L169" s="279">
        <v>2</v>
      </c>
      <c r="M169" s="279">
        <v>1</v>
      </c>
      <c r="N169" s="279">
        <v>0</v>
      </c>
      <c r="O169" s="279">
        <v>2</v>
      </c>
      <c r="P169" s="279">
        <v>0</v>
      </c>
      <c r="Q169" s="279">
        <v>0</v>
      </c>
      <c r="R169" s="227">
        <v>0</v>
      </c>
      <c r="S169" s="279">
        <v>0</v>
      </c>
      <c r="T169" s="279">
        <v>1</v>
      </c>
      <c r="U169" s="279">
        <v>0</v>
      </c>
      <c r="V169" s="279">
        <v>0</v>
      </c>
      <c r="W169" s="181">
        <v>1</v>
      </c>
      <c r="X169" s="181">
        <v>0</v>
      </c>
      <c r="Y169" s="181">
        <v>0</v>
      </c>
      <c r="Z169" s="181">
        <v>0</v>
      </c>
      <c r="AA169" s="181">
        <v>2</v>
      </c>
      <c r="AB169" s="181">
        <v>1</v>
      </c>
      <c r="AC169" s="401">
        <v>0</v>
      </c>
      <c r="AD169" s="181">
        <v>0</v>
      </c>
      <c r="AE169" s="181">
        <v>0</v>
      </c>
      <c r="AF169" s="181">
        <v>0</v>
      </c>
      <c r="AG169" s="490">
        <v>2</v>
      </c>
    </row>
    <row r="170" spans="1:33" x14ac:dyDescent="0.2">
      <c r="A170" s="110" t="s">
        <v>2104</v>
      </c>
      <c r="B170" s="110">
        <v>1</v>
      </c>
      <c r="C170" s="316" t="s">
        <v>3857</v>
      </c>
      <c r="D170" s="110" t="s">
        <v>1335</v>
      </c>
      <c r="E170" s="110" t="s">
        <v>1533</v>
      </c>
      <c r="F170" s="143">
        <v>41171</v>
      </c>
      <c r="G170" s="111">
        <v>40721</v>
      </c>
      <c r="H170" s="116" t="s">
        <v>3858</v>
      </c>
      <c r="I170" s="279">
        <v>0</v>
      </c>
      <c r="J170" s="279">
        <v>1</v>
      </c>
      <c r="K170" s="279">
        <v>0</v>
      </c>
      <c r="L170" s="279">
        <v>0</v>
      </c>
      <c r="M170" s="279">
        <v>1</v>
      </c>
      <c r="N170" s="279">
        <v>0</v>
      </c>
      <c r="O170" s="279">
        <v>1</v>
      </c>
      <c r="P170" s="279">
        <v>1</v>
      </c>
      <c r="Q170" s="279">
        <v>0</v>
      </c>
      <c r="R170" s="227">
        <v>0</v>
      </c>
      <c r="S170" s="279">
        <v>0</v>
      </c>
      <c r="T170" s="279">
        <v>0</v>
      </c>
      <c r="U170" s="279">
        <v>0</v>
      </c>
      <c r="V170" s="279">
        <v>0</v>
      </c>
      <c r="W170" s="181">
        <v>1</v>
      </c>
      <c r="X170" s="181">
        <v>0</v>
      </c>
      <c r="Y170" s="181">
        <v>1</v>
      </c>
      <c r="Z170" s="181">
        <v>0</v>
      </c>
      <c r="AA170" s="181">
        <v>1</v>
      </c>
      <c r="AB170" s="181">
        <v>1</v>
      </c>
      <c r="AC170" s="401">
        <v>0</v>
      </c>
      <c r="AD170" s="181">
        <v>0</v>
      </c>
      <c r="AE170" s="181">
        <v>1</v>
      </c>
      <c r="AF170" s="181">
        <v>0</v>
      </c>
      <c r="AG170" s="490">
        <v>2</v>
      </c>
    </row>
    <row r="171" spans="1:33" x14ac:dyDescent="0.2">
      <c r="A171" s="110" t="s">
        <v>2104</v>
      </c>
      <c r="B171" s="110">
        <v>1</v>
      </c>
      <c r="C171" s="316" t="s">
        <v>3859</v>
      </c>
      <c r="D171" s="110" t="s">
        <v>1335</v>
      </c>
      <c r="E171" s="110" t="s">
        <v>2126</v>
      </c>
      <c r="F171" s="110"/>
      <c r="G171" s="111">
        <v>40721</v>
      </c>
      <c r="H171" s="116" t="s">
        <v>3860</v>
      </c>
      <c r="I171" s="279">
        <v>0</v>
      </c>
      <c r="J171" s="279">
        <v>0</v>
      </c>
      <c r="K171" s="279">
        <v>0</v>
      </c>
      <c r="L171" s="279">
        <v>0</v>
      </c>
      <c r="M171" s="279">
        <v>0</v>
      </c>
      <c r="N171" s="279">
        <v>0</v>
      </c>
      <c r="O171" s="279">
        <v>0</v>
      </c>
      <c r="P171" s="279">
        <v>0</v>
      </c>
      <c r="Q171" s="279">
        <v>0</v>
      </c>
      <c r="R171" s="227">
        <v>0</v>
      </c>
      <c r="S171" s="279">
        <v>0</v>
      </c>
      <c r="T171" s="279">
        <v>0</v>
      </c>
      <c r="U171" s="279">
        <v>0</v>
      </c>
      <c r="V171" s="279">
        <v>0</v>
      </c>
      <c r="W171" s="181">
        <v>1</v>
      </c>
      <c r="X171" s="181">
        <v>0</v>
      </c>
      <c r="Y171" s="181">
        <v>0</v>
      </c>
      <c r="Z171" s="181">
        <v>0</v>
      </c>
      <c r="AA171" s="181">
        <v>1</v>
      </c>
      <c r="AB171" s="181">
        <v>0</v>
      </c>
      <c r="AC171" s="401">
        <v>1</v>
      </c>
      <c r="AD171" s="181">
        <v>0</v>
      </c>
      <c r="AE171" s="181">
        <v>0</v>
      </c>
      <c r="AF171" s="181">
        <v>0</v>
      </c>
      <c r="AG171" s="490">
        <v>2</v>
      </c>
    </row>
    <row r="172" spans="1:33" x14ac:dyDescent="0.2">
      <c r="A172" s="110" t="s">
        <v>2104</v>
      </c>
      <c r="B172" s="110">
        <v>1</v>
      </c>
      <c r="C172" s="316" t="s">
        <v>3861</v>
      </c>
      <c r="D172" s="110" t="s">
        <v>1335</v>
      </c>
      <c r="E172" s="110" t="s">
        <v>2586</v>
      </c>
      <c r="F172" s="143">
        <v>41095</v>
      </c>
      <c r="G172" s="111">
        <v>40721</v>
      </c>
      <c r="H172" s="116" t="s">
        <v>3862</v>
      </c>
      <c r="I172" s="279">
        <v>0</v>
      </c>
      <c r="J172" s="279">
        <v>2</v>
      </c>
      <c r="K172" s="279">
        <v>0</v>
      </c>
      <c r="L172" s="279">
        <v>0</v>
      </c>
      <c r="M172" s="279">
        <v>1</v>
      </c>
      <c r="N172" s="279">
        <v>0</v>
      </c>
      <c r="O172" s="279">
        <v>0</v>
      </c>
      <c r="P172" s="279">
        <v>0</v>
      </c>
      <c r="Q172" s="279">
        <v>0</v>
      </c>
      <c r="R172" s="227">
        <v>0</v>
      </c>
      <c r="S172" s="279">
        <v>0</v>
      </c>
      <c r="T172" s="279">
        <v>0</v>
      </c>
      <c r="U172" s="279">
        <v>0</v>
      </c>
      <c r="V172" s="279">
        <v>0</v>
      </c>
      <c r="W172" s="181">
        <v>0</v>
      </c>
      <c r="X172" s="181">
        <v>0</v>
      </c>
      <c r="Y172" s="181">
        <v>0</v>
      </c>
      <c r="Z172" s="181">
        <v>0</v>
      </c>
      <c r="AA172" s="181">
        <v>0</v>
      </c>
      <c r="AB172" s="181">
        <v>0</v>
      </c>
      <c r="AC172" s="401">
        <v>0</v>
      </c>
      <c r="AD172" s="181">
        <v>0</v>
      </c>
      <c r="AE172" s="181">
        <v>0</v>
      </c>
      <c r="AF172" s="181">
        <v>0</v>
      </c>
      <c r="AG172" s="490">
        <v>1.5</v>
      </c>
    </row>
    <row r="173" spans="1:33" x14ac:dyDescent="0.2">
      <c r="A173" s="110" t="s">
        <v>2104</v>
      </c>
      <c r="B173" s="110">
        <v>1</v>
      </c>
      <c r="C173" s="316" t="s">
        <v>3863</v>
      </c>
      <c r="D173" s="110" t="s">
        <v>1335</v>
      </c>
      <c r="E173" s="110" t="s">
        <v>2586</v>
      </c>
      <c r="F173" s="143">
        <v>41171</v>
      </c>
      <c r="G173" s="111">
        <v>40721</v>
      </c>
      <c r="H173" s="116" t="s">
        <v>3864</v>
      </c>
      <c r="I173" s="279">
        <v>1</v>
      </c>
      <c r="J173" s="279">
        <v>1</v>
      </c>
      <c r="K173" s="279">
        <v>0</v>
      </c>
      <c r="L173" s="279">
        <v>0</v>
      </c>
      <c r="M173" s="279">
        <v>0</v>
      </c>
      <c r="N173" s="279">
        <v>1</v>
      </c>
      <c r="O173" s="279">
        <v>0</v>
      </c>
      <c r="P173" s="279">
        <v>2</v>
      </c>
      <c r="Q173" s="279">
        <v>1</v>
      </c>
      <c r="R173" s="227">
        <v>0</v>
      </c>
      <c r="S173" s="279">
        <v>0</v>
      </c>
      <c r="T173" s="279">
        <v>0</v>
      </c>
      <c r="U173" s="279">
        <v>0</v>
      </c>
      <c r="V173" s="279">
        <v>0</v>
      </c>
      <c r="W173" s="181">
        <v>1</v>
      </c>
      <c r="X173" s="181">
        <v>0</v>
      </c>
      <c r="Y173" s="181">
        <v>0</v>
      </c>
      <c r="Z173" s="181">
        <v>0</v>
      </c>
      <c r="AA173" s="181">
        <v>1</v>
      </c>
      <c r="AB173" s="181">
        <v>0</v>
      </c>
      <c r="AC173" s="401">
        <v>1</v>
      </c>
      <c r="AD173" s="181">
        <v>0</v>
      </c>
      <c r="AE173" s="181">
        <v>1</v>
      </c>
      <c r="AF173" s="181">
        <v>0</v>
      </c>
      <c r="AG173" s="490">
        <v>2</v>
      </c>
    </row>
    <row r="174" spans="1:33" x14ac:dyDescent="0.2">
      <c r="A174" s="110" t="s">
        <v>2104</v>
      </c>
      <c r="B174" s="110">
        <v>1</v>
      </c>
      <c r="C174" s="316" t="s">
        <v>3966</v>
      </c>
      <c r="D174" s="110" t="s">
        <v>1335</v>
      </c>
      <c r="E174" s="110" t="s">
        <v>1985</v>
      </c>
      <c r="F174" s="111">
        <v>41435</v>
      </c>
      <c r="G174" s="111">
        <v>40798</v>
      </c>
      <c r="H174" s="116" t="s">
        <v>3967</v>
      </c>
      <c r="I174" s="279">
        <v>0</v>
      </c>
      <c r="J174" s="279">
        <v>0</v>
      </c>
      <c r="K174" s="279">
        <v>0</v>
      </c>
      <c r="L174" s="279">
        <v>0</v>
      </c>
      <c r="M174" s="279">
        <v>0</v>
      </c>
      <c r="N174" s="279">
        <v>0</v>
      </c>
      <c r="O174" s="279">
        <v>0</v>
      </c>
      <c r="P174" s="279">
        <v>0</v>
      </c>
      <c r="Q174" s="279">
        <v>0</v>
      </c>
      <c r="R174" s="227">
        <v>0</v>
      </c>
      <c r="S174" s="279">
        <v>0</v>
      </c>
      <c r="T174" s="279">
        <v>0</v>
      </c>
      <c r="U174" s="279">
        <v>1</v>
      </c>
      <c r="V174" s="279">
        <v>0</v>
      </c>
      <c r="W174" s="181">
        <v>1</v>
      </c>
      <c r="X174" s="181">
        <v>0</v>
      </c>
      <c r="Y174" s="181">
        <v>0</v>
      </c>
      <c r="Z174" s="181">
        <v>0</v>
      </c>
      <c r="AA174" s="181">
        <v>0</v>
      </c>
      <c r="AB174" s="181">
        <v>0</v>
      </c>
      <c r="AC174" s="401">
        <v>0</v>
      </c>
      <c r="AD174" s="181">
        <v>0</v>
      </c>
      <c r="AE174" s="181">
        <v>0</v>
      </c>
      <c r="AF174" s="181">
        <v>0</v>
      </c>
      <c r="AG174" s="490">
        <v>2</v>
      </c>
    </row>
    <row r="175" spans="1:33" x14ac:dyDescent="0.2">
      <c r="A175" s="110" t="s">
        <v>2104</v>
      </c>
      <c r="B175" s="110">
        <v>1</v>
      </c>
      <c r="C175" s="316" t="s">
        <v>4162</v>
      </c>
      <c r="D175" s="110" t="s">
        <v>1335</v>
      </c>
      <c r="E175" s="110" t="s">
        <v>2126</v>
      </c>
      <c r="F175" s="143"/>
      <c r="G175" s="111">
        <v>40890</v>
      </c>
      <c r="H175" s="116" t="s">
        <v>4163</v>
      </c>
      <c r="I175" s="279">
        <v>0</v>
      </c>
      <c r="J175" s="279">
        <v>1</v>
      </c>
      <c r="K175" s="279">
        <v>0</v>
      </c>
      <c r="L175" s="279">
        <v>0</v>
      </c>
      <c r="M175" s="279">
        <v>0</v>
      </c>
      <c r="N175" s="279">
        <v>0</v>
      </c>
      <c r="O175" s="279">
        <v>0</v>
      </c>
      <c r="P175" s="279">
        <v>1</v>
      </c>
      <c r="Q175" s="279">
        <v>0</v>
      </c>
      <c r="R175" s="227">
        <v>0</v>
      </c>
      <c r="S175" s="279">
        <v>0</v>
      </c>
      <c r="T175" s="279">
        <v>0</v>
      </c>
      <c r="U175" s="279">
        <v>0</v>
      </c>
      <c r="V175" s="279">
        <v>0</v>
      </c>
      <c r="W175" s="181">
        <v>0</v>
      </c>
      <c r="X175" s="181">
        <v>0</v>
      </c>
      <c r="Y175" s="181">
        <v>0</v>
      </c>
      <c r="Z175" s="181">
        <v>0</v>
      </c>
      <c r="AA175" s="181">
        <v>0</v>
      </c>
      <c r="AB175" s="181">
        <v>0</v>
      </c>
      <c r="AC175" s="401">
        <v>0</v>
      </c>
      <c r="AD175" s="181">
        <v>0</v>
      </c>
      <c r="AE175" s="181">
        <v>0</v>
      </c>
      <c r="AF175" s="181">
        <v>0</v>
      </c>
      <c r="AG175" s="490">
        <v>2</v>
      </c>
    </row>
    <row r="176" spans="1:33" x14ac:dyDescent="0.2">
      <c r="A176" s="110" t="s">
        <v>2104</v>
      </c>
      <c r="B176" s="110">
        <v>1</v>
      </c>
      <c r="C176" s="316" t="s">
        <v>4164</v>
      </c>
      <c r="D176" s="110" t="s">
        <v>1335</v>
      </c>
      <c r="E176" s="110" t="s">
        <v>1533</v>
      </c>
      <c r="F176" s="111">
        <v>41039</v>
      </c>
      <c r="G176" s="111">
        <v>40890</v>
      </c>
      <c r="H176" s="116" t="s">
        <v>4165</v>
      </c>
      <c r="I176" s="279">
        <v>0</v>
      </c>
      <c r="J176" s="279">
        <v>0</v>
      </c>
      <c r="K176" s="279">
        <v>0</v>
      </c>
      <c r="L176" s="279">
        <v>1</v>
      </c>
      <c r="M176" s="279">
        <v>0</v>
      </c>
      <c r="N176" s="279">
        <v>0</v>
      </c>
      <c r="O176" s="279">
        <v>0</v>
      </c>
      <c r="P176" s="279">
        <v>1</v>
      </c>
      <c r="Q176" s="279">
        <v>0</v>
      </c>
      <c r="R176" s="227">
        <v>0</v>
      </c>
      <c r="S176" s="279">
        <v>0</v>
      </c>
      <c r="T176" s="279">
        <v>0</v>
      </c>
      <c r="U176" s="279">
        <v>0</v>
      </c>
      <c r="V176" s="279">
        <v>0</v>
      </c>
      <c r="W176" s="181">
        <v>0</v>
      </c>
      <c r="X176" s="181">
        <v>0</v>
      </c>
      <c r="Y176" s="181">
        <v>0</v>
      </c>
      <c r="Z176" s="181">
        <v>0</v>
      </c>
      <c r="AA176" s="181">
        <v>0</v>
      </c>
      <c r="AB176" s="181">
        <v>0</v>
      </c>
      <c r="AC176" s="401">
        <v>0</v>
      </c>
      <c r="AD176" s="181">
        <v>0</v>
      </c>
      <c r="AE176" s="181">
        <v>0</v>
      </c>
      <c r="AF176" s="181">
        <v>0</v>
      </c>
      <c r="AG176" s="490">
        <v>2</v>
      </c>
    </row>
    <row r="177" spans="1:33" x14ac:dyDescent="0.2">
      <c r="A177" s="110" t="s">
        <v>2104</v>
      </c>
      <c r="B177" s="110">
        <v>1</v>
      </c>
      <c r="C177" s="316" t="s">
        <v>4166</v>
      </c>
      <c r="D177" s="110" t="s">
        <v>1335</v>
      </c>
      <c r="E177" s="110" t="s">
        <v>1533</v>
      </c>
      <c r="F177" s="111">
        <v>41039</v>
      </c>
      <c r="G177" s="111">
        <v>40890</v>
      </c>
      <c r="H177" s="116" t="s">
        <v>4167</v>
      </c>
      <c r="I177" s="279">
        <v>0</v>
      </c>
      <c r="J177" s="279">
        <v>0</v>
      </c>
      <c r="K177" s="279">
        <v>0</v>
      </c>
      <c r="L177" s="279">
        <v>0</v>
      </c>
      <c r="M177" s="279">
        <v>0</v>
      </c>
      <c r="N177" s="279">
        <v>0</v>
      </c>
      <c r="O177" s="279">
        <v>0</v>
      </c>
      <c r="P177" s="279">
        <v>1</v>
      </c>
      <c r="Q177" s="279">
        <v>0</v>
      </c>
      <c r="R177" s="227">
        <v>0</v>
      </c>
      <c r="S177" s="279">
        <v>0</v>
      </c>
      <c r="T177" s="279">
        <v>0</v>
      </c>
      <c r="U177" s="279">
        <v>0</v>
      </c>
      <c r="V177" s="279">
        <v>0</v>
      </c>
      <c r="W177" s="181">
        <v>0</v>
      </c>
      <c r="X177" s="181">
        <v>0</v>
      </c>
      <c r="Y177" s="181">
        <v>0</v>
      </c>
      <c r="Z177" s="181">
        <v>0</v>
      </c>
      <c r="AA177" s="181">
        <v>0</v>
      </c>
      <c r="AB177" s="181">
        <v>0</v>
      </c>
      <c r="AC177" s="401">
        <v>0</v>
      </c>
      <c r="AD177" s="181">
        <v>0</v>
      </c>
      <c r="AE177" s="181">
        <v>0</v>
      </c>
      <c r="AF177" s="181">
        <v>0</v>
      </c>
      <c r="AG177" s="490">
        <v>2</v>
      </c>
    </row>
    <row r="178" spans="1:33" x14ac:dyDescent="0.2">
      <c r="A178" s="110" t="s">
        <v>2104</v>
      </c>
      <c r="B178" s="110">
        <v>1</v>
      </c>
      <c r="C178" s="316" t="s">
        <v>4168</v>
      </c>
      <c r="D178" s="110" t="s">
        <v>1335</v>
      </c>
      <c r="E178" s="110" t="s">
        <v>2126</v>
      </c>
      <c r="F178" s="143"/>
      <c r="G178" s="111">
        <v>40890</v>
      </c>
      <c r="H178" s="116" t="s">
        <v>4169</v>
      </c>
      <c r="I178" s="279">
        <v>0</v>
      </c>
      <c r="J178" s="279">
        <v>0</v>
      </c>
      <c r="K178" s="279">
        <v>0</v>
      </c>
      <c r="L178" s="279">
        <v>0</v>
      </c>
      <c r="M178" s="279">
        <v>0</v>
      </c>
      <c r="N178" s="279">
        <v>0</v>
      </c>
      <c r="O178" s="279">
        <v>0</v>
      </c>
      <c r="P178" s="279">
        <v>1</v>
      </c>
      <c r="Q178" s="279">
        <v>0</v>
      </c>
      <c r="R178" s="227">
        <v>0</v>
      </c>
      <c r="S178" s="279">
        <v>0</v>
      </c>
      <c r="T178" s="279">
        <v>0</v>
      </c>
      <c r="U178" s="279">
        <v>0</v>
      </c>
      <c r="V178" s="279">
        <v>0</v>
      </c>
      <c r="W178" s="181">
        <v>0</v>
      </c>
      <c r="X178" s="181">
        <v>0</v>
      </c>
      <c r="Y178" s="181">
        <v>0</v>
      </c>
      <c r="Z178" s="181">
        <v>0</v>
      </c>
      <c r="AA178" s="181">
        <v>0</v>
      </c>
      <c r="AB178" s="181">
        <v>0</v>
      </c>
      <c r="AC178" s="401">
        <v>0</v>
      </c>
      <c r="AD178" s="181">
        <v>0</v>
      </c>
      <c r="AE178" s="181">
        <v>0</v>
      </c>
      <c r="AF178" s="181">
        <v>0</v>
      </c>
      <c r="AG178" s="490">
        <v>2</v>
      </c>
    </row>
    <row r="179" spans="1:33" x14ac:dyDescent="0.2">
      <c r="A179" s="110" t="s">
        <v>2104</v>
      </c>
      <c r="B179" s="110">
        <v>1</v>
      </c>
      <c r="C179" s="316" t="s">
        <v>4170</v>
      </c>
      <c r="D179" s="110" t="s">
        <v>1335</v>
      </c>
      <c r="E179" s="110" t="s">
        <v>2126</v>
      </c>
      <c r="F179" s="143"/>
      <c r="G179" s="111">
        <v>40890</v>
      </c>
      <c r="H179" s="116" t="s">
        <v>4171</v>
      </c>
      <c r="I179" s="279">
        <v>0</v>
      </c>
      <c r="J179" s="279">
        <v>0</v>
      </c>
      <c r="K179" s="279">
        <v>0</v>
      </c>
      <c r="L179" s="279">
        <v>0</v>
      </c>
      <c r="M179" s="279">
        <v>0</v>
      </c>
      <c r="N179" s="279">
        <v>0</v>
      </c>
      <c r="O179" s="279">
        <v>1</v>
      </c>
      <c r="P179" s="279">
        <v>0</v>
      </c>
      <c r="Q179" s="279">
        <v>0</v>
      </c>
      <c r="R179" s="227">
        <v>0</v>
      </c>
      <c r="S179" s="279">
        <v>0</v>
      </c>
      <c r="T179" s="279">
        <v>0</v>
      </c>
      <c r="U179" s="279">
        <v>1</v>
      </c>
      <c r="V179" s="279">
        <v>0</v>
      </c>
      <c r="W179" s="181">
        <v>0</v>
      </c>
      <c r="X179" s="181">
        <v>0</v>
      </c>
      <c r="Y179" s="181">
        <v>0</v>
      </c>
      <c r="Z179" s="181">
        <v>0</v>
      </c>
      <c r="AA179" s="181">
        <v>0</v>
      </c>
      <c r="AB179" s="181">
        <v>0</v>
      </c>
      <c r="AC179" s="401">
        <v>0</v>
      </c>
      <c r="AD179" s="181">
        <v>0</v>
      </c>
      <c r="AE179" s="181">
        <v>0</v>
      </c>
      <c r="AF179" s="181">
        <v>0</v>
      </c>
      <c r="AG179" s="490">
        <v>2</v>
      </c>
    </row>
    <row r="180" spans="1:33" x14ac:dyDescent="0.2">
      <c r="A180" s="110" t="s">
        <v>2104</v>
      </c>
      <c r="B180" s="110">
        <v>1</v>
      </c>
      <c r="C180" s="316" t="s">
        <v>4172</v>
      </c>
      <c r="D180" s="110" t="s">
        <v>1335</v>
      </c>
      <c r="E180" s="110" t="s">
        <v>2126</v>
      </c>
      <c r="F180" s="143"/>
      <c r="G180" s="111">
        <v>40890</v>
      </c>
      <c r="H180" s="116" t="s">
        <v>4173</v>
      </c>
      <c r="I180" s="279">
        <v>0</v>
      </c>
      <c r="J180" s="279">
        <v>0</v>
      </c>
      <c r="K180" s="279">
        <v>0</v>
      </c>
      <c r="L180" s="279">
        <v>0</v>
      </c>
      <c r="M180" s="279">
        <v>0</v>
      </c>
      <c r="N180" s="279">
        <v>0</v>
      </c>
      <c r="O180" s="279">
        <v>1</v>
      </c>
      <c r="P180" s="279">
        <v>0</v>
      </c>
      <c r="Q180" s="279">
        <v>0</v>
      </c>
      <c r="R180" s="227">
        <v>0</v>
      </c>
      <c r="S180" s="279">
        <v>0</v>
      </c>
      <c r="T180" s="279">
        <v>0</v>
      </c>
      <c r="U180" s="279">
        <v>1</v>
      </c>
      <c r="V180" s="279">
        <v>0</v>
      </c>
      <c r="W180" s="181">
        <v>0</v>
      </c>
      <c r="X180" s="181">
        <v>0</v>
      </c>
      <c r="Y180" s="181">
        <v>0</v>
      </c>
      <c r="Z180" s="181">
        <v>0</v>
      </c>
      <c r="AA180" s="181">
        <v>0</v>
      </c>
      <c r="AB180" s="181">
        <v>0</v>
      </c>
      <c r="AC180" s="401">
        <v>0</v>
      </c>
      <c r="AD180" s="181">
        <v>0</v>
      </c>
      <c r="AE180" s="181">
        <v>0</v>
      </c>
      <c r="AF180" s="181">
        <v>0</v>
      </c>
      <c r="AG180" s="490">
        <v>2</v>
      </c>
    </row>
    <row r="181" spans="1:33" x14ac:dyDescent="0.2">
      <c r="A181" s="110" t="s">
        <v>2104</v>
      </c>
      <c r="B181" s="110">
        <v>1</v>
      </c>
      <c r="C181" s="316" t="s">
        <v>4174</v>
      </c>
      <c r="D181" s="110" t="s">
        <v>1335</v>
      </c>
      <c r="E181" s="110" t="s">
        <v>2126</v>
      </c>
      <c r="F181" s="143"/>
      <c r="G181" s="111">
        <v>40890</v>
      </c>
      <c r="H181" s="116" t="s">
        <v>4175</v>
      </c>
      <c r="I181" s="279">
        <v>0</v>
      </c>
      <c r="J181" s="279">
        <v>0</v>
      </c>
      <c r="K181" s="279">
        <v>0</v>
      </c>
      <c r="L181" s="279">
        <v>0</v>
      </c>
      <c r="M181" s="279">
        <v>0</v>
      </c>
      <c r="N181" s="279">
        <v>0</v>
      </c>
      <c r="O181" s="279">
        <v>0</v>
      </c>
      <c r="P181" s="279">
        <v>0</v>
      </c>
      <c r="Q181" s="279">
        <v>0</v>
      </c>
      <c r="R181" s="227">
        <v>0</v>
      </c>
      <c r="S181" s="279">
        <v>0</v>
      </c>
      <c r="T181" s="279">
        <v>0</v>
      </c>
      <c r="U181" s="279">
        <v>1</v>
      </c>
      <c r="V181" s="279">
        <v>0</v>
      </c>
      <c r="W181" s="181">
        <v>0</v>
      </c>
      <c r="X181" s="181">
        <v>0</v>
      </c>
      <c r="Y181" s="181">
        <v>0</v>
      </c>
      <c r="Z181" s="181">
        <v>0</v>
      </c>
      <c r="AA181" s="181">
        <v>0</v>
      </c>
      <c r="AB181" s="181">
        <v>0</v>
      </c>
      <c r="AC181" s="401">
        <v>0</v>
      </c>
      <c r="AD181" s="181">
        <v>0</v>
      </c>
      <c r="AE181" s="181">
        <v>1</v>
      </c>
      <c r="AF181" s="181">
        <v>1</v>
      </c>
      <c r="AG181" s="490">
        <v>2</v>
      </c>
    </row>
    <row r="182" spans="1:33" x14ac:dyDescent="0.2">
      <c r="A182" s="110" t="s">
        <v>2104</v>
      </c>
      <c r="B182" s="110">
        <v>1</v>
      </c>
      <c r="C182" s="316" t="s">
        <v>4176</v>
      </c>
      <c r="D182" s="110" t="s">
        <v>1335</v>
      </c>
      <c r="E182" s="110" t="s">
        <v>2126</v>
      </c>
      <c r="F182" s="111"/>
      <c r="G182" s="111">
        <v>40890</v>
      </c>
      <c r="H182" s="116" t="s">
        <v>4177</v>
      </c>
      <c r="I182" s="279">
        <v>0</v>
      </c>
      <c r="J182" s="279">
        <v>0</v>
      </c>
      <c r="K182" s="279">
        <v>0</v>
      </c>
      <c r="L182" s="279">
        <v>0</v>
      </c>
      <c r="M182" s="279">
        <v>0</v>
      </c>
      <c r="N182" s="279">
        <v>0</v>
      </c>
      <c r="O182" s="279">
        <v>0</v>
      </c>
      <c r="P182" s="279">
        <v>0</v>
      </c>
      <c r="Q182" s="279">
        <v>0</v>
      </c>
      <c r="R182" s="227">
        <v>0</v>
      </c>
      <c r="S182" s="279">
        <v>0</v>
      </c>
      <c r="T182" s="279">
        <v>0</v>
      </c>
      <c r="U182" s="279">
        <v>0</v>
      </c>
      <c r="V182" s="279">
        <v>0</v>
      </c>
      <c r="W182" s="181">
        <v>0</v>
      </c>
      <c r="X182" s="181">
        <v>0</v>
      </c>
      <c r="Y182" s="181">
        <v>0</v>
      </c>
      <c r="Z182" s="181">
        <v>0</v>
      </c>
      <c r="AA182" s="181">
        <v>0</v>
      </c>
      <c r="AB182" s="181">
        <v>0</v>
      </c>
      <c r="AC182" s="401">
        <v>0</v>
      </c>
      <c r="AD182" s="181">
        <v>0</v>
      </c>
      <c r="AE182" s="181">
        <v>0</v>
      </c>
      <c r="AF182" s="181">
        <v>0</v>
      </c>
      <c r="AG182" s="490">
        <v>2</v>
      </c>
    </row>
    <row r="183" spans="1:33" x14ac:dyDescent="0.2">
      <c r="A183" s="110" t="s">
        <v>2104</v>
      </c>
      <c r="B183" s="110">
        <v>1</v>
      </c>
      <c r="C183" s="316" t="s">
        <v>4258</v>
      </c>
      <c r="D183" s="110" t="s">
        <v>1335</v>
      </c>
      <c r="E183" s="110" t="s">
        <v>2126</v>
      </c>
      <c r="F183" s="111"/>
      <c r="G183" s="111">
        <v>40949</v>
      </c>
      <c r="H183" s="116" t="s">
        <v>4259</v>
      </c>
      <c r="I183" s="279">
        <v>0</v>
      </c>
      <c r="J183" s="279">
        <v>0</v>
      </c>
      <c r="K183" s="279">
        <v>0</v>
      </c>
      <c r="L183" s="279">
        <v>0</v>
      </c>
      <c r="M183" s="279">
        <v>0</v>
      </c>
      <c r="N183" s="279">
        <v>0</v>
      </c>
      <c r="O183" s="279">
        <v>0</v>
      </c>
      <c r="P183" s="279">
        <v>0</v>
      </c>
      <c r="Q183" s="279">
        <v>0</v>
      </c>
      <c r="R183" s="227">
        <v>0</v>
      </c>
      <c r="S183" s="279">
        <v>0</v>
      </c>
      <c r="T183" s="279">
        <v>0</v>
      </c>
      <c r="U183" s="279">
        <v>0</v>
      </c>
      <c r="V183" s="279">
        <v>0</v>
      </c>
      <c r="W183" s="181">
        <v>0</v>
      </c>
      <c r="X183" s="181">
        <v>0</v>
      </c>
      <c r="Y183" s="181">
        <v>0</v>
      </c>
      <c r="Z183" s="181">
        <v>0</v>
      </c>
      <c r="AA183" s="181">
        <v>0</v>
      </c>
      <c r="AB183" s="181">
        <v>0</v>
      </c>
      <c r="AC183" s="401">
        <v>0</v>
      </c>
      <c r="AD183" s="181">
        <v>0</v>
      </c>
      <c r="AE183" s="181">
        <v>0</v>
      </c>
      <c r="AF183" s="181">
        <v>0</v>
      </c>
      <c r="AG183" s="490">
        <v>2</v>
      </c>
    </row>
    <row r="184" spans="1:33" x14ac:dyDescent="0.2">
      <c r="A184" s="110" t="s">
        <v>2104</v>
      </c>
      <c r="B184" s="110">
        <v>1</v>
      </c>
      <c r="C184" s="316" t="s">
        <v>4933</v>
      </c>
      <c r="D184" s="110" t="s">
        <v>1335</v>
      </c>
      <c r="E184" s="110" t="s">
        <v>2126</v>
      </c>
      <c r="F184" s="261"/>
      <c r="G184" s="261">
        <v>41318</v>
      </c>
      <c r="H184" s="116" t="s">
        <v>4934</v>
      </c>
      <c r="I184" s="279">
        <v>0</v>
      </c>
      <c r="J184" s="279">
        <v>0</v>
      </c>
      <c r="K184" s="279">
        <v>0</v>
      </c>
      <c r="L184" s="279">
        <v>0</v>
      </c>
      <c r="M184" s="279">
        <v>0</v>
      </c>
      <c r="N184" s="279">
        <v>0</v>
      </c>
      <c r="O184" s="279">
        <v>1</v>
      </c>
      <c r="P184" s="279">
        <v>0</v>
      </c>
      <c r="Q184" s="279">
        <v>0</v>
      </c>
      <c r="R184" s="227">
        <v>0</v>
      </c>
      <c r="S184" s="279">
        <v>1</v>
      </c>
      <c r="T184" s="279">
        <v>0</v>
      </c>
      <c r="U184" s="279">
        <v>0</v>
      </c>
      <c r="V184" s="279">
        <v>0</v>
      </c>
      <c r="W184" s="181">
        <v>2</v>
      </c>
      <c r="X184" s="181">
        <v>0</v>
      </c>
      <c r="Y184" s="181">
        <v>0</v>
      </c>
      <c r="Z184" s="181">
        <v>1</v>
      </c>
      <c r="AA184" s="181">
        <v>2</v>
      </c>
      <c r="AB184" s="181">
        <v>0</v>
      </c>
      <c r="AC184" s="401">
        <v>0</v>
      </c>
      <c r="AD184" s="181">
        <v>0</v>
      </c>
      <c r="AE184" s="181">
        <v>0</v>
      </c>
      <c r="AF184" s="181">
        <v>0</v>
      </c>
      <c r="AG184" s="490">
        <v>2</v>
      </c>
    </row>
    <row r="185" spans="1:33" x14ac:dyDescent="0.2">
      <c r="A185" s="110" t="s">
        <v>2104</v>
      </c>
      <c r="B185" s="110">
        <v>1</v>
      </c>
      <c r="C185" s="316" t="s">
        <v>4935</v>
      </c>
      <c r="D185" s="110" t="s">
        <v>1335</v>
      </c>
      <c r="E185" s="110" t="s">
        <v>1533</v>
      </c>
      <c r="F185" s="261">
        <v>41502</v>
      </c>
      <c r="G185" s="261">
        <v>41377</v>
      </c>
      <c r="H185" s="116" t="s">
        <v>4936</v>
      </c>
      <c r="I185" s="279">
        <v>0</v>
      </c>
      <c r="J185" s="279">
        <v>0</v>
      </c>
      <c r="K185" s="279">
        <v>0</v>
      </c>
      <c r="L185" s="279">
        <v>4</v>
      </c>
      <c r="M185" s="279">
        <v>0</v>
      </c>
      <c r="N185" s="279">
        <v>4</v>
      </c>
      <c r="O185" s="279">
        <v>0</v>
      </c>
      <c r="P185" s="279">
        <v>0</v>
      </c>
      <c r="Q185" s="279">
        <v>0</v>
      </c>
      <c r="R185" s="227">
        <v>0</v>
      </c>
      <c r="S185" s="279">
        <v>0</v>
      </c>
      <c r="T185" s="279">
        <v>0</v>
      </c>
      <c r="U185" s="279">
        <v>4</v>
      </c>
      <c r="V185" s="279">
        <v>0</v>
      </c>
      <c r="W185" s="181">
        <v>0</v>
      </c>
      <c r="X185" s="181">
        <v>4</v>
      </c>
      <c r="Y185" s="181">
        <v>0</v>
      </c>
      <c r="Z185" s="181">
        <v>0</v>
      </c>
      <c r="AA185" s="181">
        <v>0</v>
      </c>
      <c r="AB185" s="181">
        <v>4</v>
      </c>
      <c r="AC185" s="401">
        <v>0</v>
      </c>
      <c r="AD185" s="181">
        <v>0</v>
      </c>
      <c r="AE185" s="181">
        <v>0</v>
      </c>
      <c r="AF185" s="181">
        <v>0</v>
      </c>
      <c r="AG185" s="490">
        <v>4</v>
      </c>
    </row>
    <row r="186" spans="1:33" x14ac:dyDescent="0.2">
      <c r="A186" s="110" t="s">
        <v>2104</v>
      </c>
      <c r="B186" s="110">
        <v>1</v>
      </c>
      <c r="C186" s="316" t="s">
        <v>4937</v>
      </c>
      <c r="D186" s="110" t="s">
        <v>1335</v>
      </c>
      <c r="E186" s="110" t="s">
        <v>2126</v>
      </c>
      <c r="F186" s="261"/>
      <c r="G186" s="261">
        <v>41379</v>
      </c>
      <c r="H186" s="116" t="s">
        <v>4938</v>
      </c>
      <c r="I186" s="279">
        <v>0</v>
      </c>
      <c r="J186" s="279">
        <v>0</v>
      </c>
      <c r="K186" s="279">
        <v>0</v>
      </c>
      <c r="L186" s="279">
        <v>0</v>
      </c>
      <c r="M186" s="279">
        <v>0</v>
      </c>
      <c r="N186" s="279">
        <v>0</v>
      </c>
      <c r="O186" s="279">
        <v>2</v>
      </c>
      <c r="P186" s="279">
        <v>0</v>
      </c>
      <c r="Q186" s="279">
        <v>0</v>
      </c>
      <c r="R186" s="227">
        <v>0</v>
      </c>
      <c r="S186" s="279">
        <v>0</v>
      </c>
      <c r="T186" s="279">
        <v>0</v>
      </c>
      <c r="U186" s="279">
        <v>0</v>
      </c>
      <c r="V186" s="279">
        <v>0</v>
      </c>
      <c r="W186" s="181">
        <v>1</v>
      </c>
      <c r="X186" s="181">
        <v>1</v>
      </c>
      <c r="Y186" s="181">
        <v>0</v>
      </c>
      <c r="Z186" s="181">
        <v>1</v>
      </c>
      <c r="AA186" s="181">
        <v>0</v>
      </c>
      <c r="AB186" s="181">
        <v>0</v>
      </c>
      <c r="AC186" s="401">
        <v>0</v>
      </c>
      <c r="AD186" s="181">
        <v>0</v>
      </c>
      <c r="AE186" s="181">
        <v>0</v>
      </c>
      <c r="AF186" s="181">
        <v>0</v>
      </c>
      <c r="AG186" s="490">
        <v>2</v>
      </c>
    </row>
    <row r="187" spans="1:33" x14ac:dyDescent="0.2">
      <c r="A187" s="110" t="s">
        <v>2104</v>
      </c>
      <c r="B187" s="110">
        <v>1</v>
      </c>
      <c r="C187" s="316" t="s">
        <v>4939</v>
      </c>
      <c r="D187" s="110" t="s">
        <v>1335</v>
      </c>
      <c r="E187" s="110" t="s">
        <v>2126</v>
      </c>
      <c r="F187" s="261"/>
      <c r="G187" s="261">
        <v>41379</v>
      </c>
      <c r="H187" s="116" t="s">
        <v>4940</v>
      </c>
      <c r="I187" s="279">
        <v>0</v>
      </c>
      <c r="J187" s="279">
        <v>0</v>
      </c>
      <c r="K187" s="279">
        <v>0</v>
      </c>
      <c r="L187" s="279">
        <v>0</v>
      </c>
      <c r="M187" s="279">
        <v>0</v>
      </c>
      <c r="N187" s="279">
        <v>0</v>
      </c>
      <c r="O187" s="279">
        <v>1</v>
      </c>
      <c r="P187" s="279">
        <v>1</v>
      </c>
      <c r="Q187" s="279">
        <v>0</v>
      </c>
      <c r="R187" s="227">
        <v>0</v>
      </c>
      <c r="S187" s="279">
        <v>0</v>
      </c>
      <c r="T187" s="279">
        <v>0</v>
      </c>
      <c r="U187" s="279">
        <v>0</v>
      </c>
      <c r="V187" s="279">
        <v>0</v>
      </c>
      <c r="W187" s="181">
        <v>0</v>
      </c>
      <c r="X187" s="181">
        <v>2</v>
      </c>
      <c r="Y187" s="181">
        <v>0</v>
      </c>
      <c r="Z187" s="181">
        <v>0</v>
      </c>
      <c r="AA187" s="181">
        <v>0</v>
      </c>
      <c r="AB187" s="181">
        <v>0</v>
      </c>
      <c r="AC187" s="401">
        <v>0</v>
      </c>
      <c r="AD187" s="181">
        <v>0</v>
      </c>
      <c r="AE187" s="181">
        <v>0</v>
      </c>
      <c r="AF187" s="181">
        <v>0</v>
      </c>
      <c r="AG187" s="490">
        <v>2</v>
      </c>
    </row>
    <row r="188" spans="1:33" x14ac:dyDescent="0.2">
      <c r="A188" s="110" t="s">
        <v>2104</v>
      </c>
      <c r="B188" s="110">
        <v>1</v>
      </c>
      <c r="C188" s="316" t="s">
        <v>5071</v>
      </c>
      <c r="D188" s="110" t="s">
        <v>1335</v>
      </c>
      <c r="E188" s="110" t="s">
        <v>2126</v>
      </c>
      <c r="F188" s="261"/>
      <c r="G188" s="261">
        <v>41491</v>
      </c>
      <c r="H188" s="116" t="s">
        <v>5072</v>
      </c>
      <c r="I188" s="279">
        <v>0</v>
      </c>
      <c r="J188" s="279">
        <v>0</v>
      </c>
      <c r="K188" s="279">
        <v>0</v>
      </c>
      <c r="L188" s="279">
        <v>0</v>
      </c>
      <c r="M188" s="279">
        <v>0</v>
      </c>
      <c r="N188" s="279">
        <v>0</v>
      </c>
      <c r="O188" s="279">
        <v>0</v>
      </c>
      <c r="P188" s="279">
        <v>0</v>
      </c>
      <c r="Q188" s="279">
        <v>0</v>
      </c>
      <c r="R188" s="227">
        <v>0</v>
      </c>
      <c r="S188" s="279">
        <v>0</v>
      </c>
      <c r="T188" s="279">
        <v>0</v>
      </c>
      <c r="U188" s="279">
        <v>0</v>
      </c>
      <c r="V188" s="279">
        <v>0</v>
      </c>
      <c r="W188" s="181">
        <v>0</v>
      </c>
      <c r="X188" s="181">
        <v>0</v>
      </c>
      <c r="Y188" s="181">
        <v>0</v>
      </c>
      <c r="Z188" s="181">
        <v>0</v>
      </c>
      <c r="AA188" s="181">
        <v>0</v>
      </c>
      <c r="AB188" s="181">
        <v>0</v>
      </c>
      <c r="AC188" s="401">
        <v>0</v>
      </c>
      <c r="AD188" s="181">
        <v>0</v>
      </c>
      <c r="AE188" s="181">
        <v>0</v>
      </c>
      <c r="AF188" s="181">
        <v>0</v>
      </c>
      <c r="AG188" s="490">
        <v>2</v>
      </c>
    </row>
    <row r="189" spans="1:33" x14ac:dyDescent="0.2">
      <c r="A189" s="110" t="s">
        <v>2104</v>
      </c>
      <c r="B189" s="110">
        <v>1</v>
      </c>
      <c r="C189" s="316" t="s">
        <v>5073</v>
      </c>
      <c r="D189" s="110" t="s">
        <v>1335</v>
      </c>
      <c r="E189" s="110" t="s">
        <v>2126</v>
      </c>
      <c r="F189" s="261"/>
      <c r="G189" s="261">
        <v>41491</v>
      </c>
      <c r="H189" s="116" t="s">
        <v>5074</v>
      </c>
      <c r="I189" s="279">
        <v>0</v>
      </c>
      <c r="J189" s="279">
        <v>0</v>
      </c>
      <c r="K189" s="279">
        <v>0</v>
      </c>
      <c r="L189" s="279">
        <v>0</v>
      </c>
      <c r="M189" s="279">
        <v>0</v>
      </c>
      <c r="N189" s="279">
        <v>0</v>
      </c>
      <c r="O189" s="279">
        <v>0</v>
      </c>
      <c r="P189" s="279">
        <v>0</v>
      </c>
      <c r="Q189" s="279">
        <v>0</v>
      </c>
      <c r="R189" s="227">
        <v>0</v>
      </c>
      <c r="S189" s="279">
        <v>0</v>
      </c>
      <c r="T189" s="279">
        <v>0</v>
      </c>
      <c r="U189" s="279">
        <v>0</v>
      </c>
      <c r="V189" s="279">
        <v>0</v>
      </c>
      <c r="W189" s="181">
        <v>0</v>
      </c>
      <c r="X189" s="181">
        <v>0</v>
      </c>
      <c r="Y189" s="181">
        <v>0</v>
      </c>
      <c r="Z189" s="181">
        <v>0</v>
      </c>
      <c r="AA189" s="181">
        <v>0</v>
      </c>
      <c r="AB189" s="181">
        <v>0</v>
      </c>
      <c r="AC189" s="401">
        <v>0</v>
      </c>
      <c r="AD189" s="181">
        <v>0</v>
      </c>
      <c r="AE189" s="181">
        <v>0</v>
      </c>
      <c r="AF189" s="181">
        <v>0</v>
      </c>
      <c r="AG189" s="490">
        <v>2</v>
      </c>
    </row>
    <row r="190" spans="1:33" x14ac:dyDescent="0.2">
      <c r="A190" s="110" t="s">
        <v>2104</v>
      </c>
      <c r="B190" s="110">
        <v>1</v>
      </c>
      <c r="C190" s="316" t="s">
        <v>5075</v>
      </c>
      <c r="D190" s="110" t="s">
        <v>1335</v>
      </c>
      <c r="E190" s="110" t="s">
        <v>2126</v>
      </c>
      <c r="F190" s="261"/>
      <c r="G190" s="261">
        <v>41491</v>
      </c>
      <c r="H190" s="116" t="s">
        <v>5076</v>
      </c>
      <c r="I190" s="279">
        <v>0</v>
      </c>
      <c r="J190" s="279">
        <v>0</v>
      </c>
      <c r="K190" s="279">
        <v>0</v>
      </c>
      <c r="L190" s="279">
        <v>0</v>
      </c>
      <c r="M190" s="279">
        <v>0</v>
      </c>
      <c r="N190" s="279">
        <v>0</v>
      </c>
      <c r="O190" s="279">
        <v>0</v>
      </c>
      <c r="P190" s="279">
        <v>0</v>
      </c>
      <c r="Q190" s="279">
        <v>0</v>
      </c>
      <c r="R190" s="227">
        <v>0</v>
      </c>
      <c r="S190" s="279">
        <v>0</v>
      </c>
      <c r="T190" s="279">
        <v>0</v>
      </c>
      <c r="U190" s="279">
        <v>0</v>
      </c>
      <c r="V190" s="279">
        <v>0</v>
      </c>
      <c r="W190" s="181">
        <v>0</v>
      </c>
      <c r="X190" s="181">
        <v>0</v>
      </c>
      <c r="Y190" s="181">
        <v>0</v>
      </c>
      <c r="Z190" s="181">
        <v>0</v>
      </c>
      <c r="AA190" s="181">
        <v>0</v>
      </c>
      <c r="AB190" s="181">
        <v>0</v>
      </c>
      <c r="AC190" s="401">
        <v>0</v>
      </c>
      <c r="AD190" s="181">
        <v>0</v>
      </c>
      <c r="AE190" s="181">
        <v>0</v>
      </c>
      <c r="AF190" s="181">
        <v>0</v>
      </c>
      <c r="AG190" s="490">
        <v>2</v>
      </c>
    </row>
    <row r="191" spans="1:33" x14ac:dyDescent="0.2">
      <c r="A191" s="110" t="s">
        <v>2104</v>
      </c>
      <c r="B191" s="110">
        <v>1</v>
      </c>
      <c r="C191" s="316" t="s">
        <v>5077</v>
      </c>
      <c r="D191" s="110" t="s">
        <v>1335</v>
      </c>
      <c r="E191" s="110" t="s">
        <v>2126</v>
      </c>
      <c r="F191" s="261"/>
      <c r="G191" s="261">
        <v>41491</v>
      </c>
      <c r="H191" s="116" t="s">
        <v>5078</v>
      </c>
      <c r="I191" s="279">
        <v>0</v>
      </c>
      <c r="J191" s="279">
        <v>0</v>
      </c>
      <c r="K191" s="279">
        <v>0</v>
      </c>
      <c r="L191" s="279">
        <v>0</v>
      </c>
      <c r="M191" s="279">
        <v>0</v>
      </c>
      <c r="N191" s="279">
        <v>0</v>
      </c>
      <c r="O191" s="279">
        <v>0</v>
      </c>
      <c r="P191" s="279">
        <v>0</v>
      </c>
      <c r="Q191" s="279">
        <v>0</v>
      </c>
      <c r="R191" s="227">
        <v>0</v>
      </c>
      <c r="S191" s="279">
        <v>0</v>
      </c>
      <c r="T191" s="279">
        <v>0</v>
      </c>
      <c r="U191" s="279">
        <v>0</v>
      </c>
      <c r="V191" s="279">
        <v>0</v>
      </c>
      <c r="W191" s="181">
        <v>0</v>
      </c>
      <c r="X191" s="181">
        <v>0</v>
      </c>
      <c r="Y191" s="181">
        <v>0</v>
      </c>
      <c r="Z191" s="181">
        <v>0</v>
      </c>
      <c r="AA191" s="181">
        <v>0</v>
      </c>
      <c r="AB191" s="181">
        <v>0</v>
      </c>
      <c r="AC191" s="401">
        <v>0</v>
      </c>
      <c r="AD191" s="181">
        <v>0</v>
      </c>
      <c r="AE191" s="181">
        <v>0</v>
      </c>
      <c r="AF191" s="181">
        <v>0</v>
      </c>
      <c r="AG191" s="490">
        <v>2</v>
      </c>
    </row>
    <row r="192" spans="1:33" x14ac:dyDescent="0.2">
      <c r="A192" s="110" t="s">
        <v>2104</v>
      </c>
      <c r="B192" s="110">
        <v>1</v>
      </c>
      <c r="C192" s="316" t="s">
        <v>5079</v>
      </c>
      <c r="D192" s="110" t="s">
        <v>1335</v>
      </c>
      <c r="E192" s="110" t="s">
        <v>2126</v>
      </c>
      <c r="F192" s="261"/>
      <c r="G192" s="261">
        <v>41491</v>
      </c>
      <c r="H192" s="116" t="s">
        <v>5080</v>
      </c>
      <c r="I192" s="279">
        <v>0</v>
      </c>
      <c r="J192" s="279">
        <v>0</v>
      </c>
      <c r="K192" s="279">
        <v>0</v>
      </c>
      <c r="L192" s="279">
        <v>0</v>
      </c>
      <c r="M192" s="279">
        <v>0</v>
      </c>
      <c r="N192" s="279">
        <v>0</v>
      </c>
      <c r="O192" s="279">
        <v>0</v>
      </c>
      <c r="P192" s="279">
        <v>0</v>
      </c>
      <c r="Q192" s="279">
        <v>0</v>
      </c>
      <c r="R192" s="227">
        <v>0</v>
      </c>
      <c r="S192" s="279">
        <v>0</v>
      </c>
      <c r="T192" s="279">
        <v>0</v>
      </c>
      <c r="U192" s="279">
        <v>0</v>
      </c>
      <c r="V192" s="279">
        <v>0</v>
      </c>
      <c r="W192" s="181">
        <v>0</v>
      </c>
      <c r="X192" s="181">
        <v>0</v>
      </c>
      <c r="Y192" s="181">
        <v>0</v>
      </c>
      <c r="Z192" s="181">
        <v>0</v>
      </c>
      <c r="AA192" s="181">
        <v>0</v>
      </c>
      <c r="AB192" s="181">
        <v>0</v>
      </c>
      <c r="AC192" s="401">
        <v>0</v>
      </c>
      <c r="AD192" s="181">
        <v>0</v>
      </c>
      <c r="AE192" s="181">
        <v>0</v>
      </c>
      <c r="AF192" s="181">
        <v>0</v>
      </c>
      <c r="AG192" s="490">
        <v>2</v>
      </c>
    </row>
    <row r="193" spans="1:33" x14ac:dyDescent="0.2">
      <c r="A193" s="110" t="s">
        <v>2104</v>
      </c>
      <c r="B193" s="110">
        <v>1</v>
      </c>
      <c r="C193" s="316" t="s">
        <v>5081</v>
      </c>
      <c r="D193" s="110" t="s">
        <v>1335</v>
      </c>
      <c r="E193" s="110" t="s">
        <v>2126</v>
      </c>
      <c r="F193" s="261"/>
      <c r="G193" s="261">
        <v>41491</v>
      </c>
      <c r="H193" s="116" t="s">
        <v>5082</v>
      </c>
      <c r="I193" s="279">
        <v>0</v>
      </c>
      <c r="J193" s="279">
        <v>0</v>
      </c>
      <c r="K193" s="279">
        <v>0</v>
      </c>
      <c r="L193" s="279">
        <v>1</v>
      </c>
      <c r="M193" s="279">
        <v>0</v>
      </c>
      <c r="N193" s="279">
        <v>0</v>
      </c>
      <c r="O193" s="279">
        <v>1</v>
      </c>
      <c r="P193" s="279">
        <v>0</v>
      </c>
      <c r="Q193" s="279">
        <v>0</v>
      </c>
      <c r="R193" s="227">
        <v>0</v>
      </c>
      <c r="S193" s="279">
        <v>0</v>
      </c>
      <c r="T193" s="279">
        <v>0</v>
      </c>
      <c r="U193" s="279">
        <v>1</v>
      </c>
      <c r="V193" s="279">
        <v>0</v>
      </c>
      <c r="W193" s="181">
        <v>0</v>
      </c>
      <c r="X193" s="181">
        <v>1</v>
      </c>
      <c r="Y193" s="181">
        <v>0</v>
      </c>
      <c r="Z193" s="181">
        <v>0</v>
      </c>
      <c r="AA193" s="181">
        <v>1</v>
      </c>
      <c r="AB193" s="181">
        <v>0</v>
      </c>
      <c r="AC193" s="401">
        <v>0</v>
      </c>
      <c r="AD193" s="181">
        <v>0</v>
      </c>
      <c r="AE193" s="181">
        <v>0</v>
      </c>
      <c r="AF193" s="181">
        <v>0</v>
      </c>
      <c r="AG193" s="490">
        <v>2</v>
      </c>
    </row>
    <row r="194" spans="1:33" x14ac:dyDescent="0.2">
      <c r="A194" s="110" t="s">
        <v>2104</v>
      </c>
      <c r="B194" s="110">
        <v>1</v>
      </c>
      <c r="C194" s="316" t="s">
        <v>5083</v>
      </c>
      <c r="D194" s="110" t="s">
        <v>1335</v>
      </c>
      <c r="E194" s="110" t="s">
        <v>2126</v>
      </c>
      <c r="F194" s="261"/>
      <c r="G194" s="261">
        <v>41491</v>
      </c>
      <c r="H194" s="116" t="s">
        <v>5084</v>
      </c>
      <c r="I194" s="279">
        <v>0</v>
      </c>
      <c r="J194" s="279">
        <v>0</v>
      </c>
      <c r="K194" s="279">
        <v>1</v>
      </c>
      <c r="L194" s="279">
        <v>0</v>
      </c>
      <c r="M194" s="279">
        <v>0</v>
      </c>
      <c r="N194" s="279">
        <v>1</v>
      </c>
      <c r="O194" s="279">
        <v>1</v>
      </c>
      <c r="P194" s="279">
        <v>0</v>
      </c>
      <c r="Q194" s="279">
        <v>0</v>
      </c>
      <c r="R194" s="227">
        <v>0</v>
      </c>
      <c r="S194" s="279">
        <v>0</v>
      </c>
      <c r="T194" s="279">
        <v>0</v>
      </c>
      <c r="U194" s="279">
        <v>1</v>
      </c>
      <c r="V194" s="279">
        <v>0</v>
      </c>
      <c r="W194" s="181">
        <v>0</v>
      </c>
      <c r="X194" s="181">
        <v>1</v>
      </c>
      <c r="Y194" s="181">
        <v>0</v>
      </c>
      <c r="Z194" s="181">
        <v>0</v>
      </c>
      <c r="AA194" s="181">
        <v>1</v>
      </c>
      <c r="AB194" s="181">
        <v>0</v>
      </c>
      <c r="AC194" s="401">
        <v>0</v>
      </c>
      <c r="AD194" s="181">
        <v>0</v>
      </c>
      <c r="AE194" s="181">
        <v>0</v>
      </c>
      <c r="AF194" s="181">
        <v>0</v>
      </c>
      <c r="AG194" s="490">
        <v>2</v>
      </c>
    </row>
    <row r="195" spans="1:33" x14ac:dyDescent="0.2">
      <c r="A195" s="110" t="s">
        <v>2104</v>
      </c>
      <c r="B195" s="110">
        <v>1</v>
      </c>
      <c r="C195" s="316" t="s">
        <v>5085</v>
      </c>
      <c r="D195" s="110" t="s">
        <v>1335</v>
      </c>
      <c r="E195" s="110" t="s">
        <v>2126</v>
      </c>
      <c r="F195" s="261"/>
      <c r="G195" s="261">
        <v>41491</v>
      </c>
      <c r="H195" s="116" t="s">
        <v>5086</v>
      </c>
      <c r="I195" s="279">
        <v>0</v>
      </c>
      <c r="J195" s="279">
        <v>0</v>
      </c>
      <c r="K195" s="279">
        <v>0</v>
      </c>
      <c r="L195" s="279">
        <v>0</v>
      </c>
      <c r="M195" s="279">
        <v>0</v>
      </c>
      <c r="N195" s="279">
        <v>1</v>
      </c>
      <c r="O195" s="279">
        <v>1</v>
      </c>
      <c r="P195" s="279">
        <v>0</v>
      </c>
      <c r="Q195" s="279">
        <v>0</v>
      </c>
      <c r="R195" s="227">
        <v>0</v>
      </c>
      <c r="S195" s="279">
        <v>0</v>
      </c>
      <c r="T195" s="279">
        <v>0</v>
      </c>
      <c r="U195" s="279">
        <v>1</v>
      </c>
      <c r="V195" s="279">
        <v>0</v>
      </c>
      <c r="W195" s="181">
        <v>0</v>
      </c>
      <c r="X195" s="181">
        <v>1</v>
      </c>
      <c r="Y195" s="181">
        <v>0</v>
      </c>
      <c r="Z195" s="181">
        <v>0</v>
      </c>
      <c r="AA195" s="181">
        <v>1</v>
      </c>
      <c r="AB195" s="181">
        <v>0</v>
      </c>
      <c r="AC195" s="401">
        <v>0</v>
      </c>
      <c r="AD195" s="181">
        <v>0</v>
      </c>
      <c r="AE195" s="181">
        <v>0</v>
      </c>
      <c r="AF195" s="181">
        <v>0</v>
      </c>
      <c r="AG195" s="490">
        <v>2</v>
      </c>
    </row>
    <row r="196" spans="1:33" x14ac:dyDescent="0.2">
      <c r="A196" s="110" t="s">
        <v>2104</v>
      </c>
      <c r="B196" s="110">
        <v>1</v>
      </c>
      <c r="C196" s="316" t="s">
        <v>5087</v>
      </c>
      <c r="D196" s="110" t="s">
        <v>1335</v>
      </c>
      <c r="E196" s="110" t="s">
        <v>2126</v>
      </c>
      <c r="F196" s="261"/>
      <c r="G196" s="261">
        <v>41491</v>
      </c>
      <c r="H196" s="116" t="s">
        <v>5088</v>
      </c>
      <c r="I196" s="279">
        <v>0</v>
      </c>
      <c r="J196" s="279">
        <v>0</v>
      </c>
      <c r="K196" s="279">
        <v>0</v>
      </c>
      <c r="L196" s="279">
        <v>0</v>
      </c>
      <c r="M196" s="279">
        <v>0</v>
      </c>
      <c r="N196" s="279">
        <v>1</v>
      </c>
      <c r="O196" s="279">
        <v>1</v>
      </c>
      <c r="P196" s="279">
        <v>0</v>
      </c>
      <c r="Q196" s="279">
        <v>0</v>
      </c>
      <c r="R196" s="227">
        <v>0</v>
      </c>
      <c r="S196" s="279">
        <v>1</v>
      </c>
      <c r="T196" s="279">
        <v>0</v>
      </c>
      <c r="U196" s="279">
        <v>0</v>
      </c>
      <c r="V196" s="279">
        <v>0</v>
      </c>
      <c r="W196" s="181">
        <v>0</v>
      </c>
      <c r="X196" s="181">
        <v>1</v>
      </c>
      <c r="Y196" s="181">
        <v>0</v>
      </c>
      <c r="Z196" s="181">
        <v>0</v>
      </c>
      <c r="AA196" s="181">
        <v>1</v>
      </c>
      <c r="AB196" s="181">
        <v>0</v>
      </c>
      <c r="AC196" s="401">
        <v>0</v>
      </c>
      <c r="AD196" s="181">
        <v>0</v>
      </c>
      <c r="AE196" s="181">
        <v>0</v>
      </c>
      <c r="AF196" s="181">
        <v>0</v>
      </c>
      <c r="AG196" s="490">
        <v>2</v>
      </c>
    </row>
    <row r="197" spans="1:33" x14ac:dyDescent="0.2">
      <c r="A197" s="110" t="s">
        <v>2104</v>
      </c>
      <c r="B197" s="110">
        <v>1</v>
      </c>
      <c r="C197" s="316" t="s">
        <v>5089</v>
      </c>
      <c r="D197" s="110" t="s">
        <v>1335</v>
      </c>
      <c r="E197" s="110" t="s">
        <v>2126</v>
      </c>
      <c r="F197" s="261"/>
      <c r="G197" s="261">
        <v>41491</v>
      </c>
      <c r="H197" s="116" t="s">
        <v>5090</v>
      </c>
      <c r="I197" s="279">
        <v>0</v>
      </c>
      <c r="J197" s="279">
        <v>0</v>
      </c>
      <c r="K197" s="279">
        <v>0</v>
      </c>
      <c r="L197" s="279">
        <v>0</v>
      </c>
      <c r="M197" s="279">
        <v>0</v>
      </c>
      <c r="N197" s="279">
        <v>1</v>
      </c>
      <c r="O197" s="279">
        <v>1</v>
      </c>
      <c r="P197" s="279">
        <v>0</v>
      </c>
      <c r="Q197" s="279">
        <v>0</v>
      </c>
      <c r="R197" s="227">
        <v>0</v>
      </c>
      <c r="S197" s="279">
        <v>1</v>
      </c>
      <c r="T197" s="279">
        <v>0</v>
      </c>
      <c r="U197" s="279">
        <v>0</v>
      </c>
      <c r="V197" s="279">
        <v>0</v>
      </c>
      <c r="W197" s="181">
        <v>0</v>
      </c>
      <c r="X197" s="181">
        <v>1</v>
      </c>
      <c r="Y197" s="181">
        <v>0</v>
      </c>
      <c r="Z197" s="181">
        <v>0</v>
      </c>
      <c r="AA197" s="181">
        <v>1</v>
      </c>
      <c r="AB197" s="181">
        <v>0</v>
      </c>
      <c r="AC197" s="401">
        <v>0</v>
      </c>
      <c r="AD197" s="181">
        <v>0</v>
      </c>
      <c r="AE197" s="181">
        <v>0</v>
      </c>
      <c r="AF197" s="181">
        <v>0</v>
      </c>
      <c r="AG197" s="490">
        <v>2</v>
      </c>
    </row>
    <row r="198" spans="1:33" x14ac:dyDescent="0.2">
      <c r="A198" s="110" t="s">
        <v>2104</v>
      </c>
      <c r="B198" s="110">
        <v>1</v>
      </c>
      <c r="C198" s="316" t="s">
        <v>5091</v>
      </c>
      <c r="D198" s="110" t="s">
        <v>1335</v>
      </c>
      <c r="E198" s="110" t="s">
        <v>2126</v>
      </c>
      <c r="F198" s="261"/>
      <c r="G198" s="261">
        <v>41491</v>
      </c>
      <c r="H198" s="116" t="s">
        <v>5092</v>
      </c>
      <c r="I198" s="279">
        <v>0</v>
      </c>
      <c r="J198" s="279">
        <v>0</v>
      </c>
      <c r="K198" s="279">
        <v>0</v>
      </c>
      <c r="L198" s="279">
        <v>0</v>
      </c>
      <c r="M198" s="279">
        <v>0</v>
      </c>
      <c r="N198" s="279">
        <v>1</v>
      </c>
      <c r="O198" s="279">
        <v>1</v>
      </c>
      <c r="P198" s="279">
        <v>0</v>
      </c>
      <c r="Q198" s="279">
        <v>0</v>
      </c>
      <c r="R198" s="227">
        <v>0</v>
      </c>
      <c r="S198" s="279">
        <v>1</v>
      </c>
      <c r="T198" s="279">
        <v>0</v>
      </c>
      <c r="U198" s="279">
        <v>0</v>
      </c>
      <c r="V198" s="279">
        <v>0</v>
      </c>
      <c r="W198" s="181">
        <v>0</v>
      </c>
      <c r="X198" s="181">
        <v>1</v>
      </c>
      <c r="Y198" s="181">
        <v>0</v>
      </c>
      <c r="Z198" s="181">
        <v>0</v>
      </c>
      <c r="AA198" s="181">
        <v>1</v>
      </c>
      <c r="AB198" s="181">
        <v>0</v>
      </c>
      <c r="AC198" s="401">
        <v>0</v>
      </c>
      <c r="AD198" s="181">
        <v>0</v>
      </c>
      <c r="AE198" s="181">
        <v>0</v>
      </c>
      <c r="AF198" s="181">
        <v>0</v>
      </c>
      <c r="AG198" s="490">
        <v>2</v>
      </c>
    </row>
    <row r="199" spans="1:33" x14ac:dyDescent="0.2">
      <c r="A199" s="110" t="s">
        <v>2104</v>
      </c>
      <c r="B199" s="110">
        <v>1</v>
      </c>
      <c r="C199" s="316" t="s">
        <v>5093</v>
      </c>
      <c r="D199" s="110" t="s">
        <v>1335</v>
      </c>
      <c r="E199" s="110" t="s">
        <v>2126</v>
      </c>
      <c r="F199" s="261"/>
      <c r="G199" s="261">
        <v>41491</v>
      </c>
      <c r="H199" s="116" t="s">
        <v>5094</v>
      </c>
      <c r="I199" s="279">
        <v>0</v>
      </c>
      <c r="J199" s="279">
        <v>0</v>
      </c>
      <c r="K199" s="279">
        <v>0</v>
      </c>
      <c r="L199" s="279">
        <v>1</v>
      </c>
      <c r="M199" s="279">
        <v>0</v>
      </c>
      <c r="N199" s="279">
        <v>0</v>
      </c>
      <c r="O199" s="279">
        <v>1</v>
      </c>
      <c r="P199" s="279">
        <v>0</v>
      </c>
      <c r="Q199" s="279">
        <v>0</v>
      </c>
      <c r="R199" s="227">
        <v>0</v>
      </c>
      <c r="S199" s="279">
        <v>0</v>
      </c>
      <c r="T199" s="279">
        <v>0</v>
      </c>
      <c r="U199" s="279">
        <v>1</v>
      </c>
      <c r="V199" s="279">
        <v>0</v>
      </c>
      <c r="W199" s="181">
        <v>0</v>
      </c>
      <c r="X199" s="181">
        <v>1</v>
      </c>
      <c r="Y199" s="181">
        <v>0</v>
      </c>
      <c r="Z199" s="181">
        <v>0</v>
      </c>
      <c r="AA199" s="181">
        <v>1</v>
      </c>
      <c r="AB199" s="181">
        <v>0</v>
      </c>
      <c r="AC199" s="401">
        <v>0</v>
      </c>
      <c r="AD199" s="181">
        <v>0</v>
      </c>
      <c r="AE199" s="181">
        <v>1</v>
      </c>
      <c r="AF199" s="181">
        <v>0</v>
      </c>
      <c r="AG199" s="490">
        <v>2</v>
      </c>
    </row>
    <row r="200" spans="1:33" x14ac:dyDescent="0.2">
      <c r="A200" s="110" t="s">
        <v>2104</v>
      </c>
      <c r="B200" s="110">
        <v>1</v>
      </c>
      <c r="C200" s="316" t="s">
        <v>5095</v>
      </c>
      <c r="D200" s="110" t="s">
        <v>1335</v>
      </c>
      <c r="E200" s="110" t="s">
        <v>2126</v>
      </c>
      <c r="F200" s="261"/>
      <c r="G200" s="261">
        <v>41491</v>
      </c>
      <c r="H200" s="116" t="s">
        <v>5096</v>
      </c>
      <c r="I200" s="279">
        <v>0</v>
      </c>
      <c r="J200" s="279">
        <v>0</v>
      </c>
      <c r="K200" s="279">
        <v>1</v>
      </c>
      <c r="L200" s="279">
        <v>0</v>
      </c>
      <c r="M200" s="279">
        <v>0</v>
      </c>
      <c r="N200" s="279">
        <v>1</v>
      </c>
      <c r="O200" s="279">
        <v>1</v>
      </c>
      <c r="P200" s="279">
        <v>0</v>
      </c>
      <c r="Q200" s="279">
        <v>0</v>
      </c>
      <c r="R200" s="227">
        <v>0</v>
      </c>
      <c r="S200" s="279">
        <v>0</v>
      </c>
      <c r="T200" s="279">
        <v>0</v>
      </c>
      <c r="U200" s="279">
        <v>1</v>
      </c>
      <c r="V200" s="279">
        <v>0</v>
      </c>
      <c r="W200" s="181">
        <v>0</v>
      </c>
      <c r="X200" s="181">
        <v>1</v>
      </c>
      <c r="Y200" s="181">
        <v>0</v>
      </c>
      <c r="Z200" s="181">
        <v>0</v>
      </c>
      <c r="AA200" s="181">
        <v>1</v>
      </c>
      <c r="AB200" s="181">
        <v>0</v>
      </c>
      <c r="AC200" s="401">
        <v>0</v>
      </c>
      <c r="AD200" s="181">
        <v>0</v>
      </c>
      <c r="AE200" s="181">
        <v>0</v>
      </c>
      <c r="AF200" s="181">
        <v>0</v>
      </c>
      <c r="AG200" s="490">
        <v>2</v>
      </c>
    </row>
    <row r="201" spans="1:33" x14ac:dyDescent="0.2">
      <c r="A201" s="110" t="s">
        <v>2104</v>
      </c>
      <c r="B201" s="110">
        <v>1</v>
      </c>
      <c r="C201" s="316" t="s">
        <v>5097</v>
      </c>
      <c r="D201" s="110" t="s">
        <v>1335</v>
      </c>
      <c r="E201" s="110" t="s">
        <v>2126</v>
      </c>
      <c r="F201" s="261"/>
      <c r="G201" s="261">
        <v>41491</v>
      </c>
      <c r="H201" s="116" t="s">
        <v>5098</v>
      </c>
      <c r="I201" s="279">
        <v>0</v>
      </c>
      <c r="J201" s="279">
        <v>0</v>
      </c>
      <c r="K201" s="279">
        <v>0</v>
      </c>
      <c r="L201" s="279">
        <v>0</v>
      </c>
      <c r="M201" s="279">
        <v>0</v>
      </c>
      <c r="N201" s="279">
        <v>1</v>
      </c>
      <c r="O201" s="279">
        <v>1</v>
      </c>
      <c r="P201" s="279">
        <v>0</v>
      </c>
      <c r="Q201" s="279">
        <v>0</v>
      </c>
      <c r="R201" s="227">
        <v>0</v>
      </c>
      <c r="S201" s="279">
        <v>0</v>
      </c>
      <c r="T201" s="279">
        <v>0</v>
      </c>
      <c r="U201" s="279">
        <v>1</v>
      </c>
      <c r="V201" s="279">
        <v>0</v>
      </c>
      <c r="W201" s="181">
        <v>0</v>
      </c>
      <c r="X201" s="181">
        <v>1</v>
      </c>
      <c r="Y201" s="181">
        <v>0</v>
      </c>
      <c r="Z201" s="181">
        <v>0</v>
      </c>
      <c r="AA201" s="181">
        <v>1</v>
      </c>
      <c r="AB201" s="181">
        <v>0</v>
      </c>
      <c r="AC201" s="401">
        <v>0</v>
      </c>
      <c r="AD201" s="181">
        <v>0</v>
      </c>
      <c r="AE201" s="181">
        <v>0</v>
      </c>
      <c r="AF201" s="181">
        <v>0</v>
      </c>
      <c r="AG201" s="490">
        <v>2</v>
      </c>
    </row>
    <row r="202" spans="1:33" x14ac:dyDescent="0.2">
      <c r="A202" s="110" t="s">
        <v>2104</v>
      </c>
      <c r="B202" s="110">
        <v>1</v>
      </c>
      <c r="C202" s="316" t="s">
        <v>5099</v>
      </c>
      <c r="D202" s="110" t="s">
        <v>1335</v>
      </c>
      <c r="E202" s="110" t="s">
        <v>2126</v>
      </c>
      <c r="F202" s="261"/>
      <c r="G202" s="261">
        <v>41491</v>
      </c>
      <c r="H202" s="116" t="s">
        <v>5100</v>
      </c>
      <c r="I202" s="279">
        <v>0</v>
      </c>
      <c r="J202" s="279">
        <v>0</v>
      </c>
      <c r="K202" s="279">
        <v>0</v>
      </c>
      <c r="L202" s="279">
        <v>0</v>
      </c>
      <c r="M202" s="279">
        <v>0</v>
      </c>
      <c r="N202" s="279">
        <v>1</v>
      </c>
      <c r="O202" s="279">
        <v>1</v>
      </c>
      <c r="P202" s="279">
        <v>0</v>
      </c>
      <c r="Q202" s="279">
        <v>0</v>
      </c>
      <c r="R202" s="227">
        <v>0</v>
      </c>
      <c r="S202" s="279">
        <v>0</v>
      </c>
      <c r="T202" s="279">
        <v>0</v>
      </c>
      <c r="U202" s="279">
        <v>1</v>
      </c>
      <c r="V202" s="279">
        <v>0</v>
      </c>
      <c r="W202" s="181">
        <v>0</v>
      </c>
      <c r="X202" s="181">
        <v>1</v>
      </c>
      <c r="Y202" s="181">
        <v>0</v>
      </c>
      <c r="Z202" s="181">
        <v>0</v>
      </c>
      <c r="AA202" s="181">
        <v>1</v>
      </c>
      <c r="AB202" s="181">
        <v>0</v>
      </c>
      <c r="AC202" s="401">
        <v>0</v>
      </c>
      <c r="AD202" s="181">
        <v>0</v>
      </c>
      <c r="AE202" s="181">
        <v>0</v>
      </c>
      <c r="AF202" s="181">
        <v>0</v>
      </c>
      <c r="AG202" s="490">
        <v>2</v>
      </c>
    </row>
    <row r="203" spans="1:33" x14ac:dyDescent="0.2">
      <c r="A203" s="110" t="s">
        <v>2104</v>
      </c>
      <c r="B203" s="110">
        <v>1</v>
      </c>
      <c r="C203" s="316" t="s">
        <v>5101</v>
      </c>
      <c r="D203" s="110" t="s">
        <v>1335</v>
      </c>
      <c r="E203" s="110" t="s">
        <v>2126</v>
      </c>
      <c r="F203" s="261"/>
      <c r="G203" s="261">
        <v>41491</v>
      </c>
      <c r="H203" s="116" t="s">
        <v>5102</v>
      </c>
      <c r="I203" s="279">
        <v>0</v>
      </c>
      <c r="J203" s="279">
        <v>0</v>
      </c>
      <c r="K203" s="279">
        <v>0</v>
      </c>
      <c r="L203" s="279">
        <v>0</v>
      </c>
      <c r="M203" s="279">
        <v>0</v>
      </c>
      <c r="N203" s="279">
        <v>1</v>
      </c>
      <c r="O203" s="279">
        <v>1</v>
      </c>
      <c r="P203" s="279">
        <v>0</v>
      </c>
      <c r="Q203" s="279">
        <v>0</v>
      </c>
      <c r="R203" s="227">
        <v>0</v>
      </c>
      <c r="S203" s="279">
        <v>0</v>
      </c>
      <c r="T203" s="279">
        <v>0</v>
      </c>
      <c r="U203" s="279">
        <v>1</v>
      </c>
      <c r="V203" s="279">
        <v>0</v>
      </c>
      <c r="W203" s="181">
        <v>0</v>
      </c>
      <c r="X203" s="181">
        <v>1</v>
      </c>
      <c r="Y203" s="181">
        <v>0</v>
      </c>
      <c r="Z203" s="181">
        <v>0</v>
      </c>
      <c r="AA203" s="181">
        <v>1</v>
      </c>
      <c r="AB203" s="181">
        <v>0</v>
      </c>
      <c r="AC203" s="401">
        <v>0</v>
      </c>
      <c r="AD203" s="181">
        <v>0</v>
      </c>
      <c r="AE203" s="181">
        <v>0</v>
      </c>
      <c r="AF203" s="181">
        <v>0</v>
      </c>
      <c r="AG203" s="490">
        <v>2</v>
      </c>
    </row>
    <row r="204" spans="1:33" x14ac:dyDescent="0.2">
      <c r="A204" s="110" t="s">
        <v>2104</v>
      </c>
      <c r="B204" s="110">
        <v>1</v>
      </c>
      <c r="C204" s="316" t="s">
        <v>5103</v>
      </c>
      <c r="D204" s="110" t="s">
        <v>1335</v>
      </c>
      <c r="E204" s="110" t="s">
        <v>2126</v>
      </c>
      <c r="F204" s="261"/>
      <c r="G204" s="261">
        <v>41491</v>
      </c>
      <c r="H204" s="116" t="s">
        <v>5104</v>
      </c>
      <c r="I204" s="279">
        <v>0</v>
      </c>
      <c r="J204" s="279">
        <v>0</v>
      </c>
      <c r="K204" s="279">
        <v>0</v>
      </c>
      <c r="L204" s="279">
        <v>0</v>
      </c>
      <c r="M204" s="279">
        <v>0</v>
      </c>
      <c r="N204" s="279">
        <v>1</v>
      </c>
      <c r="O204" s="279">
        <v>1</v>
      </c>
      <c r="P204" s="279">
        <v>0</v>
      </c>
      <c r="Q204" s="279">
        <v>0</v>
      </c>
      <c r="R204" s="227">
        <v>0</v>
      </c>
      <c r="S204" s="279">
        <v>0</v>
      </c>
      <c r="T204" s="279">
        <v>0</v>
      </c>
      <c r="U204" s="279">
        <v>1</v>
      </c>
      <c r="V204" s="279">
        <v>0</v>
      </c>
      <c r="W204" s="181">
        <v>0</v>
      </c>
      <c r="X204" s="181">
        <v>1</v>
      </c>
      <c r="Y204" s="181">
        <v>0</v>
      </c>
      <c r="Z204" s="181">
        <v>0</v>
      </c>
      <c r="AA204" s="181">
        <v>1</v>
      </c>
      <c r="AB204" s="181">
        <v>0</v>
      </c>
      <c r="AC204" s="401">
        <v>0</v>
      </c>
      <c r="AD204" s="181">
        <v>0</v>
      </c>
      <c r="AE204" s="181">
        <v>0</v>
      </c>
      <c r="AF204" s="181">
        <v>0</v>
      </c>
      <c r="AG204" s="490">
        <v>2</v>
      </c>
    </row>
    <row r="205" spans="1:33" s="273" customFormat="1" x14ac:dyDescent="0.2">
      <c r="A205" s="110" t="s">
        <v>2104</v>
      </c>
      <c r="B205" s="110">
        <v>1</v>
      </c>
      <c r="C205" s="316" t="s">
        <v>5142</v>
      </c>
      <c r="D205" s="110" t="s">
        <v>1335</v>
      </c>
      <c r="E205" s="110" t="s">
        <v>2126</v>
      </c>
      <c r="F205" s="261"/>
      <c r="G205" s="261">
        <v>41502</v>
      </c>
      <c r="H205" s="116" t="s">
        <v>5143</v>
      </c>
      <c r="I205" s="279">
        <v>0</v>
      </c>
      <c r="J205" s="279">
        <v>0</v>
      </c>
      <c r="K205" s="279">
        <v>0</v>
      </c>
      <c r="L205" s="279">
        <v>0</v>
      </c>
      <c r="M205" s="279">
        <v>0</v>
      </c>
      <c r="N205" s="279">
        <v>0</v>
      </c>
      <c r="O205" s="279">
        <v>0</v>
      </c>
      <c r="P205" s="279">
        <v>0</v>
      </c>
      <c r="Q205" s="279">
        <v>0</v>
      </c>
      <c r="R205" s="227">
        <v>0</v>
      </c>
      <c r="S205" s="279">
        <v>0</v>
      </c>
      <c r="T205" s="279">
        <v>0</v>
      </c>
      <c r="U205" s="279">
        <v>0</v>
      </c>
      <c r="V205" s="279">
        <v>0</v>
      </c>
      <c r="W205" s="181">
        <v>0</v>
      </c>
      <c r="X205" s="181">
        <v>0</v>
      </c>
      <c r="Y205" s="181">
        <v>0</v>
      </c>
      <c r="Z205" s="181">
        <v>0</v>
      </c>
      <c r="AA205" s="181">
        <v>0</v>
      </c>
      <c r="AB205" s="181">
        <v>0</v>
      </c>
      <c r="AC205" s="401">
        <v>0</v>
      </c>
      <c r="AD205" s="181">
        <v>0</v>
      </c>
      <c r="AE205" s="181">
        <v>0</v>
      </c>
      <c r="AF205" s="181">
        <v>0</v>
      </c>
      <c r="AG205" s="490">
        <v>2</v>
      </c>
    </row>
    <row r="206" spans="1:33" s="273" customFormat="1" x14ac:dyDescent="0.2">
      <c r="A206" s="110" t="s">
        <v>2104</v>
      </c>
      <c r="B206" s="110">
        <v>1</v>
      </c>
      <c r="C206" s="316" t="s">
        <v>5144</v>
      </c>
      <c r="D206" s="110" t="s">
        <v>1335</v>
      </c>
      <c r="E206" s="110" t="s">
        <v>2126</v>
      </c>
      <c r="F206" s="261"/>
      <c r="G206" s="261">
        <v>41502</v>
      </c>
      <c r="H206" s="116" t="s">
        <v>5145</v>
      </c>
      <c r="I206" s="279">
        <v>0</v>
      </c>
      <c r="J206" s="279">
        <v>0</v>
      </c>
      <c r="K206" s="279">
        <v>0</v>
      </c>
      <c r="L206" s="279">
        <v>0</v>
      </c>
      <c r="M206" s="279">
        <v>0</v>
      </c>
      <c r="N206" s="279">
        <v>0</v>
      </c>
      <c r="O206" s="279">
        <v>0</v>
      </c>
      <c r="P206" s="279">
        <v>0</v>
      </c>
      <c r="Q206" s="279">
        <v>0</v>
      </c>
      <c r="R206" s="227">
        <v>0</v>
      </c>
      <c r="S206" s="279">
        <v>0</v>
      </c>
      <c r="T206" s="279">
        <v>0</v>
      </c>
      <c r="U206" s="279">
        <v>0</v>
      </c>
      <c r="V206" s="279">
        <v>0</v>
      </c>
      <c r="W206" s="181">
        <v>0</v>
      </c>
      <c r="X206" s="181">
        <v>0</v>
      </c>
      <c r="Y206" s="181">
        <v>0</v>
      </c>
      <c r="Z206" s="181">
        <v>0</v>
      </c>
      <c r="AA206" s="181">
        <v>0</v>
      </c>
      <c r="AB206" s="181">
        <v>0</v>
      </c>
      <c r="AC206" s="401">
        <v>0</v>
      </c>
      <c r="AD206" s="181">
        <v>0</v>
      </c>
      <c r="AE206" s="181">
        <v>0</v>
      </c>
      <c r="AF206" s="181">
        <v>0</v>
      </c>
      <c r="AG206" s="490">
        <v>2</v>
      </c>
    </row>
    <row r="207" spans="1:33" s="273" customFormat="1" x14ac:dyDescent="0.2">
      <c r="A207" s="110" t="s">
        <v>2104</v>
      </c>
      <c r="B207" s="110">
        <v>1</v>
      </c>
      <c r="C207" s="316" t="s">
        <v>5146</v>
      </c>
      <c r="D207" s="110" t="s">
        <v>1335</v>
      </c>
      <c r="E207" s="110" t="s">
        <v>2126</v>
      </c>
      <c r="F207" s="261"/>
      <c r="G207" s="261">
        <v>41502</v>
      </c>
      <c r="H207" s="116" t="s">
        <v>5147</v>
      </c>
      <c r="I207" s="279">
        <v>0</v>
      </c>
      <c r="J207" s="279">
        <v>0</v>
      </c>
      <c r="K207" s="279">
        <v>0</v>
      </c>
      <c r="L207" s="279">
        <v>0</v>
      </c>
      <c r="M207" s="279">
        <v>0</v>
      </c>
      <c r="N207" s="279">
        <v>0</v>
      </c>
      <c r="O207" s="279">
        <v>0</v>
      </c>
      <c r="P207" s="279">
        <v>0</v>
      </c>
      <c r="Q207" s="279">
        <v>0</v>
      </c>
      <c r="R207" s="227">
        <v>0</v>
      </c>
      <c r="S207" s="279">
        <v>0</v>
      </c>
      <c r="T207" s="279">
        <v>0</v>
      </c>
      <c r="U207" s="279">
        <v>0</v>
      </c>
      <c r="V207" s="279">
        <v>0</v>
      </c>
      <c r="W207" s="181">
        <v>0</v>
      </c>
      <c r="X207" s="181">
        <v>0</v>
      </c>
      <c r="Y207" s="181">
        <v>0</v>
      </c>
      <c r="Z207" s="181">
        <v>0</v>
      </c>
      <c r="AA207" s="181">
        <v>0</v>
      </c>
      <c r="AB207" s="181">
        <v>0</v>
      </c>
      <c r="AC207" s="401">
        <v>0</v>
      </c>
      <c r="AD207" s="181">
        <v>0</v>
      </c>
      <c r="AE207" s="181">
        <v>0</v>
      </c>
      <c r="AF207" s="181">
        <v>0</v>
      </c>
      <c r="AG207" s="490">
        <v>2</v>
      </c>
    </row>
    <row r="208" spans="1:33" s="273" customFormat="1" x14ac:dyDescent="0.2">
      <c r="A208" s="277" t="s">
        <v>2104</v>
      </c>
      <c r="B208" s="277">
        <v>1</v>
      </c>
      <c r="C208" s="277" t="s">
        <v>5178</v>
      </c>
      <c r="D208" s="277" t="s">
        <v>1335</v>
      </c>
      <c r="E208" s="277" t="s">
        <v>2126</v>
      </c>
      <c r="F208" s="278"/>
      <c r="G208" s="278">
        <v>41738</v>
      </c>
      <c r="H208" s="280" t="s">
        <v>5179</v>
      </c>
      <c r="I208" s="345">
        <v>0</v>
      </c>
      <c r="J208" s="345">
        <v>0</v>
      </c>
      <c r="K208" s="345">
        <v>0</v>
      </c>
      <c r="L208" s="345">
        <v>0</v>
      </c>
      <c r="M208" s="345">
        <v>0</v>
      </c>
      <c r="N208" s="345">
        <v>0</v>
      </c>
      <c r="O208" s="345">
        <v>0</v>
      </c>
      <c r="P208" s="345">
        <v>0</v>
      </c>
      <c r="Q208" s="345">
        <v>0</v>
      </c>
      <c r="R208" s="227">
        <v>0</v>
      </c>
      <c r="S208" s="345">
        <v>0</v>
      </c>
      <c r="T208" s="345">
        <v>0</v>
      </c>
      <c r="U208" s="345">
        <v>0</v>
      </c>
      <c r="V208" s="345">
        <v>0</v>
      </c>
      <c r="W208" s="181">
        <v>1</v>
      </c>
      <c r="X208" s="181">
        <v>0</v>
      </c>
      <c r="Y208" s="181">
        <v>1</v>
      </c>
      <c r="Z208" s="181">
        <v>0</v>
      </c>
      <c r="AA208" s="181">
        <v>0</v>
      </c>
      <c r="AB208" s="181">
        <v>0</v>
      </c>
      <c r="AC208" s="401">
        <v>0</v>
      </c>
      <c r="AD208" s="181">
        <v>0</v>
      </c>
      <c r="AE208" s="181">
        <v>1</v>
      </c>
      <c r="AF208" s="181">
        <v>0</v>
      </c>
      <c r="AG208" s="490">
        <v>2</v>
      </c>
    </row>
    <row r="209" spans="1:33" s="273" customFormat="1" x14ac:dyDescent="0.2">
      <c r="A209" s="277" t="s">
        <v>2104</v>
      </c>
      <c r="B209" s="277">
        <v>1</v>
      </c>
      <c r="C209" s="277" t="s">
        <v>5337</v>
      </c>
      <c r="D209" s="277" t="s">
        <v>1335</v>
      </c>
      <c r="E209" s="277" t="s">
        <v>2126</v>
      </c>
      <c r="F209" s="278"/>
      <c r="G209" s="278">
        <v>41849</v>
      </c>
      <c r="H209" s="280" t="s">
        <v>5338</v>
      </c>
      <c r="I209" s="345">
        <v>0</v>
      </c>
      <c r="J209" s="345">
        <v>2</v>
      </c>
      <c r="K209" s="345">
        <v>1</v>
      </c>
      <c r="L209" s="345">
        <v>0</v>
      </c>
      <c r="M209" s="345">
        <v>0</v>
      </c>
      <c r="N209" s="345">
        <v>0</v>
      </c>
      <c r="O209" s="345">
        <v>1</v>
      </c>
      <c r="P209" s="345">
        <v>0</v>
      </c>
      <c r="Q209" s="345">
        <v>0</v>
      </c>
      <c r="R209" s="227">
        <v>1</v>
      </c>
      <c r="S209" s="345">
        <v>2</v>
      </c>
      <c r="T209" s="345">
        <v>2</v>
      </c>
      <c r="U209" s="345">
        <v>0</v>
      </c>
      <c r="V209" s="345">
        <v>0</v>
      </c>
      <c r="W209" s="181">
        <v>0</v>
      </c>
      <c r="X209" s="181">
        <v>1</v>
      </c>
      <c r="Y209" s="181">
        <v>0</v>
      </c>
      <c r="Z209" s="181">
        <v>0</v>
      </c>
      <c r="AA209" s="181">
        <v>0</v>
      </c>
      <c r="AB209" s="181">
        <v>0</v>
      </c>
      <c r="AC209" s="401">
        <v>0</v>
      </c>
      <c r="AD209" s="181">
        <v>0</v>
      </c>
      <c r="AE209" s="181">
        <v>0</v>
      </c>
      <c r="AF209" s="181">
        <v>0</v>
      </c>
      <c r="AG209" s="490">
        <v>2</v>
      </c>
    </row>
    <row r="210" spans="1:33" s="273" customFormat="1" x14ac:dyDescent="0.2">
      <c r="A210" s="277" t="s">
        <v>2104</v>
      </c>
      <c r="B210" s="277">
        <v>1</v>
      </c>
      <c r="C210" s="277" t="s">
        <v>5339</v>
      </c>
      <c r="D210" s="277" t="s">
        <v>1335</v>
      </c>
      <c r="E210" s="277" t="s">
        <v>2126</v>
      </c>
      <c r="F210" s="278"/>
      <c r="G210" s="278">
        <v>41849</v>
      </c>
      <c r="H210" s="280" t="s">
        <v>5340</v>
      </c>
      <c r="I210" s="345">
        <v>0</v>
      </c>
      <c r="J210" s="345">
        <v>0</v>
      </c>
      <c r="K210" s="345">
        <v>2</v>
      </c>
      <c r="L210" s="345">
        <v>0</v>
      </c>
      <c r="M210" s="345">
        <v>0</v>
      </c>
      <c r="N210" s="345">
        <v>0</v>
      </c>
      <c r="O210" s="345">
        <v>0</v>
      </c>
      <c r="P210" s="345">
        <v>0</v>
      </c>
      <c r="Q210" s="345">
        <v>0</v>
      </c>
      <c r="R210" s="227">
        <v>0</v>
      </c>
      <c r="S210" s="345">
        <v>0</v>
      </c>
      <c r="T210" s="345">
        <v>0</v>
      </c>
      <c r="U210" s="345">
        <v>0</v>
      </c>
      <c r="V210" s="345">
        <v>0</v>
      </c>
      <c r="W210" s="181">
        <v>0</v>
      </c>
      <c r="X210" s="181">
        <v>1</v>
      </c>
      <c r="Y210" s="181">
        <v>1</v>
      </c>
      <c r="Z210" s="181">
        <v>0</v>
      </c>
      <c r="AA210" s="181">
        <v>0</v>
      </c>
      <c r="AB210" s="181">
        <v>0</v>
      </c>
      <c r="AC210" s="401">
        <v>1</v>
      </c>
      <c r="AD210" s="181">
        <v>0</v>
      </c>
      <c r="AE210" s="181">
        <v>2</v>
      </c>
      <c r="AF210" s="181">
        <v>0</v>
      </c>
      <c r="AG210" s="490">
        <v>2</v>
      </c>
    </row>
    <row r="211" spans="1:33" s="273" customFormat="1" x14ac:dyDescent="0.2">
      <c r="A211" s="277" t="s">
        <v>2104</v>
      </c>
      <c r="B211" s="277">
        <v>1</v>
      </c>
      <c r="C211" s="277" t="s">
        <v>5341</v>
      </c>
      <c r="D211" s="277" t="s">
        <v>1335</v>
      </c>
      <c r="E211" s="277" t="s">
        <v>2126</v>
      </c>
      <c r="F211" s="278"/>
      <c r="G211" s="278">
        <v>41849</v>
      </c>
      <c r="H211" s="280" t="s">
        <v>5342</v>
      </c>
      <c r="I211" s="345">
        <v>0</v>
      </c>
      <c r="J211" s="345">
        <v>0</v>
      </c>
      <c r="K211" s="345">
        <v>0</v>
      </c>
      <c r="L211" s="345">
        <v>0</v>
      </c>
      <c r="M211" s="345">
        <v>0</v>
      </c>
      <c r="N211" s="345">
        <v>0</v>
      </c>
      <c r="O211" s="345">
        <v>0</v>
      </c>
      <c r="P211" s="345">
        <v>0</v>
      </c>
      <c r="Q211" s="345">
        <v>0</v>
      </c>
      <c r="R211" s="227">
        <v>0</v>
      </c>
      <c r="S211" s="345">
        <v>0</v>
      </c>
      <c r="T211" s="345">
        <v>0</v>
      </c>
      <c r="U211" s="345">
        <v>0</v>
      </c>
      <c r="V211" s="345">
        <v>0</v>
      </c>
      <c r="W211" s="181">
        <v>0</v>
      </c>
      <c r="X211" s="181">
        <v>0</v>
      </c>
      <c r="Y211" s="181">
        <v>0</v>
      </c>
      <c r="Z211" s="181">
        <v>0</v>
      </c>
      <c r="AA211" s="181">
        <v>0</v>
      </c>
      <c r="AB211" s="181">
        <v>0</v>
      </c>
      <c r="AC211" s="401">
        <v>0</v>
      </c>
      <c r="AD211" s="181">
        <v>0</v>
      </c>
      <c r="AE211" s="181">
        <v>0</v>
      </c>
      <c r="AF211" s="181">
        <v>0</v>
      </c>
      <c r="AG211" s="490">
        <v>2</v>
      </c>
    </row>
    <row r="212" spans="1:33" s="273" customFormat="1" x14ac:dyDescent="0.2">
      <c r="A212" s="277" t="s">
        <v>2104</v>
      </c>
      <c r="B212" s="277">
        <v>1</v>
      </c>
      <c r="C212" s="277" t="s">
        <v>5343</v>
      </c>
      <c r="D212" s="277" t="s">
        <v>1335</v>
      </c>
      <c r="E212" s="277" t="s">
        <v>2126</v>
      </c>
      <c r="F212" s="278"/>
      <c r="G212" s="278">
        <v>41849</v>
      </c>
      <c r="H212" s="280" t="s">
        <v>5344</v>
      </c>
      <c r="I212" s="345">
        <v>0</v>
      </c>
      <c r="J212" s="345">
        <v>2</v>
      </c>
      <c r="K212" s="345">
        <v>0</v>
      </c>
      <c r="L212" s="345">
        <v>0</v>
      </c>
      <c r="M212" s="345">
        <v>0</v>
      </c>
      <c r="N212" s="345">
        <v>0</v>
      </c>
      <c r="O212" s="345">
        <v>0</v>
      </c>
      <c r="P212" s="345">
        <v>2</v>
      </c>
      <c r="Q212" s="345">
        <v>0</v>
      </c>
      <c r="R212" s="227">
        <v>0</v>
      </c>
      <c r="S212" s="345">
        <v>0</v>
      </c>
      <c r="T212" s="345">
        <v>0</v>
      </c>
      <c r="U212" s="345">
        <v>0</v>
      </c>
      <c r="V212" s="345">
        <v>0</v>
      </c>
      <c r="W212" s="181">
        <v>0</v>
      </c>
      <c r="X212" s="181">
        <v>0</v>
      </c>
      <c r="Y212" s="181">
        <v>0</v>
      </c>
      <c r="Z212" s="181">
        <v>0</v>
      </c>
      <c r="AA212" s="181">
        <v>0</v>
      </c>
      <c r="AB212" s="181">
        <v>0</v>
      </c>
      <c r="AC212" s="401">
        <v>0</v>
      </c>
      <c r="AD212" s="181">
        <v>0</v>
      </c>
      <c r="AE212" s="181">
        <v>0</v>
      </c>
      <c r="AF212" s="181">
        <v>0</v>
      </c>
      <c r="AG212" s="490">
        <v>2</v>
      </c>
    </row>
    <row r="213" spans="1:33" s="273" customFormat="1" x14ac:dyDescent="0.2">
      <c r="A213" s="346" t="s">
        <v>2104</v>
      </c>
      <c r="B213" s="346">
        <v>1</v>
      </c>
      <c r="C213" s="346" t="s">
        <v>5374</v>
      </c>
      <c r="D213" s="346" t="s">
        <v>1335</v>
      </c>
      <c r="E213" s="346" t="s">
        <v>2126</v>
      </c>
      <c r="F213" s="347"/>
      <c r="G213" s="347">
        <v>41876</v>
      </c>
      <c r="H213" s="280" t="s">
        <v>5375</v>
      </c>
      <c r="I213" s="345">
        <v>0</v>
      </c>
      <c r="J213" s="345">
        <v>0</v>
      </c>
      <c r="K213" s="345">
        <v>0</v>
      </c>
      <c r="L213" s="345">
        <v>0</v>
      </c>
      <c r="M213" s="345">
        <v>1</v>
      </c>
      <c r="N213" s="345">
        <v>0</v>
      </c>
      <c r="O213" s="345">
        <v>0</v>
      </c>
      <c r="P213" s="345">
        <v>0</v>
      </c>
      <c r="Q213" s="345">
        <v>1</v>
      </c>
      <c r="R213" s="227">
        <v>0</v>
      </c>
      <c r="S213" s="345">
        <v>0</v>
      </c>
      <c r="T213" s="345">
        <v>0</v>
      </c>
      <c r="U213" s="345">
        <v>1</v>
      </c>
      <c r="V213" s="345">
        <v>0</v>
      </c>
      <c r="W213" s="345">
        <v>0</v>
      </c>
      <c r="X213" s="345">
        <v>1</v>
      </c>
      <c r="Y213" s="345">
        <v>0</v>
      </c>
      <c r="Z213" s="345">
        <v>0</v>
      </c>
      <c r="AA213" s="345">
        <v>1</v>
      </c>
      <c r="AB213" s="345">
        <v>0</v>
      </c>
      <c r="AC213" s="401">
        <v>0</v>
      </c>
      <c r="AD213" s="345">
        <v>0</v>
      </c>
      <c r="AE213" s="345">
        <v>0</v>
      </c>
      <c r="AF213" s="345">
        <v>0</v>
      </c>
      <c r="AG213" s="490">
        <v>2</v>
      </c>
    </row>
    <row r="214" spans="1:33" s="273" customFormat="1" x14ac:dyDescent="0.2">
      <c r="A214" s="346" t="s">
        <v>2104</v>
      </c>
      <c r="B214" s="346">
        <v>1</v>
      </c>
      <c r="C214" s="346" t="s">
        <v>5376</v>
      </c>
      <c r="D214" s="346" t="s">
        <v>1335</v>
      </c>
      <c r="E214" s="346" t="s">
        <v>2126</v>
      </c>
      <c r="F214" s="347"/>
      <c r="G214" s="347">
        <v>41876</v>
      </c>
      <c r="H214" s="280" t="s">
        <v>5377</v>
      </c>
      <c r="I214" s="345">
        <v>0</v>
      </c>
      <c r="J214" s="345">
        <v>0</v>
      </c>
      <c r="K214" s="345">
        <v>0</v>
      </c>
      <c r="L214" s="345">
        <v>0</v>
      </c>
      <c r="M214" s="345">
        <v>2</v>
      </c>
      <c r="N214" s="345">
        <v>0</v>
      </c>
      <c r="O214" s="345">
        <v>0</v>
      </c>
      <c r="P214" s="345">
        <v>0</v>
      </c>
      <c r="Q214" s="345">
        <v>0</v>
      </c>
      <c r="R214" s="227">
        <v>0</v>
      </c>
      <c r="S214" s="345">
        <v>0</v>
      </c>
      <c r="T214" s="345">
        <v>0</v>
      </c>
      <c r="U214" s="345">
        <v>0</v>
      </c>
      <c r="V214" s="345">
        <v>0</v>
      </c>
      <c r="W214" s="345">
        <v>0</v>
      </c>
      <c r="X214" s="345">
        <v>1</v>
      </c>
      <c r="Y214" s="345">
        <v>0</v>
      </c>
      <c r="Z214" s="345">
        <v>0</v>
      </c>
      <c r="AA214" s="345">
        <v>1</v>
      </c>
      <c r="AB214" s="345">
        <v>0</v>
      </c>
      <c r="AC214" s="401">
        <v>0</v>
      </c>
      <c r="AD214" s="345">
        <v>0</v>
      </c>
      <c r="AE214" s="345">
        <v>0</v>
      </c>
      <c r="AF214" s="345">
        <v>0</v>
      </c>
      <c r="AG214" s="490">
        <v>2</v>
      </c>
    </row>
    <row r="215" spans="1:33" s="273" customFormat="1" x14ac:dyDescent="0.2">
      <c r="A215" s="346" t="s">
        <v>2104</v>
      </c>
      <c r="B215" s="346">
        <v>1</v>
      </c>
      <c r="C215" s="346" t="s">
        <v>5378</v>
      </c>
      <c r="D215" s="346" t="s">
        <v>1335</v>
      </c>
      <c r="E215" s="346" t="s">
        <v>2126</v>
      </c>
      <c r="F215" s="347"/>
      <c r="G215" s="347">
        <v>41876</v>
      </c>
      <c r="H215" s="280" t="s">
        <v>5379</v>
      </c>
      <c r="I215" s="345">
        <v>0</v>
      </c>
      <c r="J215" s="345">
        <v>1</v>
      </c>
      <c r="K215" s="345">
        <v>0</v>
      </c>
      <c r="L215" s="345">
        <v>0</v>
      </c>
      <c r="M215" s="345">
        <v>2</v>
      </c>
      <c r="N215" s="345">
        <v>0</v>
      </c>
      <c r="O215" s="345">
        <v>1</v>
      </c>
      <c r="P215" s="345">
        <v>0</v>
      </c>
      <c r="Q215" s="345">
        <v>0</v>
      </c>
      <c r="R215" s="227">
        <v>0</v>
      </c>
      <c r="S215" s="345">
        <v>2</v>
      </c>
      <c r="T215" s="345">
        <v>0</v>
      </c>
      <c r="U215" s="345">
        <v>1</v>
      </c>
      <c r="V215" s="345">
        <v>0</v>
      </c>
      <c r="W215" s="345">
        <v>0</v>
      </c>
      <c r="X215" s="345">
        <v>0</v>
      </c>
      <c r="Y215" s="345">
        <v>0</v>
      </c>
      <c r="Z215" s="345">
        <v>0</v>
      </c>
      <c r="AA215" s="345">
        <v>1</v>
      </c>
      <c r="AB215" s="345">
        <v>0</v>
      </c>
      <c r="AC215" s="401">
        <v>0</v>
      </c>
      <c r="AD215" s="345">
        <v>0</v>
      </c>
      <c r="AE215" s="345">
        <v>0</v>
      </c>
      <c r="AF215" s="345">
        <v>0</v>
      </c>
      <c r="AG215" s="490">
        <v>2</v>
      </c>
    </row>
    <row r="216" spans="1:33" s="273" customFormat="1" x14ac:dyDescent="0.2">
      <c r="A216" s="397" t="s">
        <v>2104</v>
      </c>
      <c r="B216" s="397">
        <v>1</v>
      </c>
      <c r="C216" s="397" t="s">
        <v>5559</v>
      </c>
      <c r="D216" s="397" t="s">
        <v>1335</v>
      </c>
      <c r="E216" s="397" t="s">
        <v>2126</v>
      </c>
      <c r="F216" s="398"/>
      <c r="G216" s="398">
        <v>42048</v>
      </c>
      <c r="H216" s="413" t="s">
        <v>5560</v>
      </c>
      <c r="I216" s="401"/>
      <c r="J216" s="401"/>
      <c r="K216" s="401"/>
      <c r="L216" s="401">
        <v>1</v>
      </c>
      <c r="M216" s="401">
        <v>1</v>
      </c>
      <c r="N216" s="401">
        <v>0</v>
      </c>
      <c r="O216" s="401">
        <v>2</v>
      </c>
      <c r="P216" s="401">
        <v>1</v>
      </c>
      <c r="Q216" s="401">
        <v>0</v>
      </c>
      <c r="R216" s="227">
        <v>0</v>
      </c>
      <c r="S216" s="401">
        <v>0</v>
      </c>
      <c r="T216" s="401">
        <v>2</v>
      </c>
      <c r="U216" s="401">
        <v>0</v>
      </c>
      <c r="V216" s="401">
        <v>0</v>
      </c>
      <c r="W216" s="401">
        <v>2</v>
      </c>
      <c r="X216" s="401">
        <v>0</v>
      </c>
      <c r="Y216" s="401">
        <v>0</v>
      </c>
      <c r="Z216" s="401">
        <v>1</v>
      </c>
      <c r="AA216" s="401">
        <v>1</v>
      </c>
      <c r="AB216" s="401">
        <v>2</v>
      </c>
      <c r="AC216" s="401">
        <v>3</v>
      </c>
      <c r="AD216" s="401">
        <v>1</v>
      </c>
      <c r="AE216" s="401">
        <v>0</v>
      </c>
      <c r="AF216" s="401">
        <v>0</v>
      </c>
      <c r="AG216" s="490">
        <v>1.5454545454545454</v>
      </c>
    </row>
    <row r="217" spans="1:33" s="273" customFormat="1" x14ac:dyDescent="0.2">
      <c r="A217" s="402" t="s">
        <v>2104</v>
      </c>
      <c r="B217" s="402">
        <v>1</v>
      </c>
      <c r="C217" s="402" t="s">
        <v>5637</v>
      </c>
      <c r="D217" s="402" t="s">
        <v>1335</v>
      </c>
      <c r="E217" s="402" t="s">
        <v>2126</v>
      </c>
      <c r="F217" s="403"/>
      <c r="G217" s="403">
        <v>42118</v>
      </c>
      <c r="H217" s="399" t="s">
        <v>5638</v>
      </c>
      <c r="I217" s="401"/>
      <c r="J217" s="401"/>
      <c r="K217" s="401"/>
      <c r="L217" s="401"/>
      <c r="M217" s="401"/>
      <c r="N217" s="401"/>
      <c r="O217" s="401"/>
      <c r="P217" s="401"/>
      <c r="Q217" s="401">
        <v>0</v>
      </c>
      <c r="R217" s="227">
        <v>0</v>
      </c>
      <c r="S217" s="401">
        <v>0</v>
      </c>
      <c r="T217" s="401">
        <v>0</v>
      </c>
      <c r="U217" s="401">
        <v>0</v>
      </c>
      <c r="V217" s="401">
        <v>0</v>
      </c>
      <c r="W217" s="401">
        <v>0</v>
      </c>
      <c r="X217" s="401">
        <v>0</v>
      </c>
      <c r="Y217" s="401">
        <v>0</v>
      </c>
      <c r="Z217" s="401">
        <v>0</v>
      </c>
      <c r="AA217" s="401">
        <v>0</v>
      </c>
      <c r="AB217" s="401">
        <v>0</v>
      </c>
      <c r="AC217" s="401">
        <v>0</v>
      </c>
      <c r="AD217" s="401">
        <v>0</v>
      </c>
      <c r="AE217" s="401">
        <v>0</v>
      </c>
      <c r="AF217" s="401">
        <v>0</v>
      </c>
      <c r="AG217" s="490">
        <v>2</v>
      </c>
    </row>
    <row r="218" spans="1:33" s="273" customFormat="1" x14ac:dyDescent="0.2">
      <c r="A218" s="402" t="s">
        <v>2104</v>
      </c>
      <c r="B218" s="402">
        <v>1</v>
      </c>
      <c r="C218" s="402" t="s">
        <v>5649</v>
      </c>
      <c r="D218" s="402" t="s">
        <v>1335</v>
      </c>
      <c r="E218" s="402" t="s">
        <v>2126</v>
      </c>
      <c r="F218" s="403"/>
      <c r="G218" s="403">
        <v>42115</v>
      </c>
      <c r="H218" s="399" t="s">
        <v>5650</v>
      </c>
      <c r="I218" s="401"/>
      <c r="J218" s="401"/>
      <c r="K218" s="401"/>
      <c r="L218" s="401"/>
      <c r="M218" s="401"/>
      <c r="N218" s="401"/>
      <c r="O218" s="401"/>
      <c r="P218" s="401"/>
      <c r="Q218" s="401"/>
      <c r="R218" s="227">
        <v>0</v>
      </c>
      <c r="S218" s="401">
        <v>0</v>
      </c>
      <c r="T218" s="401">
        <v>0</v>
      </c>
      <c r="U218" s="401">
        <v>0</v>
      </c>
      <c r="V218" s="401">
        <v>0</v>
      </c>
      <c r="W218" s="401">
        <v>0</v>
      </c>
      <c r="X218" s="401">
        <v>0</v>
      </c>
      <c r="Y218" s="401">
        <v>0</v>
      </c>
      <c r="Z218" s="401">
        <v>0</v>
      </c>
      <c r="AA218" s="401">
        <v>1</v>
      </c>
      <c r="AB218" s="401">
        <v>0</v>
      </c>
      <c r="AC218" s="401">
        <v>0</v>
      </c>
      <c r="AD218" s="401">
        <v>0</v>
      </c>
      <c r="AE218" s="401">
        <v>4</v>
      </c>
      <c r="AF218" s="401">
        <v>0</v>
      </c>
      <c r="AG218" s="490">
        <v>2.5</v>
      </c>
    </row>
    <row r="219" spans="1:33" s="273" customFormat="1" x14ac:dyDescent="0.2">
      <c r="A219" s="402" t="s">
        <v>2104</v>
      </c>
      <c r="B219" s="402">
        <v>1</v>
      </c>
      <c r="C219" s="402" t="s">
        <v>5651</v>
      </c>
      <c r="D219" s="402" t="s">
        <v>1335</v>
      </c>
      <c r="E219" s="402" t="s">
        <v>2126</v>
      </c>
      <c r="F219" s="403"/>
      <c r="G219" s="403">
        <v>42139</v>
      </c>
      <c r="H219" s="399" t="s">
        <v>5652</v>
      </c>
      <c r="I219" s="401"/>
      <c r="J219" s="401"/>
      <c r="K219" s="401"/>
      <c r="L219" s="401"/>
      <c r="M219" s="401"/>
      <c r="N219" s="401"/>
      <c r="O219" s="401"/>
      <c r="P219" s="401"/>
      <c r="Q219" s="401"/>
      <c r="R219" s="227">
        <v>0</v>
      </c>
      <c r="S219" s="401">
        <v>0</v>
      </c>
      <c r="T219" s="401">
        <v>0</v>
      </c>
      <c r="U219" s="401">
        <v>0</v>
      </c>
      <c r="V219" s="401">
        <v>0</v>
      </c>
      <c r="W219" s="401">
        <v>0</v>
      </c>
      <c r="X219" s="401">
        <v>1</v>
      </c>
      <c r="Y219" s="401">
        <v>0</v>
      </c>
      <c r="Z219" s="401">
        <v>0</v>
      </c>
      <c r="AA219" s="401">
        <v>0</v>
      </c>
      <c r="AB219" s="401">
        <v>1</v>
      </c>
      <c r="AC219" s="401">
        <v>1</v>
      </c>
      <c r="AD219" s="401">
        <v>0</v>
      </c>
      <c r="AE219" s="401">
        <v>0</v>
      </c>
      <c r="AF219" s="401">
        <v>0</v>
      </c>
      <c r="AG219" s="490">
        <v>2</v>
      </c>
    </row>
    <row r="220" spans="1:33" s="273" customFormat="1" x14ac:dyDescent="0.2">
      <c r="A220" s="402" t="s">
        <v>2104</v>
      </c>
      <c r="B220" s="402">
        <v>1</v>
      </c>
      <c r="C220" s="402" t="s">
        <v>5653</v>
      </c>
      <c r="D220" s="402" t="s">
        <v>1335</v>
      </c>
      <c r="E220" s="402" t="s">
        <v>2126</v>
      </c>
      <c r="F220" s="403"/>
      <c r="G220" s="403">
        <v>42139</v>
      </c>
      <c r="H220" s="399" t="s">
        <v>5654</v>
      </c>
      <c r="I220" s="401"/>
      <c r="J220" s="401"/>
      <c r="K220" s="401"/>
      <c r="L220" s="401"/>
      <c r="M220" s="401"/>
      <c r="N220" s="401"/>
      <c r="O220" s="401"/>
      <c r="P220" s="401"/>
      <c r="Q220" s="401"/>
      <c r="R220" s="227">
        <v>0</v>
      </c>
      <c r="S220" s="401">
        <v>0</v>
      </c>
      <c r="T220" s="401">
        <v>0</v>
      </c>
      <c r="U220" s="401">
        <v>0</v>
      </c>
      <c r="V220" s="401">
        <v>0</v>
      </c>
      <c r="W220" s="401">
        <v>0</v>
      </c>
      <c r="X220" s="401">
        <v>1</v>
      </c>
      <c r="Y220" s="401">
        <v>0</v>
      </c>
      <c r="Z220" s="401">
        <v>0</v>
      </c>
      <c r="AA220" s="401">
        <v>0</v>
      </c>
      <c r="AB220" s="401">
        <v>1</v>
      </c>
      <c r="AC220" s="401">
        <v>0</v>
      </c>
      <c r="AD220" s="401">
        <v>0</v>
      </c>
      <c r="AE220" s="401">
        <v>0</v>
      </c>
      <c r="AF220" s="401">
        <v>0</v>
      </c>
      <c r="AG220" s="490">
        <v>2</v>
      </c>
    </row>
    <row r="221" spans="1:33" s="273" customFormat="1" x14ac:dyDescent="0.2">
      <c r="A221" s="402" t="s">
        <v>2104</v>
      </c>
      <c r="B221" s="402">
        <v>1</v>
      </c>
      <c r="C221" s="402" t="s">
        <v>5655</v>
      </c>
      <c r="D221" s="402" t="s">
        <v>1335</v>
      </c>
      <c r="E221" s="402" t="s">
        <v>2126</v>
      </c>
      <c r="F221" s="403"/>
      <c r="G221" s="403">
        <v>42139</v>
      </c>
      <c r="H221" s="399" t="s">
        <v>5656</v>
      </c>
      <c r="I221" s="401"/>
      <c r="J221" s="401"/>
      <c r="K221" s="401"/>
      <c r="L221" s="401"/>
      <c r="M221" s="401"/>
      <c r="N221" s="401"/>
      <c r="O221" s="401"/>
      <c r="P221" s="401"/>
      <c r="Q221" s="401"/>
      <c r="R221" s="227">
        <v>0</v>
      </c>
      <c r="S221" s="401">
        <v>0</v>
      </c>
      <c r="T221" s="401">
        <v>0</v>
      </c>
      <c r="U221" s="401">
        <v>0</v>
      </c>
      <c r="V221" s="401">
        <v>0</v>
      </c>
      <c r="W221" s="401">
        <v>0</v>
      </c>
      <c r="X221" s="401">
        <v>1</v>
      </c>
      <c r="Y221" s="401">
        <v>0</v>
      </c>
      <c r="Z221" s="401">
        <v>0</v>
      </c>
      <c r="AA221" s="401">
        <v>0</v>
      </c>
      <c r="AB221" s="401">
        <v>1</v>
      </c>
      <c r="AC221" s="401">
        <v>0</v>
      </c>
      <c r="AD221" s="401">
        <v>0</v>
      </c>
      <c r="AE221" s="401">
        <v>0</v>
      </c>
      <c r="AF221" s="401">
        <v>0</v>
      </c>
      <c r="AG221" s="490">
        <v>2</v>
      </c>
    </row>
    <row r="222" spans="1:33" s="273" customFormat="1" x14ac:dyDescent="0.2">
      <c r="A222" s="402" t="s">
        <v>2104</v>
      </c>
      <c r="B222" s="402">
        <v>1</v>
      </c>
      <c r="C222" s="402" t="s">
        <v>5657</v>
      </c>
      <c r="D222" s="402" t="s">
        <v>1335</v>
      </c>
      <c r="E222" s="402" t="s">
        <v>2126</v>
      </c>
      <c r="F222" s="403"/>
      <c r="G222" s="403">
        <v>42139</v>
      </c>
      <c r="H222" s="399" t="s">
        <v>5658</v>
      </c>
      <c r="I222" s="401"/>
      <c r="J222" s="401"/>
      <c r="K222" s="401"/>
      <c r="L222" s="401"/>
      <c r="M222" s="401"/>
      <c r="N222" s="401"/>
      <c r="O222" s="401"/>
      <c r="P222" s="401"/>
      <c r="Q222" s="401"/>
      <c r="R222" s="227">
        <v>0</v>
      </c>
      <c r="S222" s="401">
        <v>0</v>
      </c>
      <c r="T222" s="401">
        <v>0</v>
      </c>
      <c r="U222" s="401">
        <v>0</v>
      </c>
      <c r="V222" s="401">
        <v>0</v>
      </c>
      <c r="W222" s="401">
        <v>0</v>
      </c>
      <c r="X222" s="401">
        <v>1</v>
      </c>
      <c r="Y222" s="401">
        <v>0</v>
      </c>
      <c r="Z222" s="401">
        <v>0</v>
      </c>
      <c r="AA222" s="401">
        <v>0</v>
      </c>
      <c r="AB222" s="401">
        <v>0</v>
      </c>
      <c r="AC222" s="401">
        <v>1</v>
      </c>
      <c r="AD222" s="401">
        <v>0</v>
      </c>
      <c r="AE222" s="401">
        <v>0</v>
      </c>
      <c r="AF222" s="401">
        <v>0</v>
      </c>
      <c r="AG222" s="490">
        <v>2</v>
      </c>
    </row>
    <row r="223" spans="1:33" s="273" customFormat="1" x14ac:dyDescent="0.2">
      <c r="A223" s="402" t="s">
        <v>2104</v>
      </c>
      <c r="B223" s="402">
        <v>1</v>
      </c>
      <c r="C223" s="402" t="s">
        <v>5659</v>
      </c>
      <c r="D223" s="402" t="s">
        <v>1335</v>
      </c>
      <c r="E223" s="402" t="s">
        <v>2126</v>
      </c>
      <c r="F223" s="403"/>
      <c r="G223" s="403">
        <v>42139</v>
      </c>
      <c r="H223" s="399" t="s">
        <v>5660</v>
      </c>
      <c r="I223" s="401"/>
      <c r="J223" s="401"/>
      <c r="K223" s="401"/>
      <c r="L223" s="401"/>
      <c r="M223" s="401"/>
      <c r="N223" s="401"/>
      <c r="O223" s="401"/>
      <c r="P223" s="401"/>
      <c r="Q223" s="401"/>
      <c r="R223" s="227">
        <v>0</v>
      </c>
      <c r="S223" s="401">
        <v>0</v>
      </c>
      <c r="T223" s="401">
        <v>0</v>
      </c>
      <c r="U223" s="401">
        <v>0</v>
      </c>
      <c r="V223" s="401">
        <v>0</v>
      </c>
      <c r="W223" s="401">
        <v>0</v>
      </c>
      <c r="X223" s="401">
        <v>1</v>
      </c>
      <c r="Y223" s="401">
        <v>0</v>
      </c>
      <c r="Z223" s="401">
        <v>0</v>
      </c>
      <c r="AA223" s="401">
        <v>0</v>
      </c>
      <c r="AB223" s="401">
        <v>0</v>
      </c>
      <c r="AC223" s="401">
        <v>1</v>
      </c>
      <c r="AD223" s="401">
        <v>0</v>
      </c>
      <c r="AE223" s="401">
        <v>0</v>
      </c>
      <c r="AF223" s="401">
        <v>0</v>
      </c>
      <c r="AG223" s="490">
        <v>2</v>
      </c>
    </row>
    <row r="224" spans="1:33" s="273" customFormat="1" x14ac:dyDescent="0.2">
      <c r="A224" s="402" t="s">
        <v>2104</v>
      </c>
      <c r="B224" s="402">
        <v>1</v>
      </c>
      <c r="C224" s="402" t="s">
        <v>5661</v>
      </c>
      <c r="D224" s="402" t="s">
        <v>1335</v>
      </c>
      <c r="E224" s="402" t="s">
        <v>2126</v>
      </c>
      <c r="F224" s="403"/>
      <c r="G224" s="403">
        <v>42139</v>
      </c>
      <c r="H224" s="399" t="s">
        <v>5662</v>
      </c>
      <c r="I224" s="401"/>
      <c r="J224" s="401"/>
      <c r="K224" s="401"/>
      <c r="L224" s="401"/>
      <c r="M224" s="401"/>
      <c r="N224" s="401"/>
      <c r="O224" s="401"/>
      <c r="P224" s="401"/>
      <c r="Q224" s="401"/>
      <c r="R224" s="227">
        <v>0</v>
      </c>
      <c r="S224" s="401">
        <v>0</v>
      </c>
      <c r="T224" s="401">
        <v>0</v>
      </c>
      <c r="U224" s="401">
        <v>0</v>
      </c>
      <c r="V224" s="401">
        <v>0</v>
      </c>
      <c r="W224" s="401">
        <v>0</v>
      </c>
      <c r="X224" s="401">
        <v>1</v>
      </c>
      <c r="Y224" s="401">
        <v>0</v>
      </c>
      <c r="Z224" s="401">
        <v>0</v>
      </c>
      <c r="AA224" s="401">
        <v>0</v>
      </c>
      <c r="AB224" s="401">
        <v>0</v>
      </c>
      <c r="AC224" s="401">
        <v>1</v>
      </c>
      <c r="AD224" s="401">
        <v>0</v>
      </c>
      <c r="AE224" s="401">
        <v>0</v>
      </c>
      <c r="AF224" s="401">
        <v>0</v>
      </c>
      <c r="AG224" s="490">
        <v>2</v>
      </c>
    </row>
    <row r="225" spans="1:33" s="273" customFormat="1" x14ac:dyDescent="0.2">
      <c r="A225" s="402" t="s">
        <v>2104</v>
      </c>
      <c r="B225" s="402">
        <v>1</v>
      </c>
      <c r="C225" s="402" t="s">
        <v>5663</v>
      </c>
      <c r="D225" s="402" t="s">
        <v>1335</v>
      </c>
      <c r="E225" s="402" t="s">
        <v>2126</v>
      </c>
      <c r="F225" s="403"/>
      <c r="G225" s="403">
        <v>42139</v>
      </c>
      <c r="H225" s="399" t="s">
        <v>5664</v>
      </c>
      <c r="I225" s="401"/>
      <c r="J225" s="401"/>
      <c r="K225" s="401"/>
      <c r="L225" s="401"/>
      <c r="M225" s="401"/>
      <c r="N225" s="401"/>
      <c r="O225" s="401"/>
      <c r="P225" s="401"/>
      <c r="Q225" s="401"/>
      <c r="R225" s="227">
        <v>0</v>
      </c>
      <c r="S225" s="401">
        <v>0</v>
      </c>
      <c r="T225" s="401">
        <v>0</v>
      </c>
      <c r="U225" s="401">
        <v>0</v>
      </c>
      <c r="V225" s="401">
        <v>0</v>
      </c>
      <c r="W225" s="401">
        <v>0</v>
      </c>
      <c r="X225" s="401">
        <v>1</v>
      </c>
      <c r="Y225" s="401">
        <v>0</v>
      </c>
      <c r="Z225" s="401">
        <v>0</v>
      </c>
      <c r="AA225" s="401">
        <v>0</v>
      </c>
      <c r="AB225" s="401">
        <v>0</v>
      </c>
      <c r="AC225" s="401">
        <v>1</v>
      </c>
      <c r="AD225" s="401">
        <v>0</v>
      </c>
      <c r="AE225" s="401">
        <v>0</v>
      </c>
      <c r="AF225" s="401">
        <v>0</v>
      </c>
      <c r="AG225" s="490">
        <v>2</v>
      </c>
    </row>
    <row r="226" spans="1:33" s="273" customFormat="1" x14ac:dyDescent="0.2">
      <c r="A226" s="402" t="s">
        <v>2104</v>
      </c>
      <c r="B226" s="402">
        <v>1</v>
      </c>
      <c r="C226" s="402" t="s">
        <v>5665</v>
      </c>
      <c r="D226" s="402" t="s">
        <v>1335</v>
      </c>
      <c r="E226" s="402" t="s">
        <v>2126</v>
      </c>
      <c r="F226" s="403"/>
      <c r="G226" s="403">
        <v>42139</v>
      </c>
      <c r="H226" s="399" t="s">
        <v>5666</v>
      </c>
      <c r="I226" s="401"/>
      <c r="J226" s="401"/>
      <c r="K226" s="401"/>
      <c r="L226" s="401"/>
      <c r="M226" s="401"/>
      <c r="N226" s="401"/>
      <c r="O226" s="401"/>
      <c r="P226" s="401"/>
      <c r="Q226" s="401"/>
      <c r="R226" s="227">
        <v>0</v>
      </c>
      <c r="S226" s="401">
        <v>0</v>
      </c>
      <c r="T226" s="401">
        <v>0</v>
      </c>
      <c r="U226" s="401">
        <v>0</v>
      </c>
      <c r="V226" s="401">
        <v>0</v>
      </c>
      <c r="W226" s="401">
        <v>0</v>
      </c>
      <c r="X226" s="401">
        <v>1</v>
      </c>
      <c r="Y226" s="401">
        <v>0</v>
      </c>
      <c r="Z226" s="401">
        <v>0</v>
      </c>
      <c r="AA226" s="401">
        <v>0</v>
      </c>
      <c r="AB226" s="401">
        <v>0</v>
      </c>
      <c r="AC226" s="401">
        <v>1</v>
      </c>
      <c r="AD226" s="401">
        <v>0</v>
      </c>
      <c r="AE226" s="401">
        <v>0</v>
      </c>
      <c r="AF226" s="401">
        <v>0</v>
      </c>
      <c r="AG226" s="490">
        <v>2</v>
      </c>
    </row>
    <row r="227" spans="1:33" s="273" customFormat="1" x14ac:dyDescent="0.2">
      <c r="A227" s="402" t="s">
        <v>2104</v>
      </c>
      <c r="B227" s="402">
        <v>1</v>
      </c>
      <c r="C227" s="402" t="s">
        <v>5667</v>
      </c>
      <c r="D227" s="402" t="s">
        <v>1335</v>
      </c>
      <c r="E227" s="402" t="s">
        <v>2126</v>
      </c>
      <c r="F227" s="403"/>
      <c r="G227" s="403">
        <v>42139</v>
      </c>
      <c r="H227" s="399" t="s">
        <v>5668</v>
      </c>
      <c r="I227" s="401"/>
      <c r="J227" s="401"/>
      <c r="K227" s="401"/>
      <c r="L227" s="401"/>
      <c r="M227" s="401"/>
      <c r="N227" s="401"/>
      <c r="O227" s="401"/>
      <c r="P227" s="401"/>
      <c r="Q227" s="401"/>
      <c r="R227" s="227">
        <v>0</v>
      </c>
      <c r="S227" s="401">
        <v>0</v>
      </c>
      <c r="T227" s="401">
        <v>0</v>
      </c>
      <c r="U227" s="401">
        <v>0</v>
      </c>
      <c r="V227" s="401">
        <v>0</v>
      </c>
      <c r="W227" s="401">
        <v>0</v>
      </c>
      <c r="X227" s="401">
        <v>1</v>
      </c>
      <c r="Y227" s="401">
        <v>0</v>
      </c>
      <c r="Z227" s="401">
        <v>0</v>
      </c>
      <c r="AA227" s="401">
        <v>0</v>
      </c>
      <c r="AB227" s="401">
        <v>0</v>
      </c>
      <c r="AC227" s="401">
        <v>1</v>
      </c>
      <c r="AD227" s="401">
        <v>0</v>
      </c>
      <c r="AE227" s="401">
        <v>0</v>
      </c>
      <c r="AF227" s="401">
        <v>0</v>
      </c>
      <c r="AG227" s="490">
        <v>2</v>
      </c>
    </row>
    <row r="228" spans="1:33" s="273" customFormat="1" x14ac:dyDescent="0.2">
      <c r="A228" s="402" t="s">
        <v>2104</v>
      </c>
      <c r="B228" s="402">
        <v>1</v>
      </c>
      <c r="C228" s="402" t="s">
        <v>5831</v>
      </c>
      <c r="D228" s="402" t="s">
        <v>1335</v>
      </c>
      <c r="E228" s="402" t="s">
        <v>2126</v>
      </c>
      <c r="F228" s="403"/>
      <c r="G228" s="403">
        <v>42262</v>
      </c>
      <c r="H228" s="399" t="s">
        <v>5832</v>
      </c>
      <c r="I228" s="401"/>
      <c r="J228" s="401"/>
      <c r="K228" s="401"/>
      <c r="L228" s="401"/>
      <c r="M228" s="401"/>
      <c r="N228" s="401"/>
      <c r="O228" s="401"/>
      <c r="P228" s="401"/>
      <c r="Q228" s="401"/>
      <c r="R228" s="227"/>
      <c r="S228" s="401"/>
      <c r="T228" s="401"/>
      <c r="U228" s="401"/>
      <c r="V228" s="401"/>
      <c r="W228" s="401"/>
      <c r="X228" s="401"/>
      <c r="Y228" s="401"/>
      <c r="Z228" s="401"/>
      <c r="AA228" s="401"/>
      <c r="AB228" s="401">
        <v>0</v>
      </c>
      <c r="AC228" s="401">
        <v>0</v>
      </c>
      <c r="AD228" s="401">
        <v>0</v>
      </c>
      <c r="AE228" s="401">
        <v>0</v>
      </c>
      <c r="AF228" s="401">
        <v>0</v>
      </c>
      <c r="AG228" s="490">
        <v>2</v>
      </c>
    </row>
    <row r="229" spans="1:33" s="273" customFormat="1" x14ac:dyDescent="0.2">
      <c r="A229" s="402" t="s">
        <v>2104</v>
      </c>
      <c r="B229" s="402">
        <v>1</v>
      </c>
      <c r="C229" s="402" t="s">
        <v>5833</v>
      </c>
      <c r="D229" s="402" t="s">
        <v>1335</v>
      </c>
      <c r="E229" s="402" t="s">
        <v>2126</v>
      </c>
      <c r="F229" s="403"/>
      <c r="G229" s="403">
        <v>42262</v>
      </c>
      <c r="H229" s="399" t="s">
        <v>5834</v>
      </c>
      <c r="I229" s="401"/>
      <c r="J229" s="401"/>
      <c r="K229" s="401"/>
      <c r="L229" s="401"/>
      <c r="M229" s="401"/>
      <c r="N229" s="401"/>
      <c r="O229" s="401"/>
      <c r="P229" s="401"/>
      <c r="Q229" s="401"/>
      <c r="R229" s="227"/>
      <c r="S229" s="401"/>
      <c r="T229" s="401"/>
      <c r="U229" s="401"/>
      <c r="V229" s="401"/>
      <c r="W229" s="401"/>
      <c r="X229" s="401"/>
      <c r="Y229" s="401"/>
      <c r="Z229" s="401"/>
      <c r="AA229" s="401"/>
      <c r="AB229" s="401">
        <v>0</v>
      </c>
      <c r="AC229" s="401">
        <v>0</v>
      </c>
      <c r="AD229" s="401">
        <v>0</v>
      </c>
      <c r="AE229" s="401">
        <v>0</v>
      </c>
      <c r="AF229" s="401">
        <v>0</v>
      </c>
      <c r="AG229" s="490">
        <v>2</v>
      </c>
    </row>
    <row r="230" spans="1:33" s="273" customFormat="1" x14ac:dyDescent="0.2">
      <c r="A230" s="402" t="s">
        <v>2104</v>
      </c>
      <c r="B230" s="402">
        <v>1</v>
      </c>
      <c r="C230" s="402" t="s">
        <v>5835</v>
      </c>
      <c r="D230" s="402" t="s">
        <v>1335</v>
      </c>
      <c r="E230" s="402" t="s">
        <v>2126</v>
      </c>
      <c r="F230" s="403"/>
      <c r="G230" s="403">
        <v>42262</v>
      </c>
      <c r="H230" s="399" t="s">
        <v>5836</v>
      </c>
      <c r="I230" s="401"/>
      <c r="J230" s="401"/>
      <c r="K230" s="401"/>
      <c r="L230" s="401"/>
      <c r="M230" s="401"/>
      <c r="N230" s="401"/>
      <c r="O230" s="401"/>
      <c r="P230" s="401"/>
      <c r="Q230" s="401"/>
      <c r="R230" s="227"/>
      <c r="S230" s="401"/>
      <c r="T230" s="401"/>
      <c r="U230" s="401"/>
      <c r="V230" s="401"/>
      <c r="W230" s="401"/>
      <c r="X230" s="401"/>
      <c r="Y230" s="401"/>
      <c r="Z230" s="401"/>
      <c r="AA230" s="401"/>
      <c r="AB230" s="401">
        <v>0</v>
      </c>
      <c r="AC230" s="401">
        <v>0</v>
      </c>
      <c r="AD230" s="401">
        <v>0</v>
      </c>
      <c r="AE230" s="401">
        <v>0</v>
      </c>
      <c r="AF230" s="401">
        <v>0</v>
      </c>
      <c r="AG230" s="490">
        <v>2</v>
      </c>
    </row>
    <row r="231" spans="1:33" s="273" customFormat="1" x14ac:dyDescent="0.2">
      <c r="A231" s="402" t="s">
        <v>2104</v>
      </c>
      <c r="B231" s="402">
        <v>1</v>
      </c>
      <c r="C231" s="402" t="s">
        <v>5837</v>
      </c>
      <c r="D231" s="402" t="s">
        <v>1335</v>
      </c>
      <c r="E231" s="402" t="s">
        <v>2126</v>
      </c>
      <c r="F231" s="403"/>
      <c r="G231" s="403">
        <v>42262</v>
      </c>
      <c r="H231" s="399" t="s">
        <v>5838</v>
      </c>
      <c r="I231" s="401"/>
      <c r="J231" s="401"/>
      <c r="K231" s="401"/>
      <c r="L231" s="401"/>
      <c r="M231" s="401"/>
      <c r="N231" s="401"/>
      <c r="O231" s="401"/>
      <c r="P231" s="401"/>
      <c r="Q231" s="401"/>
      <c r="R231" s="227"/>
      <c r="S231" s="401"/>
      <c r="T231" s="401"/>
      <c r="U231" s="401"/>
      <c r="V231" s="401"/>
      <c r="W231" s="401"/>
      <c r="X231" s="401"/>
      <c r="Y231" s="401"/>
      <c r="Z231" s="401"/>
      <c r="AA231" s="401"/>
      <c r="AB231" s="401">
        <v>0</v>
      </c>
      <c r="AC231" s="401">
        <v>0</v>
      </c>
      <c r="AD231" s="401">
        <v>0</v>
      </c>
      <c r="AE231" s="401">
        <v>0</v>
      </c>
      <c r="AF231" s="401">
        <v>0</v>
      </c>
      <c r="AG231" s="490">
        <v>2</v>
      </c>
    </row>
    <row r="232" spans="1:33" s="273" customFormat="1" x14ac:dyDescent="0.2">
      <c r="A232" s="402" t="s">
        <v>2104</v>
      </c>
      <c r="B232" s="402">
        <v>1</v>
      </c>
      <c r="C232" s="402" t="s">
        <v>5839</v>
      </c>
      <c r="D232" s="402" t="s">
        <v>1335</v>
      </c>
      <c r="E232" s="402" t="s">
        <v>2126</v>
      </c>
      <c r="F232" s="403"/>
      <c r="G232" s="403">
        <v>42262</v>
      </c>
      <c r="H232" s="399" t="s">
        <v>5840</v>
      </c>
      <c r="I232" s="401"/>
      <c r="J232" s="401"/>
      <c r="K232" s="401"/>
      <c r="L232" s="401"/>
      <c r="M232" s="401"/>
      <c r="N232" s="401"/>
      <c r="O232" s="401"/>
      <c r="P232" s="401"/>
      <c r="Q232" s="401"/>
      <c r="R232" s="227"/>
      <c r="S232" s="401"/>
      <c r="T232" s="401"/>
      <c r="U232" s="401"/>
      <c r="V232" s="401"/>
      <c r="W232" s="401"/>
      <c r="X232" s="401"/>
      <c r="Y232" s="401"/>
      <c r="Z232" s="401"/>
      <c r="AA232" s="401"/>
      <c r="AB232" s="401">
        <v>0</v>
      </c>
      <c r="AC232" s="401">
        <v>0</v>
      </c>
      <c r="AD232" s="401">
        <v>0</v>
      </c>
      <c r="AE232" s="401">
        <v>0</v>
      </c>
      <c r="AF232" s="401">
        <v>0</v>
      </c>
      <c r="AG232" s="490">
        <v>2</v>
      </c>
    </row>
    <row r="233" spans="1:33" s="273" customFormat="1" x14ac:dyDescent="0.2">
      <c r="A233" s="402" t="s">
        <v>2104</v>
      </c>
      <c r="B233" s="402">
        <v>1</v>
      </c>
      <c r="C233" s="402" t="s">
        <v>5841</v>
      </c>
      <c r="D233" s="402" t="s">
        <v>1335</v>
      </c>
      <c r="E233" s="402" t="s">
        <v>2126</v>
      </c>
      <c r="F233" s="403"/>
      <c r="G233" s="403">
        <v>42262</v>
      </c>
      <c r="H233" s="399" t="s">
        <v>5842</v>
      </c>
      <c r="I233" s="401"/>
      <c r="J233" s="401"/>
      <c r="K233" s="401"/>
      <c r="L233" s="401"/>
      <c r="M233" s="401"/>
      <c r="N233" s="401"/>
      <c r="O233" s="401"/>
      <c r="P233" s="401"/>
      <c r="Q233" s="401"/>
      <c r="R233" s="227"/>
      <c r="S233" s="401"/>
      <c r="T233" s="401"/>
      <c r="U233" s="401"/>
      <c r="V233" s="401"/>
      <c r="W233" s="401"/>
      <c r="X233" s="401"/>
      <c r="Y233" s="401"/>
      <c r="Z233" s="401"/>
      <c r="AA233" s="401"/>
      <c r="AB233" s="401">
        <v>0</v>
      </c>
      <c r="AC233" s="401">
        <v>0</v>
      </c>
      <c r="AD233" s="401">
        <v>0</v>
      </c>
      <c r="AE233" s="401">
        <v>0</v>
      </c>
      <c r="AF233" s="401">
        <v>0</v>
      </c>
      <c r="AG233" s="490">
        <v>2</v>
      </c>
    </row>
    <row r="234" spans="1:33" s="273" customFormat="1" x14ac:dyDescent="0.2">
      <c r="A234" s="402" t="s">
        <v>2104</v>
      </c>
      <c r="B234" s="402">
        <v>1</v>
      </c>
      <c r="C234" s="402" t="s">
        <v>5843</v>
      </c>
      <c r="D234" s="402" t="s">
        <v>1335</v>
      </c>
      <c r="E234" s="402" t="s">
        <v>2126</v>
      </c>
      <c r="F234" s="403"/>
      <c r="G234" s="403">
        <v>42262</v>
      </c>
      <c r="H234" s="399" t="s">
        <v>5844</v>
      </c>
      <c r="I234" s="401"/>
      <c r="J234" s="401"/>
      <c r="K234" s="401"/>
      <c r="L234" s="401"/>
      <c r="M234" s="401"/>
      <c r="N234" s="401"/>
      <c r="O234" s="401"/>
      <c r="P234" s="401"/>
      <c r="Q234" s="401"/>
      <c r="R234" s="227"/>
      <c r="S234" s="401"/>
      <c r="T234" s="401"/>
      <c r="U234" s="401"/>
      <c r="V234" s="401"/>
      <c r="W234" s="401"/>
      <c r="X234" s="401"/>
      <c r="Y234" s="401"/>
      <c r="Z234" s="401"/>
      <c r="AA234" s="401"/>
      <c r="AB234" s="401">
        <v>0</v>
      </c>
      <c r="AC234" s="401">
        <v>0</v>
      </c>
      <c r="AD234" s="401">
        <v>0</v>
      </c>
      <c r="AE234" s="401">
        <v>0</v>
      </c>
      <c r="AF234" s="401">
        <v>1</v>
      </c>
      <c r="AG234" s="490">
        <v>2</v>
      </c>
    </row>
    <row r="235" spans="1:33" s="273" customFormat="1" x14ac:dyDescent="0.2">
      <c r="A235" s="402" t="s">
        <v>2104</v>
      </c>
      <c r="B235" s="402">
        <v>1</v>
      </c>
      <c r="C235" s="402" t="s">
        <v>5845</v>
      </c>
      <c r="D235" s="402" t="s">
        <v>1335</v>
      </c>
      <c r="E235" s="402" t="s">
        <v>2126</v>
      </c>
      <c r="F235" s="403"/>
      <c r="G235" s="403">
        <v>42262</v>
      </c>
      <c r="H235" s="399" t="s">
        <v>5846</v>
      </c>
      <c r="I235" s="401"/>
      <c r="J235" s="401"/>
      <c r="K235" s="401"/>
      <c r="L235" s="401"/>
      <c r="M235" s="401"/>
      <c r="N235" s="401"/>
      <c r="O235" s="401"/>
      <c r="P235" s="401"/>
      <c r="Q235" s="401"/>
      <c r="R235" s="227"/>
      <c r="S235" s="401"/>
      <c r="T235" s="401"/>
      <c r="U235" s="401"/>
      <c r="V235" s="401"/>
      <c r="W235" s="401"/>
      <c r="X235" s="401"/>
      <c r="Y235" s="401"/>
      <c r="Z235" s="401"/>
      <c r="AA235" s="401"/>
      <c r="AB235" s="401">
        <v>0</v>
      </c>
      <c r="AC235" s="401">
        <v>0</v>
      </c>
      <c r="AD235" s="401">
        <v>0</v>
      </c>
      <c r="AE235" s="401">
        <v>0</v>
      </c>
      <c r="AF235" s="401">
        <v>0</v>
      </c>
      <c r="AG235" s="490">
        <v>2</v>
      </c>
    </row>
    <row r="236" spans="1:33" s="273" customFormat="1" x14ac:dyDescent="0.2">
      <c r="A236" s="402" t="s">
        <v>2104</v>
      </c>
      <c r="B236" s="402">
        <v>1</v>
      </c>
      <c r="C236" s="402" t="s">
        <v>5847</v>
      </c>
      <c r="D236" s="402" t="s">
        <v>1335</v>
      </c>
      <c r="E236" s="402" t="s">
        <v>2126</v>
      </c>
      <c r="F236" s="403"/>
      <c r="G236" s="403">
        <v>42262</v>
      </c>
      <c r="H236" s="399" t="s">
        <v>5848</v>
      </c>
      <c r="I236" s="401"/>
      <c r="J236" s="401"/>
      <c r="K236" s="401"/>
      <c r="L236" s="401"/>
      <c r="M236" s="401"/>
      <c r="N236" s="401"/>
      <c r="O236" s="401"/>
      <c r="P236" s="401"/>
      <c r="Q236" s="401"/>
      <c r="R236" s="227"/>
      <c r="S236" s="401"/>
      <c r="T236" s="401"/>
      <c r="U236" s="401"/>
      <c r="V236" s="401"/>
      <c r="W236" s="401"/>
      <c r="X236" s="401"/>
      <c r="Y236" s="401"/>
      <c r="Z236" s="401"/>
      <c r="AA236" s="401"/>
      <c r="AB236" s="401">
        <v>0</v>
      </c>
      <c r="AC236" s="401">
        <v>0</v>
      </c>
      <c r="AD236" s="401">
        <v>0</v>
      </c>
      <c r="AE236" s="401">
        <v>0</v>
      </c>
      <c r="AF236" s="401">
        <v>1</v>
      </c>
      <c r="AG236" s="490">
        <v>2</v>
      </c>
    </row>
    <row r="237" spans="1:33" s="273" customFormat="1" x14ac:dyDescent="0.2">
      <c r="A237" s="402" t="s">
        <v>2104</v>
      </c>
      <c r="B237" s="402">
        <v>1</v>
      </c>
      <c r="C237" s="402" t="s">
        <v>5849</v>
      </c>
      <c r="D237" s="402" t="s">
        <v>1335</v>
      </c>
      <c r="E237" s="402" t="s">
        <v>2126</v>
      </c>
      <c r="F237" s="403"/>
      <c r="G237" s="403">
        <v>42262</v>
      </c>
      <c r="H237" s="399" t="s">
        <v>5850</v>
      </c>
      <c r="I237" s="401"/>
      <c r="J237" s="401"/>
      <c r="K237" s="401"/>
      <c r="L237" s="401"/>
      <c r="M237" s="401"/>
      <c r="N237" s="401"/>
      <c r="O237" s="401"/>
      <c r="P237" s="401"/>
      <c r="Q237" s="401"/>
      <c r="R237" s="227"/>
      <c r="S237" s="401"/>
      <c r="T237" s="401"/>
      <c r="U237" s="401"/>
      <c r="V237" s="401"/>
      <c r="W237" s="401"/>
      <c r="X237" s="401"/>
      <c r="Y237" s="401"/>
      <c r="Z237" s="401"/>
      <c r="AA237" s="401"/>
      <c r="AB237" s="401">
        <v>0</v>
      </c>
      <c r="AC237" s="401">
        <v>0</v>
      </c>
      <c r="AD237" s="401">
        <v>0</v>
      </c>
      <c r="AE237" s="401">
        <v>0</v>
      </c>
      <c r="AF237" s="401">
        <v>1</v>
      </c>
      <c r="AG237" s="490">
        <v>2</v>
      </c>
    </row>
    <row r="238" spans="1:33" s="273" customFormat="1" x14ac:dyDescent="0.2">
      <c r="A238" s="402" t="s">
        <v>2104</v>
      </c>
      <c r="B238" s="402">
        <v>1</v>
      </c>
      <c r="C238" s="402" t="s">
        <v>5851</v>
      </c>
      <c r="D238" s="402" t="s">
        <v>1335</v>
      </c>
      <c r="E238" s="402" t="s">
        <v>2126</v>
      </c>
      <c r="F238" s="403"/>
      <c r="G238" s="403">
        <v>42262</v>
      </c>
      <c r="H238" s="399" t="s">
        <v>5852</v>
      </c>
      <c r="I238" s="401"/>
      <c r="J238" s="401"/>
      <c r="K238" s="401"/>
      <c r="L238" s="401"/>
      <c r="M238" s="401"/>
      <c r="N238" s="401"/>
      <c r="O238" s="401"/>
      <c r="P238" s="401"/>
      <c r="Q238" s="401"/>
      <c r="R238" s="227"/>
      <c r="S238" s="401"/>
      <c r="T238" s="401"/>
      <c r="U238" s="401"/>
      <c r="V238" s="401"/>
      <c r="W238" s="401"/>
      <c r="X238" s="401"/>
      <c r="Y238" s="401"/>
      <c r="Z238" s="401"/>
      <c r="AA238" s="401"/>
      <c r="AB238" s="401">
        <v>0</v>
      </c>
      <c r="AC238" s="401">
        <v>0</v>
      </c>
      <c r="AD238" s="401">
        <v>0</v>
      </c>
      <c r="AE238" s="401">
        <v>0</v>
      </c>
      <c r="AF238" s="401">
        <v>1</v>
      </c>
      <c r="AG238" s="490">
        <v>2</v>
      </c>
    </row>
    <row r="239" spans="1:33" s="273" customFormat="1" x14ac:dyDescent="0.2">
      <c r="A239" s="402" t="s">
        <v>2104</v>
      </c>
      <c r="B239" s="402">
        <v>1</v>
      </c>
      <c r="C239" s="402" t="s">
        <v>5853</v>
      </c>
      <c r="D239" s="402" t="s">
        <v>1335</v>
      </c>
      <c r="E239" s="402" t="s">
        <v>2126</v>
      </c>
      <c r="F239" s="403"/>
      <c r="G239" s="403">
        <v>42262</v>
      </c>
      <c r="H239" s="399" t="s">
        <v>5854</v>
      </c>
      <c r="I239" s="401"/>
      <c r="J239" s="401"/>
      <c r="K239" s="401"/>
      <c r="L239" s="401"/>
      <c r="M239" s="401"/>
      <c r="N239" s="401"/>
      <c r="O239" s="401"/>
      <c r="P239" s="401"/>
      <c r="Q239" s="401"/>
      <c r="R239" s="227"/>
      <c r="S239" s="401"/>
      <c r="T239" s="401"/>
      <c r="U239" s="401"/>
      <c r="V239" s="401"/>
      <c r="W239" s="401"/>
      <c r="X239" s="401"/>
      <c r="Y239" s="401"/>
      <c r="Z239" s="401"/>
      <c r="AA239" s="401"/>
      <c r="AB239" s="401">
        <v>0</v>
      </c>
      <c r="AC239" s="401">
        <v>0</v>
      </c>
      <c r="AD239" s="401">
        <v>0</v>
      </c>
      <c r="AE239" s="401">
        <v>0</v>
      </c>
      <c r="AF239" s="401">
        <v>1</v>
      </c>
      <c r="AG239" s="490">
        <v>2</v>
      </c>
    </row>
    <row r="240" spans="1:33" s="273" customFormat="1" x14ac:dyDescent="0.2">
      <c r="A240" s="402" t="s">
        <v>2104</v>
      </c>
      <c r="B240" s="402">
        <v>1</v>
      </c>
      <c r="C240" s="402" t="s">
        <v>5855</v>
      </c>
      <c r="D240" s="402" t="s">
        <v>1335</v>
      </c>
      <c r="E240" s="402" t="s">
        <v>2126</v>
      </c>
      <c r="F240" s="403"/>
      <c r="G240" s="403">
        <v>42262</v>
      </c>
      <c r="H240" s="399" t="s">
        <v>5856</v>
      </c>
      <c r="I240" s="401"/>
      <c r="J240" s="401"/>
      <c r="K240" s="401"/>
      <c r="L240" s="401"/>
      <c r="M240" s="401"/>
      <c r="N240" s="401"/>
      <c r="O240" s="401"/>
      <c r="P240" s="401"/>
      <c r="Q240" s="401"/>
      <c r="R240" s="227"/>
      <c r="S240" s="401"/>
      <c r="T240" s="401"/>
      <c r="U240" s="401"/>
      <c r="V240" s="401"/>
      <c r="W240" s="401"/>
      <c r="X240" s="401"/>
      <c r="Y240" s="401"/>
      <c r="Z240" s="401"/>
      <c r="AA240" s="401"/>
      <c r="AB240" s="401">
        <v>0</v>
      </c>
      <c r="AC240" s="401">
        <v>0</v>
      </c>
      <c r="AD240" s="401">
        <v>0</v>
      </c>
      <c r="AE240" s="401">
        <v>0</v>
      </c>
      <c r="AF240" s="401">
        <v>0</v>
      </c>
      <c r="AG240" s="490">
        <v>2</v>
      </c>
    </row>
    <row r="241" spans="1:33" s="273" customFormat="1" x14ac:dyDescent="0.2">
      <c r="A241" s="402" t="s">
        <v>2104</v>
      </c>
      <c r="B241" s="402">
        <v>1</v>
      </c>
      <c r="C241" s="402" t="s">
        <v>5857</v>
      </c>
      <c r="D241" s="402" t="s">
        <v>1335</v>
      </c>
      <c r="E241" s="402" t="s">
        <v>2126</v>
      </c>
      <c r="F241" s="403"/>
      <c r="G241" s="403">
        <v>42262</v>
      </c>
      <c r="H241" s="399" t="s">
        <v>5858</v>
      </c>
      <c r="I241" s="401"/>
      <c r="J241" s="401"/>
      <c r="K241" s="401"/>
      <c r="L241" s="401"/>
      <c r="M241" s="401"/>
      <c r="N241" s="401"/>
      <c r="O241" s="401"/>
      <c r="P241" s="401"/>
      <c r="Q241" s="401"/>
      <c r="R241" s="227"/>
      <c r="S241" s="401"/>
      <c r="T241" s="401"/>
      <c r="U241" s="401"/>
      <c r="V241" s="401"/>
      <c r="W241" s="401"/>
      <c r="X241" s="401"/>
      <c r="Y241" s="401"/>
      <c r="Z241" s="401"/>
      <c r="AA241" s="401"/>
      <c r="AB241" s="401">
        <v>0</v>
      </c>
      <c r="AC241" s="401">
        <v>0</v>
      </c>
      <c r="AD241" s="401">
        <v>0</v>
      </c>
      <c r="AE241" s="401">
        <v>0</v>
      </c>
      <c r="AF241" s="401">
        <v>0</v>
      </c>
      <c r="AG241" s="490">
        <v>2</v>
      </c>
    </row>
    <row r="242" spans="1:33" s="273" customFormat="1" x14ac:dyDescent="0.2">
      <c r="A242" s="402" t="s">
        <v>2104</v>
      </c>
      <c r="B242" s="402">
        <v>1</v>
      </c>
      <c r="C242" s="402" t="s">
        <v>5859</v>
      </c>
      <c r="D242" s="402" t="s">
        <v>1335</v>
      </c>
      <c r="E242" s="402" t="s">
        <v>2126</v>
      </c>
      <c r="F242" s="403"/>
      <c r="G242" s="403">
        <v>42262</v>
      </c>
      <c r="H242" s="399" t="s">
        <v>5860</v>
      </c>
      <c r="I242" s="401"/>
      <c r="J242" s="401"/>
      <c r="K242" s="401"/>
      <c r="L242" s="401"/>
      <c r="M242" s="401"/>
      <c r="N242" s="401"/>
      <c r="O242" s="401"/>
      <c r="P242" s="401"/>
      <c r="Q242" s="401"/>
      <c r="R242" s="227"/>
      <c r="S242" s="401"/>
      <c r="T242" s="401"/>
      <c r="U242" s="401"/>
      <c r="V242" s="401"/>
      <c r="W242" s="401"/>
      <c r="X242" s="401"/>
      <c r="Y242" s="401"/>
      <c r="Z242" s="401"/>
      <c r="AA242" s="401"/>
      <c r="AB242" s="401">
        <v>0</v>
      </c>
      <c r="AC242" s="401">
        <v>0</v>
      </c>
      <c r="AD242" s="401">
        <v>0</v>
      </c>
      <c r="AE242" s="401">
        <v>0</v>
      </c>
      <c r="AF242" s="401">
        <v>0</v>
      </c>
      <c r="AG242" s="490">
        <v>2</v>
      </c>
    </row>
    <row r="243" spans="1:33" s="273" customFormat="1" x14ac:dyDescent="0.2">
      <c r="A243" s="402" t="s">
        <v>2104</v>
      </c>
      <c r="B243" s="402">
        <v>1</v>
      </c>
      <c r="C243" s="402" t="s">
        <v>5861</v>
      </c>
      <c r="D243" s="402" t="s">
        <v>1335</v>
      </c>
      <c r="E243" s="402" t="s">
        <v>2126</v>
      </c>
      <c r="F243" s="403"/>
      <c r="G243" s="403">
        <v>42262</v>
      </c>
      <c r="H243" s="399" t="s">
        <v>5862</v>
      </c>
      <c r="I243" s="401"/>
      <c r="J243" s="401"/>
      <c r="K243" s="401"/>
      <c r="L243" s="401"/>
      <c r="M243" s="401"/>
      <c r="N243" s="401"/>
      <c r="O243" s="401"/>
      <c r="P243" s="401"/>
      <c r="Q243" s="401"/>
      <c r="R243" s="227"/>
      <c r="S243" s="401"/>
      <c r="T243" s="401"/>
      <c r="U243" s="401"/>
      <c r="V243" s="401"/>
      <c r="W243" s="401"/>
      <c r="X243" s="401"/>
      <c r="Y243" s="401"/>
      <c r="Z243" s="401"/>
      <c r="AA243" s="401"/>
      <c r="AB243" s="401">
        <v>0</v>
      </c>
      <c r="AC243" s="401">
        <v>0</v>
      </c>
      <c r="AD243" s="401">
        <v>0</v>
      </c>
      <c r="AE243" s="401">
        <v>0</v>
      </c>
      <c r="AF243" s="401">
        <v>0</v>
      </c>
      <c r="AG243" s="490">
        <v>2</v>
      </c>
    </row>
    <row r="244" spans="1:33" s="273" customFormat="1" x14ac:dyDescent="0.2">
      <c r="A244" s="402" t="s">
        <v>2104</v>
      </c>
      <c r="B244" s="402">
        <v>1</v>
      </c>
      <c r="C244" s="402" t="s">
        <v>5863</v>
      </c>
      <c r="D244" s="402" t="s">
        <v>1335</v>
      </c>
      <c r="E244" s="402" t="s">
        <v>2126</v>
      </c>
      <c r="F244" s="403"/>
      <c r="G244" s="403">
        <v>42262</v>
      </c>
      <c r="H244" s="399" t="s">
        <v>5864</v>
      </c>
      <c r="I244" s="401"/>
      <c r="J244" s="401"/>
      <c r="K244" s="401"/>
      <c r="L244" s="401"/>
      <c r="M244" s="401"/>
      <c r="N244" s="401"/>
      <c r="O244" s="401"/>
      <c r="P244" s="401"/>
      <c r="Q244" s="401"/>
      <c r="R244" s="227"/>
      <c r="S244" s="401"/>
      <c r="T244" s="401"/>
      <c r="U244" s="401"/>
      <c r="V244" s="401"/>
      <c r="W244" s="401"/>
      <c r="X244" s="401"/>
      <c r="Y244" s="401"/>
      <c r="Z244" s="401"/>
      <c r="AA244" s="401"/>
      <c r="AB244" s="401">
        <v>0</v>
      </c>
      <c r="AC244" s="401">
        <v>0</v>
      </c>
      <c r="AD244" s="401">
        <v>0</v>
      </c>
      <c r="AE244" s="401">
        <v>0</v>
      </c>
      <c r="AF244" s="401">
        <v>0</v>
      </c>
      <c r="AG244" s="490">
        <v>2</v>
      </c>
    </row>
    <row r="245" spans="1:33" s="273" customFormat="1" x14ac:dyDescent="0.2">
      <c r="A245" s="402" t="s">
        <v>2104</v>
      </c>
      <c r="B245" s="402">
        <v>1</v>
      </c>
      <c r="C245" s="402" t="s">
        <v>5865</v>
      </c>
      <c r="D245" s="402" t="s">
        <v>1335</v>
      </c>
      <c r="E245" s="402" t="s">
        <v>2126</v>
      </c>
      <c r="F245" s="403"/>
      <c r="G245" s="403">
        <v>42262</v>
      </c>
      <c r="H245" s="399" t="s">
        <v>5866</v>
      </c>
      <c r="I245" s="401"/>
      <c r="J245" s="401"/>
      <c r="K245" s="401"/>
      <c r="L245" s="401"/>
      <c r="M245" s="401"/>
      <c r="N245" s="401"/>
      <c r="O245" s="401"/>
      <c r="P245" s="401"/>
      <c r="Q245" s="401"/>
      <c r="R245" s="227"/>
      <c r="S245" s="401"/>
      <c r="T245" s="401"/>
      <c r="U245" s="401"/>
      <c r="V245" s="401"/>
      <c r="W245" s="401"/>
      <c r="X245" s="401"/>
      <c r="Y245" s="401"/>
      <c r="Z245" s="401"/>
      <c r="AA245" s="401"/>
      <c r="AB245" s="401">
        <v>0</v>
      </c>
      <c r="AC245" s="401">
        <v>0</v>
      </c>
      <c r="AD245" s="401">
        <v>0</v>
      </c>
      <c r="AE245" s="401">
        <v>0</v>
      </c>
      <c r="AF245" s="401">
        <v>0</v>
      </c>
      <c r="AG245" s="490">
        <v>2</v>
      </c>
    </row>
    <row r="246" spans="1:33" s="273" customFormat="1" x14ac:dyDescent="0.2">
      <c r="A246" s="402" t="s">
        <v>2104</v>
      </c>
      <c r="B246" s="402">
        <v>1</v>
      </c>
      <c r="C246" s="402" t="s">
        <v>5867</v>
      </c>
      <c r="D246" s="402" t="s">
        <v>1335</v>
      </c>
      <c r="E246" s="402" t="s">
        <v>2126</v>
      </c>
      <c r="F246" s="403"/>
      <c r="G246" s="403">
        <v>42262</v>
      </c>
      <c r="H246" s="399" t="s">
        <v>5868</v>
      </c>
      <c r="I246" s="401"/>
      <c r="J246" s="401"/>
      <c r="K246" s="401"/>
      <c r="L246" s="401"/>
      <c r="M246" s="401"/>
      <c r="N246" s="401"/>
      <c r="O246" s="401"/>
      <c r="P246" s="401"/>
      <c r="Q246" s="401"/>
      <c r="R246" s="227"/>
      <c r="S246" s="401"/>
      <c r="T246" s="401"/>
      <c r="U246" s="401"/>
      <c r="V246" s="401"/>
      <c r="W246" s="401"/>
      <c r="X246" s="401"/>
      <c r="Y246" s="401"/>
      <c r="Z246" s="401"/>
      <c r="AA246" s="401"/>
      <c r="AB246" s="401">
        <v>0</v>
      </c>
      <c r="AC246" s="401">
        <v>0</v>
      </c>
      <c r="AD246" s="401">
        <v>0</v>
      </c>
      <c r="AE246" s="401">
        <v>0</v>
      </c>
      <c r="AF246" s="401">
        <v>0</v>
      </c>
      <c r="AG246" s="490">
        <v>2</v>
      </c>
    </row>
    <row r="247" spans="1:33" s="273" customFormat="1" x14ac:dyDescent="0.2">
      <c r="A247" s="402" t="s">
        <v>2104</v>
      </c>
      <c r="B247" s="402">
        <v>1</v>
      </c>
      <c r="C247" s="402" t="s">
        <v>5869</v>
      </c>
      <c r="D247" s="402" t="s">
        <v>1335</v>
      </c>
      <c r="E247" s="402" t="s">
        <v>2126</v>
      </c>
      <c r="F247" s="403"/>
      <c r="G247" s="403">
        <v>42292</v>
      </c>
      <c r="H247" s="399" t="s">
        <v>5870</v>
      </c>
      <c r="I247" s="401"/>
      <c r="J247" s="401"/>
      <c r="K247" s="401"/>
      <c r="L247" s="401"/>
      <c r="M247" s="401"/>
      <c r="N247" s="401"/>
      <c r="O247" s="401"/>
      <c r="P247" s="401"/>
      <c r="Q247" s="401"/>
      <c r="R247" s="227"/>
      <c r="S247" s="401"/>
      <c r="T247" s="401"/>
      <c r="U247" s="401"/>
      <c r="V247" s="401"/>
      <c r="W247" s="401"/>
      <c r="X247" s="401"/>
      <c r="Y247" s="401"/>
      <c r="Z247" s="401"/>
      <c r="AA247" s="401"/>
      <c r="AB247" s="401">
        <v>0</v>
      </c>
      <c r="AC247" s="401">
        <v>0</v>
      </c>
      <c r="AD247" s="401">
        <v>0</v>
      </c>
      <c r="AE247" s="401">
        <v>0</v>
      </c>
      <c r="AF247" s="401">
        <v>0</v>
      </c>
      <c r="AG247" s="490">
        <v>2</v>
      </c>
    </row>
    <row r="248" spans="1:33" s="273" customFormat="1" x14ac:dyDescent="0.2">
      <c r="A248" s="402" t="s">
        <v>2104</v>
      </c>
      <c r="B248" s="402">
        <v>1</v>
      </c>
      <c r="C248" s="402" t="s">
        <v>5871</v>
      </c>
      <c r="D248" s="402" t="s">
        <v>1335</v>
      </c>
      <c r="E248" s="402" t="s">
        <v>2126</v>
      </c>
      <c r="F248" s="403"/>
      <c r="G248" s="403">
        <v>42292</v>
      </c>
      <c r="H248" s="399" t="s">
        <v>5872</v>
      </c>
      <c r="I248" s="401"/>
      <c r="J248" s="401"/>
      <c r="K248" s="401"/>
      <c r="L248" s="401"/>
      <c r="M248" s="401"/>
      <c r="N248" s="401"/>
      <c r="O248" s="401"/>
      <c r="P248" s="401"/>
      <c r="Q248" s="401"/>
      <c r="R248" s="227"/>
      <c r="S248" s="401"/>
      <c r="T248" s="401"/>
      <c r="U248" s="401"/>
      <c r="V248" s="401"/>
      <c r="W248" s="401"/>
      <c r="X248" s="401"/>
      <c r="Y248" s="401"/>
      <c r="Z248" s="401"/>
      <c r="AA248" s="401"/>
      <c r="AB248" s="401">
        <v>0</v>
      </c>
      <c r="AC248" s="401">
        <v>1</v>
      </c>
      <c r="AD248" s="401">
        <v>0</v>
      </c>
      <c r="AE248" s="401">
        <v>0</v>
      </c>
      <c r="AF248" s="401">
        <v>0</v>
      </c>
      <c r="AG248" s="490">
        <v>2</v>
      </c>
    </row>
    <row r="249" spans="1:33" x14ac:dyDescent="0.2">
      <c r="A249" s="102"/>
      <c r="B249" s="102"/>
      <c r="C249" s="102"/>
      <c r="D249" s="102"/>
      <c r="E249" s="102"/>
      <c r="F249" s="102"/>
      <c r="G249" s="103"/>
      <c r="H249" s="104"/>
      <c r="I249" s="169">
        <f>SUM(I3:I215)</f>
        <v>8</v>
      </c>
      <c r="J249" s="169">
        <f t="shared" ref="J249:K249" si="0">SUM(J3:J215)</f>
        <v>19</v>
      </c>
      <c r="K249" s="169">
        <f t="shared" si="0"/>
        <v>33</v>
      </c>
      <c r="L249" s="169">
        <f t="shared" ref="L249:M249" si="1">SUM(L3:L216)</f>
        <v>35</v>
      </c>
      <c r="M249" s="169">
        <f t="shared" si="1"/>
        <v>32</v>
      </c>
      <c r="N249" s="169">
        <f t="shared" ref="N249:O249" si="2">SUM(N3:N216)</f>
        <v>34</v>
      </c>
      <c r="O249" s="169">
        <f t="shared" si="2"/>
        <v>64</v>
      </c>
      <c r="P249" s="169">
        <f>SUM(P3:P216)</f>
        <v>30</v>
      </c>
      <c r="Q249" s="169">
        <f>SUM(Q3:Q217)</f>
        <v>34</v>
      </c>
      <c r="R249" s="169">
        <f t="shared" ref="R249:S249" si="3">SUM(R3:R227)</f>
        <v>6</v>
      </c>
      <c r="S249" s="169">
        <f t="shared" si="3"/>
        <v>30</v>
      </c>
      <c r="T249" s="169">
        <f t="shared" ref="T249:U249" si="4">SUM(T3:T227)</f>
        <v>8</v>
      </c>
      <c r="U249" s="169">
        <f t="shared" si="4"/>
        <v>49</v>
      </c>
      <c r="V249" s="169">
        <f t="shared" ref="V249:W249" si="5">SUM(V3:V227)</f>
        <v>4</v>
      </c>
      <c r="W249" s="169">
        <f t="shared" si="5"/>
        <v>55</v>
      </c>
      <c r="X249" s="169">
        <f t="shared" ref="X249:Y249" si="6">SUM(X3:X227)</f>
        <v>50</v>
      </c>
      <c r="Y249" s="169">
        <f t="shared" si="6"/>
        <v>23</v>
      </c>
      <c r="Z249" s="169">
        <f t="shared" ref="Z249:AA249" si="7">SUM(Z3:Z227)</f>
        <v>9</v>
      </c>
      <c r="AA249" s="169">
        <f t="shared" si="7"/>
        <v>54</v>
      </c>
      <c r="AB249" s="169">
        <f t="shared" ref="AB249:AC249" si="8">SUM(AB3:AB248)</f>
        <v>19</v>
      </c>
      <c r="AC249" s="169">
        <f t="shared" si="8"/>
        <v>32</v>
      </c>
      <c r="AD249" s="169">
        <f t="shared" ref="AD249:AE249" si="9">SUM(AD3:AD248)</f>
        <v>6</v>
      </c>
      <c r="AE249" s="169">
        <f t="shared" si="9"/>
        <v>41</v>
      </c>
      <c r="AF249" s="169">
        <f>SUM(AF3:AF248)</f>
        <v>28</v>
      </c>
    </row>
    <row r="250" spans="1:33" x14ac:dyDescent="0.2">
      <c r="B250" s="132">
        <f>SUM(B3:B249)</f>
        <v>246</v>
      </c>
      <c r="C250" s="132" t="s">
        <v>3432</v>
      </c>
    </row>
    <row r="253" spans="1:33" x14ac:dyDescent="0.2">
      <c r="G253" t="s">
        <v>543</v>
      </c>
    </row>
    <row r="258" spans="8:8" x14ac:dyDescent="0.2">
      <c r="H258" s="275" t="s">
        <v>543</v>
      </c>
    </row>
  </sheetData>
  <autoFilter ref="A2:AG250"/>
  <mergeCells count="1">
    <mergeCell ref="A1:H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UN137"/>
  <sheetViews>
    <sheetView zoomScale="80" zoomScaleNormal="80" workbookViewId="0">
      <selection activeCell="D15" sqref="D15"/>
    </sheetView>
  </sheetViews>
  <sheetFormatPr defaultRowHeight="12.75" x14ac:dyDescent="0.2"/>
  <cols>
    <col min="1" max="1" width="5.28515625" bestFit="1" customWidth="1"/>
    <col min="2" max="2" width="4.42578125" bestFit="1" customWidth="1"/>
    <col min="3" max="3" width="19.28515625" bestFit="1" customWidth="1"/>
    <col min="4" max="4" width="10.140625" bestFit="1" customWidth="1"/>
    <col min="5" max="5" width="10" bestFit="1" customWidth="1"/>
    <col min="6" max="6" width="10.7109375" bestFit="1" customWidth="1"/>
    <col min="7" max="7" width="16" customWidth="1"/>
    <col min="8" max="8" width="55.5703125" style="258" bestFit="1" customWidth="1"/>
    <col min="9" max="30" width="10.5703125" hidden="1" customWidth="1"/>
    <col min="31" max="31" width="10.5703125" style="81" hidden="1" customWidth="1"/>
    <col min="32" max="32" width="10.5703125" hidden="1" customWidth="1"/>
    <col min="33" max="33" width="9.140625" style="480"/>
    <col min="34" max="34" width="18.140625" bestFit="1" customWidth="1"/>
  </cols>
  <sheetData>
    <row r="1" spans="1:33" s="275" customFormat="1" ht="15.7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198">
        <v>42353</v>
      </c>
      <c r="AF1" s="6">
        <v>42369</v>
      </c>
      <c r="AG1" s="489" t="s">
        <v>5934</v>
      </c>
    </row>
    <row r="2" spans="1:33" s="151" customFormat="1" x14ac:dyDescent="0.2">
      <c r="A2" s="8" t="s">
        <v>2101</v>
      </c>
      <c r="B2" s="8"/>
      <c r="C2" s="8" t="s">
        <v>1742</v>
      </c>
      <c r="D2" s="8" t="s">
        <v>1743</v>
      </c>
      <c r="E2" s="8" t="s">
        <v>1744</v>
      </c>
      <c r="F2" s="8" t="s">
        <v>59</v>
      </c>
      <c r="G2" s="83" t="s">
        <v>60</v>
      </c>
      <c r="H2" s="382"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1" t="s">
        <v>2105</v>
      </c>
      <c r="AF2" s="8" t="s">
        <v>2105</v>
      </c>
      <c r="AG2" s="500"/>
    </row>
    <row r="3" spans="1:33" x14ac:dyDescent="0.2">
      <c r="A3" s="109" t="s">
        <v>2104</v>
      </c>
      <c r="B3" s="109">
        <v>1</v>
      </c>
      <c r="C3" s="316" t="s">
        <v>3026</v>
      </c>
      <c r="D3" s="110" t="s">
        <v>3027</v>
      </c>
      <c r="E3" s="110" t="s">
        <v>1533</v>
      </c>
      <c r="F3" s="143">
        <v>39948</v>
      </c>
      <c r="G3" s="111">
        <v>38831</v>
      </c>
      <c r="H3" s="110" t="s">
        <v>3028</v>
      </c>
      <c r="I3" s="345">
        <v>0</v>
      </c>
      <c r="J3" s="345">
        <v>0</v>
      </c>
      <c r="K3" s="401">
        <v>0</v>
      </c>
      <c r="L3" s="401">
        <v>0</v>
      </c>
      <c r="M3" s="401">
        <v>0</v>
      </c>
      <c r="N3" s="401">
        <v>0</v>
      </c>
      <c r="O3" s="401">
        <v>0</v>
      </c>
      <c r="P3" s="401">
        <v>0</v>
      </c>
      <c r="Q3" s="401">
        <v>0</v>
      </c>
      <c r="R3" s="401">
        <v>0</v>
      </c>
      <c r="S3" s="401">
        <v>0</v>
      </c>
      <c r="T3" s="401">
        <v>0</v>
      </c>
      <c r="U3" s="401">
        <v>0</v>
      </c>
      <c r="V3" s="401">
        <v>0</v>
      </c>
      <c r="W3" s="401">
        <v>0</v>
      </c>
      <c r="X3" s="401">
        <v>0</v>
      </c>
      <c r="Y3" s="401">
        <v>0</v>
      </c>
      <c r="Z3" s="401">
        <v>0</v>
      </c>
      <c r="AA3" s="401">
        <v>0</v>
      </c>
      <c r="AB3" s="401">
        <v>0</v>
      </c>
      <c r="AC3" s="401">
        <v>0</v>
      </c>
      <c r="AD3" s="401">
        <v>0</v>
      </c>
      <c r="AE3" s="401">
        <v>0</v>
      </c>
      <c r="AF3" s="401">
        <v>0</v>
      </c>
      <c r="AG3" s="490">
        <v>2</v>
      </c>
    </row>
    <row r="4" spans="1:33" x14ac:dyDescent="0.2">
      <c r="A4" s="113" t="s">
        <v>2104</v>
      </c>
      <c r="B4" s="114">
        <v>1</v>
      </c>
      <c r="C4" s="316" t="s">
        <v>3029</v>
      </c>
      <c r="D4" s="110" t="s">
        <v>3027</v>
      </c>
      <c r="E4" s="110" t="s">
        <v>1533</v>
      </c>
      <c r="F4" s="143">
        <v>39948</v>
      </c>
      <c r="G4" s="111">
        <v>38831</v>
      </c>
      <c r="H4" s="110" t="s">
        <v>3030</v>
      </c>
      <c r="I4" s="401">
        <v>0</v>
      </c>
      <c r="J4" s="401">
        <v>0</v>
      </c>
      <c r="K4" s="401">
        <v>0</v>
      </c>
      <c r="L4" s="401">
        <v>0</v>
      </c>
      <c r="M4" s="401">
        <v>0</v>
      </c>
      <c r="N4" s="401">
        <v>0</v>
      </c>
      <c r="O4" s="401">
        <v>0</v>
      </c>
      <c r="P4" s="401">
        <v>0</v>
      </c>
      <c r="Q4" s="401">
        <v>0</v>
      </c>
      <c r="R4" s="401">
        <v>0</v>
      </c>
      <c r="S4" s="401">
        <v>0</v>
      </c>
      <c r="T4" s="401">
        <v>0</v>
      </c>
      <c r="U4" s="345">
        <v>0</v>
      </c>
      <c r="V4" s="401">
        <v>0</v>
      </c>
      <c r="W4" s="401">
        <v>0</v>
      </c>
      <c r="X4" s="401">
        <v>0</v>
      </c>
      <c r="Y4" s="401">
        <v>0</v>
      </c>
      <c r="Z4" s="401">
        <v>0</v>
      </c>
      <c r="AA4" s="401">
        <v>0</v>
      </c>
      <c r="AB4" s="401">
        <v>0</v>
      </c>
      <c r="AC4" s="401">
        <v>0</v>
      </c>
      <c r="AD4" s="401">
        <v>0</v>
      </c>
      <c r="AE4" s="401">
        <v>0</v>
      </c>
      <c r="AF4" s="401">
        <v>0</v>
      </c>
      <c r="AG4" s="490">
        <v>2</v>
      </c>
    </row>
    <row r="5" spans="1:33" x14ac:dyDescent="0.2">
      <c r="A5" s="113" t="s">
        <v>2104</v>
      </c>
      <c r="B5" s="114">
        <v>1</v>
      </c>
      <c r="C5" s="316" t="s">
        <v>3031</v>
      </c>
      <c r="D5" s="110" t="s">
        <v>3027</v>
      </c>
      <c r="E5" s="110" t="s">
        <v>2126</v>
      </c>
      <c r="F5" s="110"/>
      <c r="G5" s="111">
        <v>38831</v>
      </c>
      <c r="H5" s="110" t="s">
        <v>3135</v>
      </c>
      <c r="I5" s="401">
        <v>0</v>
      </c>
      <c r="J5" s="401">
        <v>0</v>
      </c>
      <c r="K5" s="401">
        <v>0</v>
      </c>
      <c r="L5" s="401">
        <v>0</v>
      </c>
      <c r="M5" s="401">
        <v>0</v>
      </c>
      <c r="N5" s="401">
        <v>0</v>
      </c>
      <c r="O5" s="401">
        <v>0</v>
      </c>
      <c r="P5" s="401">
        <v>0</v>
      </c>
      <c r="Q5" s="401">
        <v>0</v>
      </c>
      <c r="R5" s="401">
        <v>0</v>
      </c>
      <c r="S5" s="401">
        <v>0</v>
      </c>
      <c r="T5" s="401">
        <v>0</v>
      </c>
      <c r="U5" s="401">
        <v>0</v>
      </c>
      <c r="V5" s="401">
        <v>0</v>
      </c>
      <c r="W5" s="401">
        <v>0</v>
      </c>
      <c r="X5" s="401">
        <v>0</v>
      </c>
      <c r="Y5" s="401">
        <v>0</v>
      </c>
      <c r="Z5" s="401">
        <v>0</v>
      </c>
      <c r="AA5" s="401">
        <v>0</v>
      </c>
      <c r="AB5" s="401">
        <v>0</v>
      </c>
      <c r="AC5" s="401">
        <v>0</v>
      </c>
      <c r="AD5" s="401">
        <v>0</v>
      </c>
      <c r="AE5" s="401">
        <v>0</v>
      </c>
      <c r="AF5" s="401">
        <v>0</v>
      </c>
      <c r="AG5" s="490">
        <v>2</v>
      </c>
    </row>
    <row r="6" spans="1:33" x14ac:dyDescent="0.2">
      <c r="A6" s="115" t="s">
        <v>2104</v>
      </c>
      <c r="B6" s="117">
        <v>1</v>
      </c>
      <c r="C6" s="316" t="s">
        <v>3136</v>
      </c>
      <c r="D6" s="110" t="s">
        <v>3027</v>
      </c>
      <c r="E6" s="110" t="s">
        <v>1533</v>
      </c>
      <c r="F6" s="143">
        <v>40017</v>
      </c>
      <c r="G6" s="111">
        <v>38831</v>
      </c>
      <c r="H6" s="110" t="s">
        <v>1989</v>
      </c>
      <c r="I6" s="401">
        <v>0</v>
      </c>
      <c r="J6" s="401">
        <v>0</v>
      </c>
      <c r="K6" s="401">
        <v>0</v>
      </c>
      <c r="L6" s="401">
        <v>0</v>
      </c>
      <c r="M6" s="401">
        <v>0</v>
      </c>
      <c r="N6" s="401">
        <v>0</v>
      </c>
      <c r="O6" s="401">
        <v>0</v>
      </c>
      <c r="P6" s="401">
        <v>0</v>
      </c>
      <c r="Q6" s="401">
        <v>0</v>
      </c>
      <c r="R6" s="401">
        <v>0</v>
      </c>
      <c r="S6" s="401">
        <v>0</v>
      </c>
      <c r="T6" s="401">
        <v>0</v>
      </c>
      <c r="U6" s="401">
        <v>0</v>
      </c>
      <c r="V6" s="401">
        <v>0</v>
      </c>
      <c r="W6" s="401">
        <v>0</v>
      </c>
      <c r="X6" s="401">
        <v>0</v>
      </c>
      <c r="Y6" s="401">
        <v>0</v>
      </c>
      <c r="Z6" s="401">
        <v>0</v>
      </c>
      <c r="AA6" s="401">
        <v>0</v>
      </c>
      <c r="AB6" s="401">
        <v>0</v>
      </c>
      <c r="AC6" s="401">
        <v>0</v>
      </c>
      <c r="AD6" s="401">
        <v>0</v>
      </c>
      <c r="AE6" s="401">
        <v>0</v>
      </c>
      <c r="AF6" s="401">
        <v>0</v>
      </c>
      <c r="AG6" s="490">
        <v>2</v>
      </c>
    </row>
    <row r="7" spans="1:33" x14ac:dyDescent="0.2">
      <c r="A7" s="115" t="s">
        <v>2104</v>
      </c>
      <c r="B7" s="117">
        <v>1</v>
      </c>
      <c r="C7" s="316" t="s">
        <v>1990</v>
      </c>
      <c r="D7" s="110" t="s">
        <v>3027</v>
      </c>
      <c r="E7" s="110" t="s">
        <v>2126</v>
      </c>
      <c r="F7" s="110"/>
      <c r="G7" s="111">
        <v>38831</v>
      </c>
      <c r="H7" s="110" t="s">
        <v>2044</v>
      </c>
      <c r="I7" s="401">
        <v>0</v>
      </c>
      <c r="J7" s="401">
        <v>0</v>
      </c>
      <c r="K7" s="401">
        <v>0</v>
      </c>
      <c r="L7" s="401">
        <v>0</v>
      </c>
      <c r="M7" s="401">
        <v>0</v>
      </c>
      <c r="N7" s="401">
        <v>0</v>
      </c>
      <c r="O7" s="401">
        <v>0</v>
      </c>
      <c r="P7" s="401">
        <v>0</v>
      </c>
      <c r="Q7" s="401">
        <v>0</v>
      </c>
      <c r="R7" s="401">
        <v>0</v>
      </c>
      <c r="S7" s="401">
        <v>0</v>
      </c>
      <c r="T7" s="401">
        <v>0</v>
      </c>
      <c r="U7" s="401">
        <v>0</v>
      </c>
      <c r="V7" s="401">
        <v>0</v>
      </c>
      <c r="W7" s="401">
        <v>0</v>
      </c>
      <c r="X7" s="401">
        <v>0</v>
      </c>
      <c r="Y7" s="401">
        <v>0</v>
      </c>
      <c r="Z7" s="401">
        <v>0</v>
      </c>
      <c r="AA7" s="401">
        <v>0</v>
      </c>
      <c r="AB7" s="401">
        <v>0</v>
      </c>
      <c r="AC7" s="401">
        <v>0</v>
      </c>
      <c r="AD7" s="401">
        <v>0</v>
      </c>
      <c r="AE7" s="401">
        <v>0</v>
      </c>
      <c r="AF7" s="401">
        <v>0</v>
      </c>
      <c r="AG7" s="490">
        <v>2</v>
      </c>
    </row>
    <row r="8" spans="1:33" x14ac:dyDescent="0.2">
      <c r="A8" s="115" t="s">
        <v>2104</v>
      </c>
      <c r="B8" s="117">
        <v>1</v>
      </c>
      <c r="C8" s="316" t="s">
        <v>2045</v>
      </c>
      <c r="D8" s="110" t="s">
        <v>3027</v>
      </c>
      <c r="E8" s="110" t="s">
        <v>2126</v>
      </c>
      <c r="F8" s="110"/>
      <c r="G8" s="111">
        <v>38831</v>
      </c>
      <c r="H8" s="110" t="s">
        <v>2046</v>
      </c>
      <c r="I8" s="401">
        <v>0</v>
      </c>
      <c r="J8" s="401">
        <v>0</v>
      </c>
      <c r="K8" s="401">
        <v>0</v>
      </c>
      <c r="L8" s="401">
        <v>0</v>
      </c>
      <c r="M8" s="401">
        <v>0</v>
      </c>
      <c r="N8" s="401">
        <v>0</v>
      </c>
      <c r="O8" s="401">
        <v>0</v>
      </c>
      <c r="P8" s="401">
        <v>0</v>
      </c>
      <c r="Q8" s="401">
        <v>0</v>
      </c>
      <c r="R8" s="401">
        <v>0</v>
      </c>
      <c r="S8" s="401">
        <v>0</v>
      </c>
      <c r="T8" s="401">
        <v>0</v>
      </c>
      <c r="U8" s="401">
        <v>0</v>
      </c>
      <c r="V8" s="401">
        <v>0</v>
      </c>
      <c r="W8" s="401">
        <v>0</v>
      </c>
      <c r="X8" s="401">
        <v>0</v>
      </c>
      <c r="Y8" s="401">
        <v>0</v>
      </c>
      <c r="Z8" s="345">
        <v>1</v>
      </c>
      <c r="AA8" s="401">
        <v>0</v>
      </c>
      <c r="AB8" s="401">
        <v>0</v>
      </c>
      <c r="AC8" s="401">
        <v>0</v>
      </c>
      <c r="AD8" s="401">
        <v>0</v>
      </c>
      <c r="AE8" s="401">
        <v>0</v>
      </c>
      <c r="AF8" s="401">
        <v>0</v>
      </c>
      <c r="AG8" s="490">
        <v>2</v>
      </c>
    </row>
    <row r="9" spans="1:33" x14ac:dyDescent="0.2">
      <c r="A9" s="113" t="s">
        <v>2104</v>
      </c>
      <c r="B9" s="114">
        <v>1</v>
      </c>
      <c r="C9" s="316" t="s">
        <v>2047</v>
      </c>
      <c r="D9" s="110" t="s">
        <v>3027</v>
      </c>
      <c r="E9" s="110" t="s">
        <v>2126</v>
      </c>
      <c r="F9" s="110"/>
      <c r="G9" s="111">
        <v>38831</v>
      </c>
      <c r="H9" s="110" t="s">
        <v>2048</v>
      </c>
      <c r="I9" s="401">
        <v>0</v>
      </c>
      <c r="J9" s="401">
        <v>0</v>
      </c>
      <c r="K9" s="401">
        <v>0</v>
      </c>
      <c r="L9" s="401">
        <v>0</v>
      </c>
      <c r="M9" s="401">
        <v>0</v>
      </c>
      <c r="N9" s="401">
        <v>0</v>
      </c>
      <c r="O9" s="401">
        <v>0</v>
      </c>
      <c r="P9" s="401">
        <v>0</v>
      </c>
      <c r="Q9" s="401">
        <v>0</v>
      </c>
      <c r="R9" s="401">
        <v>0</v>
      </c>
      <c r="S9" s="401">
        <v>0</v>
      </c>
      <c r="T9" s="401">
        <v>0</v>
      </c>
      <c r="U9" s="401">
        <v>0</v>
      </c>
      <c r="V9" s="401">
        <v>0</v>
      </c>
      <c r="W9" s="401">
        <v>0</v>
      </c>
      <c r="X9" s="401">
        <v>0</v>
      </c>
      <c r="Y9" s="401">
        <v>0</v>
      </c>
      <c r="Z9" s="401">
        <v>0</v>
      </c>
      <c r="AA9" s="401">
        <v>0</v>
      </c>
      <c r="AB9" s="401">
        <v>0</v>
      </c>
      <c r="AC9" s="401">
        <v>0</v>
      </c>
      <c r="AD9" s="401">
        <v>0</v>
      </c>
      <c r="AE9" s="401">
        <v>0</v>
      </c>
      <c r="AF9" s="401">
        <v>0</v>
      </c>
      <c r="AG9" s="490">
        <v>2</v>
      </c>
    </row>
    <row r="10" spans="1:33" x14ac:dyDescent="0.2">
      <c r="A10" s="113" t="s">
        <v>2104</v>
      </c>
      <c r="B10" s="114">
        <v>1</v>
      </c>
      <c r="C10" s="316" t="s">
        <v>2121</v>
      </c>
      <c r="D10" s="110" t="s">
        <v>3027</v>
      </c>
      <c r="E10" s="110" t="s">
        <v>2126</v>
      </c>
      <c r="F10" s="110"/>
      <c r="G10" s="111">
        <v>38831</v>
      </c>
      <c r="H10" s="110" t="s">
        <v>2122</v>
      </c>
      <c r="I10" s="401">
        <v>0</v>
      </c>
      <c r="J10" s="401">
        <v>0</v>
      </c>
      <c r="K10" s="401">
        <v>0</v>
      </c>
      <c r="L10" s="401">
        <v>0</v>
      </c>
      <c r="M10" s="401">
        <v>0</v>
      </c>
      <c r="N10" s="401">
        <v>0</v>
      </c>
      <c r="O10" s="401">
        <v>0</v>
      </c>
      <c r="P10" s="401">
        <v>0</v>
      </c>
      <c r="Q10" s="401">
        <v>0</v>
      </c>
      <c r="R10" s="401">
        <v>0</v>
      </c>
      <c r="S10" s="401">
        <v>0</v>
      </c>
      <c r="T10" s="401">
        <v>0</v>
      </c>
      <c r="U10" s="401">
        <v>0</v>
      </c>
      <c r="V10" s="401">
        <v>0</v>
      </c>
      <c r="W10" s="401">
        <v>0</v>
      </c>
      <c r="X10" s="401">
        <v>0</v>
      </c>
      <c r="Y10" s="401">
        <v>0</v>
      </c>
      <c r="Z10" s="401">
        <v>0</v>
      </c>
      <c r="AA10" s="401">
        <v>0</v>
      </c>
      <c r="AB10" s="401">
        <v>0</v>
      </c>
      <c r="AC10" s="401">
        <v>0</v>
      </c>
      <c r="AD10" s="401">
        <v>0</v>
      </c>
      <c r="AE10" s="401">
        <v>0</v>
      </c>
      <c r="AF10" s="401">
        <v>0</v>
      </c>
      <c r="AG10" s="490">
        <v>2</v>
      </c>
    </row>
    <row r="11" spans="1:33" x14ac:dyDescent="0.2">
      <c r="A11" s="113" t="s">
        <v>2104</v>
      </c>
      <c r="B11" s="114">
        <v>1</v>
      </c>
      <c r="C11" s="316" t="s">
        <v>2123</v>
      </c>
      <c r="D11" s="110" t="s">
        <v>3027</v>
      </c>
      <c r="E11" s="110" t="s">
        <v>2126</v>
      </c>
      <c r="F11" s="110"/>
      <c r="G11" s="111">
        <v>38831</v>
      </c>
      <c r="H11" s="110" t="s">
        <v>4384</v>
      </c>
      <c r="I11" s="401">
        <v>0</v>
      </c>
      <c r="J11" s="401">
        <v>0</v>
      </c>
      <c r="K11" s="401">
        <v>0</v>
      </c>
      <c r="L11" s="401">
        <v>0</v>
      </c>
      <c r="M11" s="401">
        <v>0</v>
      </c>
      <c r="N11" s="401">
        <v>0</v>
      </c>
      <c r="O11" s="401">
        <v>0</v>
      </c>
      <c r="P11" s="401">
        <v>0</v>
      </c>
      <c r="Q11" s="401">
        <v>0</v>
      </c>
      <c r="R11" s="401">
        <v>0</v>
      </c>
      <c r="S11" s="401">
        <v>0</v>
      </c>
      <c r="T11" s="401">
        <v>0</v>
      </c>
      <c r="U11" s="401">
        <v>0</v>
      </c>
      <c r="V11" s="401">
        <v>0</v>
      </c>
      <c r="W11" s="401">
        <v>0</v>
      </c>
      <c r="X11" s="401">
        <v>0</v>
      </c>
      <c r="Y11" s="401">
        <v>0</v>
      </c>
      <c r="Z11" s="401">
        <v>0</v>
      </c>
      <c r="AA11" s="401">
        <v>0</v>
      </c>
      <c r="AB11" s="401">
        <v>0</v>
      </c>
      <c r="AC11" s="401">
        <v>0</v>
      </c>
      <c r="AD11" s="401">
        <v>0</v>
      </c>
      <c r="AE11" s="401">
        <v>0</v>
      </c>
      <c r="AF11" s="401">
        <v>0</v>
      </c>
      <c r="AG11" s="490">
        <v>2</v>
      </c>
    </row>
    <row r="12" spans="1:33" x14ac:dyDescent="0.2">
      <c r="A12" s="113" t="s">
        <v>2104</v>
      </c>
      <c r="B12" s="114">
        <v>1</v>
      </c>
      <c r="C12" s="316" t="s">
        <v>2124</v>
      </c>
      <c r="D12" s="110" t="s">
        <v>3027</v>
      </c>
      <c r="E12" s="110" t="s">
        <v>2126</v>
      </c>
      <c r="F12" s="110"/>
      <c r="G12" s="111">
        <v>38831</v>
      </c>
      <c r="H12" s="110" t="s">
        <v>2079</v>
      </c>
      <c r="I12" s="401">
        <v>0</v>
      </c>
      <c r="J12" s="401">
        <v>0</v>
      </c>
      <c r="K12" s="401">
        <v>0</v>
      </c>
      <c r="L12" s="401">
        <v>0</v>
      </c>
      <c r="M12" s="401">
        <v>0</v>
      </c>
      <c r="N12" s="401">
        <v>0</v>
      </c>
      <c r="O12" s="401">
        <v>0</v>
      </c>
      <c r="P12" s="401">
        <v>0</v>
      </c>
      <c r="Q12" s="401">
        <v>0</v>
      </c>
      <c r="R12" s="401">
        <v>0</v>
      </c>
      <c r="S12" s="401">
        <v>0</v>
      </c>
      <c r="T12" s="401">
        <v>0</v>
      </c>
      <c r="U12" s="401">
        <v>0</v>
      </c>
      <c r="V12" s="401">
        <v>0</v>
      </c>
      <c r="W12" s="401">
        <v>0</v>
      </c>
      <c r="X12" s="401">
        <v>0</v>
      </c>
      <c r="Y12" s="401">
        <v>0</v>
      </c>
      <c r="Z12" s="401">
        <v>0</v>
      </c>
      <c r="AA12" s="401">
        <v>0</v>
      </c>
      <c r="AB12" s="401">
        <v>0</v>
      </c>
      <c r="AC12" s="401">
        <v>0</v>
      </c>
      <c r="AD12" s="401">
        <v>0</v>
      </c>
      <c r="AE12" s="401">
        <v>0</v>
      </c>
      <c r="AF12" s="401">
        <v>0</v>
      </c>
      <c r="AG12" s="490">
        <v>2</v>
      </c>
    </row>
    <row r="13" spans="1:33" x14ac:dyDescent="0.2">
      <c r="A13" s="113" t="s">
        <v>2104</v>
      </c>
      <c r="B13" s="114">
        <v>1</v>
      </c>
      <c r="C13" s="316" t="s">
        <v>2080</v>
      </c>
      <c r="D13" s="110" t="s">
        <v>3027</v>
      </c>
      <c r="E13" s="110" t="s">
        <v>2126</v>
      </c>
      <c r="F13" s="110"/>
      <c r="G13" s="111">
        <v>38831</v>
      </c>
      <c r="H13" s="110" t="s">
        <v>2081</v>
      </c>
      <c r="I13" s="401">
        <v>0</v>
      </c>
      <c r="J13" s="401">
        <v>0</v>
      </c>
      <c r="K13" s="401">
        <v>0</v>
      </c>
      <c r="L13" s="401">
        <v>0</v>
      </c>
      <c r="M13" s="401">
        <v>0</v>
      </c>
      <c r="N13" s="401">
        <v>0</v>
      </c>
      <c r="O13" s="401">
        <v>0</v>
      </c>
      <c r="P13" s="401">
        <v>0</v>
      </c>
      <c r="Q13" s="401">
        <v>0</v>
      </c>
      <c r="R13" s="401">
        <v>0</v>
      </c>
      <c r="S13" s="401">
        <v>0</v>
      </c>
      <c r="T13" s="401">
        <v>0</v>
      </c>
      <c r="U13" s="401">
        <v>0</v>
      </c>
      <c r="V13" s="401">
        <v>0</v>
      </c>
      <c r="W13" s="401">
        <v>0</v>
      </c>
      <c r="X13" s="401">
        <v>0</v>
      </c>
      <c r="Y13" s="401">
        <v>0</v>
      </c>
      <c r="Z13" s="345">
        <v>1</v>
      </c>
      <c r="AA13" s="401">
        <v>0</v>
      </c>
      <c r="AB13" s="401">
        <v>0</v>
      </c>
      <c r="AC13" s="401">
        <v>0</v>
      </c>
      <c r="AD13" s="401">
        <v>0</v>
      </c>
      <c r="AE13" s="401">
        <v>0</v>
      </c>
      <c r="AF13" s="401">
        <v>0</v>
      </c>
      <c r="AG13" s="490">
        <v>2</v>
      </c>
    </row>
    <row r="14" spans="1:33" x14ac:dyDescent="0.2">
      <c r="A14" s="113" t="s">
        <v>2104</v>
      </c>
      <c r="B14" s="114">
        <v>1</v>
      </c>
      <c r="C14" s="316" t="s">
        <v>2082</v>
      </c>
      <c r="D14" s="110" t="s">
        <v>3027</v>
      </c>
      <c r="E14" s="110" t="s">
        <v>2126</v>
      </c>
      <c r="F14" s="110"/>
      <c r="G14" s="111">
        <v>38831</v>
      </c>
      <c r="H14" s="110" t="s">
        <v>2083</v>
      </c>
      <c r="I14" s="401">
        <v>0</v>
      </c>
      <c r="J14" s="401">
        <v>0</v>
      </c>
      <c r="K14" s="401">
        <v>0</v>
      </c>
      <c r="L14" s="401">
        <v>0</v>
      </c>
      <c r="M14" s="401">
        <v>0</v>
      </c>
      <c r="N14" s="401">
        <v>0</v>
      </c>
      <c r="O14" s="401">
        <v>0</v>
      </c>
      <c r="P14" s="401">
        <v>0</v>
      </c>
      <c r="Q14" s="401">
        <v>0</v>
      </c>
      <c r="R14" s="401">
        <v>0</v>
      </c>
      <c r="S14" s="401">
        <v>0</v>
      </c>
      <c r="T14" s="401">
        <v>0</v>
      </c>
      <c r="U14" s="401">
        <v>0</v>
      </c>
      <c r="V14" s="401">
        <v>0</v>
      </c>
      <c r="W14" s="401">
        <v>0</v>
      </c>
      <c r="X14" s="401">
        <v>0</v>
      </c>
      <c r="Y14" s="401">
        <v>0</v>
      </c>
      <c r="Z14" s="401">
        <v>0</v>
      </c>
      <c r="AA14" s="401">
        <v>0</v>
      </c>
      <c r="AB14" s="401">
        <v>0</v>
      </c>
      <c r="AC14" s="401">
        <v>0</v>
      </c>
      <c r="AD14" s="401">
        <v>0</v>
      </c>
      <c r="AE14" s="401">
        <v>0</v>
      </c>
      <c r="AF14" s="401">
        <v>0</v>
      </c>
      <c r="AG14" s="490">
        <v>2</v>
      </c>
    </row>
    <row r="15" spans="1:33" x14ac:dyDescent="0.2">
      <c r="A15" s="113" t="s">
        <v>2104</v>
      </c>
      <c r="B15" s="114">
        <v>1</v>
      </c>
      <c r="C15" s="316" t="s">
        <v>1434</v>
      </c>
      <c r="D15" s="110" t="s">
        <v>3027</v>
      </c>
      <c r="E15" s="110" t="s">
        <v>1533</v>
      </c>
      <c r="F15" s="143">
        <v>39947</v>
      </c>
      <c r="G15" s="111">
        <v>38831</v>
      </c>
      <c r="H15" s="110" t="s">
        <v>1435</v>
      </c>
      <c r="I15" s="401">
        <v>0</v>
      </c>
      <c r="J15" s="401">
        <v>0</v>
      </c>
      <c r="K15" s="401">
        <v>0</v>
      </c>
      <c r="L15" s="401">
        <v>0</v>
      </c>
      <c r="M15" s="401">
        <v>0</v>
      </c>
      <c r="N15" s="401">
        <v>0</v>
      </c>
      <c r="O15" s="401">
        <v>0</v>
      </c>
      <c r="P15" s="401">
        <v>0</v>
      </c>
      <c r="Q15" s="401">
        <v>0</v>
      </c>
      <c r="R15" s="401">
        <v>0</v>
      </c>
      <c r="S15" s="401">
        <v>0</v>
      </c>
      <c r="T15" s="401">
        <v>0</v>
      </c>
      <c r="U15" s="401">
        <v>0</v>
      </c>
      <c r="V15" s="401">
        <v>0</v>
      </c>
      <c r="W15" s="401">
        <v>0</v>
      </c>
      <c r="X15" s="401">
        <v>0</v>
      </c>
      <c r="Y15" s="401">
        <v>0</v>
      </c>
      <c r="Z15" s="401">
        <v>0</v>
      </c>
      <c r="AA15" s="401">
        <v>0</v>
      </c>
      <c r="AB15" s="401">
        <v>0</v>
      </c>
      <c r="AC15" s="401">
        <v>0</v>
      </c>
      <c r="AD15" s="401">
        <v>0</v>
      </c>
      <c r="AE15" s="401">
        <v>0</v>
      </c>
      <c r="AF15" s="401">
        <v>0</v>
      </c>
      <c r="AG15" s="490">
        <v>2</v>
      </c>
    </row>
    <row r="16" spans="1:33" x14ac:dyDescent="0.2">
      <c r="A16" s="113" t="s">
        <v>2104</v>
      </c>
      <c r="B16" s="114">
        <v>1</v>
      </c>
      <c r="C16" s="316" t="s">
        <v>2362</v>
      </c>
      <c r="D16" s="110" t="s">
        <v>3027</v>
      </c>
      <c r="E16" s="110" t="s">
        <v>2126</v>
      </c>
      <c r="F16" s="110"/>
      <c r="G16" s="111">
        <v>38831</v>
      </c>
      <c r="H16" s="110" t="s">
        <v>1596</v>
      </c>
      <c r="I16" s="401">
        <v>0</v>
      </c>
      <c r="J16" s="401">
        <v>0</v>
      </c>
      <c r="K16" s="401">
        <v>0</v>
      </c>
      <c r="L16" s="401">
        <v>0</v>
      </c>
      <c r="M16" s="401">
        <v>0</v>
      </c>
      <c r="N16" s="401">
        <v>0</v>
      </c>
      <c r="O16" s="401">
        <v>0</v>
      </c>
      <c r="P16" s="401">
        <v>0</v>
      </c>
      <c r="Q16" s="401">
        <v>0</v>
      </c>
      <c r="R16" s="401">
        <v>0</v>
      </c>
      <c r="S16" s="401">
        <v>0</v>
      </c>
      <c r="T16" s="401">
        <v>0</v>
      </c>
      <c r="U16" s="401">
        <v>0</v>
      </c>
      <c r="V16" s="345">
        <v>1</v>
      </c>
      <c r="W16" s="401">
        <v>0</v>
      </c>
      <c r="X16" s="401">
        <v>0</v>
      </c>
      <c r="Y16" s="401">
        <v>0</v>
      </c>
      <c r="Z16" s="401">
        <v>0</v>
      </c>
      <c r="AA16" s="401">
        <v>0</v>
      </c>
      <c r="AB16" s="401">
        <v>0</v>
      </c>
      <c r="AC16" s="401">
        <v>0</v>
      </c>
      <c r="AD16" s="401">
        <v>0</v>
      </c>
      <c r="AE16" s="401">
        <v>0</v>
      </c>
      <c r="AF16" s="401">
        <v>0</v>
      </c>
      <c r="AG16" s="490">
        <v>2</v>
      </c>
    </row>
    <row r="17" spans="1:33" x14ac:dyDescent="0.2">
      <c r="A17" s="113" t="s">
        <v>2104</v>
      </c>
      <c r="B17" s="114">
        <v>1</v>
      </c>
      <c r="C17" s="316" t="s">
        <v>1342</v>
      </c>
      <c r="D17" s="110" t="s">
        <v>3027</v>
      </c>
      <c r="E17" s="110" t="s">
        <v>1533</v>
      </c>
      <c r="F17" s="143">
        <v>39948</v>
      </c>
      <c r="G17" s="111">
        <v>38831</v>
      </c>
      <c r="H17" s="110" t="s">
        <v>1415</v>
      </c>
      <c r="I17" s="401">
        <v>0</v>
      </c>
      <c r="J17" s="401">
        <v>0</v>
      </c>
      <c r="K17" s="401">
        <v>0</v>
      </c>
      <c r="L17" s="401">
        <v>0</v>
      </c>
      <c r="M17" s="401">
        <v>0</v>
      </c>
      <c r="N17" s="401">
        <v>0</v>
      </c>
      <c r="O17" s="401">
        <v>0</v>
      </c>
      <c r="P17" s="401">
        <v>0</v>
      </c>
      <c r="Q17" s="401">
        <v>0</v>
      </c>
      <c r="R17" s="401">
        <v>0</v>
      </c>
      <c r="S17" s="401">
        <v>0</v>
      </c>
      <c r="T17" s="401">
        <v>0</v>
      </c>
      <c r="U17" s="401">
        <v>0</v>
      </c>
      <c r="V17" s="401">
        <v>0</v>
      </c>
      <c r="W17" s="401">
        <v>0</v>
      </c>
      <c r="X17" s="401">
        <v>0</v>
      </c>
      <c r="Y17" s="401">
        <v>0</v>
      </c>
      <c r="Z17" s="401">
        <v>0</v>
      </c>
      <c r="AA17" s="401">
        <v>0</v>
      </c>
      <c r="AB17" s="401">
        <v>0</v>
      </c>
      <c r="AC17" s="401">
        <v>0</v>
      </c>
      <c r="AD17" s="401">
        <v>0</v>
      </c>
      <c r="AE17" s="401">
        <v>0</v>
      </c>
      <c r="AF17" s="401">
        <v>0</v>
      </c>
      <c r="AG17" s="490">
        <v>2</v>
      </c>
    </row>
    <row r="18" spans="1:33" x14ac:dyDescent="0.2">
      <c r="A18" s="113" t="s">
        <v>2104</v>
      </c>
      <c r="B18" s="114">
        <v>1</v>
      </c>
      <c r="C18" s="316" t="s">
        <v>1416</v>
      </c>
      <c r="D18" s="110" t="s">
        <v>3027</v>
      </c>
      <c r="E18" s="110" t="s">
        <v>2126</v>
      </c>
      <c r="F18" s="110"/>
      <c r="G18" s="111">
        <v>38831</v>
      </c>
      <c r="H18" s="110" t="s">
        <v>1417</v>
      </c>
      <c r="I18" s="401">
        <v>0</v>
      </c>
      <c r="J18" s="401">
        <v>0</v>
      </c>
      <c r="K18" s="401">
        <v>0</v>
      </c>
      <c r="L18" s="401">
        <v>0</v>
      </c>
      <c r="M18" s="401">
        <v>0</v>
      </c>
      <c r="N18" s="401">
        <v>0</v>
      </c>
      <c r="O18" s="401">
        <v>0</v>
      </c>
      <c r="P18" s="401">
        <v>0</v>
      </c>
      <c r="Q18" s="401">
        <v>0</v>
      </c>
      <c r="R18" s="401">
        <v>0</v>
      </c>
      <c r="S18" s="401">
        <v>0</v>
      </c>
      <c r="T18" s="401">
        <v>0</v>
      </c>
      <c r="U18" s="401">
        <v>0</v>
      </c>
      <c r="V18" s="401">
        <v>0</v>
      </c>
      <c r="W18" s="401">
        <v>0</v>
      </c>
      <c r="X18" s="401">
        <v>0</v>
      </c>
      <c r="Y18" s="401">
        <v>0</v>
      </c>
      <c r="Z18" s="401">
        <v>0</v>
      </c>
      <c r="AA18" s="401">
        <v>0</v>
      </c>
      <c r="AB18" s="401">
        <v>0</v>
      </c>
      <c r="AC18" s="401">
        <v>0</v>
      </c>
      <c r="AD18" s="401">
        <v>0</v>
      </c>
      <c r="AE18" s="401">
        <v>0</v>
      </c>
      <c r="AF18" s="401">
        <v>0</v>
      </c>
      <c r="AG18" s="490">
        <v>2</v>
      </c>
    </row>
    <row r="19" spans="1:33" x14ac:dyDescent="0.2">
      <c r="A19" s="113" t="s">
        <v>2104</v>
      </c>
      <c r="B19" s="114">
        <v>1</v>
      </c>
      <c r="C19" s="316" t="s">
        <v>1418</v>
      </c>
      <c r="D19" s="110" t="s">
        <v>3027</v>
      </c>
      <c r="E19" s="110" t="s">
        <v>1533</v>
      </c>
      <c r="F19" s="143">
        <v>39948</v>
      </c>
      <c r="G19" s="111">
        <v>38831</v>
      </c>
      <c r="H19" s="110" t="s">
        <v>1419</v>
      </c>
      <c r="I19" s="401">
        <v>0</v>
      </c>
      <c r="J19" s="401">
        <v>0</v>
      </c>
      <c r="K19" s="401">
        <v>0</v>
      </c>
      <c r="L19" s="401">
        <v>0</v>
      </c>
      <c r="M19" s="401">
        <v>0</v>
      </c>
      <c r="N19" s="401">
        <v>0</v>
      </c>
      <c r="O19" s="401">
        <v>0</v>
      </c>
      <c r="P19" s="401">
        <v>0</v>
      </c>
      <c r="Q19" s="401">
        <v>0</v>
      </c>
      <c r="R19" s="401">
        <v>0</v>
      </c>
      <c r="S19" s="401">
        <v>0</v>
      </c>
      <c r="T19" s="401">
        <v>0</v>
      </c>
      <c r="U19" s="401">
        <v>0</v>
      </c>
      <c r="V19" s="401">
        <v>0</v>
      </c>
      <c r="W19" s="401">
        <v>0</v>
      </c>
      <c r="X19" s="401">
        <v>0</v>
      </c>
      <c r="Y19" s="401">
        <v>0</v>
      </c>
      <c r="Z19" s="401">
        <v>0</v>
      </c>
      <c r="AA19" s="401">
        <v>0</v>
      </c>
      <c r="AB19" s="401">
        <v>0</v>
      </c>
      <c r="AC19" s="401">
        <v>0</v>
      </c>
      <c r="AD19" s="401">
        <v>0</v>
      </c>
      <c r="AE19" s="401">
        <v>0</v>
      </c>
      <c r="AF19" s="401">
        <v>0</v>
      </c>
      <c r="AG19" s="490">
        <v>2</v>
      </c>
    </row>
    <row r="20" spans="1:33" x14ac:dyDescent="0.2">
      <c r="A20" s="113" t="s">
        <v>2104</v>
      </c>
      <c r="B20" s="114">
        <v>1</v>
      </c>
      <c r="C20" s="316" t="s">
        <v>1420</v>
      </c>
      <c r="D20" s="110" t="s">
        <v>3027</v>
      </c>
      <c r="E20" s="110" t="s">
        <v>2126</v>
      </c>
      <c r="F20" s="110"/>
      <c r="G20" s="111">
        <v>38831</v>
      </c>
      <c r="H20" s="110" t="s">
        <v>826</v>
      </c>
      <c r="I20" s="401">
        <v>0</v>
      </c>
      <c r="J20" s="401">
        <v>0</v>
      </c>
      <c r="K20" s="401">
        <v>0</v>
      </c>
      <c r="L20" s="401">
        <v>0</v>
      </c>
      <c r="M20" s="401">
        <v>0</v>
      </c>
      <c r="N20" s="401">
        <v>0</v>
      </c>
      <c r="O20" s="401">
        <v>0</v>
      </c>
      <c r="P20" s="401">
        <v>0</v>
      </c>
      <c r="Q20" s="401">
        <v>0</v>
      </c>
      <c r="R20" s="401">
        <v>0</v>
      </c>
      <c r="S20" s="401">
        <v>0</v>
      </c>
      <c r="T20" s="401">
        <v>0</v>
      </c>
      <c r="U20" s="401">
        <v>0</v>
      </c>
      <c r="V20" s="401">
        <v>0</v>
      </c>
      <c r="W20" s="401">
        <v>0</v>
      </c>
      <c r="X20" s="401">
        <v>0</v>
      </c>
      <c r="Y20" s="401">
        <v>0</v>
      </c>
      <c r="Z20" s="401">
        <v>0</v>
      </c>
      <c r="AA20" s="401">
        <v>0</v>
      </c>
      <c r="AB20" s="401">
        <v>0</v>
      </c>
      <c r="AC20" s="401">
        <v>0</v>
      </c>
      <c r="AD20" s="401">
        <v>0</v>
      </c>
      <c r="AE20" s="401">
        <v>0</v>
      </c>
      <c r="AF20" s="401">
        <v>0</v>
      </c>
      <c r="AG20" s="490">
        <v>2</v>
      </c>
    </row>
    <row r="21" spans="1:33" x14ac:dyDescent="0.2">
      <c r="A21" s="113" t="s">
        <v>2104</v>
      </c>
      <c r="B21" s="114">
        <v>1</v>
      </c>
      <c r="C21" s="316" t="s">
        <v>827</v>
      </c>
      <c r="D21" s="110" t="s">
        <v>3027</v>
      </c>
      <c r="E21" s="110" t="s">
        <v>2126</v>
      </c>
      <c r="F21" s="110"/>
      <c r="G21" s="111">
        <v>38831</v>
      </c>
      <c r="H21" s="110" t="s">
        <v>154</v>
      </c>
      <c r="I21" s="401">
        <v>0</v>
      </c>
      <c r="J21" s="401">
        <v>0</v>
      </c>
      <c r="K21" s="401">
        <v>0</v>
      </c>
      <c r="L21" s="401">
        <v>0</v>
      </c>
      <c r="M21" s="401">
        <v>0</v>
      </c>
      <c r="N21" s="401">
        <v>0</v>
      </c>
      <c r="O21" s="401">
        <v>0</v>
      </c>
      <c r="P21" s="401">
        <v>0</v>
      </c>
      <c r="Q21" s="401">
        <v>0</v>
      </c>
      <c r="R21" s="401">
        <v>0</v>
      </c>
      <c r="S21" s="401">
        <v>0</v>
      </c>
      <c r="T21" s="401">
        <v>0</v>
      </c>
      <c r="U21" s="401">
        <v>0</v>
      </c>
      <c r="V21" s="401">
        <v>0</v>
      </c>
      <c r="W21" s="401">
        <v>0</v>
      </c>
      <c r="X21" s="401">
        <v>0</v>
      </c>
      <c r="Y21" s="401">
        <v>0</v>
      </c>
      <c r="Z21" s="401">
        <v>0</v>
      </c>
      <c r="AA21" s="401">
        <v>0</v>
      </c>
      <c r="AB21" s="401">
        <v>0</v>
      </c>
      <c r="AC21" s="401">
        <v>0</v>
      </c>
      <c r="AD21" s="401">
        <v>0</v>
      </c>
      <c r="AE21" s="401">
        <v>0</v>
      </c>
      <c r="AF21" s="401">
        <v>0</v>
      </c>
      <c r="AG21" s="490">
        <v>2</v>
      </c>
    </row>
    <row r="22" spans="1:33" x14ac:dyDescent="0.2">
      <c r="A22" s="113" t="s">
        <v>2104</v>
      </c>
      <c r="B22" s="114">
        <v>1</v>
      </c>
      <c r="C22" s="316" t="s">
        <v>155</v>
      </c>
      <c r="D22" s="110" t="s">
        <v>3027</v>
      </c>
      <c r="E22" s="110" t="s">
        <v>2126</v>
      </c>
      <c r="F22" s="110"/>
      <c r="G22" s="111">
        <v>38831</v>
      </c>
      <c r="H22" s="110" t="s">
        <v>156</v>
      </c>
      <c r="I22" s="401">
        <v>0</v>
      </c>
      <c r="J22" s="401">
        <v>0</v>
      </c>
      <c r="K22" s="401">
        <v>0</v>
      </c>
      <c r="L22" s="401">
        <v>0</v>
      </c>
      <c r="M22" s="401">
        <v>0</v>
      </c>
      <c r="N22" s="401">
        <v>0</v>
      </c>
      <c r="O22" s="401">
        <v>0</v>
      </c>
      <c r="P22" s="401">
        <v>0</v>
      </c>
      <c r="Q22" s="401">
        <v>0</v>
      </c>
      <c r="R22" s="401">
        <v>0</v>
      </c>
      <c r="S22" s="401">
        <v>0</v>
      </c>
      <c r="T22" s="401">
        <v>0</v>
      </c>
      <c r="U22" s="401">
        <v>0</v>
      </c>
      <c r="V22" s="401">
        <v>0</v>
      </c>
      <c r="W22" s="401">
        <v>0</v>
      </c>
      <c r="X22" s="401">
        <v>0</v>
      </c>
      <c r="Y22" s="401">
        <v>0</v>
      </c>
      <c r="Z22" s="401">
        <v>0</v>
      </c>
      <c r="AA22" s="401">
        <v>0</v>
      </c>
      <c r="AB22" s="401">
        <v>0</v>
      </c>
      <c r="AC22" s="401">
        <v>0</v>
      </c>
      <c r="AD22" s="401">
        <v>0</v>
      </c>
      <c r="AE22" s="401">
        <v>0</v>
      </c>
      <c r="AF22" s="401">
        <v>0</v>
      </c>
      <c r="AG22" s="490">
        <v>2</v>
      </c>
    </row>
    <row r="23" spans="1:33" x14ac:dyDescent="0.2">
      <c r="A23" s="113" t="s">
        <v>2104</v>
      </c>
      <c r="B23" s="114">
        <v>1</v>
      </c>
      <c r="C23" s="316" t="s">
        <v>157</v>
      </c>
      <c r="D23" s="110" t="s">
        <v>3027</v>
      </c>
      <c r="E23" s="110" t="s">
        <v>2126</v>
      </c>
      <c r="F23" s="110"/>
      <c r="G23" s="111">
        <v>38831</v>
      </c>
      <c r="H23" s="110" t="s">
        <v>158</v>
      </c>
      <c r="I23" s="401">
        <v>0</v>
      </c>
      <c r="J23" s="401">
        <v>0</v>
      </c>
      <c r="K23" s="401">
        <v>0</v>
      </c>
      <c r="L23" s="401">
        <v>0</v>
      </c>
      <c r="M23" s="401">
        <v>0</v>
      </c>
      <c r="N23" s="401">
        <v>0</v>
      </c>
      <c r="O23" s="401">
        <v>0</v>
      </c>
      <c r="P23" s="401">
        <v>0</v>
      </c>
      <c r="Q23" s="401">
        <v>0</v>
      </c>
      <c r="R23" s="401">
        <v>0</v>
      </c>
      <c r="S23" s="401">
        <v>0</v>
      </c>
      <c r="T23" s="401">
        <v>0</v>
      </c>
      <c r="U23" s="401">
        <v>0</v>
      </c>
      <c r="V23" s="401">
        <v>0</v>
      </c>
      <c r="W23" s="401">
        <v>0</v>
      </c>
      <c r="X23" s="401">
        <v>0</v>
      </c>
      <c r="Y23" s="401">
        <v>0</v>
      </c>
      <c r="Z23" s="401">
        <v>0</v>
      </c>
      <c r="AA23" s="401">
        <v>0</v>
      </c>
      <c r="AB23" s="401">
        <v>0</v>
      </c>
      <c r="AC23" s="401">
        <v>0</v>
      </c>
      <c r="AD23" s="401">
        <v>0</v>
      </c>
      <c r="AE23" s="401">
        <v>0</v>
      </c>
      <c r="AF23" s="401">
        <v>0</v>
      </c>
      <c r="AG23" s="490">
        <v>2</v>
      </c>
    </row>
    <row r="24" spans="1:33" x14ac:dyDescent="0.2">
      <c r="A24" s="113" t="s">
        <v>2104</v>
      </c>
      <c r="B24" s="114">
        <v>1</v>
      </c>
      <c r="C24" s="316" t="s">
        <v>159</v>
      </c>
      <c r="D24" s="110" t="s">
        <v>3027</v>
      </c>
      <c r="E24" s="110" t="s">
        <v>2126</v>
      </c>
      <c r="F24" s="110"/>
      <c r="G24" s="111">
        <v>38831</v>
      </c>
      <c r="H24" s="110" t="s">
        <v>1754</v>
      </c>
      <c r="I24" s="401">
        <v>0</v>
      </c>
      <c r="J24" s="401">
        <v>0</v>
      </c>
      <c r="K24" s="401">
        <v>0</v>
      </c>
      <c r="L24" s="401">
        <v>0</v>
      </c>
      <c r="M24" s="401">
        <v>0</v>
      </c>
      <c r="N24" s="401">
        <v>0</v>
      </c>
      <c r="O24" s="401">
        <v>0</v>
      </c>
      <c r="P24" s="401">
        <v>0</v>
      </c>
      <c r="Q24" s="401">
        <v>0</v>
      </c>
      <c r="R24" s="401">
        <v>0</v>
      </c>
      <c r="S24" s="401">
        <v>0</v>
      </c>
      <c r="T24" s="401">
        <v>0</v>
      </c>
      <c r="U24" s="401">
        <v>0</v>
      </c>
      <c r="V24" s="401">
        <v>0</v>
      </c>
      <c r="W24" s="401">
        <v>0</v>
      </c>
      <c r="X24" s="401">
        <v>0</v>
      </c>
      <c r="Y24" s="401">
        <v>0</v>
      </c>
      <c r="Z24" s="401">
        <v>0</v>
      </c>
      <c r="AA24" s="401">
        <v>0</v>
      </c>
      <c r="AB24" s="401">
        <v>0</v>
      </c>
      <c r="AC24" s="401">
        <v>0</v>
      </c>
      <c r="AD24" s="401">
        <v>0</v>
      </c>
      <c r="AE24" s="401">
        <v>0</v>
      </c>
      <c r="AF24" s="401">
        <v>0</v>
      </c>
      <c r="AG24" s="490">
        <v>2</v>
      </c>
    </row>
    <row r="25" spans="1:33" x14ac:dyDescent="0.2">
      <c r="A25" s="113" t="s">
        <v>2104</v>
      </c>
      <c r="B25" s="114">
        <v>1</v>
      </c>
      <c r="C25" s="316" t="s">
        <v>2853</v>
      </c>
      <c r="D25" s="110" t="s">
        <v>3027</v>
      </c>
      <c r="E25" s="110" t="s">
        <v>2126</v>
      </c>
      <c r="F25" s="110"/>
      <c r="G25" s="111">
        <v>38831</v>
      </c>
      <c r="H25" s="110" t="s">
        <v>2854</v>
      </c>
      <c r="I25" s="401">
        <v>0</v>
      </c>
      <c r="J25" s="401">
        <v>0</v>
      </c>
      <c r="K25" s="401">
        <v>0</v>
      </c>
      <c r="L25" s="401">
        <v>0</v>
      </c>
      <c r="M25" s="401">
        <v>0</v>
      </c>
      <c r="N25" s="401">
        <v>0</v>
      </c>
      <c r="O25" s="401">
        <v>0</v>
      </c>
      <c r="P25" s="401">
        <v>0</v>
      </c>
      <c r="Q25" s="401">
        <v>0</v>
      </c>
      <c r="R25" s="401">
        <v>0</v>
      </c>
      <c r="S25" s="401">
        <v>0</v>
      </c>
      <c r="T25" s="401">
        <v>0</v>
      </c>
      <c r="U25" s="401">
        <v>0</v>
      </c>
      <c r="V25" s="401">
        <v>0</v>
      </c>
      <c r="W25" s="401">
        <v>0</v>
      </c>
      <c r="X25" s="401">
        <v>0</v>
      </c>
      <c r="Y25" s="401">
        <v>0</v>
      </c>
      <c r="Z25" s="345">
        <v>1</v>
      </c>
      <c r="AA25" s="401">
        <v>0</v>
      </c>
      <c r="AB25" s="401">
        <v>0</v>
      </c>
      <c r="AC25" s="401">
        <v>0</v>
      </c>
      <c r="AD25" s="401">
        <v>0</v>
      </c>
      <c r="AE25" s="401">
        <v>0</v>
      </c>
      <c r="AF25" s="401">
        <v>0</v>
      </c>
      <c r="AG25" s="490">
        <v>2</v>
      </c>
    </row>
    <row r="26" spans="1:33" x14ac:dyDescent="0.2">
      <c r="A26" s="113" t="s">
        <v>2104</v>
      </c>
      <c r="B26" s="114">
        <v>1</v>
      </c>
      <c r="C26" s="316" t="s">
        <v>2855</v>
      </c>
      <c r="D26" s="110" t="s">
        <v>3027</v>
      </c>
      <c r="E26" s="110" t="s">
        <v>1533</v>
      </c>
      <c r="F26" s="143">
        <v>39951</v>
      </c>
      <c r="G26" s="111">
        <v>38831</v>
      </c>
      <c r="H26" s="110" t="s">
        <v>2856</v>
      </c>
      <c r="I26" s="401">
        <v>0</v>
      </c>
      <c r="J26" s="401">
        <v>0</v>
      </c>
      <c r="K26" s="401">
        <v>0</v>
      </c>
      <c r="L26" s="401">
        <v>0</v>
      </c>
      <c r="M26" s="401">
        <v>0</v>
      </c>
      <c r="N26" s="401">
        <v>0</v>
      </c>
      <c r="O26" s="401">
        <v>0</v>
      </c>
      <c r="P26" s="401">
        <v>0</v>
      </c>
      <c r="Q26" s="401">
        <v>0</v>
      </c>
      <c r="R26" s="401">
        <v>0</v>
      </c>
      <c r="S26" s="401">
        <v>0</v>
      </c>
      <c r="T26" s="401">
        <v>0</v>
      </c>
      <c r="U26" s="401">
        <v>0</v>
      </c>
      <c r="V26" s="401">
        <v>0</v>
      </c>
      <c r="W26" s="401">
        <v>0</v>
      </c>
      <c r="X26" s="401">
        <v>0</v>
      </c>
      <c r="Y26" s="401">
        <v>0</v>
      </c>
      <c r="Z26" s="401">
        <v>0</v>
      </c>
      <c r="AA26" s="401">
        <v>0</v>
      </c>
      <c r="AB26" s="401">
        <v>0</v>
      </c>
      <c r="AC26" s="401">
        <v>0</v>
      </c>
      <c r="AD26" s="401">
        <v>0</v>
      </c>
      <c r="AE26" s="401">
        <v>0</v>
      </c>
      <c r="AF26" s="401">
        <v>0</v>
      </c>
      <c r="AG26" s="490">
        <v>2</v>
      </c>
    </row>
    <row r="27" spans="1:33" x14ac:dyDescent="0.2">
      <c r="A27" s="113" t="s">
        <v>2104</v>
      </c>
      <c r="B27" s="114">
        <v>1</v>
      </c>
      <c r="C27" s="316" t="s">
        <v>2857</v>
      </c>
      <c r="D27" s="110" t="s">
        <v>3027</v>
      </c>
      <c r="E27" s="110" t="s">
        <v>2126</v>
      </c>
      <c r="F27" s="110"/>
      <c r="G27" s="111">
        <v>38831</v>
      </c>
      <c r="H27" s="110" t="s">
        <v>295</v>
      </c>
      <c r="I27" s="401">
        <v>0</v>
      </c>
      <c r="J27" s="401">
        <v>0</v>
      </c>
      <c r="K27" s="401">
        <v>0</v>
      </c>
      <c r="L27" s="401">
        <v>0</v>
      </c>
      <c r="M27" s="401">
        <v>0</v>
      </c>
      <c r="N27" s="401">
        <v>0</v>
      </c>
      <c r="O27" s="401">
        <v>0</v>
      </c>
      <c r="P27" s="401">
        <v>0</v>
      </c>
      <c r="Q27" s="401">
        <v>0</v>
      </c>
      <c r="R27" s="401">
        <v>0</v>
      </c>
      <c r="S27" s="401">
        <v>0</v>
      </c>
      <c r="T27" s="401">
        <v>0</v>
      </c>
      <c r="U27" s="401">
        <v>0</v>
      </c>
      <c r="V27" s="401">
        <v>0</v>
      </c>
      <c r="W27" s="401">
        <v>0</v>
      </c>
      <c r="X27" s="401">
        <v>0</v>
      </c>
      <c r="Y27" s="401">
        <v>0</v>
      </c>
      <c r="Z27" s="401">
        <v>0</v>
      </c>
      <c r="AA27" s="401">
        <v>0</v>
      </c>
      <c r="AB27" s="401">
        <v>0</v>
      </c>
      <c r="AC27" s="401">
        <v>0</v>
      </c>
      <c r="AD27" s="401">
        <v>0</v>
      </c>
      <c r="AE27" s="401">
        <v>0</v>
      </c>
      <c r="AF27" s="401">
        <v>0</v>
      </c>
      <c r="AG27" s="490">
        <v>2</v>
      </c>
    </row>
    <row r="28" spans="1:33" x14ac:dyDescent="0.2">
      <c r="A28" s="113" t="s">
        <v>2104</v>
      </c>
      <c r="B28" s="114">
        <v>1</v>
      </c>
      <c r="C28" s="316" t="s">
        <v>296</v>
      </c>
      <c r="D28" s="110" t="s">
        <v>3027</v>
      </c>
      <c r="E28" s="110" t="s">
        <v>2126</v>
      </c>
      <c r="F28" s="110"/>
      <c r="G28" s="111">
        <v>38831</v>
      </c>
      <c r="H28" s="110" t="s">
        <v>297</v>
      </c>
      <c r="I28" s="401">
        <v>0</v>
      </c>
      <c r="J28" s="401">
        <v>0</v>
      </c>
      <c r="K28" s="401">
        <v>0</v>
      </c>
      <c r="L28" s="401">
        <v>0</v>
      </c>
      <c r="M28" s="401">
        <v>0</v>
      </c>
      <c r="N28" s="401">
        <v>0</v>
      </c>
      <c r="O28" s="401">
        <v>0</v>
      </c>
      <c r="P28" s="401">
        <v>0</v>
      </c>
      <c r="Q28" s="401">
        <v>0</v>
      </c>
      <c r="R28" s="401">
        <v>0</v>
      </c>
      <c r="S28" s="401">
        <v>0</v>
      </c>
      <c r="T28" s="401">
        <v>0</v>
      </c>
      <c r="U28" s="401">
        <v>0</v>
      </c>
      <c r="V28" s="401">
        <v>0</v>
      </c>
      <c r="W28" s="401">
        <v>0</v>
      </c>
      <c r="X28" s="401">
        <v>0</v>
      </c>
      <c r="Y28" s="401">
        <v>0</v>
      </c>
      <c r="Z28" s="401">
        <v>0</v>
      </c>
      <c r="AA28" s="401">
        <v>0</v>
      </c>
      <c r="AB28" s="401">
        <v>0</v>
      </c>
      <c r="AC28" s="401">
        <v>0</v>
      </c>
      <c r="AD28" s="401">
        <v>0</v>
      </c>
      <c r="AE28" s="401">
        <v>0</v>
      </c>
      <c r="AF28" s="401">
        <v>0</v>
      </c>
      <c r="AG28" s="490">
        <v>2</v>
      </c>
    </row>
    <row r="29" spans="1:33" x14ac:dyDescent="0.2">
      <c r="A29" s="113" t="s">
        <v>2104</v>
      </c>
      <c r="B29" s="114">
        <v>1</v>
      </c>
      <c r="C29" s="316" t="s">
        <v>298</v>
      </c>
      <c r="D29" s="110" t="s">
        <v>3027</v>
      </c>
      <c r="E29" s="110" t="s">
        <v>1533</v>
      </c>
      <c r="F29" s="143">
        <v>39952</v>
      </c>
      <c r="G29" s="111">
        <v>38831</v>
      </c>
      <c r="H29" s="110" t="s">
        <v>299</v>
      </c>
      <c r="I29" s="401">
        <v>0</v>
      </c>
      <c r="J29" s="401">
        <v>0</v>
      </c>
      <c r="K29" s="401">
        <v>0</v>
      </c>
      <c r="L29" s="401">
        <v>0</v>
      </c>
      <c r="M29" s="401">
        <v>0</v>
      </c>
      <c r="N29" s="401">
        <v>0</v>
      </c>
      <c r="O29" s="401">
        <v>0</v>
      </c>
      <c r="P29" s="401">
        <v>0</v>
      </c>
      <c r="Q29" s="401">
        <v>0</v>
      </c>
      <c r="R29" s="401">
        <v>0</v>
      </c>
      <c r="S29" s="401">
        <v>0</v>
      </c>
      <c r="T29" s="401">
        <v>0</v>
      </c>
      <c r="U29" s="401">
        <v>0</v>
      </c>
      <c r="V29" s="401">
        <v>0</v>
      </c>
      <c r="W29" s="401">
        <v>0</v>
      </c>
      <c r="X29" s="401">
        <v>0</v>
      </c>
      <c r="Y29" s="401">
        <v>0</v>
      </c>
      <c r="Z29" s="401">
        <v>0</v>
      </c>
      <c r="AA29" s="401">
        <v>0</v>
      </c>
      <c r="AB29" s="401">
        <v>0</v>
      </c>
      <c r="AC29" s="401">
        <v>0</v>
      </c>
      <c r="AD29" s="401">
        <v>0</v>
      </c>
      <c r="AE29" s="401">
        <v>0</v>
      </c>
      <c r="AF29" s="401">
        <v>0</v>
      </c>
      <c r="AG29" s="490">
        <v>2</v>
      </c>
    </row>
    <row r="30" spans="1:33" x14ac:dyDescent="0.2">
      <c r="A30" s="113" t="s">
        <v>2104</v>
      </c>
      <c r="B30" s="114">
        <v>1</v>
      </c>
      <c r="C30" s="316" t="s">
        <v>300</v>
      </c>
      <c r="D30" s="110" t="s">
        <v>3027</v>
      </c>
      <c r="E30" s="110" t="s">
        <v>1533</v>
      </c>
      <c r="F30" s="143">
        <v>39954</v>
      </c>
      <c r="G30" s="111">
        <v>38831</v>
      </c>
      <c r="H30" s="110" t="s">
        <v>4385</v>
      </c>
      <c r="I30" s="401">
        <v>0</v>
      </c>
      <c r="J30" s="401">
        <v>0</v>
      </c>
      <c r="K30" s="401">
        <v>0</v>
      </c>
      <c r="L30" s="401">
        <v>0</v>
      </c>
      <c r="M30" s="401">
        <v>0</v>
      </c>
      <c r="N30" s="401">
        <v>0</v>
      </c>
      <c r="O30" s="401">
        <v>0</v>
      </c>
      <c r="P30" s="401">
        <v>0</v>
      </c>
      <c r="Q30" s="401">
        <v>0</v>
      </c>
      <c r="R30" s="401">
        <v>0</v>
      </c>
      <c r="S30" s="401">
        <v>0</v>
      </c>
      <c r="T30" s="401">
        <v>0</v>
      </c>
      <c r="U30" s="401">
        <v>0</v>
      </c>
      <c r="V30" s="401">
        <v>0</v>
      </c>
      <c r="W30" s="401">
        <v>0</v>
      </c>
      <c r="X30" s="401">
        <v>0</v>
      </c>
      <c r="Y30" s="401">
        <v>0</v>
      </c>
      <c r="Z30" s="401">
        <v>0</v>
      </c>
      <c r="AA30" s="401">
        <v>0</v>
      </c>
      <c r="AB30" s="401">
        <v>0</v>
      </c>
      <c r="AC30" s="401">
        <v>0</v>
      </c>
      <c r="AD30" s="401">
        <v>0</v>
      </c>
      <c r="AE30" s="401">
        <v>0</v>
      </c>
      <c r="AF30" s="401">
        <v>0</v>
      </c>
      <c r="AG30" s="490">
        <v>2</v>
      </c>
    </row>
    <row r="31" spans="1:33" x14ac:dyDescent="0.2">
      <c r="A31" s="113" t="s">
        <v>2104</v>
      </c>
      <c r="B31" s="114">
        <v>1</v>
      </c>
      <c r="C31" s="316" t="s">
        <v>301</v>
      </c>
      <c r="D31" s="110" t="s">
        <v>3027</v>
      </c>
      <c r="E31" s="110" t="s">
        <v>2126</v>
      </c>
      <c r="F31" s="110"/>
      <c r="G31" s="111">
        <v>38831</v>
      </c>
      <c r="H31" s="110" t="s">
        <v>4386</v>
      </c>
      <c r="I31" s="401">
        <v>0</v>
      </c>
      <c r="J31" s="401">
        <v>0</v>
      </c>
      <c r="K31" s="401">
        <v>0</v>
      </c>
      <c r="L31" s="401">
        <v>0</v>
      </c>
      <c r="M31" s="401">
        <v>0</v>
      </c>
      <c r="N31" s="401">
        <v>0</v>
      </c>
      <c r="O31" s="401">
        <v>0</v>
      </c>
      <c r="P31" s="401">
        <v>0</v>
      </c>
      <c r="Q31" s="401">
        <v>0</v>
      </c>
      <c r="R31" s="401">
        <v>0</v>
      </c>
      <c r="S31" s="401">
        <v>0</v>
      </c>
      <c r="T31" s="401">
        <v>0</v>
      </c>
      <c r="U31" s="401">
        <v>0</v>
      </c>
      <c r="V31" s="401">
        <v>0</v>
      </c>
      <c r="W31" s="401">
        <v>0</v>
      </c>
      <c r="X31" s="401">
        <v>0</v>
      </c>
      <c r="Y31" s="401">
        <v>0</v>
      </c>
      <c r="Z31" s="401">
        <v>0</v>
      </c>
      <c r="AA31" s="401">
        <v>0</v>
      </c>
      <c r="AB31" s="401">
        <v>0</v>
      </c>
      <c r="AC31" s="401">
        <v>0</v>
      </c>
      <c r="AD31" s="401">
        <v>0</v>
      </c>
      <c r="AE31" s="401">
        <v>0</v>
      </c>
      <c r="AF31" s="401">
        <v>0</v>
      </c>
      <c r="AG31" s="490">
        <v>2</v>
      </c>
    </row>
    <row r="32" spans="1:33" x14ac:dyDescent="0.2">
      <c r="A32" s="113" t="s">
        <v>2104</v>
      </c>
      <c r="B32" s="114">
        <v>1</v>
      </c>
      <c r="C32" s="316" t="s">
        <v>302</v>
      </c>
      <c r="D32" s="110" t="s">
        <v>3027</v>
      </c>
      <c r="E32" s="110" t="s">
        <v>2126</v>
      </c>
      <c r="F32" s="110"/>
      <c r="G32" s="111">
        <v>38831</v>
      </c>
      <c r="H32" s="110" t="s">
        <v>303</v>
      </c>
      <c r="I32" s="401">
        <v>0</v>
      </c>
      <c r="J32" s="401">
        <v>0</v>
      </c>
      <c r="K32" s="401">
        <v>0</v>
      </c>
      <c r="L32" s="401">
        <v>0</v>
      </c>
      <c r="M32" s="401">
        <v>0</v>
      </c>
      <c r="N32" s="401">
        <v>0</v>
      </c>
      <c r="O32" s="401">
        <v>0</v>
      </c>
      <c r="P32" s="401">
        <v>0</v>
      </c>
      <c r="Q32" s="401">
        <v>0</v>
      </c>
      <c r="R32" s="401">
        <v>0</v>
      </c>
      <c r="S32" s="401">
        <v>0</v>
      </c>
      <c r="T32" s="401">
        <v>0</v>
      </c>
      <c r="U32" s="401">
        <v>0</v>
      </c>
      <c r="V32" s="401">
        <v>0</v>
      </c>
      <c r="W32" s="401">
        <v>0</v>
      </c>
      <c r="X32" s="401">
        <v>0</v>
      </c>
      <c r="Y32" s="401">
        <v>0</v>
      </c>
      <c r="Z32" s="345">
        <v>1</v>
      </c>
      <c r="AA32" s="401">
        <v>0</v>
      </c>
      <c r="AB32" s="401">
        <v>0</v>
      </c>
      <c r="AC32" s="401">
        <v>0</v>
      </c>
      <c r="AD32" s="401">
        <v>0</v>
      </c>
      <c r="AE32" s="401">
        <v>0</v>
      </c>
      <c r="AF32" s="401">
        <v>0</v>
      </c>
      <c r="AG32" s="490">
        <v>2</v>
      </c>
    </row>
    <row r="33" spans="1:33" x14ac:dyDescent="0.2">
      <c r="A33" s="113" t="s">
        <v>2104</v>
      </c>
      <c r="B33" s="114">
        <v>1</v>
      </c>
      <c r="C33" s="316" t="s">
        <v>304</v>
      </c>
      <c r="D33" s="110" t="s">
        <v>3027</v>
      </c>
      <c r="E33" s="110" t="s">
        <v>2126</v>
      </c>
      <c r="F33" s="110"/>
      <c r="G33" s="111">
        <v>38831</v>
      </c>
      <c r="H33" s="110" t="s">
        <v>305</v>
      </c>
      <c r="I33" s="401">
        <v>0</v>
      </c>
      <c r="J33" s="401">
        <v>0</v>
      </c>
      <c r="K33" s="401">
        <v>0</v>
      </c>
      <c r="L33" s="401">
        <v>0</v>
      </c>
      <c r="M33" s="401">
        <v>0</v>
      </c>
      <c r="N33" s="401">
        <v>0</v>
      </c>
      <c r="O33" s="401">
        <v>0</v>
      </c>
      <c r="P33" s="401">
        <v>0</v>
      </c>
      <c r="Q33" s="401">
        <v>0</v>
      </c>
      <c r="R33" s="401">
        <v>0</v>
      </c>
      <c r="S33" s="401">
        <v>0</v>
      </c>
      <c r="T33" s="401">
        <v>0</v>
      </c>
      <c r="U33" s="401">
        <v>0</v>
      </c>
      <c r="V33" s="401">
        <v>0</v>
      </c>
      <c r="W33" s="401">
        <v>0</v>
      </c>
      <c r="X33" s="401">
        <v>0</v>
      </c>
      <c r="Y33" s="401">
        <v>0</v>
      </c>
      <c r="Z33" s="401">
        <v>0</v>
      </c>
      <c r="AA33" s="401">
        <v>0</v>
      </c>
      <c r="AB33" s="401">
        <v>0</v>
      </c>
      <c r="AC33" s="401">
        <v>0</v>
      </c>
      <c r="AD33" s="401">
        <v>0</v>
      </c>
      <c r="AE33" s="401">
        <v>0</v>
      </c>
      <c r="AF33" s="401">
        <v>0</v>
      </c>
      <c r="AG33" s="490">
        <v>2</v>
      </c>
    </row>
    <row r="34" spans="1:33" x14ac:dyDescent="0.2">
      <c r="A34" s="113" t="s">
        <v>2104</v>
      </c>
      <c r="B34" s="114">
        <v>1</v>
      </c>
      <c r="C34" s="316" t="s">
        <v>202</v>
      </c>
      <c r="D34" s="110" t="s">
        <v>3027</v>
      </c>
      <c r="E34" s="110" t="s">
        <v>2126</v>
      </c>
      <c r="F34" s="110"/>
      <c r="G34" s="111">
        <v>38831</v>
      </c>
      <c r="H34" s="110" t="s">
        <v>203</v>
      </c>
      <c r="I34" s="401">
        <v>0</v>
      </c>
      <c r="J34" s="401">
        <v>0</v>
      </c>
      <c r="K34" s="401">
        <v>0</v>
      </c>
      <c r="L34" s="401">
        <v>0</v>
      </c>
      <c r="M34" s="401">
        <v>0</v>
      </c>
      <c r="N34" s="401">
        <v>0</v>
      </c>
      <c r="O34" s="401">
        <v>0</v>
      </c>
      <c r="P34" s="401">
        <v>0</v>
      </c>
      <c r="Q34" s="401">
        <v>0</v>
      </c>
      <c r="R34" s="401">
        <v>0</v>
      </c>
      <c r="S34" s="401">
        <v>0</v>
      </c>
      <c r="T34" s="401">
        <v>0</v>
      </c>
      <c r="U34" s="401">
        <v>0</v>
      </c>
      <c r="V34" s="345">
        <v>1</v>
      </c>
      <c r="W34" s="401">
        <v>0</v>
      </c>
      <c r="X34" s="401">
        <v>0</v>
      </c>
      <c r="Y34" s="401">
        <v>0</v>
      </c>
      <c r="Z34" s="401">
        <v>0</v>
      </c>
      <c r="AA34" s="401">
        <v>0</v>
      </c>
      <c r="AB34" s="401">
        <v>0</v>
      </c>
      <c r="AC34" s="401">
        <v>0</v>
      </c>
      <c r="AD34" s="401">
        <v>0</v>
      </c>
      <c r="AE34" s="401">
        <v>0</v>
      </c>
      <c r="AF34" s="401">
        <v>0</v>
      </c>
      <c r="AG34" s="490">
        <v>2</v>
      </c>
    </row>
    <row r="35" spans="1:33" x14ac:dyDescent="0.2">
      <c r="A35" s="113" t="s">
        <v>2104</v>
      </c>
      <c r="B35" s="114">
        <v>1</v>
      </c>
      <c r="C35" s="316" t="s">
        <v>204</v>
      </c>
      <c r="D35" s="110" t="s">
        <v>3027</v>
      </c>
      <c r="E35" s="110" t="s">
        <v>2126</v>
      </c>
      <c r="F35" s="110"/>
      <c r="G35" s="111">
        <v>38831</v>
      </c>
      <c r="H35" s="110" t="s">
        <v>1428</v>
      </c>
      <c r="I35" s="401">
        <v>0</v>
      </c>
      <c r="J35" s="401">
        <v>0</v>
      </c>
      <c r="K35" s="401">
        <v>0</v>
      </c>
      <c r="L35" s="401">
        <v>0</v>
      </c>
      <c r="M35" s="401">
        <v>0</v>
      </c>
      <c r="N35" s="401">
        <v>0</v>
      </c>
      <c r="O35" s="401">
        <v>0</v>
      </c>
      <c r="P35" s="401">
        <v>0</v>
      </c>
      <c r="Q35" s="401">
        <v>0</v>
      </c>
      <c r="R35" s="401">
        <v>0</v>
      </c>
      <c r="S35" s="401">
        <v>0</v>
      </c>
      <c r="T35" s="401">
        <v>0</v>
      </c>
      <c r="U35" s="401">
        <v>0</v>
      </c>
      <c r="V35" s="401">
        <v>0</v>
      </c>
      <c r="W35" s="401">
        <v>0</v>
      </c>
      <c r="X35" s="401">
        <v>0</v>
      </c>
      <c r="Y35" s="401">
        <v>0</v>
      </c>
      <c r="Z35" s="401">
        <v>0</v>
      </c>
      <c r="AA35" s="401">
        <v>0</v>
      </c>
      <c r="AB35" s="401">
        <v>0</v>
      </c>
      <c r="AC35" s="401">
        <v>0</v>
      </c>
      <c r="AD35" s="401">
        <v>0</v>
      </c>
      <c r="AE35" s="401">
        <v>0</v>
      </c>
      <c r="AF35" s="401">
        <v>0</v>
      </c>
      <c r="AG35" s="490">
        <v>2</v>
      </c>
    </row>
    <row r="36" spans="1:33" x14ac:dyDescent="0.2">
      <c r="A36" s="113" t="s">
        <v>2104</v>
      </c>
      <c r="B36" s="114">
        <v>1</v>
      </c>
      <c r="C36" s="316" t="s">
        <v>1429</v>
      </c>
      <c r="D36" s="110" t="s">
        <v>3027</v>
      </c>
      <c r="E36" s="110" t="s">
        <v>2126</v>
      </c>
      <c r="F36" s="110"/>
      <c r="G36" s="111">
        <v>38831</v>
      </c>
      <c r="H36" s="110" t="s">
        <v>1430</v>
      </c>
      <c r="I36" s="401">
        <v>0</v>
      </c>
      <c r="J36" s="401">
        <v>0</v>
      </c>
      <c r="K36" s="401">
        <v>0</v>
      </c>
      <c r="L36" s="401">
        <v>0</v>
      </c>
      <c r="M36" s="401">
        <v>0</v>
      </c>
      <c r="N36" s="401">
        <v>0</v>
      </c>
      <c r="O36" s="401">
        <v>0</v>
      </c>
      <c r="P36" s="401">
        <v>0</v>
      </c>
      <c r="Q36" s="401">
        <v>0</v>
      </c>
      <c r="R36" s="401">
        <v>0</v>
      </c>
      <c r="S36" s="401">
        <v>0</v>
      </c>
      <c r="T36" s="401">
        <v>0</v>
      </c>
      <c r="U36" s="401">
        <v>0</v>
      </c>
      <c r="V36" s="401">
        <v>0</v>
      </c>
      <c r="W36" s="401">
        <v>0</v>
      </c>
      <c r="X36" s="401">
        <v>0</v>
      </c>
      <c r="Y36" s="401">
        <v>0</v>
      </c>
      <c r="Z36" s="401">
        <v>0</v>
      </c>
      <c r="AA36" s="401">
        <v>0</v>
      </c>
      <c r="AB36" s="401">
        <v>0</v>
      </c>
      <c r="AC36" s="401">
        <v>0</v>
      </c>
      <c r="AD36" s="401">
        <v>0</v>
      </c>
      <c r="AE36" s="401">
        <v>0</v>
      </c>
      <c r="AF36" s="401">
        <v>0</v>
      </c>
      <c r="AG36" s="490">
        <v>2</v>
      </c>
    </row>
    <row r="37" spans="1:33" x14ac:dyDescent="0.2">
      <c r="A37" s="113" t="s">
        <v>2104</v>
      </c>
      <c r="B37" s="114">
        <v>1</v>
      </c>
      <c r="C37" s="316" t="s">
        <v>1431</v>
      </c>
      <c r="D37" s="110" t="s">
        <v>3027</v>
      </c>
      <c r="E37" s="110" t="s">
        <v>1533</v>
      </c>
      <c r="F37" s="143">
        <v>39951</v>
      </c>
      <c r="G37" s="111">
        <v>38831</v>
      </c>
      <c r="H37" s="110" t="s">
        <v>3187</v>
      </c>
      <c r="I37" s="401">
        <v>0</v>
      </c>
      <c r="J37" s="401">
        <v>0</v>
      </c>
      <c r="K37" s="401">
        <v>0</v>
      </c>
      <c r="L37" s="401">
        <v>0</v>
      </c>
      <c r="M37" s="401">
        <v>0</v>
      </c>
      <c r="N37" s="401">
        <v>0</v>
      </c>
      <c r="O37" s="401">
        <v>0</v>
      </c>
      <c r="P37" s="401">
        <v>0</v>
      </c>
      <c r="Q37" s="401">
        <v>0</v>
      </c>
      <c r="R37" s="401">
        <v>0</v>
      </c>
      <c r="S37" s="401">
        <v>0</v>
      </c>
      <c r="T37" s="401">
        <v>0</v>
      </c>
      <c r="U37" s="401">
        <v>0</v>
      </c>
      <c r="V37" s="345">
        <v>1</v>
      </c>
      <c r="W37" s="401">
        <v>0</v>
      </c>
      <c r="X37" s="401">
        <v>0</v>
      </c>
      <c r="Y37" s="401">
        <v>0</v>
      </c>
      <c r="Z37" s="401">
        <v>0</v>
      </c>
      <c r="AA37" s="401">
        <v>0</v>
      </c>
      <c r="AB37" s="401">
        <v>0</v>
      </c>
      <c r="AC37" s="401">
        <v>0</v>
      </c>
      <c r="AD37" s="401">
        <v>0</v>
      </c>
      <c r="AE37" s="401">
        <v>0</v>
      </c>
      <c r="AF37" s="401">
        <v>0</v>
      </c>
      <c r="AG37" s="490">
        <v>2</v>
      </c>
    </row>
    <row r="38" spans="1:33" x14ac:dyDescent="0.2">
      <c r="A38" s="113" t="s">
        <v>2104</v>
      </c>
      <c r="B38" s="114">
        <v>1</v>
      </c>
      <c r="C38" s="316" t="s">
        <v>3188</v>
      </c>
      <c r="D38" s="110" t="s">
        <v>3027</v>
      </c>
      <c r="E38" s="110" t="s">
        <v>1533</v>
      </c>
      <c r="F38" s="143">
        <v>39953</v>
      </c>
      <c r="G38" s="111">
        <v>38831</v>
      </c>
      <c r="H38" s="110" t="s">
        <v>3189</v>
      </c>
      <c r="I38" s="401">
        <v>0</v>
      </c>
      <c r="J38" s="401">
        <v>0</v>
      </c>
      <c r="K38" s="401">
        <v>0</v>
      </c>
      <c r="L38" s="401">
        <v>0</v>
      </c>
      <c r="M38" s="401">
        <v>0</v>
      </c>
      <c r="N38" s="401">
        <v>0</v>
      </c>
      <c r="O38" s="401">
        <v>0</v>
      </c>
      <c r="P38" s="401">
        <v>0</v>
      </c>
      <c r="Q38" s="401">
        <v>0</v>
      </c>
      <c r="R38" s="401">
        <v>0</v>
      </c>
      <c r="S38" s="401">
        <v>0</v>
      </c>
      <c r="T38" s="401">
        <v>0</v>
      </c>
      <c r="U38" s="401">
        <v>0</v>
      </c>
      <c r="V38" s="345">
        <v>1</v>
      </c>
      <c r="W38" s="401">
        <v>0</v>
      </c>
      <c r="X38" s="401">
        <v>0</v>
      </c>
      <c r="Y38" s="401">
        <v>0</v>
      </c>
      <c r="Z38" s="401">
        <v>0</v>
      </c>
      <c r="AA38" s="401">
        <v>0</v>
      </c>
      <c r="AB38" s="401">
        <v>0</v>
      </c>
      <c r="AC38" s="401">
        <v>0</v>
      </c>
      <c r="AD38" s="401">
        <v>0</v>
      </c>
      <c r="AE38" s="401">
        <v>0</v>
      </c>
      <c r="AF38" s="401">
        <v>0</v>
      </c>
      <c r="AG38" s="490">
        <v>2</v>
      </c>
    </row>
    <row r="39" spans="1:33" x14ac:dyDescent="0.2">
      <c r="A39" s="113" t="s">
        <v>2104</v>
      </c>
      <c r="B39" s="114">
        <v>1</v>
      </c>
      <c r="C39" s="316" t="s">
        <v>3190</v>
      </c>
      <c r="D39" s="110" t="s">
        <v>3027</v>
      </c>
      <c r="E39" s="110" t="s">
        <v>2126</v>
      </c>
      <c r="F39" s="110"/>
      <c r="G39" s="111">
        <v>38831</v>
      </c>
      <c r="H39" s="110" t="s">
        <v>1282</v>
      </c>
      <c r="I39" s="401">
        <v>0</v>
      </c>
      <c r="J39" s="401">
        <v>0</v>
      </c>
      <c r="K39" s="401">
        <v>0</v>
      </c>
      <c r="L39" s="401">
        <v>0</v>
      </c>
      <c r="M39" s="401">
        <v>0</v>
      </c>
      <c r="N39" s="401">
        <v>0</v>
      </c>
      <c r="O39" s="401">
        <v>0</v>
      </c>
      <c r="P39" s="401">
        <v>0</v>
      </c>
      <c r="Q39" s="401">
        <v>0</v>
      </c>
      <c r="R39" s="401">
        <v>0</v>
      </c>
      <c r="S39" s="401">
        <v>0</v>
      </c>
      <c r="T39" s="401">
        <v>0</v>
      </c>
      <c r="U39" s="401">
        <v>0</v>
      </c>
      <c r="V39" s="401">
        <v>0</v>
      </c>
      <c r="W39" s="401">
        <v>0</v>
      </c>
      <c r="X39" s="401">
        <v>0</v>
      </c>
      <c r="Y39" s="401">
        <v>0</v>
      </c>
      <c r="Z39" s="345">
        <v>1</v>
      </c>
      <c r="AA39" s="401">
        <v>0</v>
      </c>
      <c r="AB39" s="401">
        <v>0</v>
      </c>
      <c r="AC39" s="401">
        <v>0</v>
      </c>
      <c r="AD39" s="401">
        <v>0</v>
      </c>
      <c r="AE39" s="401">
        <v>0</v>
      </c>
      <c r="AF39" s="401">
        <v>0</v>
      </c>
      <c r="AG39" s="490">
        <v>2</v>
      </c>
    </row>
    <row r="40" spans="1:33" x14ac:dyDescent="0.2">
      <c r="A40" s="144" t="s">
        <v>2104</v>
      </c>
      <c r="B40" s="144">
        <v>1</v>
      </c>
      <c r="C40" s="110" t="s">
        <v>1631</v>
      </c>
      <c r="D40" s="144" t="s">
        <v>1632</v>
      </c>
      <c r="E40" s="144" t="s">
        <v>1533</v>
      </c>
      <c r="F40" s="143">
        <v>40053</v>
      </c>
      <c r="G40" s="111">
        <v>39966</v>
      </c>
      <c r="H40" s="264" t="s">
        <v>1633</v>
      </c>
      <c r="I40" s="401">
        <v>0</v>
      </c>
      <c r="J40" s="345">
        <v>2</v>
      </c>
      <c r="K40" s="345">
        <v>2</v>
      </c>
      <c r="L40" s="345">
        <v>2</v>
      </c>
      <c r="M40" s="345">
        <v>1</v>
      </c>
      <c r="N40" s="401">
        <v>0</v>
      </c>
      <c r="O40" s="345">
        <v>3</v>
      </c>
      <c r="P40" s="401">
        <v>0</v>
      </c>
      <c r="Q40" s="345">
        <v>2</v>
      </c>
      <c r="R40" s="227">
        <v>1</v>
      </c>
      <c r="S40" s="345">
        <v>1</v>
      </c>
      <c r="T40" s="401">
        <v>0</v>
      </c>
      <c r="U40" s="345">
        <v>1</v>
      </c>
      <c r="V40" s="401">
        <v>0</v>
      </c>
      <c r="W40" s="401">
        <v>0</v>
      </c>
      <c r="X40" s="401">
        <v>0</v>
      </c>
      <c r="Y40" s="345">
        <v>2</v>
      </c>
      <c r="Z40" s="345">
        <v>2</v>
      </c>
      <c r="AA40" s="345">
        <v>1</v>
      </c>
      <c r="AB40" s="401">
        <v>0</v>
      </c>
      <c r="AC40" s="345">
        <v>3</v>
      </c>
      <c r="AD40" s="345">
        <v>2</v>
      </c>
      <c r="AE40" s="401">
        <v>0</v>
      </c>
      <c r="AF40" s="401">
        <v>0</v>
      </c>
      <c r="AG40" s="490">
        <v>1.7857142857142858</v>
      </c>
    </row>
    <row r="41" spans="1:33" hidden="1" x14ac:dyDescent="0.2">
      <c r="A41" s="144" t="s">
        <v>2104</v>
      </c>
      <c r="B41" s="144">
        <v>1</v>
      </c>
      <c r="C41" s="110" t="s">
        <v>1948</v>
      </c>
      <c r="D41" s="144" t="s">
        <v>1632</v>
      </c>
      <c r="E41" s="144" t="s">
        <v>1533</v>
      </c>
      <c r="F41" s="143">
        <v>40099</v>
      </c>
      <c r="G41" s="111">
        <v>40081</v>
      </c>
      <c r="H41" s="264" t="s">
        <v>1949</v>
      </c>
      <c r="I41" s="345">
        <v>1</v>
      </c>
      <c r="J41" s="345">
        <v>1</v>
      </c>
      <c r="K41" s="345">
        <v>3</v>
      </c>
      <c r="L41" s="345">
        <v>4</v>
      </c>
      <c r="M41" s="401">
        <v>0</v>
      </c>
      <c r="N41" s="345">
        <v>2</v>
      </c>
      <c r="O41" s="345">
        <v>3</v>
      </c>
      <c r="P41" s="345">
        <v>2</v>
      </c>
      <c r="Q41" s="345">
        <v>1</v>
      </c>
      <c r="R41" s="227">
        <v>1</v>
      </c>
      <c r="S41" s="401">
        <v>0</v>
      </c>
      <c r="T41" s="345">
        <v>4</v>
      </c>
      <c r="U41" s="345">
        <v>3</v>
      </c>
      <c r="V41" s="345">
        <v>2</v>
      </c>
      <c r="W41" s="345">
        <v>1</v>
      </c>
      <c r="X41" s="345">
        <v>5</v>
      </c>
      <c r="Y41" s="345">
        <v>2</v>
      </c>
      <c r="Z41" s="345">
        <v>2</v>
      </c>
      <c r="AA41" s="345">
        <v>3</v>
      </c>
      <c r="AB41" s="345">
        <v>2</v>
      </c>
      <c r="AC41" s="345">
        <v>3</v>
      </c>
      <c r="AD41" s="345">
        <v>1</v>
      </c>
      <c r="AE41" s="401">
        <v>2</v>
      </c>
      <c r="AF41" s="345">
        <v>2</v>
      </c>
      <c r="AG41">
        <v>2.2727272727272729</v>
      </c>
    </row>
    <row r="42" spans="1:33" x14ac:dyDescent="0.2">
      <c r="A42" s="144" t="s">
        <v>2104</v>
      </c>
      <c r="B42" s="144">
        <v>1</v>
      </c>
      <c r="C42" s="110" t="s">
        <v>1370</v>
      </c>
      <c r="D42" s="144" t="s">
        <v>1632</v>
      </c>
      <c r="E42" s="144" t="s">
        <v>2126</v>
      </c>
      <c r="F42" s="143"/>
      <c r="G42" s="111">
        <v>40273</v>
      </c>
      <c r="H42" s="264" t="s">
        <v>1371</v>
      </c>
      <c r="I42" s="401">
        <v>0</v>
      </c>
      <c r="J42" s="401">
        <v>0</v>
      </c>
      <c r="K42" s="345">
        <v>2</v>
      </c>
      <c r="L42" s="401">
        <v>0</v>
      </c>
      <c r="M42" s="401">
        <v>0</v>
      </c>
      <c r="N42" s="345">
        <v>1</v>
      </c>
      <c r="O42" s="345">
        <v>2</v>
      </c>
      <c r="P42" s="345">
        <v>2</v>
      </c>
      <c r="Q42" s="345">
        <v>1</v>
      </c>
      <c r="R42" s="227">
        <v>0</v>
      </c>
      <c r="S42" s="345">
        <v>1</v>
      </c>
      <c r="T42" s="345">
        <v>2</v>
      </c>
      <c r="U42" s="401">
        <v>0</v>
      </c>
      <c r="V42" s="345">
        <v>3</v>
      </c>
      <c r="W42" s="401">
        <v>0</v>
      </c>
      <c r="X42" s="345">
        <v>2</v>
      </c>
      <c r="Y42" s="345">
        <v>1</v>
      </c>
      <c r="Z42" s="345">
        <v>2</v>
      </c>
      <c r="AA42" s="401">
        <v>0</v>
      </c>
      <c r="AB42" s="345">
        <v>3</v>
      </c>
      <c r="AC42" s="401">
        <v>0</v>
      </c>
      <c r="AD42" s="345">
        <v>1</v>
      </c>
      <c r="AE42" s="401">
        <v>1</v>
      </c>
      <c r="AF42" s="401">
        <v>0</v>
      </c>
      <c r="AG42" s="490">
        <v>1.7142857142857142</v>
      </c>
    </row>
    <row r="43" spans="1:33" x14ac:dyDescent="0.2">
      <c r="A43" s="144" t="s">
        <v>2104</v>
      </c>
      <c r="B43" s="144">
        <v>1</v>
      </c>
      <c r="C43" s="110" t="s">
        <v>3819</v>
      </c>
      <c r="D43" s="144" t="s">
        <v>1632</v>
      </c>
      <c r="E43" s="144" t="s">
        <v>1533</v>
      </c>
      <c r="F43" s="143">
        <v>40809</v>
      </c>
      <c r="G43" s="111">
        <v>40704</v>
      </c>
      <c r="H43" s="264" t="s">
        <v>3823</v>
      </c>
      <c r="I43" s="401">
        <v>0</v>
      </c>
      <c r="J43" s="401">
        <v>0</v>
      </c>
      <c r="K43" s="401">
        <v>0</v>
      </c>
      <c r="L43" s="401">
        <v>0</v>
      </c>
      <c r="M43" s="401">
        <v>0</v>
      </c>
      <c r="N43" s="401">
        <v>0</v>
      </c>
      <c r="O43" s="401">
        <v>0</v>
      </c>
      <c r="P43" s="401">
        <v>0</v>
      </c>
      <c r="Q43" s="401">
        <v>0</v>
      </c>
      <c r="R43" s="401">
        <v>0</v>
      </c>
      <c r="S43" s="401">
        <v>0</v>
      </c>
      <c r="T43" s="401">
        <v>0</v>
      </c>
      <c r="U43" s="401">
        <v>0</v>
      </c>
      <c r="V43" s="401">
        <v>0</v>
      </c>
      <c r="W43" s="401">
        <v>0</v>
      </c>
      <c r="X43" s="401">
        <v>0</v>
      </c>
      <c r="Y43" s="401">
        <v>0</v>
      </c>
      <c r="Z43" s="401">
        <v>0</v>
      </c>
      <c r="AA43" s="401">
        <v>0</v>
      </c>
      <c r="AB43" s="401">
        <v>0</v>
      </c>
      <c r="AC43" s="401">
        <v>0</v>
      </c>
      <c r="AD43" s="401">
        <v>0</v>
      </c>
      <c r="AE43" s="401">
        <v>0</v>
      </c>
      <c r="AF43" s="401">
        <v>0</v>
      </c>
      <c r="AG43" s="490">
        <v>2</v>
      </c>
    </row>
    <row r="44" spans="1:33" x14ac:dyDescent="0.2">
      <c r="A44" s="144" t="s">
        <v>2104</v>
      </c>
      <c r="B44" s="144">
        <v>1</v>
      </c>
      <c r="C44" s="110" t="s">
        <v>3994</v>
      </c>
      <c r="D44" s="144" t="s">
        <v>1632</v>
      </c>
      <c r="E44" s="144" t="s">
        <v>1533</v>
      </c>
      <c r="F44" s="143">
        <v>41458</v>
      </c>
      <c r="G44" s="111">
        <v>40822</v>
      </c>
      <c r="H44" s="264" t="s">
        <v>3995</v>
      </c>
      <c r="I44" s="401">
        <v>0</v>
      </c>
      <c r="J44" s="345">
        <v>2</v>
      </c>
      <c r="K44" s="345">
        <v>1</v>
      </c>
      <c r="L44" s="401">
        <v>0</v>
      </c>
      <c r="M44" s="345">
        <v>2</v>
      </c>
      <c r="N44" s="345">
        <v>3</v>
      </c>
      <c r="O44" s="345">
        <v>2</v>
      </c>
      <c r="P44" s="345">
        <v>4</v>
      </c>
      <c r="Q44" s="345">
        <v>3</v>
      </c>
      <c r="R44" s="227">
        <v>1</v>
      </c>
      <c r="S44" s="345">
        <v>3</v>
      </c>
      <c r="T44" s="345">
        <v>1</v>
      </c>
      <c r="U44" s="345">
        <v>2</v>
      </c>
      <c r="V44" s="345">
        <v>2</v>
      </c>
      <c r="W44" s="345">
        <v>2</v>
      </c>
      <c r="X44" s="345">
        <v>1</v>
      </c>
      <c r="Y44" s="345">
        <v>1</v>
      </c>
      <c r="Z44" s="345">
        <v>1</v>
      </c>
      <c r="AA44" s="345">
        <v>1</v>
      </c>
      <c r="AB44" s="345">
        <v>1</v>
      </c>
      <c r="AC44" s="345">
        <v>1</v>
      </c>
      <c r="AD44" s="345">
        <v>2</v>
      </c>
      <c r="AE44" s="401">
        <v>2</v>
      </c>
      <c r="AF44" s="401">
        <v>0</v>
      </c>
      <c r="AG44" s="490">
        <v>1.8095238095238095</v>
      </c>
    </row>
    <row r="45" spans="1:33" hidden="1" x14ac:dyDescent="0.2">
      <c r="A45" s="144" t="s">
        <v>2104</v>
      </c>
      <c r="B45" s="144">
        <v>1</v>
      </c>
      <c r="C45" s="110" t="s">
        <v>3996</v>
      </c>
      <c r="D45" s="144" t="s">
        <v>1632</v>
      </c>
      <c r="E45" s="144" t="s">
        <v>1533</v>
      </c>
      <c r="F45" s="143">
        <v>41458</v>
      </c>
      <c r="G45" s="111">
        <v>40822</v>
      </c>
      <c r="H45" s="264" t="s">
        <v>3997</v>
      </c>
      <c r="I45" s="401">
        <v>0</v>
      </c>
      <c r="J45" s="345">
        <v>1</v>
      </c>
      <c r="K45" s="345">
        <v>2</v>
      </c>
      <c r="L45" s="401">
        <v>0</v>
      </c>
      <c r="M45" s="345">
        <v>2</v>
      </c>
      <c r="N45" s="345">
        <v>3</v>
      </c>
      <c r="O45" s="401">
        <v>0</v>
      </c>
      <c r="P45" s="345">
        <v>1</v>
      </c>
      <c r="Q45" s="345">
        <v>1</v>
      </c>
      <c r="R45" s="227">
        <v>1</v>
      </c>
      <c r="S45" s="345">
        <v>1</v>
      </c>
      <c r="T45" s="345">
        <v>1</v>
      </c>
      <c r="U45" s="345">
        <v>2</v>
      </c>
      <c r="V45" s="345">
        <v>3</v>
      </c>
      <c r="W45" s="401">
        <v>0</v>
      </c>
      <c r="X45" s="345">
        <v>2</v>
      </c>
      <c r="Y45" s="345">
        <v>2</v>
      </c>
      <c r="Z45" s="345">
        <v>2</v>
      </c>
      <c r="AA45" s="345">
        <v>1</v>
      </c>
      <c r="AB45" s="345">
        <v>4</v>
      </c>
      <c r="AC45" s="401">
        <v>0</v>
      </c>
      <c r="AD45" s="345">
        <v>2</v>
      </c>
      <c r="AE45" s="401">
        <v>2</v>
      </c>
      <c r="AF45" s="345">
        <v>2</v>
      </c>
      <c r="AG45">
        <v>1.8421052631578947</v>
      </c>
    </row>
    <row r="46" spans="1:33" x14ac:dyDescent="0.2">
      <c r="A46" s="144" t="s">
        <v>2104</v>
      </c>
      <c r="B46" s="144">
        <v>1</v>
      </c>
      <c r="C46" s="110" t="s">
        <v>3998</v>
      </c>
      <c r="D46" s="144" t="s">
        <v>1632</v>
      </c>
      <c r="E46" s="144" t="s">
        <v>1533</v>
      </c>
      <c r="F46" s="143">
        <v>41163</v>
      </c>
      <c r="G46" s="111">
        <v>40823</v>
      </c>
      <c r="H46" s="264" t="s">
        <v>3999</v>
      </c>
      <c r="I46" s="401">
        <v>0</v>
      </c>
      <c r="J46" s="345">
        <v>3</v>
      </c>
      <c r="K46" s="345">
        <v>2</v>
      </c>
      <c r="L46" s="345">
        <v>1</v>
      </c>
      <c r="M46" s="345">
        <v>1</v>
      </c>
      <c r="N46" s="345">
        <v>1</v>
      </c>
      <c r="O46" s="401">
        <v>0</v>
      </c>
      <c r="P46" s="345">
        <v>4</v>
      </c>
      <c r="Q46" s="345">
        <v>1</v>
      </c>
      <c r="R46" s="227">
        <v>0</v>
      </c>
      <c r="S46" s="345">
        <v>2</v>
      </c>
      <c r="T46" s="345">
        <v>1</v>
      </c>
      <c r="U46" s="345">
        <v>2</v>
      </c>
      <c r="V46" s="401">
        <v>0</v>
      </c>
      <c r="W46" s="345">
        <v>2</v>
      </c>
      <c r="X46" s="345">
        <v>2</v>
      </c>
      <c r="Y46" s="345">
        <v>4</v>
      </c>
      <c r="Z46" s="401">
        <v>0</v>
      </c>
      <c r="AA46" s="345">
        <v>3</v>
      </c>
      <c r="AB46" s="345">
        <v>1</v>
      </c>
      <c r="AC46" s="345">
        <v>1</v>
      </c>
      <c r="AD46" s="345">
        <v>1</v>
      </c>
      <c r="AE46" s="401">
        <v>4</v>
      </c>
      <c r="AF46" s="401">
        <v>0</v>
      </c>
      <c r="AG46" s="490">
        <v>2</v>
      </c>
    </row>
    <row r="47" spans="1:33" x14ac:dyDescent="0.2">
      <c r="A47" s="144" t="s">
        <v>2104</v>
      </c>
      <c r="B47" s="144">
        <v>1</v>
      </c>
      <c r="C47" s="110" t="s">
        <v>4000</v>
      </c>
      <c r="D47" s="144" t="s">
        <v>1632</v>
      </c>
      <c r="E47" s="144" t="s">
        <v>1533</v>
      </c>
      <c r="F47" s="143">
        <v>41164</v>
      </c>
      <c r="G47" s="111">
        <v>40823</v>
      </c>
      <c r="H47" s="264" t="s">
        <v>4001</v>
      </c>
      <c r="I47" s="401">
        <v>0</v>
      </c>
      <c r="J47" s="345">
        <v>2</v>
      </c>
      <c r="K47" s="401">
        <v>0</v>
      </c>
      <c r="L47" s="345">
        <v>2</v>
      </c>
      <c r="M47" s="345">
        <v>1</v>
      </c>
      <c r="N47" s="345">
        <v>1</v>
      </c>
      <c r="O47" s="401">
        <v>0</v>
      </c>
      <c r="P47" s="345">
        <v>2</v>
      </c>
      <c r="Q47" s="345">
        <v>1</v>
      </c>
      <c r="R47" s="227">
        <v>0</v>
      </c>
      <c r="S47" s="345">
        <v>4</v>
      </c>
      <c r="T47" s="345">
        <v>2</v>
      </c>
      <c r="U47" s="345">
        <v>1</v>
      </c>
      <c r="V47" s="401">
        <v>0</v>
      </c>
      <c r="W47" s="345">
        <v>2</v>
      </c>
      <c r="X47" s="345">
        <v>3</v>
      </c>
      <c r="Y47" s="345">
        <v>3</v>
      </c>
      <c r="Z47" s="345">
        <v>2</v>
      </c>
      <c r="AA47" s="345">
        <v>3</v>
      </c>
      <c r="AB47" s="345">
        <v>1</v>
      </c>
      <c r="AC47" s="345">
        <v>1</v>
      </c>
      <c r="AD47" s="345">
        <v>1</v>
      </c>
      <c r="AE47" s="401">
        <v>3</v>
      </c>
      <c r="AF47" s="401">
        <v>0</v>
      </c>
      <c r="AG47" s="490">
        <v>1.9444444444444444</v>
      </c>
    </row>
    <row r="48" spans="1:33" x14ac:dyDescent="0.2">
      <c r="A48" s="144" t="s">
        <v>2104</v>
      </c>
      <c r="B48" s="144">
        <v>1</v>
      </c>
      <c r="C48" s="110" t="s">
        <v>4002</v>
      </c>
      <c r="D48" s="144" t="s">
        <v>1632</v>
      </c>
      <c r="E48" s="144" t="s">
        <v>2126</v>
      </c>
      <c r="F48" s="143"/>
      <c r="G48" s="111">
        <v>40823</v>
      </c>
      <c r="H48" s="264" t="s">
        <v>4003</v>
      </c>
      <c r="I48" s="345">
        <v>1</v>
      </c>
      <c r="J48" s="345">
        <v>3</v>
      </c>
      <c r="K48" s="401">
        <v>0</v>
      </c>
      <c r="L48" s="345">
        <v>2</v>
      </c>
      <c r="M48" s="345">
        <v>3</v>
      </c>
      <c r="N48" s="345">
        <v>4</v>
      </c>
      <c r="O48" s="345">
        <v>3</v>
      </c>
      <c r="P48" s="345">
        <v>3</v>
      </c>
      <c r="Q48" s="345">
        <v>2</v>
      </c>
      <c r="R48" s="227">
        <v>1</v>
      </c>
      <c r="S48" s="345">
        <v>2</v>
      </c>
      <c r="T48" s="345">
        <v>3</v>
      </c>
      <c r="U48" s="345">
        <v>2</v>
      </c>
      <c r="V48" s="345">
        <v>1</v>
      </c>
      <c r="W48" s="401">
        <v>0</v>
      </c>
      <c r="X48" s="345">
        <v>2</v>
      </c>
      <c r="Y48" s="345">
        <v>3</v>
      </c>
      <c r="Z48" s="345">
        <v>5</v>
      </c>
      <c r="AA48" s="401">
        <v>0</v>
      </c>
      <c r="AB48" s="345">
        <v>2</v>
      </c>
      <c r="AC48" s="345">
        <v>3</v>
      </c>
      <c r="AD48" s="345">
        <v>3</v>
      </c>
      <c r="AE48" s="401">
        <v>1</v>
      </c>
      <c r="AF48" s="401">
        <v>0</v>
      </c>
      <c r="AG48" s="490">
        <v>2.4500000000000002</v>
      </c>
    </row>
    <row r="49" spans="1:33" x14ac:dyDescent="0.2">
      <c r="A49" s="144" t="s">
        <v>2104</v>
      </c>
      <c r="B49" s="144">
        <v>1</v>
      </c>
      <c r="C49" s="110" t="s">
        <v>4049</v>
      </c>
      <c r="D49" s="144" t="s">
        <v>1632</v>
      </c>
      <c r="E49" s="144" t="s">
        <v>2126</v>
      </c>
      <c r="F49" s="143"/>
      <c r="G49" s="111">
        <v>40855</v>
      </c>
      <c r="H49" s="264" t="s">
        <v>4050</v>
      </c>
      <c r="I49" s="401">
        <v>0</v>
      </c>
      <c r="J49" s="401">
        <v>0</v>
      </c>
      <c r="K49" s="401">
        <v>0</v>
      </c>
      <c r="L49" s="401">
        <v>0</v>
      </c>
      <c r="M49" s="401">
        <v>0</v>
      </c>
      <c r="N49" s="401">
        <v>0</v>
      </c>
      <c r="O49" s="401">
        <v>0</v>
      </c>
      <c r="P49" s="401">
        <v>0</v>
      </c>
      <c r="Q49" s="401">
        <v>0</v>
      </c>
      <c r="R49" s="401">
        <v>0</v>
      </c>
      <c r="S49" s="401">
        <v>0</v>
      </c>
      <c r="T49" s="401">
        <v>0</v>
      </c>
      <c r="U49" s="401">
        <v>0</v>
      </c>
      <c r="V49" s="401">
        <v>0</v>
      </c>
      <c r="W49" s="401">
        <v>0</v>
      </c>
      <c r="X49" s="401">
        <v>0</v>
      </c>
      <c r="Y49" s="401">
        <v>0</v>
      </c>
      <c r="Z49" s="401">
        <v>0</v>
      </c>
      <c r="AA49" s="401">
        <v>0</v>
      </c>
      <c r="AB49" s="401">
        <v>0</v>
      </c>
      <c r="AC49" s="401">
        <v>0</v>
      </c>
      <c r="AD49" s="401">
        <v>0</v>
      </c>
      <c r="AE49" s="401">
        <v>0</v>
      </c>
      <c r="AF49" s="401">
        <v>0</v>
      </c>
      <c r="AG49" s="490">
        <v>2</v>
      </c>
    </row>
    <row r="50" spans="1:33" hidden="1" x14ac:dyDescent="0.2">
      <c r="A50" s="144" t="s">
        <v>2104</v>
      </c>
      <c r="B50" s="144">
        <v>1</v>
      </c>
      <c r="C50" s="110" t="s">
        <v>4178</v>
      </c>
      <c r="D50" s="144" t="s">
        <v>1632</v>
      </c>
      <c r="E50" s="144" t="s">
        <v>2126</v>
      </c>
      <c r="F50" s="143"/>
      <c r="G50" s="111">
        <v>40882</v>
      </c>
      <c r="H50" s="264" t="s">
        <v>4179</v>
      </c>
      <c r="I50" s="345">
        <v>1</v>
      </c>
      <c r="J50" s="345">
        <v>4</v>
      </c>
      <c r="K50" s="345">
        <v>3</v>
      </c>
      <c r="L50" s="345">
        <v>3</v>
      </c>
      <c r="M50" s="345">
        <v>4</v>
      </c>
      <c r="N50" s="345">
        <v>6</v>
      </c>
      <c r="O50" s="345">
        <v>2</v>
      </c>
      <c r="P50" s="345">
        <v>4</v>
      </c>
      <c r="Q50" s="345">
        <v>4</v>
      </c>
      <c r="R50" s="227">
        <v>3</v>
      </c>
      <c r="S50" s="345">
        <v>4</v>
      </c>
      <c r="T50" s="345">
        <v>2</v>
      </c>
      <c r="U50" s="345">
        <v>3</v>
      </c>
      <c r="V50" s="345">
        <v>4</v>
      </c>
      <c r="W50" s="181">
        <v>5</v>
      </c>
      <c r="X50" s="181">
        <v>1</v>
      </c>
      <c r="Y50" s="181">
        <v>2</v>
      </c>
      <c r="Z50" s="181">
        <v>4</v>
      </c>
      <c r="AA50" s="181">
        <v>3</v>
      </c>
      <c r="AB50" s="181">
        <v>2</v>
      </c>
      <c r="AC50" s="181">
        <v>4</v>
      </c>
      <c r="AD50" s="181">
        <v>2</v>
      </c>
      <c r="AE50" s="181">
        <v>4</v>
      </c>
      <c r="AF50" s="181">
        <v>1</v>
      </c>
      <c r="AG50">
        <v>3.125</v>
      </c>
    </row>
    <row r="51" spans="1:33" hidden="1" x14ac:dyDescent="0.2">
      <c r="A51" s="144" t="s">
        <v>2104</v>
      </c>
      <c r="B51" s="144">
        <v>1</v>
      </c>
      <c r="C51" s="110" t="s">
        <v>4180</v>
      </c>
      <c r="D51" s="144" t="s">
        <v>1632</v>
      </c>
      <c r="E51" s="144" t="s">
        <v>2126</v>
      </c>
      <c r="F51" s="143"/>
      <c r="G51" s="111">
        <v>40882</v>
      </c>
      <c r="H51" s="264" t="s">
        <v>4181</v>
      </c>
      <c r="I51" s="345">
        <v>1</v>
      </c>
      <c r="J51" s="345">
        <v>3</v>
      </c>
      <c r="K51" s="345">
        <v>5</v>
      </c>
      <c r="L51" s="345">
        <v>3</v>
      </c>
      <c r="M51" s="345">
        <v>5</v>
      </c>
      <c r="N51" s="345">
        <v>6</v>
      </c>
      <c r="O51" s="345">
        <v>2</v>
      </c>
      <c r="P51" s="345">
        <v>4</v>
      </c>
      <c r="Q51" s="345">
        <v>4</v>
      </c>
      <c r="R51" s="227">
        <v>3</v>
      </c>
      <c r="S51" s="345">
        <v>4</v>
      </c>
      <c r="T51" s="345">
        <v>2</v>
      </c>
      <c r="U51" s="345">
        <v>3</v>
      </c>
      <c r="V51" s="345">
        <v>1</v>
      </c>
      <c r="W51" s="181">
        <v>3</v>
      </c>
      <c r="X51" s="181">
        <v>3</v>
      </c>
      <c r="Y51" s="181">
        <v>2</v>
      </c>
      <c r="Z51" s="181">
        <v>2</v>
      </c>
      <c r="AA51" s="181">
        <v>3</v>
      </c>
      <c r="AB51" s="181">
        <v>4</v>
      </c>
      <c r="AC51" s="181">
        <v>2</v>
      </c>
      <c r="AD51" s="181">
        <v>4</v>
      </c>
      <c r="AE51" s="181">
        <v>3</v>
      </c>
      <c r="AF51" s="181">
        <v>2</v>
      </c>
      <c r="AG51">
        <v>3.0833333333333335</v>
      </c>
    </row>
    <row r="52" spans="1:33" hidden="1" x14ac:dyDescent="0.2">
      <c r="A52" s="144" t="s">
        <v>2104</v>
      </c>
      <c r="B52" s="144">
        <v>1</v>
      </c>
      <c r="C52" s="110" t="s">
        <v>4182</v>
      </c>
      <c r="D52" s="144" t="s">
        <v>1632</v>
      </c>
      <c r="E52" s="144" t="s">
        <v>1533</v>
      </c>
      <c r="F52" s="143">
        <v>41368</v>
      </c>
      <c r="G52" s="111">
        <v>40882</v>
      </c>
      <c r="H52" s="264" t="s">
        <v>4183</v>
      </c>
      <c r="I52" s="345">
        <v>1</v>
      </c>
      <c r="J52" s="345">
        <v>3</v>
      </c>
      <c r="K52" s="345">
        <v>4</v>
      </c>
      <c r="L52" s="345">
        <v>4</v>
      </c>
      <c r="M52" s="345">
        <v>3</v>
      </c>
      <c r="N52" s="345">
        <v>5</v>
      </c>
      <c r="O52" s="345">
        <v>2</v>
      </c>
      <c r="P52" s="345">
        <v>5</v>
      </c>
      <c r="Q52" s="345">
        <v>4</v>
      </c>
      <c r="R52" s="227">
        <v>3</v>
      </c>
      <c r="S52" s="345">
        <v>4</v>
      </c>
      <c r="T52" s="345">
        <v>2</v>
      </c>
      <c r="U52" s="345">
        <v>2</v>
      </c>
      <c r="V52" s="345">
        <v>4</v>
      </c>
      <c r="W52" s="181">
        <v>5</v>
      </c>
      <c r="X52" s="181">
        <v>1</v>
      </c>
      <c r="Y52" s="181">
        <v>2</v>
      </c>
      <c r="Z52" s="181">
        <v>4</v>
      </c>
      <c r="AA52" s="181">
        <v>2</v>
      </c>
      <c r="AB52" s="181">
        <v>2</v>
      </c>
      <c r="AC52" s="181">
        <v>4</v>
      </c>
      <c r="AD52" s="181">
        <v>1</v>
      </c>
      <c r="AE52" s="181">
        <v>5</v>
      </c>
      <c r="AF52" s="181">
        <v>2</v>
      </c>
      <c r="AG52">
        <v>3.0833333333333335</v>
      </c>
    </row>
    <row r="53" spans="1:33" hidden="1" x14ac:dyDescent="0.2">
      <c r="A53" s="144" t="s">
        <v>2104</v>
      </c>
      <c r="B53" s="144">
        <v>1</v>
      </c>
      <c r="C53" s="110" t="s">
        <v>4184</v>
      </c>
      <c r="D53" s="144" t="s">
        <v>1632</v>
      </c>
      <c r="E53" s="144" t="s">
        <v>2126</v>
      </c>
      <c r="F53" s="143"/>
      <c r="G53" s="111">
        <v>40882</v>
      </c>
      <c r="H53" s="264" t="s">
        <v>4185</v>
      </c>
      <c r="I53" s="345">
        <v>1</v>
      </c>
      <c r="J53" s="345">
        <v>3</v>
      </c>
      <c r="K53" s="345">
        <v>4</v>
      </c>
      <c r="L53" s="345">
        <v>3</v>
      </c>
      <c r="M53" s="345">
        <v>4</v>
      </c>
      <c r="N53" s="345">
        <v>5</v>
      </c>
      <c r="O53" s="345">
        <v>2</v>
      </c>
      <c r="P53" s="345">
        <v>5</v>
      </c>
      <c r="Q53" s="345">
        <v>4</v>
      </c>
      <c r="R53" s="227">
        <v>3</v>
      </c>
      <c r="S53" s="345">
        <v>4</v>
      </c>
      <c r="T53" s="345">
        <v>3</v>
      </c>
      <c r="U53" s="345">
        <v>3</v>
      </c>
      <c r="V53" s="345">
        <v>4</v>
      </c>
      <c r="W53" s="181">
        <v>4</v>
      </c>
      <c r="X53" s="181">
        <v>2</v>
      </c>
      <c r="Y53" s="181">
        <v>3</v>
      </c>
      <c r="Z53" s="181">
        <v>3</v>
      </c>
      <c r="AA53" s="181">
        <v>3</v>
      </c>
      <c r="AB53" s="181">
        <v>2</v>
      </c>
      <c r="AC53" s="181">
        <v>4</v>
      </c>
      <c r="AD53" s="181">
        <v>1</v>
      </c>
      <c r="AE53" s="181">
        <v>4</v>
      </c>
      <c r="AF53" s="181">
        <v>1</v>
      </c>
      <c r="AG53">
        <v>3.125</v>
      </c>
    </row>
    <row r="54" spans="1:33" hidden="1" x14ac:dyDescent="0.2">
      <c r="A54" s="144" t="s">
        <v>2104</v>
      </c>
      <c r="B54" s="144">
        <v>1</v>
      </c>
      <c r="C54" s="110" t="s">
        <v>4186</v>
      </c>
      <c r="D54" s="144" t="s">
        <v>1632</v>
      </c>
      <c r="E54" s="144" t="s">
        <v>2126</v>
      </c>
      <c r="F54" s="143"/>
      <c r="G54" s="111">
        <v>40882</v>
      </c>
      <c r="H54" s="264" t="s">
        <v>4187</v>
      </c>
      <c r="I54" s="401">
        <v>0</v>
      </c>
      <c r="J54" s="345">
        <v>5</v>
      </c>
      <c r="K54" s="345">
        <v>3</v>
      </c>
      <c r="L54" s="345">
        <v>5</v>
      </c>
      <c r="M54" s="345">
        <v>4</v>
      </c>
      <c r="N54" s="345">
        <v>4</v>
      </c>
      <c r="O54" s="345">
        <v>2</v>
      </c>
      <c r="P54" s="345">
        <v>3</v>
      </c>
      <c r="Q54" s="345">
        <v>3</v>
      </c>
      <c r="R54" s="227">
        <v>3</v>
      </c>
      <c r="S54" s="345">
        <v>9</v>
      </c>
      <c r="T54" s="345">
        <v>1</v>
      </c>
      <c r="U54" s="345">
        <v>3</v>
      </c>
      <c r="V54" s="345">
        <v>2</v>
      </c>
      <c r="W54" s="181">
        <v>2</v>
      </c>
      <c r="X54" s="181">
        <v>4</v>
      </c>
      <c r="Y54" s="181">
        <v>3</v>
      </c>
      <c r="Z54" s="181">
        <v>4</v>
      </c>
      <c r="AA54" s="181">
        <v>2</v>
      </c>
      <c r="AB54" s="181">
        <v>3</v>
      </c>
      <c r="AC54" s="181">
        <v>2</v>
      </c>
      <c r="AD54" s="181">
        <v>2</v>
      </c>
      <c r="AE54" s="181">
        <v>3</v>
      </c>
      <c r="AF54" s="181">
        <v>1</v>
      </c>
      <c r="AG54">
        <v>3.1739130434782608</v>
      </c>
    </row>
    <row r="55" spans="1:33" hidden="1" x14ac:dyDescent="0.2">
      <c r="A55" s="144" t="s">
        <v>2104</v>
      </c>
      <c r="B55" s="144">
        <v>1</v>
      </c>
      <c r="C55" s="110" t="s">
        <v>4188</v>
      </c>
      <c r="D55" s="144" t="s">
        <v>1632</v>
      </c>
      <c r="E55" s="144" t="s">
        <v>2586</v>
      </c>
      <c r="F55" s="143">
        <v>41446</v>
      </c>
      <c r="G55" s="111">
        <v>40882</v>
      </c>
      <c r="H55" s="264" t="s">
        <v>4189</v>
      </c>
      <c r="I55" s="345">
        <v>1</v>
      </c>
      <c r="J55" s="345">
        <v>4</v>
      </c>
      <c r="K55" s="345">
        <v>3</v>
      </c>
      <c r="L55" s="345">
        <v>3</v>
      </c>
      <c r="M55" s="345">
        <v>4</v>
      </c>
      <c r="N55" s="345">
        <v>6</v>
      </c>
      <c r="O55" s="345">
        <v>4</v>
      </c>
      <c r="P55" s="345">
        <v>4</v>
      </c>
      <c r="Q55" s="345">
        <v>4</v>
      </c>
      <c r="R55" s="227">
        <v>3</v>
      </c>
      <c r="S55" s="345">
        <v>5</v>
      </c>
      <c r="T55" s="345">
        <v>2</v>
      </c>
      <c r="U55" s="345">
        <v>3</v>
      </c>
      <c r="V55" s="345">
        <v>5</v>
      </c>
      <c r="W55" s="181">
        <v>4</v>
      </c>
      <c r="X55" s="181">
        <v>1</v>
      </c>
      <c r="Y55" s="181">
        <v>2</v>
      </c>
      <c r="Z55" s="181">
        <v>4</v>
      </c>
      <c r="AA55" s="181">
        <v>3</v>
      </c>
      <c r="AB55" s="181">
        <v>2</v>
      </c>
      <c r="AC55" s="181">
        <v>4</v>
      </c>
      <c r="AD55" s="181">
        <v>2</v>
      </c>
      <c r="AE55" s="181">
        <v>3</v>
      </c>
      <c r="AF55" s="181">
        <v>1</v>
      </c>
      <c r="AG55">
        <v>3.2083333333333335</v>
      </c>
    </row>
    <row r="56" spans="1:33" hidden="1" x14ac:dyDescent="0.2">
      <c r="A56" s="144" t="s">
        <v>2104</v>
      </c>
      <c r="B56" s="144">
        <v>1</v>
      </c>
      <c r="C56" s="110" t="s">
        <v>4190</v>
      </c>
      <c r="D56" s="144" t="s">
        <v>1632</v>
      </c>
      <c r="E56" s="144" t="s">
        <v>2126</v>
      </c>
      <c r="F56" s="143"/>
      <c r="G56" s="111">
        <v>40882</v>
      </c>
      <c r="H56" s="264" t="s">
        <v>4191</v>
      </c>
      <c r="I56" s="345">
        <v>1</v>
      </c>
      <c r="J56" s="345">
        <v>3</v>
      </c>
      <c r="K56" s="345">
        <v>4</v>
      </c>
      <c r="L56" s="345">
        <v>3</v>
      </c>
      <c r="M56" s="345">
        <v>3</v>
      </c>
      <c r="N56" s="345">
        <v>6</v>
      </c>
      <c r="O56" s="345">
        <v>2</v>
      </c>
      <c r="P56" s="345">
        <v>4</v>
      </c>
      <c r="Q56" s="345">
        <v>3</v>
      </c>
      <c r="R56" s="227">
        <v>0</v>
      </c>
      <c r="S56" s="345">
        <v>4</v>
      </c>
      <c r="T56" s="345">
        <v>3</v>
      </c>
      <c r="U56" s="345">
        <v>4</v>
      </c>
      <c r="V56" s="345">
        <v>3</v>
      </c>
      <c r="W56" s="181">
        <v>2</v>
      </c>
      <c r="X56" s="181">
        <v>3</v>
      </c>
      <c r="Y56" s="181">
        <v>2</v>
      </c>
      <c r="Z56" s="181">
        <v>4</v>
      </c>
      <c r="AA56" s="181">
        <v>2</v>
      </c>
      <c r="AB56" s="181">
        <v>4</v>
      </c>
      <c r="AC56" s="181">
        <v>4</v>
      </c>
      <c r="AD56" s="181">
        <v>1</v>
      </c>
      <c r="AE56" s="181">
        <v>4</v>
      </c>
      <c r="AF56" s="181">
        <v>1</v>
      </c>
      <c r="AG56">
        <v>3.0434782608695654</v>
      </c>
    </row>
    <row r="57" spans="1:33" x14ac:dyDescent="0.2">
      <c r="A57" s="144" t="s">
        <v>2104</v>
      </c>
      <c r="B57" s="144">
        <v>1</v>
      </c>
      <c r="C57" s="110" t="s">
        <v>4260</v>
      </c>
      <c r="D57" s="144" t="s">
        <v>1632</v>
      </c>
      <c r="E57" s="144" t="s">
        <v>1533</v>
      </c>
      <c r="F57" s="143">
        <v>41207</v>
      </c>
      <c r="G57" s="111">
        <v>40941</v>
      </c>
      <c r="H57" s="264" t="s">
        <v>4261</v>
      </c>
      <c r="I57" s="345">
        <v>1</v>
      </c>
      <c r="J57" s="345">
        <v>1</v>
      </c>
      <c r="K57" s="401">
        <v>0</v>
      </c>
      <c r="L57" s="345">
        <v>2</v>
      </c>
      <c r="M57" s="345">
        <v>3</v>
      </c>
      <c r="N57" s="345">
        <v>2</v>
      </c>
      <c r="O57" s="345">
        <v>2</v>
      </c>
      <c r="P57" s="345">
        <v>3</v>
      </c>
      <c r="Q57" s="345">
        <v>2</v>
      </c>
      <c r="R57" s="227">
        <v>0</v>
      </c>
      <c r="S57" s="345">
        <v>2</v>
      </c>
      <c r="T57" s="345">
        <v>2</v>
      </c>
      <c r="U57" s="401">
        <v>0</v>
      </c>
      <c r="V57" s="401">
        <v>0</v>
      </c>
      <c r="W57" s="401">
        <v>0</v>
      </c>
      <c r="X57" s="181">
        <v>2</v>
      </c>
      <c r="Y57" s="181">
        <v>3</v>
      </c>
      <c r="Z57" s="181">
        <v>2</v>
      </c>
      <c r="AA57" s="401">
        <v>0</v>
      </c>
      <c r="AB57" s="181">
        <v>2</v>
      </c>
      <c r="AC57" s="181">
        <v>4</v>
      </c>
      <c r="AD57" s="401">
        <v>0</v>
      </c>
      <c r="AE57" s="181">
        <v>1</v>
      </c>
      <c r="AF57" s="401">
        <v>0</v>
      </c>
      <c r="AG57" s="490">
        <v>2.125</v>
      </c>
    </row>
    <row r="58" spans="1:33" x14ac:dyDescent="0.2">
      <c r="A58" s="144" t="s">
        <v>2104</v>
      </c>
      <c r="B58" s="144">
        <v>1</v>
      </c>
      <c r="C58" s="110" t="s">
        <v>4613</v>
      </c>
      <c r="D58" s="144" t="s">
        <v>1632</v>
      </c>
      <c r="E58" s="144" t="s">
        <v>2586</v>
      </c>
      <c r="F58" s="143">
        <v>41479</v>
      </c>
      <c r="G58" s="111">
        <v>41191</v>
      </c>
      <c r="H58" s="264" t="s">
        <v>4614</v>
      </c>
      <c r="I58" s="345">
        <v>2</v>
      </c>
      <c r="J58" s="345">
        <v>4</v>
      </c>
      <c r="K58" s="345">
        <v>1</v>
      </c>
      <c r="L58" s="345">
        <v>2</v>
      </c>
      <c r="M58" s="401">
        <v>0</v>
      </c>
      <c r="N58" s="345">
        <v>3</v>
      </c>
      <c r="O58" s="345">
        <v>4</v>
      </c>
      <c r="P58" s="345">
        <v>4</v>
      </c>
      <c r="Q58" s="345">
        <v>2</v>
      </c>
      <c r="R58" s="401">
        <v>0</v>
      </c>
      <c r="S58" s="401">
        <v>0</v>
      </c>
      <c r="T58" s="345">
        <v>3</v>
      </c>
      <c r="U58" s="345">
        <v>2</v>
      </c>
      <c r="V58" s="345">
        <v>6</v>
      </c>
      <c r="W58" s="181">
        <v>2</v>
      </c>
      <c r="X58" s="181">
        <v>1</v>
      </c>
      <c r="Y58" s="181">
        <v>5</v>
      </c>
      <c r="Z58" s="401">
        <v>0</v>
      </c>
      <c r="AA58" s="181">
        <v>4</v>
      </c>
      <c r="AB58" s="401">
        <v>0</v>
      </c>
      <c r="AC58" s="401">
        <v>0</v>
      </c>
      <c r="AD58" s="181">
        <v>4</v>
      </c>
      <c r="AE58" s="181">
        <v>1</v>
      </c>
      <c r="AF58" s="401">
        <v>0</v>
      </c>
      <c r="AG58" s="490">
        <v>2.9411764705882355</v>
      </c>
    </row>
    <row r="59" spans="1:33" x14ac:dyDescent="0.2">
      <c r="A59" s="144" t="s">
        <v>2104</v>
      </c>
      <c r="B59" s="144">
        <v>1</v>
      </c>
      <c r="C59" s="110" t="s">
        <v>4665</v>
      </c>
      <c r="D59" s="144" t="s">
        <v>1632</v>
      </c>
      <c r="E59" s="144" t="s">
        <v>2126</v>
      </c>
      <c r="F59" s="143"/>
      <c r="G59" s="111">
        <v>41204</v>
      </c>
      <c r="H59" s="264" t="s">
        <v>4666</v>
      </c>
      <c r="I59" s="401">
        <v>0</v>
      </c>
      <c r="J59" s="401">
        <v>0</v>
      </c>
      <c r="K59" s="401">
        <v>0</v>
      </c>
      <c r="L59" s="401">
        <v>0</v>
      </c>
      <c r="M59" s="401">
        <v>0</v>
      </c>
      <c r="N59" s="401">
        <v>0</v>
      </c>
      <c r="O59" s="401">
        <v>0</v>
      </c>
      <c r="P59" s="401">
        <v>0</v>
      </c>
      <c r="Q59" s="401">
        <v>0</v>
      </c>
      <c r="R59" s="401">
        <v>0</v>
      </c>
      <c r="S59" s="401">
        <v>0</v>
      </c>
      <c r="T59" s="401">
        <v>0</v>
      </c>
      <c r="U59" s="401">
        <v>0</v>
      </c>
      <c r="V59" s="401">
        <v>0</v>
      </c>
      <c r="W59" s="401">
        <v>0</v>
      </c>
      <c r="X59" s="401">
        <v>0</v>
      </c>
      <c r="Y59" s="401">
        <v>0</v>
      </c>
      <c r="Z59" s="401">
        <v>0</v>
      </c>
      <c r="AA59" s="401">
        <v>0</v>
      </c>
      <c r="AB59" s="401">
        <v>0</v>
      </c>
      <c r="AC59" s="401">
        <v>0</v>
      </c>
      <c r="AD59" s="401">
        <v>0</v>
      </c>
      <c r="AE59" s="401">
        <v>0</v>
      </c>
      <c r="AF59" s="401">
        <v>0</v>
      </c>
      <c r="AG59" s="490">
        <v>2</v>
      </c>
    </row>
    <row r="60" spans="1:33" x14ac:dyDescent="0.2">
      <c r="A60" s="144" t="s">
        <v>2104</v>
      </c>
      <c r="B60" s="144">
        <v>1</v>
      </c>
      <c r="C60" s="110" t="s">
        <v>4762</v>
      </c>
      <c r="D60" s="144" t="s">
        <v>1632</v>
      </c>
      <c r="E60" s="144" t="s">
        <v>2126</v>
      </c>
      <c r="F60" s="143"/>
      <c r="G60" s="111">
        <v>41288</v>
      </c>
      <c r="H60" s="264" t="s">
        <v>4763</v>
      </c>
      <c r="I60" s="401">
        <v>0</v>
      </c>
      <c r="J60" s="401">
        <v>0</v>
      </c>
      <c r="K60" s="401">
        <v>0</v>
      </c>
      <c r="L60" s="401">
        <v>0</v>
      </c>
      <c r="M60" s="401">
        <v>0</v>
      </c>
      <c r="N60" s="401">
        <v>0</v>
      </c>
      <c r="O60" s="401">
        <v>0</v>
      </c>
      <c r="P60" s="401">
        <v>0</v>
      </c>
      <c r="Q60" s="401">
        <v>0</v>
      </c>
      <c r="R60" s="401">
        <v>0</v>
      </c>
      <c r="S60" s="401">
        <v>0</v>
      </c>
      <c r="T60" s="401">
        <v>0</v>
      </c>
      <c r="U60" s="401">
        <v>0</v>
      </c>
      <c r="V60" s="401">
        <v>0</v>
      </c>
      <c r="W60" s="401">
        <v>0</v>
      </c>
      <c r="X60" s="401">
        <v>0</v>
      </c>
      <c r="Y60" s="401">
        <v>0</v>
      </c>
      <c r="Z60" s="401">
        <v>0</v>
      </c>
      <c r="AA60" s="401">
        <v>0</v>
      </c>
      <c r="AB60" s="401">
        <v>0</v>
      </c>
      <c r="AC60" s="401">
        <v>0</v>
      </c>
      <c r="AD60" s="401">
        <v>0</v>
      </c>
      <c r="AE60" s="401">
        <v>0</v>
      </c>
      <c r="AF60" s="401">
        <v>0</v>
      </c>
      <c r="AG60" s="490">
        <v>2</v>
      </c>
    </row>
    <row r="61" spans="1:33" hidden="1" x14ac:dyDescent="0.2">
      <c r="A61" s="144" t="s">
        <v>2104</v>
      </c>
      <c r="B61" s="144">
        <v>1</v>
      </c>
      <c r="C61" s="110" t="s">
        <v>4764</v>
      </c>
      <c r="D61" s="144" t="s">
        <v>1632</v>
      </c>
      <c r="E61" s="144" t="s">
        <v>2126</v>
      </c>
      <c r="F61" s="143"/>
      <c r="G61" s="111">
        <v>41312</v>
      </c>
      <c r="H61" s="264" t="s">
        <v>4765</v>
      </c>
      <c r="I61" s="401">
        <v>0</v>
      </c>
      <c r="J61" s="345">
        <v>1</v>
      </c>
      <c r="K61" s="345">
        <v>1</v>
      </c>
      <c r="L61" s="401">
        <v>0</v>
      </c>
      <c r="M61" s="401">
        <v>0</v>
      </c>
      <c r="N61" s="345">
        <v>2</v>
      </c>
      <c r="O61" s="345">
        <v>3</v>
      </c>
      <c r="P61" s="401">
        <v>0</v>
      </c>
      <c r="Q61" s="345">
        <v>5</v>
      </c>
      <c r="R61" s="227">
        <v>3</v>
      </c>
      <c r="S61" s="345">
        <v>2</v>
      </c>
      <c r="T61" s="345">
        <v>2</v>
      </c>
      <c r="U61" s="401">
        <v>0</v>
      </c>
      <c r="V61" s="345">
        <v>6</v>
      </c>
      <c r="W61" s="181">
        <v>2</v>
      </c>
      <c r="X61" s="181">
        <v>4</v>
      </c>
      <c r="Y61" s="181">
        <v>3</v>
      </c>
      <c r="Z61" s="181">
        <v>1</v>
      </c>
      <c r="AA61" s="401">
        <v>0</v>
      </c>
      <c r="AB61" s="181">
        <v>1</v>
      </c>
      <c r="AC61" s="181">
        <v>2</v>
      </c>
      <c r="AD61" s="181">
        <v>2</v>
      </c>
      <c r="AE61" s="181">
        <v>3</v>
      </c>
      <c r="AF61" s="181">
        <v>1</v>
      </c>
      <c r="AG61">
        <v>2.4444444444444446</v>
      </c>
    </row>
    <row r="62" spans="1:33" x14ac:dyDescent="0.2">
      <c r="A62" s="144" t="s">
        <v>2104</v>
      </c>
      <c r="B62" s="144">
        <v>1</v>
      </c>
      <c r="C62" s="110" t="s">
        <v>4766</v>
      </c>
      <c r="D62" s="144" t="s">
        <v>1632</v>
      </c>
      <c r="E62" s="144" t="s">
        <v>2126</v>
      </c>
      <c r="F62" s="143"/>
      <c r="G62" s="111">
        <v>41312</v>
      </c>
      <c r="H62" s="264" t="s">
        <v>4767</v>
      </c>
      <c r="I62" s="401">
        <v>0</v>
      </c>
      <c r="J62" s="401">
        <v>0</v>
      </c>
      <c r="K62" s="401">
        <v>0</v>
      </c>
      <c r="L62" s="401">
        <v>0</v>
      </c>
      <c r="M62" s="401">
        <v>0</v>
      </c>
      <c r="N62" s="401">
        <v>0</v>
      </c>
      <c r="O62" s="401">
        <v>0</v>
      </c>
      <c r="P62" s="401">
        <v>0</v>
      </c>
      <c r="Q62" s="401">
        <v>0</v>
      </c>
      <c r="R62" s="401">
        <v>0</v>
      </c>
      <c r="S62" s="401">
        <v>0</v>
      </c>
      <c r="T62" s="401">
        <v>0</v>
      </c>
      <c r="U62" s="401">
        <v>0</v>
      </c>
      <c r="V62" s="401">
        <v>0</v>
      </c>
      <c r="W62" s="401">
        <v>0</v>
      </c>
      <c r="X62" s="401">
        <v>0</v>
      </c>
      <c r="Y62" s="401">
        <v>0</v>
      </c>
      <c r="Z62" s="401">
        <v>0</v>
      </c>
      <c r="AA62" s="401">
        <v>0</v>
      </c>
      <c r="AB62" s="401">
        <v>0</v>
      </c>
      <c r="AC62" s="401">
        <v>0</v>
      </c>
      <c r="AD62" s="401">
        <v>0</v>
      </c>
      <c r="AE62" s="401">
        <v>0</v>
      </c>
      <c r="AF62" s="401">
        <v>0</v>
      </c>
      <c r="AG62" s="490">
        <v>2</v>
      </c>
    </row>
    <row r="63" spans="1:33" hidden="1" x14ac:dyDescent="0.2">
      <c r="A63" s="144" t="s">
        <v>2104</v>
      </c>
      <c r="B63" s="144">
        <v>1</v>
      </c>
      <c r="C63" s="110" t="s">
        <v>4768</v>
      </c>
      <c r="D63" s="144" t="s">
        <v>1632</v>
      </c>
      <c r="E63" s="144" t="s">
        <v>2126</v>
      </c>
      <c r="F63" s="143"/>
      <c r="G63" s="111">
        <v>41312</v>
      </c>
      <c r="H63" s="264" t="s">
        <v>4769</v>
      </c>
      <c r="I63" s="401">
        <v>0</v>
      </c>
      <c r="J63" s="345">
        <v>4</v>
      </c>
      <c r="K63" s="345">
        <v>1</v>
      </c>
      <c r="L63" s="401">
        <v>0</v>
      </c>
      <c r="M63" s="345">
        <v>3</v>
      </c>
      <c r="N63" s="345">
        <v>3</v>
      </c>
      <c r="O63" s="345">
        <v>1</v>
      </c>
      <c r="P63" s="401">
        <v>0</v>
      </c>
      <c r="Q63" s="345">
        <v>3</v>
      </c>
      <c r="R63" s="227">
        <v>1</v>
      </c>
      <c r="S63" s="345">
        <v>1</v>
      </c>
      <c r="T63" s="345">
        <v>1</v>
      </c>
      <c r="U63" s="345">
        <v>3</v>
      </c>
      <c r="V63" s="401">
        <v>0</v>
      </c>
      <c r="W63" s="181">
        <v>2</v>
      </c>
      <c r="X63" s="181">
        <v>5</v>
      </c>
      <c r="Y63" s="181">
        <v>2</v>
      </c>
      <c r="Z63" s="181">
        <v>1</v>
      </c>
      <c r="AA63" s="401">
        <v>0</v>
      </c>
      <c r="AB63" s="401">
        <v>0</v>
      </c>
      <c r="AC63" s="181">
        <v>3</v>
      </c>
      <c r="AD63" s="181">
        <v>1</v>
      </c>
      <c r="AE63" s="401">
        <v>0</v>
      </c>
      <c r="AF63" s="181">
        <v>1</v>
      </c>
      <c r="AG63">
        <v>2.1176470588235294</v>
      </c>
    </row>
    <row r="64" spans="1:33" x14ac:dyDescent="0.2">
      <c r="A64" s="144" t="s">
        <v>2104</v>
      </c>
      <c r="B64" s="144">
        <v>1</v>
      </c>
      <c r="C64" s="110" t="s">
        <v>4770</v>
      </c>
      <c r="D64" s="144" t="s">
        <v>1632</v>
      </c>
      <c r="E64" s="144" t="s">
        <v>2126</v>
      </c>
      <c r="F64" s="143"/>
      <c r="G64" s="111">
        <v>41312</v>
      </c>
      <c r="H64" s="264" t="s">
        <v>4771</v>
      </c>
      <c r="I64" s="401">
        <v>0</v>
      </c>
      <c r="J64" s="401">
        <v>0</v>
      </c>
      <c r="K64" s="401">
        <v>0</v>
      </c>
      <c r="L64" s="401">
        <v>0</v>
      </c>
      <c r="M64" s="401">
        <v>0</v>
      </c>
      <c r="N64" s="345">
        <v>2</v>
      </c>
      <c r="O64" s="401">
        <v>0</v>
      </c>
      <c r="P64" s="401">
        <v>0</v>
      </c>
      <c r="Q64" s="345">
        <v>4</v>
      </c>
      <c r="R64" s="227">
        <v>5</v>
      </c>
      <c r="S64" s="345">
        <v>2</v>
      </c>
      <c r="T64" s="401">
        <v>0</v>
      </c>
      <c r="U64" s="401">
        <v>0</v>
      </c>
      <c r="V64" s="401">
        <v>0</v>
      </c>
      <c r="W64" s="401">
        <v>0</v>
      </c>
      <c r="X64" s="401">
        <v>0</v>
      </c>
      <c r="Y64" s="401">
        <v>0</v>
      </c>
      <c r="Z64" s="401">
        <v>0</v>
      </c>
      <c r="AA64" s="401">
        <v>0</v>
      </c>
      <c r="AB64" s="401">
        <v>0</v>
      </c>
      <c r="AC64" s="401">
        <v>0</v>
      </c>
      <c r="AD64" s="401">
        <v>0</v>
      </c>
      <c r="AE64" s="181">
        <v>1</v>
      </c>
      <c r="AF64" s="401">
        <v>0</v>
      </c>
      <c r="AG64" s="490">
        <v>2.8</v>
      </c>
    </row>
    <row r="65" spans="1:33" x14ac:dyDescent="0.2">
      <c r="A65" s="144" t="s">
        <v>2104</v>
      </c>
      <c r="B65" s="144">
        <v>1</v>
      </c>
      <c r="C65" s="110" t="s">
        <v>4772</v>
      </c>
      <c r="D65" s="144" t="s">
        <v>1632</v>
      </c>
      <c r="E65" s="144" t="s">
        <v>2126</v>
      </c>
      <c r="F65" s="143"/>
      <c r="G65" s="111">
        <v>41312</v>
      </c>
      <c r="H65" s="264" t="s">
        <v>4773</v>
      </c>
      <c r="I65" s="401">
        <v>0</v>
      </c>
      <c r="J65" s="345">
        <v>1</v>
      </c>
      <c r="K65" s="401">
        <v>0</v>
      </c>
      <c r="L65" s="345">
        <v>1</v>
      </c>
      <c r="M65" s="345">
        <v>1</v>
      </c>
      <c r="N65" s="401">
        <v>0</v>
      </c>
      <c r="O65" s="401">
        <v>0</v>
      </c>
      <c r="P65" s="345">
        <v>2</v>
      </c>
      <c r="Q65" s="345">
        <v>1</v>
      </c>
      <c r="R65" s="227">
        <v>3</v>
      </c>
      <c r="S65" s="345">
        <v>2</v>
      </c>
      <c r="T65" s="345">
        <v>1</v>
      </c>
      <c r="U65" s="345">
        <v>3</v>
      </c>
      <c r="V65" s="401">
        <v>0</v>
      </c>
      <c r="W65" s="181">
        <v>2</v>
      </c>
      <c r="X65" s="401">
        <v>0</v>
      </c>
      <c r="Y65" s="401">
        <v>0</v>
      </c>
      <c r="Z65" s="401">
        <v>0</v>
      </c>
      <c r="AA65" s="181">
        <v>1</v>
      </c>
      <c r="AB65" s="181">
        <v>1</v>
      </c>
      <c r="AC65" s="181">
        <v>1</v>
      </c>
      <c r="AD65" s="181">
        <v>1</v>
      </c>
      <c r="AE65" s="401">
        <v>0</v>
      </c>
      <c r="AF65" s="401">
        <v>0</v>
      </c>
      <c r="AG65" s="490">
        <v>1.5</v>
      </c>
    </row>
    <row r="66" spans="1:33" hidden="1" x14ac:dyDescent="0.2">
      <c r="A66" s="144" t="s">
        <v>2104</v>
      </c>
      <c r="B66" s="144">
        <v>1</v>
      </c>
      <c r="C66" s="110" t="s">
        <v>4774</v>
      </c>
      <c r="D66" s="144" t="s">
        <v>1632</v>
      </c>
      <c r="E66" s="144" t="s">
        <v>2126</v>
      </c>
      <c r="F66" s="143"/>
      <c r="G66" s="111">
        <v>41312</v>
      </c>
      <c r="H66" s="264" t="s">
        <v>4775</v>
      </c>
      <c r="I66" s="401">
        <v>0</v>
      </c>
      <c r="J66" s="401">
        <v>0</v>
      </c>
      <c r="K66" s="401">
        <v>0</v>
      </c>
      <c r="L66" s="345">
        <v>2</v>
      </c>
      <c r="M66" s="401">
        <v>0</v>
      </c>
      <c r="N66" s="401">
        <v>0</v>
      </c>
      <c r="O66" s="401">
        <v>0</v>
      </c>
      <c r="P66" s="401">
        <v>0</v>
      </c>
      <c r="Q66" s="345">
        <v>1</v>
      </c>
      <c r="R66" s="401">
        <v>0</v>
      </c>
      <c r="S66" s="401">
        <v>0</v>
      </c>
      <c r="T66" s="401">
        <v>0</v>
      </c>
      <c r="U66" s="401">
        <v>0</v>
      </c>
      <c r="V66" s="401">
        <v>0</v>
      </c>
      <c r="W66" s="181">
        <v>1</v>
      </c>
      <c r="X66" s="181">
        <v>1</v>
      </c>
      <c r="Y66" s="181">
        <v>1</v>
      </c>
      <c r="Z66" s="181">
        <v>1</v>
      </c>
      <c r="AA66" s="401">
        <v>0</v>
      </c>
      <c r="AB66" s="401">
        <v>0</v>
      </c>
      <c r="AC66" s="401">
        <v>0</v>
      </c>
      <c r="AD66" s="401">
        <v>0</v>
      </c>
      <c r="AE66" s="181">
        <v>1</v>
      </c>
      <c r="AF66" s="181">
        <v>2</v>
      </c>
      <c r="AG66">
        <v>1.25</v>
      </c>
    </row>
    <row r="67" spans="1:33" x14ac:dyDescent="0.2">
      <c r="A67" s="264" t="s">
        <v>2104</v>
      </c>
      <c r="B67" s="264">
        <v>1</v>
      </c>
      <c r="C67" s="110" t="s">
        <v>5006</v>
      </c>
      <c r="D67" s="264" t="s">
        <v>1632</v>
      </c>
      <c r="E67" s="264" t="s">
        <v>2126</v>
      </c>
      <c r="F67" s="263"/>
      <c r="G67" s="261">
        <v>41400</v>
      </c>
      <c r="H67" s="264" t="s">
        <v>5007</v>
      </c>
      <c r="I67" s="401">
        <v>0</v>
      </c>
      <c r="J67" s="401">
        <v>0</v>
      </c>
      <c r="K67" s="345">
        <v>2</v>
      </c>
      <c r="L67" s="401">
        <v>0</v>
      </c>
      <c r="M67" s="401">
        <v>0</v>
      </c>
      <c r="N67" s="401">
        <v>0</v>
      </c>
      <c r="O67" s="401">
        <v>0</v>
      </c>
      <c r="P67" s="401">
        <v>0</v>
      </c>
      <c r="Q67" s="401">
        <v>0</v>
      </c>
      <c r="R67" s="401">
        <v>0</v>
      </c>
      <c r="S67" s="345">
        <v>1</v>
      </c>
      <c r="T67" s="345">
        <v>1</v>
      </c>
      <c r="U67" s="401">
        <v>0</v>
      </c>
      <c r="V67" s="401">
        <v>0</v>
      </c>
      <c r="W67" s="181">
        <v>1</v>
      </c>
      <c r="X67" s="181">
        <v>1</v>
      </c>
      <c r="Y67" s="401">
        <v>0</v>
      </c>
      <c r="Z67" s="401">
        <v>0</v>
      </c>
      <c r="AA67" s="401">
        <v>0</v>
      </c>
      <c r="AB67" s="181">
        <v>2</v>
      </c>
      <c r="AC67" s="401">
        <v>0</v>
      </c>
      <c r="AD67" s="181">
        <v>1</v>
      </c>
      <c r="AE67" s="401">
        <v>0</v>
      </c>
      <c r="AF67" s="401">
        <v>0</v>
      </c>
      <c r="AG67" s="490">
        <v>2</v>
      </c>
    </row>
    <row r="68" spans="1:33" x14ac:dyDescent="0.2">
      <c r="A68" s="264" t="s">
        <v>2104</v>
      </c>
      <c r="B68" s="264">
        <v>1</v>
      </c>
      <c r="C68" s="110" t="s">
        <v>5008</v>
      </c>
      <c r="D68" s="264" t="s">
        <v>1632</v>
      </c>
      <c r="E68" s="264" t="s">
        <v>2126</v>
      </c>
      <c r="F68" s="263"/>
      <c r="G68" s="261">
        <v>41400</v>
      </c>
      <c r="H68" s="264" t="s">
        <v>5009</v>
      </c>
      <c r="I68" s="401">
        <v>0</v>
      </c>
      <c r="J68" s="401">
        <v>0</v>
      </c>
      <c r="K68" s="401">
        <v>0</v>
      </c>
      <c r="L68" s="401">
        <v>0</v>
      </c>
      <c r="M68" s="401">
        <v>0</v>
      </c>
      <c r="N68" s="345">
        <v>1</v>
      </c>
      <c r="O68" s="401">
        <v>0</v>
      </c>
      <c r="P68" s="401">
        <v>0</v>
      </c>
      <c r="Q68" s="345">
        <v>1</v>
      </c>
      <c r="R68" s="401">
        <v>0</v>
      </c>
      <c r="S68" s="401">
        <v>0</v>
      </c>
      <c r="T68" s="401">
        <v>0</v>
      </c>
      <c r="U68" s="401">
        <v>0</v>
      </c>
      <c r="V68" s="401">
        <v>0</v>
      </c>
      <c r="W68" s="401">
        <v>0</v>
      </c>
      <c r="X68" s="181">
        <v>1</v>
      </c>
      <c r="Y68" s="401">
        <v>0</v>
      </c>
      <c r="Z68" s="401">
        <v>0</v>
      </c>
      <c r="AA68" s="181">
        <v>1</v>
      </c>
      <c r="AB68" s="401">
        <v>0</v>
      </c>
      <c r="AC68" s="181">
        <v>1</v>
      </c>
      <c r="AD68" s="401">
        <v>0</v>
      </c>
      <c r="AE68" s="401">
        <v>0</v>
      </c>
      <c r="AF68" s="401">
        <v>0</v>
      </c>
      <c r="AG68" s="490">
        <v>2</v>
      </c>
    </row>
    <row r="69" spans="1:33" x14ac:dyDescent="0.2">
      <c r="A69" s="144" t="s">
        <v>2104</v>
      </c>
      <c r="B69" s="144">
        <v>1</v>
      </c>
      <c r="C69" s="110" t="s">
        <v>4776</v>
      </c>
      <c r="D69" s="144" t="s">
        <v>1632</v>
      </c>
      <c r="E69" s="144" t="s">
        <v>2126</v>
      </c>
      <c r="F69" s="143"/>
      <c r="G69" s="111">
        <v>41312</v>
      </c>
      <c r="H69" s="264" t="s">
        <v>4777</v>
      </c>
      <c r="I69" s="401">
        <v>0</v>
      </c>
      <c r="J69" s="345">
        <v>1</v>
      </c>
      <c r="K69" s="401">
        <v>0</v>
      </c>
      <c r="L69" s="401">
        <v>0</v>
      </c>
      <c r="M69" s="401">
        <v>0</v>
      </c>
      <c r="N69" s="345">
        <v>2</v>
      </c>
      <c r="O69" s="345">
        <v>2</v>
      </c>
      <c r="P69" s="401">
        <v>0</v>
      </c>
      <c r="Q69" s="345">
        <v>2</v>
      </c>
      <c r="R69" s="227">
        <v>3</v>
      </c>
      <c r="S69" s="401">
        <v>0</v>
      </c>
      <c r="T69" s="345">
        <v>1</v>
      </c>
      <c r="U69" s="345">
        <v>1</v>
      </c>
      <c r="V69" s="345">
        <v>1</v>
      </c>
      <c r="W69" s="181">
        <v>1</v>
      </c>
      <c r="X69" s="181">
        <v>4</v>
      </c>
      <c r="Y69" s="181">
        <v>2</v>
      </c>
      <c r="Z69" s="401">
        <v>0</v>
      </c>
      <c r="AA69" s="401">
        <v>0</v>
      </c>
      <c r="AB69" s="181">
        <v>1</v>
      </c>
      <c r="AC69" s="181">
        <v>2</v>
      </c>
      <c r="AD69" s="401">
        <v>0</v>
      </c>
      <c r="AE69" s="401">
        <v>0</v>
      </c>
      <c r="AF69" s="401">
        <v>0</v>
      </c>
      <c r="AG69" s="490">
        <v>1.7692307692307692</v>
      </c>
    </row>
    <row r="70" spans="1:33" s="273" customFormat="1" hidden="1" x14ac:dyDescent="0.2">
      <c r="A70" s="264" t="s">
        <v>2104</v>
      </c>
      <c r="B70" s="264">
        <v>1</v>
      </c>
      <c r="C70" s="110" t="s">
        <v>5410</v>
      </c>
      <c r="D70" s="264" t="s">
        <v>1632</v>
      </c>
      <c r="E70" s="264" t="s">
        <v>2126</v>
      </c>
      <c r="F70" s="263"/>
      <c r="G70" s="261">
        <v>41906</v>
      </c>
      <c r="H70" s="264" t="s">
        <v>5411</v>
      </c>
      <c r="I70" s="401">
        <v>0</v>
      </c>
      <c r="J70" s="345">
        <v>1</v>
      </c>
      <c r="K70" s="345">
        <v>4</v>
      </c>
      <c r="L70" s="345">
        <v>5</v>
      </c>
      <c r="M70" s="345">
        <v>2</v>
      </c>
      <c r="N70" s="345">
        <v>3</v>
      </c>
      <c r="O70" s="345">
        <v>3</v>
      </c>
      <c r="P70" s="345">
        <v>3</v>
      </c>
      <c r="Q70" s="345">
        <v>4</v>
      </c>
      <c r="R70" s="227">
        <v>3</v>
      </c>
      <c r="S70" s="345">
        <v>4</v>
      </c>
      <c r="T70" s="345">
        <v>2</v>
      </c>
      <c r="U70" s="345">
        <v>3</v>
      </c>
      <c r="V70" s="345">
        <v>5</v>
      </c>
      <c r="W70" s="181">
        <v>6</v>
      </c>
      <c r="X70" s="181">
        <v>3</v>
      </c>
      <c r="Y70" s="181">
        <v>4</v>
      </c>
      <c r="Z70" s="181">
        <v>3</v>
      </c>
      <c r="AA70" s="181">
        <v>3</v>
      </c>
      <c r="AB70" s="181">
        <v>4</v>
      </c>
      <c r="AC70" s="181">
        <v>2</v>
      </c>
      <c r="AD70" s="181">
        <v>2</v>
      </c>
      <c r="AE70" s="181">
        <v>4</v>
      </c>
      <c r="AF70" s="181">
        <v>2</v>
      </c>
      <c r="AG70" s="273">
        <v>3.2608695652173911</v>
      </c>
    </row>
    <row r="71" spans="1:33" hidden="1" x14ac:dyDescent="0.2">
      <c r="A71" s="144" t="s">
        <v>2104</v>
      </c>
      <c r="B71" s="144">
        <v>1</v>
      </c>
      <c r="C71" s="110" t="s">
        <v>4778</v>
      </c>
      <c r="D71" s="144" t="s">
        <v>1632</v>
      </c>
      <c r="E71" s="144" t="s">
        <v>1533</v>
      </c>
      <c r="F71" s="143">
        <v>41437</v>
      </c>
      <c r="G71" s="111">
        <v>41327</v>
      </c>
      <c r="H71" s="264" t="s">
        <v>4779</v>
      </c>
      <c r="I71" s="401">
        <v>0</v>
      </c>
      <c r="J71" s="345">
        <v>4</v>
      </c>
      <c r="K71" s="401">
        <v>0</v>
      </c>
      <c r="L71" s="345">
        <v>2</v>
      </c>
      <c r="M71" s="345">
        <v>2</v>
      </c>
      <c r="N71" s="345">
        <v>4</v>
      </c>
      <c r="O71" s="345">
        <v>2</v>
      </c>
      <c r="P71" s="345">
        <v>5</v>
      </c>
      <c r="Q71" s="345">
        <v>2</v>
      </c>
      <c r="R71" s="227">
        <v>0</v>
      </c>
      <c r="S71" s="345">
        <v>4</v>
      </c>
      <c r="T71" s="345">
        <v>1</v>
      </c>
      <c r="U71" s="345">
        <v>3</v>
      </c>
      <c r="V71" s="345">
        <v>4</v>
      </c>
      <c r="W71" s="181">
        <v>3</v>
      </c>
      <c r="X71" s="181">
        <v>3</v>
      </c>
      <c r="Y71" s="181">
        <v>4</v>
      </c>
      <c r="Z71" s="181">
        <v>3</v>
      </c>
      <c r="AA71" s="181">
        <v>5</v>
      </c>
      <c r="AB71" s="181">
        <v>2</v>
      </c>
      <c r="AC71" s="181">
        <v>3</v>
      </c>
      <c r="AD71" s="181">
        <v>1</v>
      </c>
      <c r="AE71" s="181">
        <v>4</v>
      </c>
      <c r="AF71" s="181">
        <v>2</v>
      </c>
      <c r="AG71">
        <v>3</v>
      </c>
    </row>
    <row r="72" spans="1:33" x14ac:dyDescent="0.2">
      <c r="A72" s="264" t="s">
        <v>2104</v>
      </c>
      <c r="B72" s="264">
        <v>1</v>
      </c>
      <c r="C72" s="110" t="s">
        <v>4987</v>
      </c>
      <c r="D72" s="264" t="s">
        <v>1632</v>
      </c>
      <c r="E72" s="264" t="s">
        <v>2126</v>
      </c>
      <c r="F72" s="263"/>
      <c r="G72" s="261">
        <v>41382</v>
      </c>
      <c r="H72" s="264" t="s">
        <v>4988</v>
      </c>
      <c r="I72" s="401">
        <v>0</v>
      </c>
      <c r="J72" s="345">
        <v>1</v>
      </c>
      <c r="K72" s="345">
        <v>1</v>
      </c>
      <c r="L72" s="345">
        <v>4</v>
      </c>
      <c r="M72" s="345">
        <v>4</v>
      </c>
      <c r="N72" s="401">
        <v>0</v>
      </c>
      <c r="O72" s="345">
        <v>1</v>
      </c>
      <c r="P72" s="345">
        <v>3</v>
      </c>
      <c r="Q72" s="345">
        <v>1</v>
      </c>
      <c r="R72" s="401">
        <v>0</v>
      </c>
      <c r="S72" s="401">
        <v>0</v>
      </c>
      <c r="T72" s="401">
        <v>0</v>
      </c>
      <c r="U72" s="345">
        <v>5</v>
      </c>
      <c r="V72" s="401">
        <v>0</v>
      </c>
      <c r="W72" s="181">
        <v>1</v>
      </c>
      <c r="X72" s="181">
        <v>3</v>
      </c>
      <c r="Y72" s="181">
        <v>3</v>
      </c>
      <c r="Z72" s="181">
        <v>1</v>
      </c>
      <c r="AA72" s="181">
        <v>3</v>
      </c>
      <c r="AB72" s="181">
        <v>5</v>
      </c>
      <c r="AC72" s="181">
        <v>3</v>
      </c>
      <c r="AD72" s="401">
        <v>0</v>
      </c>
      <c r="AE72" s="181">
        <v>3</v>
      </c>
      <c r="AF72" s="401">
        <v>0</v>
      </c>
      <c r="AG72" s="490">
        <v>2.625</v>
      </c>
    </row>
    <row r="73" spans="1:33" x14ac:dyDescent="0.2">
      <c r="A73" s="264" t="s">
        <v>2104</v>
      </c>
      <c r="B73" s="264">
        <v>1</v>
      </c>
      <c r="C73" s="110" t="s">
        <v>5013</v>
      </c>
      <c r="D73" s="264" t="s">
        <v>1632</v>
      </c>
      <c r="E73" s="264" t="s">
        <v>2126</v>
      </c>
      <c r="F73" s="263"/>
      <c r="G73" s="261">
        <v>41401</v>
      </c>
      <c r="H73" s="264" t="s">
        <v>5014</v>
      </c>
      <c r="I73" s="401">
        <v>0</v>
      </c>
      <c r="J73" s="401">
        <v>0</v>
      </c>
      <c r="K73" s="401">
        <v>0</v>
      </c>
      <c r="L73" s="401">
        <v>0</v>
      </c>
      <c r="M73" s="401">
        <v>0</v>
      </c>
      <c r="N73" s="401">
        <v>0</v>
      </c>
      <c r="O73" s="401">
        <v>0</v>
      </c>
      <c r="P73" s="401">
        <v>0</v>
      </c>
      <c r="Q73" s="401">
        <v>0</v>
      </c>
      <c r="R73" s="401">
        <v>0</v>
      </c>
      <c r="S73" s="401">
        <v>0</v>
      </c>
      <c r="T73" s="401">
        <v>0</v>
      </c>
      <c r="U73" s="401">
        <v>0</v>
      </c>
      <c r="V73" s="401">
        <v>0</v>
      </c>
      <c r="W73" s="401">
        <v>0</v>
      </c>
      <c r="X73" s="401">
        <v>0</v>
      </c>
      <c r="Y73" s="401">
        <v>0</v>
      </c>
      <c r="Z73" s="181">
        <v>1</v>
      </c>
      <c r="AA73" s="181">
        <v>4</v>
      </c>
      <c r="AB73" s="401">
        <v>0</v>
      </c>
      <c r="AC73" s="401">
        <v>0</v>
      </c>
      <c r="AD73" s="401">
        <v>0</v>
      </c>
      <c r="AE73" s="401">
        <v>0</v>
      </c>
      <c r="AF73" s="401">
        <v>0</v>
      </c>
      <c r="AG73" s="490">
        <v>2.5</v>
      </c>
    </row>
    <row r="74" spans="1:33" x14ac:dyDescent="0.2">
      <c r="A74" s="264" t="s">
        <v>2104</v>
      </c>
      <c r="B74" s="264">
        <v>1</v>
      </c>
      <c r="C74" s="110" t="s">
        <v>5015</v>
      </c>
      <c r="D74" s="264" t="s">
        <v>1632</v>
      </c>
      <c r="E74" s="264" t="s">
        <v>2126</v>
      </c>
      <c r="F74" s="263"/>
      <c r="G74" s="261">
        <v>41416</v>
      </c>
      <c r="H74" s="264" t="s">
        <v>5016</v>
      </c>
      <c r="I74" s="345">
        <v>2</v>
      </c>
      <c r="J74" s="401">
        <v>0</v>
      </c>
      <c r="K74" s="401">
        <v>0</v>
      </c>
      <c r="L74" s="345">
        <v>1</v>
      </c>
      <c r="M74" s="401">
        <v>0</v>
      </c>
      <c r="N74" s="345">
        <v>4</v>
      </c>
      <c r="O74" s="401">
        <v>0</v>
      </c>
      <c r="P74" s="345">
        <v>2</v>
      </c>
      <c r="Q74" s="345">
        <v>4</v>
      </c>
      <c r="R74" s="227">
        <v>0</v>
      </c>
      <c r="S74" s="345">
        <v>4</v>
      </c>
      <c r="T74" s="345">
        <v>2</v>
      </c>
      <c r="U74" s="345">
        <v>2</v>
      </c>
      <c r="V74" s="401">
        <v>0</v>
      </c>
      <c r="W74" s="181">
        <v>3</v>
      </c>
      <c r="X74" s="181">
        <v>2</v>
      </c>
      <c r="Y74" s="181">
        <v>2</v>
      </c>
      <c r="Z74" s="401">
        <v>0</v>
      </c>
      <c r="AA74" s="181">
        <v>2</v>
      </c>
      <c r="AB74" s="401">
        <v>0</v>
      </c>
      <c r="AC74" s="401">
        <v>0</v>
      </c>
      <c r="AD74" s="181">
        <v>3</v>
      </c>
      <c r="AE74" s="181">
        <v>2</v>
      </c>
      <c r="AF74" s="401">
        <v>0</v>
      </c>
      <c r="AG74" s="490">
        <v>2.5</v>
      </c>
    </row>
    <row r="75" spans="1:33" hidden="1" x14ac:dyDescent="0.2">
      <c r="A75" s="264" t="s">
        <v>2104</v>
      </c>
      <c r="B75" s="264">
        <v>1</v>
      </c>
      <c r="C75" s="110" t="s">
        <v>5017</v>
      </c>
      <c r="D75" s="264" t="s">
        <v>1632</v>
      </c>
      <c r="E75" s="264" t="s">
        <v>2126</v>
      </c>
      <c r="F75" s="263"/>
      <c r="G75" s="261">
        <v>41418</v>
      </c>
      <c r="H75" s="264" t="s">
        <v>5018</v>
      </c>
      <c r="I75" s="401">
        <v>0</v>
      </c>
      <c r="J75" s="401">
        <v>0</v>
      </c>
      <c r="K75" s="401">
        <v>0</v>
      </c>
      <c r="L75" s="401">
        <v>0</v>
      </c>
      <c r="M75" s="345">
        <v>2</v>
      </c>
      <c r="N75" s="345">
        <v>3</v>
      </c>
      <c r="O75" s="401">
        <v>0</v>
      </c>
      <c r="P75" s="345">
        <v>3</v>
      </c>
      <c r="Q75" s="345">
        <v>1</v>
      </c>
      <c r="R75" s="227">
        <v>0</v>
      </c>
      <c r="S75" s="345">
        <v>1</v>
      </c>
      <c r="T75" s="345">
        <v>2</v>
      </c>
      <c r="U75" s="401">
        <v>0</v>
      </c>
      <c r="V75" s="401">
        <v>0</v>
      </c>
      <c r="W75" s="181">
        <v>1</v>
      </c>
      <c r="X75" s="401">
        <v>0</v>
      </c>
      <c r="Y75" s="181">
        <v>1</v>
      </c>
      <c r="Z75" s="401">
        <v>0</v>
      </c>
      <c r="AA75" s="181">
        <v>1</v>
      </c>
      <c r="AB75" s="401">
        <v>0</v>
      </c>
      <c r="AC75" s="181">
        <v>3</v>
      </c>
      <c r="AD75" s="401">
        <v>0</v>
      </c>
      <c r="AE75" s="181">
        <v>2</v>
      </c>
      <c r="AF75" s="181">
        <v>1</v>
      </c>
      <c r="AG75">
        <v>1.75</v>
      </c>
    </row>
    <row r="76" spans="1:33" hidden="1" x14ac:dyDescent="0.2">
      <c r="A76" s="264" t="s">
        <v>2104</v>
      </c>
      <c r="B76" s="264">
        <v>1</v>
      </c>
      <c r="C76" s="110" t="s">
        <v>5019</v>
      </c>
      <c r="D76" s="264" t="s">
        <v>1632</v>
      </c>
      <c r="E76" s="264" t="s">
        <v>1533</v>
      </c>
      <c r="F76" s="263">
        <v>41456</v>
      </c>
      <c r="G76" s="261">
        <v>41435</v>
      </c>
      <c r="H76" s="264" t="s">
        <v>5020</v>
      </c>
      <c r="I76" s="345">
        <v>4</v>
      </c>
      <c r="J76" s="345">
        <v>3</v>
      </c>
      <c r="K76" s="345">
        <v>2</v>
      </c>
      <c r="L76" s="345">
        <v>2</v>
      </c>
      <c r="M76" s="345">
        <v>5</v>
      </c>
      <c r="N76" s="345">
        <v>3</v>
      </c>
      <c r="O76" s="345">
        <v>4</v>
      </c>
      <c r="P76" s="345">
        <v>3</v>
      </c>
      <c r="Q76" s="345">
        <v>3</v>
      </c>
      <c r="R76" s="227">
        <v>0</v>
      </c>
      <c r="S76" s="345">
        <v>6</v>
      </c>
      <c r="T76" s="345">
        <v>3</v>
      </c>
      <c r="U76" s="345">
        <v>4</v>
      </c>
      <c r="V76" s="345">
        <v>4</v>
      </c>
      <c r="W76" s="181">
        <v>2</v>
      </c>
      <c r="X76" s="181">
        <v>5</v>
      </c>
      <c r="Y76" s="181">
        <v>3</v>
      </c>
      <c r="Z76" s="181">
        <v>3</v>
      </c>
      <c r="AA76" s="181">
        <v>3</v>
      </c>
      <c r="AB76" s="181">
        <v>3</v>
      </c>
      <c r="AC76" s="181">
        <v>2</v>
      </c>
      <c r="AD76" s="181">
        <v>2</v>
      </c>
      <c r="AE76" s="181">
        <v>6</v>
      </c>
      <c r="AF76" s="181">
        <v>1</v>
      </c>
      <c r="AG76">
        <v>3.3043478260869565</v>
      </c>
    </row>
    <row r="77" spans="1:33" hidden="1" x14ac:dyDescent="0.2">
      <c r="A77" s="264" t="s">
        <v>2104</v>
      </c>
      <c r="B77" s="264">
        <v>1</v>
      </c>
      <c r="C77" s="110" t="s">
        <v>5021</v>
      </c>
      <c r="D77" s="264" t="s">
        <v>1632</v>
      </c>
      <c r="E77" s="264" t="s">
        <v>1533</v>
      </c>
      <c r="F77" s="263">
        <v>41456</v>
      </c>
      <c r="G77" s="261">
        <v>41435</v>
      </c>
      <c r="H77" s="264" t="s">
        <v>5022</v>
      </c>
      <c r="I77" s="345">
        <v>3</v>
      </c>
      <c r="J77" s="345">
        <v>4</v>
      </c>
      <c r="K77" s="345">
        <v>2</v>
      </c>
      <c r="L77" s="345">
        <v>2</v>
      </c>
      <c r="M77" s="345">
        <v>5</v>
      </c>
      <c r="N77" s="345">
        <v>4</v>
      </c>
      <c r="O77" s="345">
        <v>3</v>
      </c>
      <c r="P77" s="345">
        <v>3</v>
      </c>
      <c r="Q77" s="345">
        <v>3</v>
      </c>
      <c r="R77" s="227">
        <v>0</v>
      </c>
      <c r="S77" s="345">
        <v>5</v>
      </c>
      <c r="T77" s="345">
        <v>2</v>
      </c>
      <c r="U77" s="345">
        <v>4</v>
      </c>
      <c r="V77" s="345">
        <v>5</v>
      </c>
      <c r="W77" s="181">
        <v>2</v>
      </c>
      <c r="X77" s="181">
        <v>6</v>
      </c>
      <c r="Y77" s="181">
        <v>5</v>
      </c>
      <c r="Z77" s="181">
        <v>2</v>
      </c>
      <c r="AA77" s="181">
        <v>2</v>
      </c>
      <c r="AB77" s="181">
        <v>4</v>
      </c>
      <c r="AC77" s="181">
        <v>4</v>
      </c>
      <c r="AD77" s="181">
        <v>2</v>
      </c>
      <c r="AE77" s="181">
        <v>5</v>
      </c>
      <c r="AF77" s="181">
        <v>1</v>
      </c>
      <c r="AG77">
        <v>3.3913043478260869</v>
      </c>
    </row>
    <row r="78" spans="1:33" x14ac:dyDescent="0.2">
      <c r="A78" s="264" t="s">
        <v>2104</v>
      </c>
      <c r="B78" s="264">
        <v>1</v>
      </c>
      <c r="C78" s="110" t="s">
        <v>5056</v>
      </c>
      <c r="D78" s="264" t="s">
        <v>1632</v>
      </c>
      <c r="E78" s="264" t="s">
        <v>2126</v>
      </c>
      <c r="F78" s="263"/>
      <c r="G78" s="261">
        <v>41466</v>
      </c>
      <c r="H78" s="264" t="s">
        <v>5057</v>
      </c>
      <c r="I78" s="345">
        <v>1</v>
      </c>
      <c r="J78" s="345">
        <v>1</v>
      </c>
      <c r="K78" s="345">
        <v>4</v>
      </c>
      <c r="L78" s="345">
        <v>4</v>
      </c>
      <c r="M78" s="345">
        <v>3</v>
      </c>
      <c r="N78" s="345">
        <v>5</v>
      </c>
      <c r="O78" s="345">
        <v>3</v>
      </c>
      <c r="P78" s="345">
        <v>6</v>
      </c>
      <c r="Q78" s="345">
        <v>6</v>
      </c>
      <c r="R78" s="345">
        <v>3</v>
      </c>
      <c r="S78" s="345">
        <v>5</v>
      </c>
      <c r="T78" s="345">
        <v>5</v>
      </c>
      <c r="U78" s="345">
        <v>2</v>
      </c>
      <c r="V78" s="345">
        <v>8</v>
      </c>
      <c r="W78" s="181">
        <v>5</v>
      </c>
      <c r="X78" s="181">
        <v>11</v>
      </c>
      <c r="Y78" s="401">
        <v>0</v>
      </c>
      <c r="Z78" s="181">
        <v>7</v>
      </c>
      <c r="AA78" s="181">
        <v>4</v>
      </c>
      <c r="AB78" s="181">
        <v>6</v>
      </c>
      <c r="AC78" s="181">
        <v>6</v>
      </c>
      <c r="AD78" s="181">
        <v>5</v>
      </c>
      <c r="AE78" s="181">
        <v>6</v>
      </c>
      <c r="AF78" s="401">
        <v>0</v>
      </c>
      <c r="AG78" s="490">
        <v>4.8181818181818183</v>
      </c>
    </row>
    <row r="79" spans="1:33" hidden="1" x14ac:dyDescent="0.2">
      <c r="A79" s="264" t="s">
        <v>2104</v>
      </c>
      <c r="B79" s="264">
        <v>1</v>
      </c>
      <c r="C79" s="110" t="s">
        <v>5058</v>
      </c>
      <c r="D79" s="264" t="s">
        <v>1632</v>
      </c>
      <c r="E79" s="264" t="s">
        <v>2126</v>
      </c>
      <c r="F79" s="263"/>
      <c r="G79" s="261">
        <v>41465</v>
      </c>
      <c r="H79" s="264" t="s">
        <v>5059</v>
      </c>
      <c r="I79" s="401">
        <v>0</v>
      </c>
      <c r="J79" s="345">
        <v>4</v>
      </c>
      <c r="K79" s="345">
        <v>3</v>
      </c>
      <c r="L79" s="345">
        <v>3</v>
      </c>
      <c r="M79" s="345">
        <v>1</v>
      </c>
      <c r="N79" s="345">
        <v>4</v>
      </c>
      <c r="O79" s="345">
        <v>3</v>
      </c>
      <c r="P79" s="345">
        <v>3</v>
      </c>
      <c r="Q79" s="345">
        <v>3</v>
      </c>
      <c r="R79" s="227">
        <v>0</v>
      </c>
      <c r="S79" s="345">
        <v>2</v>
      </c>
      <c r="T79" s="345">
        <v>3</v>
      </c>
      <c r="U79" s="345">
        <v>1</v>
      </c>
      <c r="V79" s="345">
        <v>2</v>
      </c>
      <c r="W79" s="401">
        <v>0</v>
      </c>
      <c r="X79" s="181">
        <v>3</v>
      </c>
      <c r="Y79" s="181">
        <v>2</v>
      </c>
      <c r="Z79" s="181">
        <v>2</v>
      </c>
      <c r="AA79" s="181">
        <v>5</v>
      </c>
      <c r="AB79" s="401">
        <v>0</v>
      </c>
      <c r="AC79" s="181">
        <v>6</v>
      </c>
      <c r="AD79" s="181">
        <v>2</v>
      </c>
      <c r="AE79" s="401">
        <v>0</v>
      </c>
      <c r="AF79" s="181">
        <v>3</v>
      </c>
      <c r="AG79">
        <v>2.8947368421052633</v>
      </c>
    </row>
    <row r="80" spans="1:33" x14ac:dyDescent="0.2">
      <c r="A80" s="264" t="s">
        <v>2104</v>
      </c>
      <c r="B80" s="264">
        <v>1</v>
      </c>
      <c r="C80" s="110" t="s">
        <v>5060</v>
      </c>
      <c r="D80" s="264" t="s">
        <v>1632</v>
      </c>
      <c r="E80" s="264" t="s">
        <v>2126</v>
      </c>
      <c r="F80" s="263"/>
      <c r="G80" s="261">
        <v>41470</v>
      </c>
      <c r="H80" s="264" t="s">
        <v>5061</v>
      </c>
      <c r="I80" s="401">
        <v>0</v>
      </c>
      <c r="J80" s="345">
        <v>3</v>
      </c>
      <c r="K80" s="345">
        <v>2</v>
      </c>
      <c r="L80" s="345">
        <v>1</v>
      </c>
      <c r="M80" s="401">
        <v>0</v>
      </c>
      <c r="N80" s="345">
        <v>2</v>
      </c>
      <c r="O80" s="345">
        <v>1</v>
      </c>
      <c r="P80" s="345">
        <v>1</v>
      </c>
      <c r="Q80" s="345">
        <v>2</v>
      </c>
      <c r="R80" s="401">
        <v>0</v>
      </c>
      <c r="S80" s="401">
        <v>0</v>
      </c>
      <c r="T80" s="345">
        <v>2</v>
      </c>
      <c r="U80" s="345">
        <v>2</v>
      </c>
      <c r="V80" s="401">
        <v>0</v>
      </c>
      <c r="W80" s="181">
        <v>2</v>
      </c>
      <c r="X80" s="181">
        <v>3</v>
      </c>
      <c r="Y80" s="401">
        <v>0</v>
      </c>
      <c r="Z80" s="181">
        <v>5</v>
      </c>
      <c r="AA80" s="181">
        <v>2</v>
      </c>
      <c r="AB80" s="181">
        <v>2</v>
      </c>
      <c r="AC80" s="181">
        <v>3</v>
      </c>
      <c r="AD80" s="181">
        <v>1</v>
      </c>
      <c r="AE80" s="181">
        <v>1</v>
      </c>
      <c r="AF80" s="401">
        <v>0</v>
      </c>
      <c r="AG80" s="490">
        <v>2.0588235294117645</v>
      </c>
    </row>
    <row r="81" spans="1:33" s="273" customFormat="1" x14ac:dyDescent="0.2">
      <c r="A81" s="264" t="s">
        <v>2104</v>
      </c>
      <c r="B81" s="264">
        <v>1</v>
      </c>
      <c r="C81" s="110" t="s">
        <v>5136</v>
      </c>
      <c r="D81" s="264" t="s">
        <v>1632</v>
      </c>
      <c r="E81" s="264" t="s">
        <v>2126</v>
      </c>
      <c r="F81" s="263"/>
      <c r="G81" s="261">
        <v>41611</v>
      </c>
      <c r="H81" s="264" t="s">
        <v>5137</v>
      </c>
      <c r="I81" s="401">
        <v>0</v>
      </c>
      <c r="J81" s="401">
        <v>0</v>
      </c>
      <c r="K81" s="401">
        <v>0</v>
      </c>
      <c r="L81" s="401">
        <v>0</v>
      </c>
      <c r="M81" s="345">
        <v>1</v>
      </c>
      <c r="N81" s="401">
        <v>0</v>
      </c>
      <c r="O81" s="401">
        <v>0</v>
      </c>
      <c r="P81" s="401">
        <v>0</v>
      </c>
      <c r="Q81" s="401">
        <v>0</v>
      </c>
      <c r="R81" s="401">
        <v>0</v>
      </c>
      <c r="S81" s="401">
        <v>0</v>
      </c>
      <c r="T81" s="401">
        <v>0</v>
      </c>
      <c r="U81" s="401">
        <v>0</v>
      </c>
      <c r="V81" s="401">
        <v>0</v>
      </c>
      <c r="W81" s="181">
        <v>3</v>
      </c>
      <c r="X81" s="401">
        <v>0</v>
      </c>
      <c r="Y81" s="401">
        <v>0</v>
      </c>
      <c r="Z81" s="181">
        <v>3</v>
      </c>
      <c r="AA81" s="401">
        <v>0</v>
      </c>
      <c r="AB81" s="401">
        <v>0</v>
      </c>
      <c r="AC81" s="401">
        <v>0</v>
      </c>
      <c r="AD81" s="181">
        <v>1</v>
      </c>
      <c r="AE81" s="401">
        <v>0</v>
      </c>
      <c r="AF81" s="401">
        <v>0</v>
      </c>
      <c r="AG81" s="490">
        <v>2</v>
      </c>
    </row>
    <row r="82" spans="1:33" s="273" customFormat="1" x14ac:dyDescent="0.2">
      <c r="A82" s="264" t="s">
        <v>2104</v>
      </c>
      <c r="B82" s="264">
        <v>1</v>
      </c>
      <c r="C82" s="110" t="s">
        <v>5138</v>
      </c>
      <c r="D82" s="264" t="s">
        <v>1632</v>
      </c>
      <c r="E82" s="264" t="s">
        <v>2126</v>
      </c>
      <c r="F82" s="263"/>
      <c r="G82" s="261">
        <v>41604</v>
      </c>
      <c r="H82" s="264" t="s">
        <v>5139</v>
      </c>
      <c r="I82" s="401">
        <v>0</v>
      </c>
      <c r="J82" s="401">
        <v>0</v>
      </c>
      <c r="K82" s="401">
        <v>0</v>
      </c>
      <c r="L82" s="401">
        <v>0</v>
      </c>
      <c r="M82" s="401">
        <v>0</v>
      </c>
      <c r="N82" s="401">
        <v>0</v>
      </c>
      <c r="O82" s="401">
        <v>0</v>
      </c>
      <c r="P82" s="401">
        <v>0</v>
      </c>
      <c r="Q82" s="401">
        <v>0</v>
      </c>
      <c r="R82" s="401">
        <v>0</v>
      </c>
      <c r="S82" s="401">
        <v>0</v>
      </c>
      <c r="T82" s="401">
        <v>0</v>
      </c>
      <c r="U82" s="401">
        <v>0</v>
      </c>
      <c r="V82" s="401">
        <v>0</v>
      </c>
      <c r="W82" s="401">
        <v>0</v>
      </c>
      <c r="X82" s="401">
        <v>0</v>
      </c>
      <c r="Y82" s="401">
        <v>0</v>
      </c>
      <c r="Z82" s="401">
        <v>0</v>
      </c>
      <c r="AA82" s="401">
        <v>0</v>
      </c>
      <c r="AB82" s="401">
        <v>0</v>
      </c>
      <c r="AC82" s="401">
        <v>0</v>
      </c>
      <c r="AD82" s="401">
        <v>0</v>
      </c>
      <c r="AE82" s="401">
        <v>0</v>
      </c>
      <c r="AF82" s="401">
        <v>0</v>
      </c>
      <c r="AG82" s="490">
        <v>2</v>
      </c>
    </row>
    <row r="83" spans="1:33" s="273" customFormat="1" x14ac:dyDescent="0.2">
      <c r="A83" s="264" t="s">
        <v>2104</v>
      </c>
      <c r="B83" s="264">
        <v>1</v>
      </c>
      <c r="C83" s="110" t="s">
        <v>5140</v>
      </c>
      <c r="D83" s="264" t="s">
        <v>1632</v>
      </c>
      <c r="E83" s="264" t="s">
        <v>2126</v>
      </c>
      <c r="F83" s="263"/>
      <c r="G83" s="261">
        <v>41604</v>
      </c>
      <c r="H83" s="264" t="s">
        <v>5141</v>
      </c>
      <c r="I83" s="401">
        <v>0</v>
      </c>
      <c r="J83" s="401">
        <v>0</v>
      </c>
      <c r="K83" s="401">
        <v>0</v>
      </c>
      <c r="L83" s="401">
        <v>0</v>
      </c>
      <c r="M83" s="401">
        <v>0</v>
      </c>
      <c r="N83" s="401">
        <v>0</v>
      </c>
      <c r="O83" s="401">
        <v>0</v>
      </c>
      <c r="P83" s="401">
        <v>0</v>
      </c>
      <c r="Q83" s="401">
        <v>0</v>
      </c>
      <c r="R83" s="401">
        <v>0</v>
      </c>
      <c r="S83" s="401">
        <v>0</v>
      </c>
      <c r="T83" s="401">
        <v>0</v>
      </c>
      <c r="U83" s="401">
        <v>0</v>
      </c>
      <c r="V83" s="401">
        <v>0</v>
      </c>
      <c r="W83" s="401">
        <v>0</v>
      </c>
      <c r="X83" s="401">
        <v>0</v>
      </c>
      <c r="Y83" s="401">
        <v>0</v>
      </c>
      <c r="Z83" s="401">
        <v>0</v>
      </c>
      <c r="AA83" s="401">
        <v>0</v>
      </c>
      <c r="AB83" s="401">
        <v>0</v>
      </c>
      <c r="AC83" s="401">
        <v>0</v>
      </c>
      <c r="AD83" s="401">
        <v>0</v>
      </c>
      <c r="AE83" s="401">
        <v>0</v>
      </c>
      <c r="AF83" s="401">
        <v>0</v>
      </c>
      <c r="AG83" s="490">
        <v>2</v>
      </c>
    </row>
    <row r="84" spans="1:33" s="273" customFormat="1" hidden="1" x14ac:dyDescent="0.2">
      <c r="A84" s="264" t="s">
        <v>2104</v>
      </c>
      <c r="B84" s="264">
        <v>1</v>
      </c>
      <c r="C84" s="110" t="s">
        <v>5148</v>
      </c>
      <c r="D84" s="264" t="s">
        <v>1632</v>
      </c>
      <c r="E84" s="264" t="s">
        <v>2126</v>
      </c>
      <c r="F84" s="263"/>
      <c r="G84" s="261">
        <v>41662</v>
      </c>
      <c r="H84" s="264" t="s">
        <v>5149</v>
      </c>
      <c r="I84" s="401">
        <v>0</v>
      </c>
      <c r="J84" s="401">
        <v>0</v>
      </c>
      <c r="K84" s="401">
        <v>0</v>
      </c>
      <c r="L84" s="401">
        <v>0</v>
      </c>
      <c r="M84" s="401">
        <v>0</v>
      </c>
      <c r="N84" s="345">
        <v>2</v>
      </c>
      <c r="O84" s="401">
        <v>0</v>
      </c>
      <c r="P84" s="401">
        <v>0</v>
      </c>
      <c r="Q84" s="401">
        <v>0</v>
      </c>
      <c r="R84" s="401">
        <v>0</v>
      </c>
      <c r="S84" s="401">
        <v>0</v>
      </c>
      <c r="T84" s="401">
        <v>0</v>
      </c>
      <c r="U84" s="401">
        <v>0</v>
      </c>
      <c r="V84" s="345">
        <v>1</v>
      </c>
      <c r="W84" s="181">
        <v>1</v>
      </c>
      <c r="X84" s="181">
        <v>1</v>
      </c>
      <c r="Y84" s="181">
        <v>1</v>
      </c>
      <c r="Z84" s="401">
        <v>0</v>
      </c>
      <c r="AA84" s="401">
        <v>0</v>
      </c>
      <c r="AB84" s="401">
        <v>0</v>
      </c>
      <c r="AC84" s="401">
        <v>0</v>
      </c>
      <c r="AD84" s="181">
        <v>1</v>
      </c>
      <c r="AE84" s="401">
        <v>0</v>
      </c>
      <c r="AF84" s="181">
        <v>2</v>
      </c>
      <c r="AG84" s="273">
        <v>1.2857142857142858</v>
      </c>
    </row>
    <row r="85" spans="1:33" s="273" customFormat="1" hidden="1" x14ac:dyDescent="0.2">
      <c r="A85" s="264" t="s">
        <v>2104</v>
      </c>
      <c r="B85" s="264">
        <v>1</v>
      </c>
      <c r="C85" s="110" t="s">
        <v>5150</v>
      </c>
      <c r="D85" s="264" t="s">
        <v>1632</v>
      </c>
      <c r="E85" s="264" t="s">
        <v>2126</v>
      </c>
      <c r="F85" s="263"/>
      <c r="G85" s="261">
        <v>41662</v>
      </c>
      <c r="H85" s="264" t="s">
        <v>5151</v>
      </c>
      <c r="I85" s="401">
        <v>0</v>
      </c>
      <c r="J85" s="401">
        <v>0</v>
      </c>
      <c r="K85" s="345">
        <v>2</v>
      </c>
      <c r="L85" s="345">
        <v>1</v>
      </c>
      <c r="M85" s="401">
        <v>0</v>
      </c>
      <c r="N85" s="345">
        <v>1</v>
      </c>
      <c r="O85" s="401">
        <v>0</v>
      </c>
      <c r="P85" s="345">
        <v>3</v>
      </c>
      <c r="Q85" s="345">
        <v>4</v>
      </c>
      <c r="R85" s="345">
        <v>2</v>
      </c>
      <c r="S85" s="345">
        <v>1</v>
      </c>
      <c r="T85" s="345">
        <v>2</v>
      </c>
      <c r="U85" s="345">
        <v>1</v>
      </c>
      <c r="V85" s="345">
        <v>3</v>
      </c>
      <c r="W85" s="181">
        <v>2</v>
      </c>
      <c r="X85" s="181">
        <v>1</v>
      </c>
      <c r="Y85" s="181">
        <v>2</v>
      </c>
      <c r="Z85" s="401">
        <v>0</v>
      </c>
      <c r="AA85" s="401">
        <v>0</v>
      </c>
      <c r="AB85" s="401">
        <v>0</v>
      </c>
      <c r="AC85" s="401">
        <v>0</v>
      </c>
      <c r="AD85" s="401">
        <v>0</v>
      </c>
      <c r="AE85" s="181">
        <v>2</v>
      </c>
      <c r="AF85" s="181">
        <v>3</v>
      </c>
      <c r="AG85" s="273">
        <v>2</v>
      </c>
    </row>
    <row r="86" spans="1:33" s="273" customFormat="1" x14ac:dyDescent="0.2">
      <c r="A86" s="264" t="s">
        <v>2104</v>
      </c>
      <c r="B86" s="264">
        <v>1</v>
      </c>
      <c r="C86" s="110" t="s">
        <v>5152</v>
      </c>
      <c r="D86" s="264" t="s">
        <v>1632</v>
      </c>
      <c r="E86" s="264" t="s">
        <v>2126</v>
      </c>
      <c r="F86" s="263"/>
      <c r="G86" s="261">
        <v>41662</v>
      </c>
      <c r="H86" s="264" t="s">
        <v>5153</v>
      </c>
      <c r="I86" s="401">
        <v>0</v>
      </c>
      <c r="J86" s="401">
        <v>0</v>
      </c>
      <c r="K86" s="401">
        <v>0</v>
      </c>
      <c r="L86" s="401">
        <v>0</v>
      </c>
      <c r="M86" s="401">
        <v>0</v>
      </c>
      <c r="N86" s="401">
        <v>0</v>
      </c>
      <c r="O86" s="401">
        <v>0</v>
      </c>
      <c r="P86" s="401">
        <v>0</v>
      </c>
      <c r="Q86" s="401">
        <v>0</v>
      </c>
      <c r="R86" s="401">
        <v>0</v>
      </c>
      <c r="S86" s="401">
        <v>0</v>
      </c>
      <c r="T86" s="401">
        <v>0</v>
      </c>
      <c r="U86" s="401">
        <v>0</v>
      </c>
      <c r="V86" s="401">
        <v>0</v>
      </c>
      <c r="W86" s="401">
        <v>0</v>
      </c>
      <c r="X86" s="401">
        <v>0</v>
      </c>
      <c r="Y86" s="401">
        <v>0</v>
      </c>
      <c r="Z86" s="401">
        <v>0</v>
      </c>
      <c r="AA86" s="401">
        <v>0</v>
      </c>
      <c r="AB86" s="401">
        <v>0</v>
      </c>
      <c r="AC86" s="401">
        <v>0</v>
      </c>
      <c r="AD86" s="401">
        <v>0</v>
      </c>
      <c r="AE86" s="401">
        <v>0</v>
      </c>
      <c r="AF86" s="401">
        <v>0</v>
      </c>
      <c r="AG86" s="490">
        <v>2</v>
      </c>
    </row>
    <row r="87" spans="1:33" s="273" customFormat="1" x14ac:dyDescent="0.2">
      <c r="A87" s="264" t="s">
        <v>2104</v>
      </c>
      <c r="B87" s="264">
        <v>1</v>
      </c>
      <c r="C87" s="110" t="s">
        <v>5154</v>
      </c>
      <c r="D87" s="264" t="s">
        <v>1632</v>
      </c>
      <c r="E87" s="264" t="s">
        <v>2126</v>
      </c>
      <c r="F87" s="263"/>
      <c r="G87" s="261">
        <v>41676</v>
      </c>
      <c r="H87" s="264" t="s">
        <v>5155</v>
      </c>
      <c r="I87" s="401">
        <v>0</v>
      </c>
      <c r="J87" s="345">
        <v>1</v>
      </c>
      <c r="K87" s="401">
        <v>0</v>
      </c>
      <c r="L87" s="401">
        <v>0</v>
      </c>
      <c r="M87" s="401">
        <v>0</v>
      </c>
      <c r="N87" s="345">
        <v>3</v>
      </c>
      <c r="O87" s="401">
        <v>0</v>
      </c>
      <c r="P87" s="345">
        <v>4</v>
      </c>
      <c r="Q87" s="345">
        <v>1</v>
      </c>
      <c r="R87" s="227">
        <v>0</v>
      </c>
      <c r="S87" s="345">
        <v>1</v>
      </c>
      <c r="T87" s="345">
        <v>3</v>
      </c>
      <c r="U87" s="401">
        <v>0</v>
      </c>
      <c r="V87" s="345">
        <v>4</v>
      </c>
      <c r="W87" s="181">
        <v>1</v>
      </c>
      <c r="X87" s="181">
        <v>3</v>
      </c>
      <c r="Y87" s="181">
        <v>1</v>
      </c>
      <c r="Z87" s="401">
        <v>0</v>
      </c>
      <c r="AA87" s="181">
        <v>1</v>
      </c>
      <c r="AB87" s="181">
        <v>1</v>
      </c>
      <c r="AC87" s="181">
        <v>2</v>
      </c>
      <c r="AD87" s="181">
        <v>1</v>
      </c>
      <c r="AE87" s="181">
        <v>3</v>
      </c>
      <c r="AF87" s="401">
        <v>0</v>
      </c>
      <c r="AG87" s="490">
        <v>2</v>
      </c>
    </row>
    <row r="88" spans="1:33" s="273" customFormat="1" x14ac:dyDescent="0.2">
      <c r="A88" s="264" t="s">
        <v>2104</v>
      </c>
      <c r="B88" s="264">
        <v>1</v>
      </c>
      <c r="C88" s="110" t="s">
        <v>5160</v>
      </c>
      <c r="D88" s="264" t="s">
        <v>1632</v>
      </c>
      <c r="E88" s="264" t="s">
        <v>2126</v>
      </c>
      <c r="F88" s="263"/>
      <c r="G88" s="261">
        <v>41704</v>
      </c>
      <c r="H88" s="264" t="s">
        <v>5161</v>
      </c>
      <c r="I88" s="401">
        <v>0</v>
      </c>
      <c r="J88" s="401">
        <v>0</v>
      </c>
      <c r="K88" s="401">
        <v>0</v>
      </c>
      <c r="L88" s="401">
        <v>0</v>
      </c>
      <c r="M88" s="401">
        <v>0</v>
      </c>
      <c r="N88" s="401">
        <v>0</v>
      </c>
      <c r="O88" s="401">
        <v>0</v>
      </c>
      <c r="P88" s="401">
        <v>0</v>
      </c>
      <c r="Q88" s="401">
        <v>0</v>
      </c>
      <c r="R88" s="401">
        <v>0</v>
      </c>
      <c r="S88" s="401">
        <v>0</v>
      </c>
      <c r="T88" s="401">
        <v>0</v>
      </c>
      <c r="U88" s="401">
        <v>0</v>
      </c>
      <c r="V88" s="401">
        <v>0</v>
      </c>
      <c r="W88" s="401">
        <v>0</v>
      </c>
      <c r="X88" s="401">
        <v>0</v>
      </c>
      <c r="Y88" s="401">
        <v>0</v>
      </c>
      <c r="Z88" s="401">
        <v>0</v>
      </c>
      <c r="AA88" s="401">
        <v>0</v>
      </c>
      <c r="AB88" s="401">
        <v>0</v>
      </c>
      <c r="AC88" s="401">
        <v>0</v>
      </c>
      <c r="AD88" s="401">
        <v>0</v>
      </c>
      <c r="AE88" s="401">
        <v>0</v>
      </c>
      <c r="AF88" s="401">
        <v>0</v>
      </c>
      <c r="AG88" s="490">
        <v>2</v>
      </c>
    </row>
    <row r="89" spans="1:33" s="273" customFormat="1" hidden="1" x14ac:dyDescent="0.2">
      <c r="A89" s="416" t="s">
        <v>2104</v>
      </c>
      <c r="B89" s="416">
        <v>1</v>
      </c>
      <c r="C89" s="149" t="s">
        <v>5176</v>
      </c>
      <c r="D89" s="416" t="s">
        <v>1632</v>
      </c>
      <c r="E89" s="416" t="s">
        <v>2126</v>
      </c>
      <c r="F89" s="418"/>
      <c r="G89" s="415">
        <v>41711</v>
      </c>
      <c r="H89" s="416" t="s">
        <v>5177</v>
      </c>
      <c r="I89" s="345">
        <v>1</v>
      </c>
      <c r="J89" s="345">
        <v>3</v>
      </c>
      <c r="K89" s="345">
        <v>4</v>
      </c>
      <c r="L89" s="345">
        <v>3</v>
      </c>
      <c r="M89" s="345">
        <v>4</v>
      </c>
      <c r="N89" s="345">
        <v>6</v>
      </c>
      <c r="O89" s="345">
        <v>2</v>
      </c>
      <c r="P89" s="345">
        <v>4</v>
      </c>
      <c r="Q89" s="345">
        <v>2</v>
      </c>
      <c r="R89" s="345">
        <v>3</v>
      </c>
      <c r="S89" s="345">
        <v>4</v>
      </c>
      <c r="T89" s="345">
        <v>3</v>
      </c>
      <c r="U89" s="345">
        <v>3</v>
      </c>
      <c r="V89" s="345">
        <v>4</v>
      </c>
      <c r="W89" s="181">
        <v>4</v>
      </c>
      <c r="X89" s="181">
        <v>2</v>
      </c>
      <c r="Y89" s="181">
        <v>2</v>
      </c>
      <c r="Z89" s="181">
        <v>4</v>
      </c>
      <c r="AA89" s="181">
        <v>2</v>
      </c>
      <c r="AB89" s="181">
        <v>2</v>
      </c>
      <c r="AC89" s="181">
        <v>4</v>
      </c>
      <c r="AD89" s="181">
        <v>1</v>
      </c>
      <c r="AE89" s="181">
        <v>5</v>
      </c>
      <c r="AF89" s="181">
        <v>1</v>
      </c>
      <c r="AG89" s="273">
        <v>3.0416666666666665</v>
      </c>
    </row>
    <row r="90" spans="1:33" s="273" customFormat="1" hidden="1" x14ac:dyDescent="0.2">
      <c r="A90" s="264" t="s">
        <v>2104</v>
      </c>
      <c r="B90" s="264">
        <v>1</v>
      </c>
      <c r="C90" s="110" t="s">
        <v>5180</v>
      </c>
      <c r="D90" s="264" t="s">
        <v>1632</v>
      </c>
      <c r="E90" s="264" t="s">
        <v>2126</v>
      </c>
      <c r="F90" s="263"/>
      <c r="G90" s="261">
        <v>41744</v>
      </c>
      <c r="H90" s="264" t="s">
        <v>5181</v>
      </c>
      <c r="I90" s="345">
        <v>1</v>
      </c>
      <c r="J90" s="345">
        <v>3</v>
      </c>
      <c r="K90" s="345">
        <v>4</v>
      </c>
      <c r="L90" s="345">
        <v>3</v>
      </c>
      <c r="M90" s="345">
        <v>4</v>
      </c>
      <c r="N90" s="345">
        <v>6</v>
      </c>
      <c r="O90" s="345">
        <v>2</v>
      </c>
      <c r="P90" s="345">
        <v>4</v>
      </c>
      <c r="Q90" s="345">
        <v>3</v>
      </c>
      <c r="R90" s="345">
        <v>3</v>
      </c>
      <c r="S90" s="345">
        <v>4</v>
      </c>
      <c r="T90" s="345">
        <v>3</v>
      </c>
      <c r="U90" s="345">
        <v>3</v>
      </c>
      <c r="V90" s="345">
        <v>4</v>
      </c>
      <c r="W90" s="181">
        <v>4</v>
      </c>
      <c r="X90" s="181">
        <v>2</v>
      </c>
      <c r="Y90" s="181">
        <v>2</v>
      </c>
      <c r="Z90" s="181">
        <v>4</v>
      </c>
      <c r="AA90" s="181">
        <v>2</v>
      </c>
      <c r="AB90" s="181">
        <v>2</v>
      </c>
      <c r="AC90" s="181">
        <v>4</v>
      </c>
      <c r="AD90" s="181">
        <v>1</v>
      </c>
      <c r="AE90" s="181">
        <v>5</v>
      </c>
      <c r="AF90" s="181">
        <v>1</v>
      </c>
      <c r="AG90" s="273">
        <v>3.0833333333333335</v>
      </c>
    </row>
    <row r="91" spans="1:33" s="273" customFormat="1" hidden="1" x14ac:dyDescent="0.2">
      <c r="A91" s="264" t="s">
        <v>2104</v>
      </c>
      <c r="B91" s="264">
        <v>1</v>
      </c>
      <c r="C91" s="110" t="s">
        <v>5182</v>
      </c>
      <c r="D91" s="264" t="s">
        <v>1632</v>
      </c>
      <c r="E91" s="264" t="s">
        <v>2126</v>
      </c>
      <c r="F91" s="263"/>
      <c r="G91" s="261">
        <v>41744</v>
      </c>
      <c r="H91" s="264" t="s">
        <v>5183</v>
      </c>
      <c r="I91" s="345">
        <v>1</v>
      </c>
      <c r="J91" s="345">
        <v>3</v>
      </c>
      <c r="K91" s="345">
        <v>4</v>
      </c>
      <c r="L91" s="345">
        <v>3</v>
      </c>
      <c r="M91" s="345">
        <v>4</v>
      </c>
      <c r="N91" s="345">
        <v>6</v>
      </c>
      <c r="O91" s="345">
        <v>2</v>
      </c>
      <c r="P91" s="345">
        <v>4</v>
      </c>
      <c r="Q91" s="345">
        <v>3</v>
      </c>
      <c r="R91" s="345">
        <v>3</v>
      </c>
      <c r="S91" s="345">
        <v>4</v>
      </c>
      <c r="T91" s="345">
        <v>3</v>
      </c>
      <c r="U91" s="345">
        <v>3</v>
      </c>
      <c r="V91" s="345">
        <v>4</v>
      </c>
      <c r="W91" s="181">
        <v>4</v>
      </c>
      <c r="X91" s="181">
        <v>3</v>
      </c>
      <c r="Y91" s="181">
        <v>2</v>
      </c>
      <c r="Z91" s="181">
        <v>4</v>
      </c>
      <c r="AA91" s="181">
        <v>2</v>
      </c>
      <c r="AB91" s="181">
        <v>2</v>
      </c>
      <c r="AC91" s="181">
        <v>4</v>
      </c>
      <c r="AD91" s="181">
        <v>1</v>
      </c>
      <c r="AE91" s="181">
        <v>5</v>
      </c>
      <c r="AF91" s="181">
        <v>1</v>
      </c>
      <c r="AG91" s="273">
        <v>3.125</v>
      </c>
    </row>
    <row r="92" spans="1:33" s="273" customFormat="1" hidden="1" x14ac:dyDescent="0.2">
      <c r="A92" s="264" t="s">
        <v>2104</v>
      </c>
      <c r="B92" s="264">
        <v>1</v>
      </c>
      <c r="C92" s="110" t="s">
        <v>5184</v>
      </c>
      <c r="D92" s="264" t="s">
        <v>1632</v>
      </c>
      <c r="E92" s="264" t="s">
        <v>2126</v>
      </c>
      <c r="F92" s="263"/>
      <c r="G92" s="261">
        <v>41744</v>
      </c>
      <c r="H92" s="264" t="s">
        <v>5185</v>
      </c>
      <c r="I92" s="345">
        <v>1</v>
      </c>
      <c r="J92" s="345">
        <v>3</v>
      </c>
      <c r="K92" s="345">
        <v>3</v>
      </c>
      <c r="L92" s="345">
        <v>4</v>
      </c>
      <c r="M92" s="345">
        <v>4</v>
      </c>
      <c r="N92" s="345">
        <v>5</v>
      </c>
      <c r="O92" s="345">
        <v>2</v>
      </c>
      <c r="P92" s="345">
        <v>5</v>
      </c>
      <c r="Q92" s="345">
        <v>3</v>
      </c>
      <c r="R92" s="345">
        <v>3</v>
      </c>
      <c r="S92" s="345">
        <v>4</v>
      </c>
      <c r="T92" s="345">
        <v>3</v>
      </c>
      <c r="U92" s="345">
        <v>3</v>
      </c>
      <c r="V92" s="345">
        <v>4</v>
      </c>
      <c r="W92" s="181">
        <v>3</v>
      </c>
      <c r="X92" s="181">
        <v>5</v>
      </c>
      <c r="Y92" s="181">
        <v>2</v>
      </c>
      <c r="Z92" s="181">
        <v>3</v>
      </c>
      <c r="AA92" s="181">
        <v>2</v>
      </c>
      <c r="AB92" s="181">
        <v>2</v>
      </c>
      <c r="AC92" s="181">
        <v>4</v>
      </c>
      <c r="AD92" s="181">
        <v>1</v>
      </c>
      <c r="AE92" s="181">
        <v>5</v>
      </c>
      <c r="AF92" s="181">
        <v>1</v>
      </c>
      <c r="AG92" s="273">
        <v>3.125</v>
      </c>
    </row>
    <row r="93" spans="1:33" s="273" customFormat="1" hidden="1" x14ac:dyDescent="0.2">
      <c r="A93" s="264" t="s">
        <v>2104</v>
      </c>
      <c r="B93" s="264">
        <v>1</v>
      </c>
      <c r="C93" s="110" t="s">
        <v>5186</v>
      </c>
      <c r="D93" s="264" t="s">
        <v>1632</v>
      </c>
      <c r="E93" s="264" t="s">
        <v>2126</v>
      </c>
      <c r="F93" s="263"/>
      <c r="G93" s="261">
        <v>41744</v>
      </c>
      <c r="H93" s="264" t="s">
        <v>5187</v>
      </c>
      <c r="I93" s="345">
        <v>1</v>
      </c>
      <c r="J93" s="345">
        <v>3</v>
      </c>
      <c r="K93" s="345">
        <v>3</v>
      </c>
      <c r="L93" s="345">
        <v>4</v>
      </c>
      <c r="M93" s="345">
        <v>4</v>
      </c>
      <c r="N93" s="345">
        <v>5</v>
      </c>
      <c r="O93" s="345">
        <v>3</v>
      </c>
      <c r="P93" s="345">
        <v>4</v>
      </c>
      <c r="Q93" s="345">
        <v>3</v>
      </c>
      <c r="R93" s="345">
        <v>3</v>
      </c>
      <c r="S93" s="345">
        <v>4</v>
      </c>
      <c r="T93" s="345">
        <v>3</v>
      </c>
      <c r="U93" s="345">
        <v>3</v>
      </c>
      <c r="V93" s="345">
        <v>3</v>
      </c>
      <c r="W93" s="181">
        <v>4</v>
      </c>
      <c r="X93" s="181">
        <v>4</v>
      </c>
      <c r="Y93" s="181">
        <v>1</v>
      </c>
      <c r="Z93" s="181">
        <v>5</v>
      </c>
      <c r="AA93" s="181">
        <v>2</v>
      </c>
      <c r="AB93" s="181">
        <v>2</v>
      </c>
      <c r="AC93" s="181">
        <v>4</v>
      </c>
      <c r="AD93" s="181">
        <v>1</v>
      </c>
      <c r="AE93" s="181">
        <v>5</v>
      </c>
      <c r="AF93" s="181">
        <v>1</v>
      </c>
      <c r="AG93" s="273">
        <v>3.125</v>
      </c>
    </row>
    <row r="94" spans="1:33" s="273" customFormat="1" hidden="1" x14ac:dyDescent="0.2">
      <c r="A94" s="264" t="s">
        <v>2104</v>
      </c>
      <c r="B94" s="264">
        <v>1</v>
      </c>
      <c r="C94" s="110" t="s">
        <v>5188</v>
      </c>
      <c r="D94" s="264" t="s">
        <v>1632</v>
      </c>
      <c r="E94" s="264" t="s">
        <v>2126</v>
      </c>
      <c r="F94" s="263"/>
      <c r="G94" s="261">
        <v>41744</v>
      </c>
      <c r="H94" s="264" t="s">
        <v>5189</v>
      </c>
      <c r="I94" s="345">
        <v>4</v>
      </c>
      <c r="J94" s="345">
        <v>8</v>
      </c>
      <c r="K94" s="345">
        <v>8</v>
      </c>
      <c r="L94" s="345">
        <v>7</v>
      </c>
      <c r="M94" s="345">
        <v>7</v>
      </c>
      <c r="N94" s="345">
        <v>12</v>
      </c>
      <c r="O94" s="345">
        <v>4</v>
      </c>
      <c r="P94" s="345">
        <v>8</v>
      </c>
      <c r="Q94" s="345">
        <v>6</v>
      </c>
      <c r="R94" s="345">
        <v>6</v>
      </c>
      <c r="S94" s="345">
        <v>8</v>
      </c>
      <c r="T94" s="345">
        <v>6</v>
      </c>
      <c r="U94" s="345">
        <v>6</v>
      </c>
      <c r="V94" s="345">
        <v>8</v>
      </c>
      <c r="W94" s="181">
        <v>8</v>
      </c>
      <c r="X94" s="181">
        <v>6</v>
      </c>
      <c r="Y94" s="181">
        <v>4</v>
      </c>
      <c r="Z94" s="181">
        <v>8</v>
      </c>
      <c r="AA94" s="181">
        <v>4</v>
      </c>
      <c r="AB94" s="181">
        <v>3</v>
      </c>
      <c r="AC94" s="181">
        <v>9</v>
      </c>
      <c r="AD94" s="181">
        <v>2</v>
      </c>
      <c r="AE94" s="181">
        <v>10</v>
      </c>
      <c r="AF94" s="181">
        <v>2</v>
      </c>
      <c r="AG94" s="273">
        <v>6.416666666666667</v>
      </c>
    </row>
    <row r="95" spans="1:33" s="273" customFormat="1" x14ac:dyDescent="0.2">
      <c r="A95" s="264" t="s">
        <v>2104</v>
      </c>
      <c r="B95" s="264">
        <v>1</v>
      </c>
      <c r="C95" s="110" t="s">
        <v>5205</v>
      </c>
      <c r="D95" s="264" t="s">
        <v>1632</v>
      </c>
      <c r="E95" s="264" t="s">
        <v>2126</v>
      </c>
      <c r="F95" s="263"/>
      <c r="G95" s="261">
        <v>41760</v>
      </c>
      <c r="H95" s="264" t="s">
        <v>5206</v>
      </c>
      <c r="I95" s="401">
        <v>0</v>
      </c>
      <c r="J95" s="401">
        <v>0</v>
      </c>
      <c r="K95" s="401">
        <v>0</v>
      </c>
      <c r="L95" s="401">
        <v>0</v>
      </c>
      <c r="M95" s="401">
        <v>0</v>
      </c>
      <c r="N95" s="401">
        <v>0</v>
      </c>
      <c r="O95" s="401">
        <v>0</v>
      </c>
      <c r="P95" s="401">
        <v>0</v>
      </c>
      <c r="Q95" s="401">
        <v>0</v>
      </c>
      <c r="R95" s="401">
        <v>0</v>
      </c>
      <c r="S95" s="401">
        <v>0</v>
      </c>
      <c r="T95" s="401">
        <v>0</v>
      </c>
      <c r="U95" s="401">
        <v>0</v>
      </c>
      <c r="V95" s="401">
        <v>0</v>
      </c>
      <c r="W95" s="401">
        <v>0</v>
      </c>
      <c r="X95" s="401">
        <v>0</v>
      </c>
      <c r="Y95" s="401">
        <v>0</v>
      </c>
      <c r="Z95" s="401">
        <v>0</v>
      </c>
      <c r="AA95" s="401">
        <v>0</v>
      </c>
      <c r="AB95" s="401">
        <v>0</v>
      </c>
      <c r="AC95" s="401">
        <v>0</v>
      </c>
      <c r="AD95" s="401">
        <v>0</v>
      </c>
      <c r="AE95" s="401">
        <v>0</v>
      </c>
      <c r="AF95" s="401">
        <v>0</v>
      </c>
      <c r="AG95" s="490">
        <v>2</v>
      </c>
    </row>
    <row r="96" spans="1:33" s="273" customFormat="1" x14ac:dyDescent="0.2">
      <c r="A96" s="264" t="s">
        <v>2104</v>
      </c>
      <c r="B96" s="264">
        <v>1</v>
      </c>
      <c r="C96" s="110" t="s">
        <v>5207</v>
      </c>
      <c r="D96" s="264" t="s">
        <v>1632</v>
      </c>
      <c r="E96" s="264" t="s">
        <v>2126</v>
      </c>
      <c r="F96" s="263"/>
      <c r="G96" s="261">
        <v>41764</v>
      </c>
      <c r="H96" s="264" t="s">
        <v>5208</v>
      </c>
      <c r="I96" s="401">
        <v>0</v>
      </c>
      <c r="J96" s="401">
        <v>0</v>
      </c>
      <c r="K96" s="401">
        <v>0</v>
      </c>
      <c r="L96" s="345">
        <v>1</v>
      </c>
      <c r="M96" s="345">
        <v>1</v>
      </c>
      <c r="N96" s="345">
        <v>1</v>
      </c>
      <c r="O96" s="345">
        <v>1</v>
      </c>
      <c r="P96" s="345">
        <v>2</v>
      </c>
      <c r="Q96" s="401">
        <v>0</v>
      </c>
      <c r="R96" s="401">
        <v>0</v>
      </c>
      <c r="S96" s="345">
        <v>2</v>
      </c>
      <c r="T96" s="401">
        <v>0</v>
      </c>
      <c r="U96" s="401">
        <v>0</v>
      </c>
      <c r="V96" s="345">
        <v>3</v>
      </c>
      <c r="W96" s="401">
        <v>0</v>
      </c>
      <c r="X96" s="401">
        <v>0</v>
      </c>
      <c r="Y96" s="401">
        <v>0</v>
      </c>
      <c r="Z96" s="181">
        <v>2</v>
      </c>
      <c r="AA96" s="181">
        <v>1</v>
      </c>
      <c r="AB96" s="181">
        <v>1</v>
      </c>
      <c r="AC96" s="181">
        <v>5</v>
      </c>
      <c r="AD96" s="401">
        <v>0</v>
      </c>
      <c r="AE96" s="401">
        <v>0</v>
      </c>
      <c r="AF96" s="401">
        <v>0</v>
      </c>
      <c r="AG96" s="490">
        <v>1.8181818181818181</v>
      </c>
    </row>
    <row r="97" spans="1:33" s="273" customFormat="1" hidden="1" x14ac:dyDescent="0.2">
      <c r="A97" s="264" t="s">
        <v>2104</v>
      </c>
      <c r="B97" s="264">
        <v>1</v>
      </c>
      <c r="C97" s="110" t="s">
        <v>5209</v>
      </c>
      <c r="D97" s="264" t="s">
        <v>1632</v>
      </c>
      <c r="E97" s="264" t="s">
        <v>2126</v>
      </c>
      <c r="F97" s="263"/>
      <c r="G97" s="261">
        <v>41768</v>
      </c>
      <c r="H97" s="264" t="s">
        <v>5210</v>
      </c>
      <c r="I97" s="345">
        <v>1</v>
      </c>
      <c r="J97" s="345">
        <v>2</v>
      </c>
      <c r="K97" s="345">
        <v>3</v>
      </c>
      <c r="L97" s="401">
        <v>0</v>
      </c>
      <c r="M97" s="345">
        <v>1</v>
      </c>
      <c r="N97" s="345">
        <v>8</v>
      </c>
      <c r="O97" s="345">
        <v>3</v>
      </c>
      <c r="P97" s="345">
        <v>3</v>
      </c>
      <c r="Q97" s="401">
        <v>0</v>
      </c>
      <c r="R97" s="401">
        <v>0</v>
      </c>
      <c r="S97" s="401">
        <v>0</v>
      </c>
      <c r="T97" s="345">
        <v>2</v>
      </c>
      <c r="U97" s="345">
        <v>1</v>
      </c>
      <c r="V97" s="401">
        <v>0</v>
      </c>
      <c r="W97" s="181">
        <v>3</v>
      </c>
      <c r="X97" s="181">
        <v>1</v>
      </c>
      <c r="Y97" s="401">
        <v>0</v>
      </c>
      <c r="Z97" s="181">
        <v>3</v>
      </c>
      <c r="AA97" s="181">
        <v>2</v>
      </c>
      <c r="AB97" s="401">
        <v>0</v>
      </c>
      <c r="AC97" s="181">
        <v>5</v>
      </c>
      <c r="AD97" s="181">
        <v>1</v>
      </c>
      <c r="AE97" s="181">
        <v>2</v>
      </c>
      <c r="AF97" s="181">
        <v>1</v>
      </c>
      <c r="AG97" s="273">
        <v>2.4705882352941178</v>
      </c>
    </row>
    <row r="98" spans="1:33" s="273" customFormat="1" x14ac:dyDescent="0.2">
      <c r="A98" s="264" t="s">
        <v>2104</v>
      </c>
      <c r="B98" s="264">
        <v>1</v>
      </c>
      <c r="C98" s="110" t="s">
        <v>5345</v>
      </c>
      <c r="D98" s="264" t="s">
        <v>1632</v>
      </c>
      <c r="E98" s="264" t="s">
        <v>2126</v>
      </c>
      <c r="F98" s="263"/>
      <c r="G98" s="261">
        <v>41843</v>
      </c>
      <c r="H98" s="264" t="s">
        <v>5346</v>
      </c>
      <c r="I98" s="401">
        <v>0</v>
      </c>
      <c r="J98" s="401">
        <v>0</v>
      </c>
      <c r="K98" s="401">
        <v>0</v>
      </c>
      <c r="L98" s="401">
        <v>0</v>
      </c>
      <c r="M98" s="401">
        <v>0</v>
      </c>
      <c r="N98" s="401">
        <v>0</v>
      </c>
      <c r="O98" s="401">
        <v>0</v>
      </c>
      <c r="P98" s="401">
        <v>0</v>
      </c>
      <c r="Q98" s="401">
        <v>0</v>
      </c>
      <c r="R98" s="401">
        <v>0</v>
      </c>
      <c r="S98" s="401">
        <v>0</v>
      </c>
      <c r="T98" s="401">
        <v>0</v>
      </c>
      <c r="U98" s="401">
        <v>0</v>
      </c>
      <c r="V98" s="401">
        <v>0</v>
      </c>
      <c r="W98" s="401">
        <v>0</v>
      </c>
      <c r="X98" s="401">
        <v>0</v>
      </c>
      <c r="Y98" s="401">
        <v>0</v>
      </c>
      <c r="Z98" s="401">
        <v>0</v>
      </c>
      <c r="AA98" s="401">
        <v>0</v>
      </c>
      <c r="AB98" s="401">
        <v>0</v>
      </c>
      <c r="AC98" s="401">
        <v>0</v>
      </c>
      <c r="AD98" s="401">
        <v>0</v>
      </c>
      <c r="AE98" s="401">
        <v>0</v>
      </c>
      <c r="AF98" s="401">
        <v>0</v>
      </c>
      <c r="AG98" s="490">
        <v>2</v>
      </c>
    </row>
    <row r="99" spans="1:33" s="273" customFormat="1" x14ac:dyDescent="0.2">
      <c r="A99" s="264" t="s">
        <v>2104</v>
      </c>
      <c r="B99" s="264">
        <v>1</v>
      </c>
      <c r="C99" s="110" t="s">
        <v>5370</v>
      </c>
      <c r="D99" s="264" t="s">
        <v>1632</v>
      </c>
      <c r="E99" s="264" t="s">
        <v>2126</v>
      </c>
      <c r="F99" s="263"/>
      <c r="G99" s="261">
        <v>41879</v>
      </c>
      <c r="H99" s="264" t="s">
        <v>5371</v>
      </c>
      <c r="I99" s="401">
        <v>0</v>
      </c>
      <c r="J99" s="401">
        <v>0</v>
      </c>
      <c r="K99" s="401">
        <v>0</v>
      </c>
      <c r="L99" s="401">
        <v>0</v>
      </c>
      <c r="M99" s="401">
        <v>0</v>
      </c>
      <c r="N99" s="401">
        <v>0</v>
      </c>
      <c r="O99" s="401">
        <v>0</v>
      </c>
      <c r="P99" s="401">
        <v>0</v>
      </c>
      <c r="Q99" s="345">
        <v>1</v>
      </c>
      <c r="R99" s="401">
        <v>0</v>
      </c>
      <c r="S99" s="401">
        <v>0</v>
      </c>
      <c r="T99" s="401">
        <v>0</v>
      </c>
      <c r="U99" s="401">
        <v>0</v>
      </c>
      <c r="V99" s="401">
        <v>0</v>
      </c>
      <c r="W99" s="401">
        <v>0</v>
      </c>
      <c r="X99" s="401">
        <v>0</v>
      </c>
      <c r="Y99" s="401">
        <v>0</v>
      </c>
      <c r="Z99" s="401">
        <v>0</v>
      </c>
      <c r="AA99" s="181">
        <v>1</v>
      </c>
      <c r="AB99" s="401">
        <v>0</v>
      </c>
      <c r="AC99" s="181">
        <v>2</v>
      </c>
      <c r="AD99" s="401">
        <v>0</v>
      </c>
      <c r="AE99" s="181">
        <v>1</v>
      </c>
      <c r="AF99" s="401">
        <v>0</v>
      </c>
      <c r="AG99" s="490">
        <v>2</v>
      </c>
    </row>
    <row r="100" spans="1:33" s="273" customFormat="1" x14ac:dyDescent="0.2">
      <c r="A100" s="264" t="s">
        <v>2104</v>
      </c>
      <c r="B100" s="264">
        <v>1</v>
      </c>
      <c r="C100" s="110" t="s">
        <v>5372</v>
      </c>
      <c r="D100" s="264" t="s">
        <v>1632</v>
      </c>
      <c r="E100" s="264" t="s">
        <v>2126</v>
      </c>
      <c r="F100" s="263"/>
      <c r="G100" s="261">
        <v>41879</v>
      </c>
      <c r="H100" s="264" t="s">
        <v>5373</v>
      </c>
      <c r="I100" s="401">
        <v>0</v>
      </c>
      <c r="J100" s="401">
        <v>0</v>
      </c>
      <c r="K100" s="401">
        <v>0</v>
      </c>
      <c r="L100" s="401">
        <v>0</v>
      </c>
      <c r="M100" s="401">
        <v>0</v>
      </c>
      <c r="N100" s="401">
        <v>0</v>
      </c>
      <c r="O100" s="401">
        <v>0</v>
      </c>
      <c r="P100" s="401">
        <v>0</v>
      </c>
      <c r="Q100" s="345">
        <v>1</v>
      </c>
      <c r="R100" s="401">
        <v>0</v>
      </c>
      <c r="S100" s="401">
        <v>0</v>
      </c>
      <c r="T100" s="401">
        <v>0</v>
      </c>
      <c r="U100" s="401">
        <v>0</v>
      </c>
      <c r="V100" s="401">
        <v>0</v>
      </c>
      <c r="W100" s="401">
        <v>0</v>
      </c>
      <c r="X100" s="401">
        <v>0</v>
      </c>
      <c r="Y100" s="401">
        <v>0</v>
      </c>
      <c r="Z100" s="401">
        <v>0</v>
      </c>
      <c r="AA100" s="181">
        <v>1</v>
      </c>
      <c r="AB100" s="401">
        <v>0</v>
      </c>
      <c r="AC100" s="401">
        <v>0</v>
      </c>
      <c r="AD100" s="401">
        <v>0</v>
      </c>
      <c r="AE100" s="181">
        <v>1</v>
      </c>
      <c r="AF100" s="401">
        <v>0</v>
      </c>
      <c r="AG100" s="490">
        <v>2</v>
      </c>
    </row>
    <row r="101" spans="1:33" s="273" customFormat="1" x14ac:dyDescent="0.2">
      <c r="A101" s="264" t="s">
        <v>2104</v>
      </c>
      <c r="B101" s="264">
        <v>1</v>
      </c>
      <c r="C101" s="110" t="s">
        <v>5394</v>
      </c>
      <c r="D101" s="264" t="s">
        <v>1632</v>
      </c>
      <c r="E101" s="264" t="s">
        <v>2126</v>
      </c>
      <c r="F101" s="263"/>
      <c r="G101" s="261">
        <v>41935</v>
      </c>
      <c r="H101" s="264" t="s">
        <v>5399</v>
      </c>
      <c r="I101" s="401">
        <v>0</v>
      </c>
      <c r="J101" s="401">
        <v>0</v>
      </c>
      <c r="K101" s="401">
        <v>0</v>
      </c>
      <c r="L101" s="401">
        <v>0</v>
      </c>
      <c r="M101" s="401">
        <v>0</v>
      </c>
      <c r="N101" s="401">
        <v>0</v>
      </c>
      <c r="O101" s="401">
        <v>0</v>
      </c>
      <c r="P101" s="401">
        <v>0</v>
      </c>
      <c r="Q101" s="401">
        <v>0</v>
      </c>
      <c r="R101" s="401">
        <v>0</v>
      </c>
      <c r="S101" s="401">
        <v>0</v>
      </c>
      <c r="T101" s="401">
        <v>0</v>
      </c>
      <c r="U101" s="401">
        <v>0</v>
      </c>
      <c r="V101" s="401">
        <v>0</v>
      </c>
      <c r="W101" s="401">
        <v>0</v>
      </c>
      <c r="X101" s="401">
        <v>0</v>
      </c>
      <c r="Y101" s="401">
        <v>0</v>
      </c>
      <c r="Z101" s="401">
        <v>0</v>
      </c>
      <c r="AA101" s="401">
        <v>0</v>
      </c>
      <c r="AB101" s="401">
        <v>0</v>
      </c>
      <c r="AC101" s="401">
        <v>0</v>
      </c>
      <c r="AD101" s="401">
        <v>0</v>
      </c>
      <c r="AE101" s="401">
        <v>0</v>
      </c>
      <c r="AF101" s="401">
        <v>0</v>
      </c>
      <c r="AG101" s="490">
        <v>2</v>
      </c>
    </row>
    <row r="102" spans="1:33" s="273" customFormat="1" x14ac:dyDescent="0.2">
      <c r="A102" s="264" t="s">
        <v>2104</v>
      </c>
      <c r="B102" s="264">
        <v>1</v>
      </c>
      <c r="C102" s="110" t="s">
        <v>5395</v>
      </c>
      <c r="D102" s="264" t="s">
        <v>1632</v>
      </c>
      <c r="E102" s="264" t="s">
        <v>2126</v>
      </c>
      <c r="F102" s="263"/>
      <c r="G102" s="261">
        <v>41926</v>
      </c>
      <c r="H102" s="264" t="s">
        <v>5400</v>
      </c>
      <c r="I102" s="401">
        <v>0</v>
      </c>
      <c r="J102" s="345">
        <v>2</v>
      </c>
      <c r="K102" s="345">
        <v>2</v>
      </c>
      <c r="L102" s="345">
        <v>2</v>
      </c>
      <c r="M102" s="401">
        <v>0</v>
      </c>
      <c r="N102" s="401">
        <v>0</v>
      </c>
      <c r="O102" s="345">
        <v>1</v>
      </c>
      <c r="P102" s="345">
        <v>1</v>
      </c>
      <c r="Q102" s="345">
        <v>1</v>
      </c>
      <c r="R102" s="345">
        <v>1</v>
      </c>
      <c r="S102" s="345">
        <v>1</v>
      </c>
      <c r="T102" s="345">
        <v>1</v>
      </c>
      <c r="U102" s="345">
        <v>3</v>
      </c>
      <c r="V102" s="401">
        <v>0</v>
      </c>
      <c r="W102" s="345">
        <v>1</v>
      </c>
      <c r="X102" s="345">
        <v>3</v>
      </c>
      <c r="Y102" s="401">
        <v>0</v>
      </c>
      <c r="Z102" s="345">
        <v>2</v>
      </c>
      <c r="AA102" s="345">
        <v>1</v>
      </c>
      <c r="AB102" s="345">
        <v>1</v>
      </c>
      <c r="AC102" s="345">
        <v>2</v>
      </c>
      <c r="AD102" s="345">
        <v>2</v>
      </c>
      <c r="AE102" s="401">
        <v>2</v>
      </c>
      <c r="AF102" s="401">
        <v>0</v>
      </c>
      <c r="AG102" s="490">
        <v>1.6111111111111112</v>
      </c>
    </row>
    <row r="103" spans="1:33" s="273" customFormat="1" hidden="1" x14ac:dyDescent="0.2">
      <c r="A103" s="264" t="s">
        <v>2104</v>
      </c>
      <c r="B103" s="264">
        <v>1</v>
      </c>
      <c r="C103" s="110" t="s">
        <v>5396</v>
      </c>
      <c r="D103" s="264" t="s">
        <v>1632</v>
      </c>
      <c r="E103" s="264" t="s">
        <v>2126</v>
      </c>
      <c r="F103" s="263"/>
      <c r="G103" s="261">
        <v>41926</v>
      </c>
      <c r="H103" s="264" t="s">
        <v>5401</v>
      </c>
      <c r="I103" s="401">
        <v>0</v>
      </c>
      <c r="J103" s="345">
        <v>3</v>
      </c>
      <c r="K103" s="345">
        <v>2</v>
      </c>
      <c r="L103" s="345">
        <v>1</v>
      </c>
      <c r="M103" s="401">
        <v>0</v>
      </c>
      <c r="N103" s="401">
        <v>0</v>
      </c>
      <c r="O103" s="401">
        <v>0</v>
      </c>
      <c r="P103" s="401">
        <v>0</v>
      </c>
      <c r="Q103" s="345">
        <v>2</v>
      </c>
      <c r="R103" s="345">
        <v>1</v>
      </c>
      <c r="S103" s="345">
        <v>2</v>
      </c>
      <c r="T103" s="345">
        <v>2</v>
      </c>
      <c r="U103" s="345">
        <v>2</v>
      </c>
      <c r="V103" s="401">
        <v>0</v>
      </c>
      <c r="W103" s="345">
        <v>2</v>
      </c>
      <c r="X103" s="345">
        <v>1</v>
      </c>
      <c r="Y103" s="345">
        <v>3</v>
      </c>
      <c r="Z103" s="401">
        <v>0</v>
      </c>
      <c r="AA103" s="345">
        <v>3</v>
      </c>
      <c r="AB103" s="345">
        <v>1</v>
      </c>
      <c r="AC103" s="345">
        <v>1</v>
      </c>
      <c r="AD103" s="345">
        <v>2</v>
      </c>
      <c r="AE103" s="401">
        <v>1</v>
      </c>
      <c r="AF103" s="345">
        <v>2</v>
      </c>
      <c r="AG103" s="273">
        <v>1.8235294117647058</v>
      </c>
    </row>
    <row r="104" spans="1:33" s="273" customFormat="1" x14ac:dyDescent="0.2">
      <c r="A104" s="264" t="s">
        <v>2104</v>
      </c>
      <c r="B104" s="264">
        <v>1</v>
      </c>
      <c r="C104" s="110" t="s">
        <v>5397</v>
      </c>
      <c r="D104" s="264" t="s">
        <v>1632</v>
      </c>
      <c r="E104" s="264" t="s">
        <v>2126</v>
      </c>
      <c r="F104" s="263"/>
      <c r="G104" s="261">
        <v>41926</v>
      </c>
      <c r="H104" s="264" t="s">
        <v>5402</v>
      </c>
      <c r="I104" s="345">
        <v>3</v>
      </c>
      <c r="J104" s="345">
        <v>3</v>
      </c>
      <c r="K104" s="345">
        <v>2</v>
      </c>
      <c r="L104" s="401">
        <v>0</v>
      </c>
      <c r="M104" s="401">
        <v>0</v>
      </c>
      <c r="N104" s="345">
        <v>2</v>
      </c>
      <c r="O104" s="345">
        <v>1</v>
      </c>
      <c r="P104" s="345">
        <v>1</v>
      </c>
      <c r="Q104" s="345">
        <v>4</v>
      </c>
      <c r="R104" s="345">
        <v>4</v>
      </c>
      <c r="S104" s="345">
        <v>3</v>
      </c>
      <c r="T104" s="345">
        <v>1</v>
      </c>
      <c r="U104" s="345">
        <v>2</v>
      </c>
      <c r="V104" s="345">
        <v>3</v>
      </c>
      <c r="W104" s="345">
        <v>2</v>
      </c>
      <c r="X104" s="345">
        <v>1</v>
      </c>
      <c r="Y104" s="345">
        <v>1</v>
      </c>
      <c r="Z104" s="345">
        <v>1</v>
      </c>
      <c r="AA104" s="345">
        <v>4</v>
      </c>
      <c r="AB104" s="345">
        <v>2</v>
      </c>
      <c r="AC104" s="345">
        <v>2</v>
      </c>
      <c r="AD104" s="345">
        <v>1</v>
      </c>
      <c r="AE104" s="401">
        <v>1</v>
      </c>
      <c r="AF104" s="401">
        <v>0</v>
      </c>
      <c r="AG104" s="490">
        <v>2.0952380952380953</v>
      </c>
    </row>
    <row r="105" spans="1:33" s="273" customFormat="1" x14ac:dyDescent="0.2">
      <c r="A105" s="264" t="s">
        <v>2104</v>
      </c>
      <c r="B105" s="264">
        <v>1</v>
      </c>
      <c r="C105" s="110" t="s">
        <v>5398</v>
      </c>
      <c r="D105" s="264" t="s">
        <v>1632</v>
      </c>
      <c r="E105" s="264" t="s">
        <v>2126</v>
      </c>
      <c r="F105" s="263"/>
      <c r="G105" s="261">
        <v>41926</v>
      </c>
      <c r="H105" s="264" t="s">
        <v>5403</v>
      </c>
      <c r="I105" s="345">
        <v>3</v>
      </c>
      <c r="J105" s="345">
        <v>4</v>
      </c>
      <c r="K105" s="345">
        <v>3</v>
      </c>
      <c r="L105" s="401">
        <v>0</v>
      </c>
      <c r="M105" s="401">
        <v>0</v>
      </c>
      <c r="N105" s="345">
        <v>2</v>
      </c>
      <c r="O105" s="345">
        <v>1</v>
      </c>
      <c r="P105" s="345">
        <v>1</v>
      </c>
      <c r="Q105" s="345">
        <v>2</v>
      </c>
      <c r="R105" s="345">
        <v>3</v>
      </c>
      <c r="S105" s="401">
        <v>0</v>
      </c>
      <c r="T105" s="345">
        <v>1</v>
      </c>
      <c r="U105" s="345">
        <v>4</v>
      </c>
      <c r="V105" s="345">
        <v>2</v>
      </c>
      <c r="W105" s="345">
        <v>2</v>
      </c>
      <c r="X105" s="345">
        <v>1</v>
      </c>
      <c r="Y105" s="345">
        <v>1</v>
      </c>
      <c r="Z105" s="345">
        <v>1</v>
      </c>
      <c r="AA105" s="345">
        <v>3</v>
      </c>
      <c r="AB105" s="345">
        <v>1</v>
      </c>
      <c r="AC105" s="345">
        <v>3</v>
      </c>
      <c r="AD105" s="345">
        <v>2</v>
      </c>
      <c r="AE105" s="401">
        <v>0</v>
      </c>
      <c r="AF105" s="401">
        <v>0</v>
      </c>
      <c r="AG105" s="490">
        <v>2.1052631578947367</v>
      </c>
    </row>
    <row r="106" spans="1:33" s="273" customFormat="1" x14ac:dyDescent="0.2">
      <c r="A106" s="264" t="s">
        <v>2104</v>
      </c>
      <c r="B106" s="264">
        <v>1</v>
      </c>
      <c r="C106" s="110" t="s">
        <v>5443</v>
      </c>
      <c r="D106" s="264" t="s">
        <v>1632</v>
      </c>
      <c r="E106" s="264" t="s">
        <v>2126</v>
      </c>
      <c r="F106" s="263"/>
      <c r="G106" s="261">
        <v>41978</v>
      </c>
      <c r="H106" s="264" t="s">
        <v>5444</v>
      </c>
      <c r="I106" s="345">
        <v>3</v>
      </c>
      <c r="J106" s="401">
        <v>0</v>
      </c>
      <c r="K106" s="401">
        <v>0</v>
      </c>
      <c r="L106" s="401">
        <v>0</v>
      </c>
      <c r="M106" s="345">
        <v>2</v>
      </c>
      <c r="N106" s="345">
        <v>5</v>
      </c>
      <c r="O106" s="345">
        <v>1</v>
      </c>
      <c r="P106" s="401">
        <v>0</v>
      </c>
      <c r="Q106" s="401">
        <v>0</v>
      </c>
      <c r="R106" s="401">
        <v>0</v>
      </c>
      <c r="S106" s="401">
        <v>0</v>
      </c>
      <c r="T106" s="401">
        <v>0</v>
      </c>
      <c r="U106" s="401">
        <v>0</v>
      </c>
      <c r="V106" s="401">
        <v>0</v>
      </c>
      <c r="W106" s="401">
        <v>0</v>
      </c>
      <c r="X106" s="401">
        <v>0</v>
      </c>
      <c r="Y106" s="401">
        <v>0</v>
      </c>
      <c r="Z106" s="401">
        <v>0</v>
      </c>
      <c r="AA106" s="401">
        <v>0</v>
      </c>
      <c r="AB106" s="401">
        <v>0</v>
      </c>
      <c r="AC106" s="401">
        <v>0</v>
      </c>
      <c r="AD106" s="401">
        <v>0</v>
      </c>
      <c r="AE106" s="401">
        <v>0</v>
      </c>
      <c r="AF106" s="401">
        <v>0</v>
      </c>
      <c r="AG106" s="490">
        <v>2.75</v>
      </c>
    </row>
    <row r="107" spans="1:33" s="273" customFormat="1" x14ac:dyDescent="0.2">
      <c r="A107" s="264" t="s">
        <v>2104</v>
      </c>
      <c r="B107" s="264">
        <v>1</v>
      </c>
      <c r="C107" s="110" t="s">
        <v>5561</v>
      </c>
      <c r="D107" s="264" t="s">
        <v>1632</v>
      </c>
      <c r="E107" s="264" t="s">
        <v>2126</v>
      </c>
      <c r="F107" s="263"/>
      <c r="G107" s="261">
        <v>42059</v>
      </c>
      <c r="H107" s="264" t="s">
        <v>5562</v>
      </c>
      <c r="I107" s="401">
        <v>0</v>
      </c>
      <c r="J107" s="401">
        <v>0</v>
      </c>
      <c r="K107" s="401">
        <v>0</v>
      </c>
      <c r="L107" s="401">
        <v>0</v>
      </c>
      <c r="M107" s="401">
        <v>0</v>
      </c>
      <c r="N107" s="401">
        <v>1</v>
      </c>
      <c r="O107" s="401">
        <v>0</v>
      </c>
      <c r="P107" s="401">
        <v>0</v>
      </c>
      <c r="Q107" s="401">
        <v>0</v>
      </c>
      <c r="R107" s="401">
        <v>0</v>
      </c>
      <c r="S107" s="401">
        <v>0</v>
      </c>
      <c r="T107" s="401">
        <v>0</v>
      </c>
      <c r="U107" s="401">
        <v>0</v>
      </c>
      <c r="V107" s="401">
        <v>0</v>
      </c>
      <c r="W107" s="401">
        <v>0</v>
      </c>
      <c r="X107" s="401">
        <v>0</v>
      </c>
      <c r="Y107" s="401">
        <v>0</v>
      </c>
      <c r="Z107" s="401">
        <v>0</v>
      </c>
      <c r="AA107" s="401">
        <v>0</v>
      </c>
      <c r="AB107" s="401">
        <v>0</v>
      </c>
      <c r="AC107" s="401">
        <v>1</v>
      </c>
      <c r="AD107" s="401">
        <v>0</v>
      </c>
      <c r="AE107" s="401">
        <v>0</v>
      </c>
      <c r="AF107" s="401">
        <v>0</v>
      </c>
      <c r="AG107" s="490">
        <v>2</v>
      </c>
    </row>
    <row r="108" spans="1:33" s="273" customFormat="1" x14ac:dyDescent="0.2">
      <c r="A108" s="264" t="s">
        <v>2104</v>
      </c>
      <c r="B108" s="264">
        <v>1</v>
      </c>
      <c r="C108" s="110" t="s">
        <v>5591</v>
      </c>
      <c r="D108" s="264" t="s">
        <v>1632</v>
      </c>
      <c r="E108" s="264" t="s">
        <v>2126</v>
      </c>
      <c r="F108" s="263"/>
      <c r="G108" s="261">
        <v>42073</v>
      </c>
      <c r="H108" s="264" t="s">
        <v>5592</v>
      </c>
      <c r="I108" s="401">
        <v>0</v>
      </c>
      <c r="J108" s="401">
        <v>0</v>
      </c>
      <c r="K108" s="401">
        <v>0</v>
      </c>
      <c r="L108" s="401">
        <v>0</v>
      </c>
      <c r="M108" s="401">
        <v>0</v>
      </c>
      <c r="N108" s="401">
        <v>0</v>
      </c>
      <c r="O108" s="401">
        <v>0</v>
      </c>
      <c r="P108" s="401">
        <v>0</v>
      </c>
      <c r="Q108" s="401">
        <v>0</v>
      </c>
      <c r="R108" s="401">
        <v>0</v>
      </c>
      <c r="S108" s="401">
        <v>1</v>
      </c>
      <c r="T108" s="401">
        <v>0</v>
      </c>
      <c r="U108" s="401">
        <v>6</v>
      </c>
      <c r="V108" s="401">
        <v>2</v>
      </c>
      <c r="W108" s="401">
        <v>1</v>
      </c>
      <c r="X108" s="401">
        <v>0</v>
      </c>
      <c r="Y108" s="401">
        <v>3</v>
      </c>
      <c r="Z108" s="401">
        <v>0</v>
      </c>
      <c r="AA108" s="401">
        <v>0</v>
      </c>
      <c r="AB108" s="401">
        <v>2</v>
      </c>
      <c r="AC108" s="401">
        <v>4</v>
      </c>
      <c r="AD108" s="401">
        <v>2</v>
      </c>
      <c r="AE108" s="401">
        <v>0</v>
      </c>
      <c r="AF108" s="401">
        <v>0</v>
      </c>
      <c r="AG108" s="490">
        <v>2.625</v>
      </c>
    </row>
    <row r="109" spans="1:33" s="273" customFormat="1" hidden="1" x14ac:dyDescent="0.2">
      <c r="A109" s="264" t="s">
        <v>2104</v>
      </c>
      <c r="B109" s="264">
        <v>1</v>
      </c>
      <c r="C109" s="110" t="s">
        <v>5593</v>
      </c>
      <c r="D109" s="264" t="s">
        <v>1632</v>
      </c>
      <c r="E109" s="264" t="s">
        <v>2126</v>
      </c>
      <c r="F109" s="263"/>
      <c r="G109" s="261">
        <v>42073</v>
      </c>
      <c r="H109" s="264" t="s">
        <v>5594</v>
      </c>
      <c r="I109" s="401">
        <v>0</v>
      </c>
      <c r="J109" s="401">
        <v>0</v>
      </c>
      <c r="K109" s="401">
        <v>0</v>
      </c>
      <c r="L109" s="401">
        <v>0</v>
      </c>
      <c r="M109" s="401">
        <v>0</v>
      </c>
      <c r="N109" s="401">
        <v>0</v>
      </c>
      <c r="O109" s="401">
        <v>0</v>
      </c>
      <c r="P109" s="401">
        <v>0</v>
      </c>
      <c r="Q109" s="401">
        <v>0</v>
      </c>
      <c r="R109" s="401">
        <v>0</v>
      </c>
      <c r="S109" s="401">
        <v>1</v>
      </c>
      <c r="T109" s="401">
        <v>0</v>
      </c>
      <c r="U109" s="401">
        <v>6</v>
      </c>
      <c r="V109" s="401">
        <v>3</v>
      </c>
      <c r="W109" s="401">
        <v>1</v>
      </c>
      <c r="X109" s="401">
        <v>2</v>
      </c>
      <c r="Y109" s="436">
        <v>4</v>
      </c>
      <c r="Z109" s="401">
        <v>0</v>
      </c>
      <c r="AA109" s="436">
        <v>6</v>
      </c>
      <c r="AB109" s="436">
        <v>6</v>
      </c>
      <c r="AC109" s="436">
        <v>3</v>
      </c>
      <c r="AD109" s="436">
        <v>4</v>
      </c>
      <c r="AE109" s="436">
        <v>2</v>
      </c>
      <c r="AF109" s="436">
        <v>6</v>
      </c>
      <c r="AG109" s="273">
        <v>3.6666666666666665</v>
      </c>
    </row>
    <row r="110" spans="1:33" x14ac:dyDescent="0.2">
      <c r="A110" s="264" t="s">
        <v>2104</v>
      </c>
      <c r="B110" s="264">
        <v>1</v>
      </c>
      <c r="C110" s="110" t="s">
        <v>5686</v>
      </c>
      <c r="D110" s="264" t="s">
        <v>1632</v>
      </c>
      <c r="E110" s="264" t="s">
        <v>2126</v>
      </c>
      <c r="F110" s="263"/>
      <c r="G110" s="261">
        <v>42153</v>
      </c>
      <c r="H110" s="264" t="s">
        <v>5687</v>
      </c>
      <c r="I110" s="401">
        <v>0</v>
      </c>
      <c r="J110" s="401">
        <v>0</v>
      </c>
      <c r="K110" s="401">
        <v>0</v>
      </c>
      <c r="L110" s="401">
        <v>0</v>
      </c>
      <c r="M110" s="401">
        <v>0</v>
      </c>
      <c r="N110" s="401">
        <v>0</v>
      </c>
      <c r="O110" s="401">
        <v>0</v>
      </c>
      <c r="P110" s="401">
        <v>0</v>
      </c>
      <c r="Q110" s="401">
        <v>0</v>
      </c>
      <c r="R110" s="401">
        <v>0</v>
      </c>
      <c r="S110" s="401">
        <v>1</v>
      </c>
      <c r="T110" s="401">
        <v>0</v>
      </c>
      <c r="U110" s="401">
        <v>3</v>
      </c>
      <c r="V110" s="401">
        <v>2</v>
      </c>
      <c r="W110" s="401">
        <v>0</v>
      </c>
      <c r="X110" s="401">
        <v>0</v>
      </c>
      <c r="Y110" s="436">
        <v>4</v>
      </c>
      <c r="Z110" s="401">
        <v>0</v>
      </c>
      <c r="AA110" s="401">
        <v>0</v>
      </c>
      <c r="AB110" s="437">
        <v>2</v>
      </c>
      <c r="AC110" s="401">
        <v>0</v>
      </c>
      <c r="AD110" s="401">
        <v>0</v>
      </c>
      <c r="AE110" s="401">
        <v>0</v>
      </c>
      <c r="AF110" s="401">
        <v>0</v>
      </c>
      <c r="AG110" s="490">
        <v>2.4</v>
      </c>
    </row>
    <row r="111" spans="1:33" s="273" customFormat="1" hidden="1" x14ac:dyDescent="0.2">
      <c r="A111" s="206" t="s">
        <v>2104</v>
      </c>
      <c r="B111" s="206">
        <v>1</v>
      </c>
      <c r="C111" s="402" t="s">
        <v>5765</v>
      </c>
      <c r="D111" s="206" t="s">
        <v>1632</v>
      </c>
      <c r="E111" s="206" t="s">
        <v>2126</v>
      </c>
      <c r="F111" s="404"/>
      <c r="G111" s="403">
        <v>42235</v>
      </c>
      <c r="H111" s="264" t="s">
        <v>5742</v>
      </c>
      <c r="I111" s="401">
        <v>0</v>
      </c>
      <c r="J111" s="401">
        <v>0</v>
      </c>
      <c r="K111" s="401">
        <v>0</v>
      </c>
      <c r="L111" s="401">
        <v>0</v>
      </c>
      <c r="M111" s="401">
        <v>0</v>
      </c>
      <c r="N111" s="401">
        <v>0</v>
      </c>
      <c r="O111" s="401">
        <v>0</v>
      </c>
      <c r="P111" s="401">
        <v>0</v>
      </c>
      <c r="Q111" s="401">
        <v>0</v>
      </c>
      <c r="R111" s="401">
        <v>0</v>
      </c>
      <c r="S111" s="401">
        <v>0</v>
      </c>
      <c r="T111" s="401">
        <v>0</v>
      </c>
      <c r="U111" s="401">
        <v>0</v>
      </c>
      <c r="V111" s="401">
        <v>0</v>
      </c>
      <c r="W111" s="401">
        <v>0</v>
      </c>
      <c r="X111" s="401">
        <v>1</v>
      </c>
      <c r="Y111" s="437">
        <v>4</v>
      </c>
      <c r="Z111" s="442">
        <v>1</v>
      </c>
      <c r="AA111" s="437">
        <v>3</v>
      </c>
      <c r="AB111" s="437">
        <v>2</v>
      </c>
      <c r="AC111" s="437">
        <v>1</v>
      </c>
      <c r="AD111" s="437">
        <v>2</v>
      </c>
      <c r="AE111" s="442">
        <v>3</v>
      </c>
      <c r="AF111" s="470">
        <v>1</v>
      </c>
      <c r="AG111" s="273">
        <v>2</v>
      </c>
    </row>
    <row r="112" spans="1:33" s="273" customFormat="1" hidden="1" x14ac:dyDescent="0.2">
      <c r="A112" s="206" t="s">
        <v>2104</v>
      </c>
      <c r="B112" s="206">
        <v>1</v>
      </c>
      <c r="C112" s="402" t="s">
        <v>5766</v>
      </c>
      <c r="D112" s="206" t="s">
        <v>1632</v>
      </c>
      <c r="E112" s="206" t="s">
        <v>2126</v>
      </c>
      <c r="F112" s="404"/>
      <c r="G112" s="403">
        <v>42235</v>
      </c>
      <c r="H112" s="264" t="s">
        <v>5743</v>
      </c>
      <c r="I112" s="401">
        <v>0</v>
      </c>
      <c r="J112" s="401">
        <v>0</v>
      </c>
      <c r="K112" s="401">
        <v>0</v>
      </c>
      <c r="L112" s="401">
        <v>0</v>
      </c>
      <c r="M112" s="401">
        <v>0</v>
      </c>
      <c r="N112" s="401">
        <v>0</v>
      </c>
      <c r="O112" s="401">
        <v>0</v>
      </c>
      <c r="P112" s="401">
        <v>0</v>
      </c>
      <c r="Q112" s="401">
        <v>0</v>
      </c>
      <c r="R112" s="401">
        <v>0</v>
      </c>
      <c r="S112" s="401">
        <v>0</v>
      </c>
      <c r="T112" s="401">
        <v>0</v>
      </c>
      <c r="U112" s="401">
        <v>0</v>
      </c>
      <c r="V112" s="401">
        <v>0</v>
      </c>
      <c r="W112" s="401">
        <v>0</v>
      </c>
      <c r="X112" s="401">
        <v>1</v>
      </c>
      <c r="Y112" s="437">
        <v>4</v>
      </c>
      <c r="Z112" s="442">
        <v>1</v>
      </c>
      <c r="AA112" s="437">
        <v>3</v>
      </c>
      <c r="AB112" s="437">
        <v>2</v>
      </c>
      <c r="AC112" s="437">
        <v>1</v>
      </c>
      <c r="AD112" s="437">
        <v>2</v>
      </c>
      <c r="AE112" s="442">
        <v>3</v>
      </c>
      <c r="AF112" s="470">
        <v>1</v>
      </c>
      <c r="AG112" s="273">
        <v>2</v>
      </c>
    </row>
    <row r="113" spans="1:560" s="273" customFormat="1" hidden="1" x14ac:dyDescent="0.2">
      <c r="A113" s="206" t="s">
        <v>2104</v>
      </c>
      <c r="B113" s="206">
        <v>1</v>
      </c>
      <c r="C113" s="402" t="s">
        <v>5767</v>
      </c>
      <c r="D113" s="206" t="s">
        <v>1632</v>
      </c>
      <c r="E113" s="206" t="s">
        <v>2126</v>
      </c>
      <c r="F113" s="404"/>
      <c r="G113" s="403">
        <v>42235</v>
      </c>
      <c r="H113" s="264" t="s">
        <v>5744</v>
      </c>
      <c r="I113" s="401">
        <v>0</v>
      </c>
      <c r="J113" s="401">
        <v>0</v>
      </c>
      <c r="K113" s="401">
        <v>0</v>
      </c>
      <c r="L113" s="401">
        <v>0</v>
      </c>
      <c r="M113" s="401">
        <v>0</v>
      </c>
      <c r="N113" s="401">
        <v>0</v>
      </c>
      <c r="O113" s="401">
        <v>0</v>
      </c>
      <c r="P113" s="401">
        <v>0</v>
      </c>
      <c r="Q113" s="401">
        <v>0</v>
      </c>
      <c r="R113" s="401">
        <v>0</v>
      </c>
      <c r="S113" s="401">
        <v>0</v>
      </c>
      <c r="T113" s="401">
        <v>0</v>
      </c>
      <c r="U113" s="401">
        <v>0</v>
      </c>
      <c r="V113" s="401">
        <v>0</v>
      </c>
      <c r="W113" s="401">
        <v>0</v>
      </c>
      <c r="X113" s="401">
        <v>1</v>
      </c>
      <c r="Y113" s="437">
        <v>4</v>
      </c>
      <c r="Z113" s="442">
        <v>1</v>
      </c>
      <c r="AA113" s="437">
        <v>3</v>
      </c>
      <c r="AB113" s="437">
        <v>2</v>
      </c>
      <c r="AC113" s="437">
        <v>1</v>
      </c>
      <c r="AD113" s="437">
        <v>2</v>
      </c>
      <c r="AE113" s="442">
        <v>3</v>
      </c>
      <c r="AF113" s="470">
        <v>1</v>
      </c>
      <c r="AG113" s="273">
        <v>2</v>
      </c>
    </row>
    <row r="114" spans="1:560" s="273" customFormat="1" hidden="1" x14ac:dyDescent="0.2">
      <c r="A114" s="206" t="s">
        <v>2104</v>
      </c>
      <c r="B114" s="206">
        <v>1</v>
      </c>
      <c r="C114" s="402" t="s">
        <v>5768</v>
      </c>
      <c r="D114" s="206" t="s">
        <v>1632</v>
      </c>
      <c r="E114" s="206" t="s">
        <v>2126</v>
      </c>
      <c r="F114" s="404"/>
      <c r="G114" s="403">
        <v>42235</v>
      </c>
      <c r="H114" s="264" t="s">
        <v>5745</v>
      </c>
      <c r="I114" s="401">
        <v>0</v>
      </c>
      <c r="J114" s="401">
        <v>0</v>
      </c>
      <c r="K114" s="401">
        <v>0</v>
      </c>
      <c r="L114" s="401">
        <v>0</v>
      </c>
      <c r="M114" s="401">
        <v>0</v>
      </c>
      <c r="N114" s="401">
        <v>0</v>
      </c>
      <c r="O114" s="401">
        <v>0</v>
      </c>
      <c r="P114" s="401">
        <v>0</v>
      </c>
      <c r="Q114" s="401">
        <v>0</v>
      </c>
      <c r="R114" s="401">
        <v>0</v>
      </c>
      <c r="S114" s="401">
        <v>0</v>
      </c>
      <c r="T114" s="401">
        <v>0</v>
      </c>
      <c r="U114" s="401">
        <v>0</v>
      </c>
      <c r="V114" s="401">
        <v>0</v>
      </c>
      <c r="W114" s="401">
        <v>0</v>
      </c>
      <c r="X114" s="401">
        <v>1</v>
      </c>
      <c r="Y114" s="437">
        <v>4</v>
      </c>
      <c r="Z114" s="442">
        <v>1</v>
      </c>
      <c r="AA114" s="437">
        <v>3</v>
      </c>
      <c r="AB114" s="437">
        <v>2</v>
      </c>
      <c r="AC114" s="437">
        <v>1</v>
      </c>
      <c r="AD114" s="437">
        <v>2</v>
      </c>
      <c r="AE114" s="442">
        <v>3</v>
      </c>
      <c r="AF114" s="470">
        <v>1</v>
      </c>
      <c r="AG114" s="273">
        <v>2</v>
      </c>
    </row>
    <row r="115" spans="1:560" s="273" customFormat="1" hidden="1" x14ac:dyDescent="0.2">
      <c r="A115" s="206" t="s">
        <v>2104</v>
      </c>
      <c r="B115" s="206">
        <v>1</v>
      </c>
      <c r="C115" s="402" t="s">
        <v>5769</v>
      </c>
      <c r="D115" s="206" t="s">
        <v>1632</v>
      </c>
      <c r="E115" s="206" t="s">
        <v>2126</v>
      </c>
      <c r="F115" s="404"/>
      <c r="G115" s="403">
        <v>42235</v>
      </c>
      <c r="H115" s="264" t="s">
        <v>5746</v>
      </c>
      <c r="I115" s="401">
        <v>0</v>
      </c>
      <c r="J115" s="401">
        <v>0</v>
      </c>
      <c r="K115" s="401">
        <v>0</v>
      </c>
      <c r="L115" s="401">
        <v>0</v>
      </c>
      <c r="M115" s="401">
        <v>0</v>
      </c>
      <c r="N115" s="401">
        <v>0</v>
      </c>
      <c r="O115" s="401">
        <v>0</v>
      </c>
      <c r="P115" s="401">
        <v>0</v>
      </c>
      <c r="Q115" s="401">
        <v>0</v>
      </c>
      <c r="R115" s="401">
        <v>0</v>
      </c>
      <c r="S115" s="401">
        <v>0</v>
      </c>
      <c r="T115" s="401">
        <v>0</v>
      </c>
      <c r="U115" s="401">
        <v>0</v>
      </c>
      <c r="V115" s="401">
        <v>0</v>
      </c>
      <c r="W115" s="401">
        <v>0</v>
      </c>
      <c r="X115" s="401">
        <v>1</v>
      </c>
      <c r="Y115" s="437">
        <v>4</v>
      </c>
      <c r="Z115" s="442">
        <v>1</v>
      </c>
      <c r="AA115" s="437">
        <v>3</v>
      </c>
      <c r="AB115" s="437">
        <v>2</v>
      </c>
      <c r="AC115" s="437">
        <v>1</v>
      </c>
      <c r="AD115" s="437">
        <v>2</v>
      </c>
      <c r="AE115" s="442">
        <v>3</v>
      </c>
      <c r="AF115" s="470">
        <v>1</v>
      </c>
      <c r="AG115" s="273">
        <v>2</v>
      </c>
    </row>
    <row r="116" spans="1:560" s="273" customFormat="1" hidden="1" x14ac:dyDescent="0.2">
      <c r="A116" s="206" t="s">
        <v>2104</v>
      </c>
      <c r="B116" s="206">
        <v>1</v>
      </c>
      <c r="C116" s="402" t="s">
        <v>5770</v>
      </c>
      <c r="D116" s="206" t="s">
        <v>1632</v>
      </c>
      <c r="E116" s="206" t="s">
        <v>2126</v>
      </c>
      <c r="F116" s="404"/>
      <c r="G116" s="403">
        <v>42235</v>
      </c>
      <c r="H116" s="264" t="s">
        <v>5747</v>
      </c>
      <c r="I116" s="401">
        <v>0</v>
      </c>
      <c r="J116" s="401">
        <v>0</v>
      </c>
      <c r="K116" s="401">
        <v>0</v>
      </c>
      <c r="L116" s="401">
        <v>0</v>
      </c>
      <c r="M116" s="401">
        <v>0</v>
      </c>
      <c r="N116" s="401">
        <v>0</v>
      </c>
      <c r="O116" s="401">
        <v>0</v>
      </c>
      <c r="P116" s="401">
        <v>0</v>
      </c>
      <c r="Q116" s="401">
        <v>0</v>
      </c>
      <c r="R116" s="401">
        <v>0</v>
      </c>
      <c r="S116" s="401">
        <v>0</v>
      </c>
      <c r="T116" s="401">
        <v>0</v>
      </c>
      <c r="U116" s="401">
        <v>0</v>
      </c>
      <c r="V116" s="401">
        <v>0</v>
      </c>
      <c r="W116" s="401">
        <v>0</v>
      </c>
      <c r="X116" s="401">
        <v>1</v>
      </c>
      <c r="Y116" s="437">
        <v>4</v>
      </c>
      <c r="Z116" s="442">
        <v>1</v>
      </c>
      <c r="AA116" s="437">
        <v>3</v>
      </c>
      <c r="AB116" s="437">
        <v>2</v>
      </c>
      <c r="AC116" s="437">
        <v>1</v>
      </c>
      <c r="AD116" s="437">
        <v>2</v>
      </c>
      <c r="AE116" s="442">
        <v>3</v>
      </c>
      <c r="AF116" s="470">
        <v>1</v>
      </c>
      <c r="AG116" s="273">
        <v>2</v>
      </c>
    </row>
    <row r="117" spans="1:560" s="273" customFormat="1" hidden="1" x14ac:dyDescent="0.2">
      <c r="A117" s="441" t="s">
        <v>2104</v>
      </c>
      <c r="B117" s="441">
        <v>1</v>
      </c>
      <c r="C117" s="324" t="s">
        <v>5771</v>
      </c>
      <c r="D117" s="441" t="s">
        <v>1632</v>
      </c>
      <c r="E117" s="206" t="s">
        <v>2126</v>
      </c>
      <c r="F117" s="404"/>
      <c r="G117" s="403">
        <v>42235</v>
      </c>
      <c r="H117" s="264" t="s">
        <v>5748</v>
      </c>
      <c r="I117" s="401">
        <v>0</v>
      </c>
      <c r="J117" s="401">
        <v>0</v>
      </c>
      <c r="K117" s="401">
        <v>0</v>
      </c>
      <c r="L117" s="401">
        <v>0</v>
      </c>
      <c r="M117" s="401">
        <v>0</v>
      </c>
      <c r="N117" s="401">
        <v>0</v>
      </c>
      <c r="O117" s="401">
        <v>0</v>
      </c>
      <c r="P117" s="401">
        <v>0</v>
      </c>
      <c r="Q117" s="401">
        <v>0</v>
      </c>
      <c r="R117" s="401">
        <v>0</v>
      </c>
      <c r="S117" s="401">
        <v>0</v>
      </c>
      <c r="T117" s="401">
        <v>0</v>
      </c>
      <c r="U117" s="401">
        <v>0</v>
      </c>
      <c r="V117" s="401">
        <v>0</v>
      </c>
      <c r="W117" s="401">
        <v>0</v>
      </c>
      <c r="X117" s="401">
        <v>1</v>
      </c>
      <c r="Y117" s="437">
        <v>4</v>
      </c>
      <c r="Z117" s="442">
        <v>1</v>
      </c>
      <c r="AA117" s="437">
        <v>3</v>
      </c>
      <c r="AB117" s="437">
        <v>2</v>
      </c>
      <c r="AC117" s="437">
        <v>1</v>
      </c>
      <c r="AD117" s="437">
        <v>2</v>
      </c>
      <c r="AE117" s="442">
        <v>3</v>
      </c>
      <c r="AF117" s="471">
        <v>1</v>
      </c>
      <c r="AG117" s="273">
        <v>2</v>
      </c>
    </row>
    <row r="118" spans="1:560" s="342" customFormat="1" x14ac:dyDescent="0.2">
      <c r="A118" s="206" t="s">
        <v>2104</v>
      </c>
      <c r="B118" s="206">
        <v>1</v>
      </c>
      <c r="C118" s="402" t="s">
        <v>5778</v>
      </c>
      <c r="D118" s="206" t="s">
        <v>1632</v>
      </c>
      <c r="E118" s="206" t="s">
        <v>2126</v>
      </c>
      <c r="F118" s="404"/>
      <c r="G118" s="403">
        <v>42270</v>
      </c>
      <c r="H118" s="206" t="s">
        <v>5779</v>
      </c>
      <c r="I118" s="401">
        <v>0</v>
      </c>
      <c r="J118" s="401">
        <v>0</v>
      </c>
      <c r="K118" s="401">
        <v>0</v>
      </c>
      <c r="L118" s="401">
        <v>0</v>
      </c>
      <c r="M118" s="401">
        <v>0</v>
      </c>
      <c r="N118" s="401">
        <v>0</v>
      </c>
      <c r="O118" s="401">
        <v>0</v>
      </c>
      <c r="P118" s="401">
        <v>0</v>
      </c>
      <c r="Q118" s="401">
        <v>0</v>
      </c>
      <c r="R118" s="401">
        <v>0</v>
      </c>
      <c r="S118" s="401">
        <v>0</v>
      </c>
      <c r="T118" s="401">
        <v>0</v>
      </c>
      <c r="U118" s="401">
        <v>0</v>
      </c>
      <c r="V118" s="401">
        <v>0</v>
      </c>
      <c r="W118" s="401">
        <v>0</v>
      </c>
      <c r="X118" s="401">
        <v>0</v>
      </c>
      <c r="Y118" s="401">
        <v>0</v>
      </c>
      <c r="Z118" s="401">
        <v>0</v>
      </c>
      <c r="AA118" s="401">
        <v>0</v>
      </c>
      <c r="AB118" s="401">
        <v>0</v>
      </c>
      <c r="AC118" s="401">
        <v>0</v>
      </c>
      <c r="AD118" s="401">
        <v>0</v>
      </c>
      <c r="AE118" s="401">
        <v>0</v>
      </c>
      <c r="AF118" s="401">
        <v>0</v>
      </c>
      <c r="AG118" s="490">
        <v>2</v>
      </c>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c r="GD118" s="400"/>
      <c r="GE118" s="400"/>
      <c r="GF118" s="400"/>
      <c r="GG118" s="400"/>
      <c r="GH118" s="400"/>
      <c r="GI118" s="400"/>
      <c r="GJ118" s="400"/>
      <c r="GK118" s="400"/>
      <c r="GL118" s="400"/>
      <c r="GM118" s="400"/>
      <c r="GN118" s="400"/>
      <c r="GO118" s="400"/>
      <c r="GP118" s="400"/>
      <c r="GQ118" s="400"/>
      <c r="GR118" s="400"/>
      <c r="GS118" s="400"/>
      <c r="GT118" s="400"/>
      <c r="GU118" s="400"/>
      <c r="GV118" s="400"/>
      <c r="GW118" s="400"/>
      <c r="GX118" s="400"/>
      <c r="GY118" s="400"/>
      <c r="GZ118" s="400"/>
      <c r="HA118" s="400"/>
      <c r="HB118" s="400"/>
      <c r="HC118" s="400"/>
      <c r="HD118" s="400"/>
      <c r="HE118" s="400"/>
      <c r="HF118" s="400"/>
      <c r="HG118" s="400"/>
      <c r="HH118" s="400"/>
      <c r="HI118" s="400"/>
      <c r="HJ118" s="400"/>
      <c r="HK118" s="400"/>
      <c r="HL118" s="400"/>
      <c r="HM118" s="400"/>
      <c r="HN118" s="400"/>
      <c r="HO118" s="400"/>
      <c r="HP118" s="400"/>
      <c r="HQ118" s="400"/>
      <c r="HR118" s="400"/>
      <c r="HS118" s="400"/>
      <c r="HT118" s="400"/>
      <c r="HU118" s="400"/>
      <c r="HV118" s="400"/>
      <c r="HW118" s="400"/>
      <c r="HX118" s="400"/>
      <c r="HY118" s="400"/>
      <c r="HZ118" s="400"/>
      <c r="IA118" s="400"/>
      <c r="IB118" s="400"/>
      <c r="IC118" s="400"/>
      <c r="ID118" s="400"/>
      <c r="IE118" s="400"/>
      <c r="IF118" s="400"/>
      <c r="IG118" s="400"/>
      <c r="IH118" s="400"/>
      <c r="II118" s="400"/>
      <c r="IJ118" s="400"/>
      <c r="IK118" s="400"/>
      <c r="IL118" s="400"/>
      <c r="IM118" s="400"/>
      <c r="IN118" s="400"/>
      <c r="IO118" s="400"/>
      <c r="IP118" s="400"/>
      <c r="IQ118" s="400"/>
      <c r="IR118" s="400"/>
      <c r="IS118" s="400"/>
      <c r="IT118" s="400"/>
      <c r="IU118" s="400"/>
      <c r="IV118" s="400"/>
      <c r="IW118" s="400"/>
      <c r="IX118" s="400"/>
      <c r="IY118" s="400"/>
      <c r="IZ118" s="400"/>
      <c r="JA118" s="400"/>
      <c r="JB118" s="400"/>
      <c r="JC118" s="400"/>
      <c r="JD118" s="400"/>
      <c r="JE118" s="400"/>
      <c r="JF118" s="400"/>
      <c r="JG118" s="400"/>
      <c r="JH118" s="400"/>
      <c r="JI118" s="400"/>
      <c r="JJ118" s="400"/>
      <c r="JK118" s="400"/>
      <c r="JL118" s="400"/>
      <c r="JM118" s="400"/>
      <c r="JN118" s="400"/>
      <c r="JO118" s="400"/>
      <c r="JP118" s="400"/>
      <c r="JQ118" s="400"/>
      <c r="JR118" s="400"/>
      <c r="JS118" s="400"/>
      <c r="JT118" s="400"/>
      <c r="JU118" s="400"/>
      <c r="JV118" s="400"/>
      <c r="JW118" s="400"/>
      <c r="JX118" s="400"/>
      <c r="JY118" s="400"/>
      <c r="JZ118" s="400"/>
      <c r="KA118" s="400"/>
      <c r="KB118" s="400"/>
      <c r="KC118" s="400"/>
      <c r="KD118" s="400"/>
      <c r="KE118" s="400"/>
      <c r="KF118" s="400"/>
      <c r="KG118" s="400"/>
      <c r="KH118" s="400"/>
      <c r="KI118" s="400"/>
      <c r="KJ118" s="400"/>
      <c r="KK118" s="400"/>
      <c r="KL118" s="400"/>
      <c r="KM118" s="400"/>
      <c r="KN118" s="400"/>
      <c r="KO118" s="400"/>
      <c r="KP118" s="400"/>
      <c r="KQ118" s="400"/>
      <c r="KR118" s="400"/>
      <c r="KS118" s="400"/>
      <c r="KT118" s="400"/>
      <c r="KU118" s="400"/>
      <c r="KV118" s="400"/>
      <c r="KW118" s="400"/>
      <c r="KX118" s="400"/>
      <c r="KY118" s="400"/>
      <c r="KZ118" s="400"/>
      <c r="LA118" s="400"/>
      <c r="LB118" s="400"/>
      <c r="LC118" s="400"/>
      <c r="LD118" s="400"/>
      <c r="LE118" s="400"/>
      <c r="LF118" s="400"/>
      <c r="LG118" s="400"/>
      <c r="LH118" s="400"/>
      <c r="LI118" s="400"/>
      <c r="LJ118" s="400"/>
      <c r="LK118" s="400"/>
      <c r="LL118" s="400"/>
      <c r="LM118" s="400"/>
      <c r="LN118" s="400"/>
      <c r="LO118" s="400"/>
      <c r="LP118" s="400"/>
      <c r="LQ118" s="400"/>
      <c r="LR118" s="400"/>
      <c r="LS118" s="400"/>
      <c r="LT118" s="400"/>
      <c r="LU118" s="400"/>
      <c r="LV118" s="400"/>
      <c r="LW118" s="400"/>
      <c r="LX118" s="400"/>
      <c r="LY118" s="400"/>
      <c r="LZ118" s="400"/>
      <c r="MA118" s="400"/>
      <c r="MB118" s="400"/>
      <c r="MC118" s="400"/>
      <c r="MD118" s="400"/>
      <c r="ME118" s="400"/>
      <c r="MF118" s="400"/>
      <c r="MG118" s="400"/>
      <c r="MH118" s="400"/>
      <c r="MI118" s="400"/>
      <c r="MJ118" s="400"/>
      <c r="MK118" s="400"/>
      <c r="ML118" s="400"/>
      <c r="MM118" s="400"/>
      <c r="MN118" s="400"/>
      <c r="MO118" s="400"/>
      <c r="MP118" s="400"/>
      <c r="MQ118" s="400"/>
      <c r="MR118" s="400"/>
      <c r="MS118" s="400"/>
      <c r="MT118" s="400"/>
      <c r="MU118" s="400"/>
      <c r="MV118" s="400"/>
      <c r="MW118" s="400"/>
      <c r="MX118" s="400"/>
      <c r="MY118" s="400"/>
      <c r="MZ118" s="400"/>
      <c r="NA118" s="400"/>
      <c r="NB118" s="400"/>
      <c r="NC118" s="400"/>
      <c r="ND118" s="400"/>
      <c r="NE118" s="400"/>
      <c r="NF118" s="400"/>
      <c r="NG118" s="400"/>
      <c r="NH118" s="400"/>
      <c r="NI118" s="400"/>
      <c r="NJ118" s="400"/>
      <c r="NK118" s="400"/>
      <c r="NL118" s="400"/>
      <c r="NM118" s="400"/>
      <c r="NN118" s="400"/>
      <c r="NO118" s="400"/>
      <c r="NP118" s="400"/>
      <c r="NQ118" s="400"/>
      <c r="NR118" s="400"/>
      <c r="NS118" s="400"/>
      <c r="NT118" s="400"/>
      <c r="NU118" s="400"/>
      <c r="NV118" s="400"/>
      <c r="NW118" s="400"/>
      <c r="NX118" s="400"/>
      <c r="NY118" s="400"/>
      <c r="NZ118" s="400"/>
      <c r="OA118" s="400"/>
      <c r="OB118" s="400"/>
      <c r="OC118" s="400"/>
      <c r="OD118" s="400"/>
      <c r="OE118" s="400"/>
      <c r="OF118" s="400"/>
      <c r="OG118" s="400"/>
      <c r="OH118" s="400"/>
      <c r="OI118" s="400"/>
      <c r="OJ118" s="400"/>
      <c r="OK118" s="400"/>
      <c r="OL118" s="400"/>
      <c r="OM118" s="400"/>
      <c r="ON118" s="400"/>
      <c r="OO118" s="400"/>
      <c r="OP118" s="400"/>
      <c r="OQ118" s="400"/>
      <c r="OR118" s="400"/>
      <c r="OS118" s="400"/>
      <c r="OT118" s="400"/>
      <c r="OU118" s="400"/>
      <c r="OV118" s="400"/>
      <c r="OW118" s="400"/>
      <c r="OX118" s="400"/>
      <c r="OY118" s="400"/>
      <c r="OZ118" s="400"/>
      <c r="PA118" s="400"/>
      <c r="PB118" s="400"/>
      <c r="PC118" s="400"/>
      <c r="PD118" s="400"/>
      <c r="PE118" s="400"/>
      <c r="PF118" s="400"/>
      <c r="PG118" s="400"/>
      <c r="PH118" s="400"/>
      <c r="PI118" s="400"/>
      <c r="PJ118" s="400"/>
      <c r="PK118" s="400"/>
      <c r="PL118" s="400"/>
      <c r="PM118" s="400"/>
      <c r="PN118" s="400"/>
      <c r="PO118" s="400"/>
      <c r="PP118" s="400"/>
      <c r="PQ118" s="400"/>
      <c r="PR118" s="400"/>
      <c r="PS118" s="400"/>
      <c r="PT118" s="400"/>
      <c r="PU118" s="400"/>
      <c r="PV118" s="400"/>
      <c r="PW118" s="400"/>
      <c r="PX118" s="400"/>
      <c r="PY118" s="400"/>
      <c r="PZ118" s="400"/>
      <c r="QA118" s="400"/>
      <c r="QB118" s="400"/>
      <c r="QC118" s="400"/>
      <c r="QD118" s="400"/>
      <c r="QE118" s="400"/>
      <c r="QF118" s="400"/>
      <c r="QG118" s="400"/>
      <c r="QH118" s="400"/>
      <c r="QI118" s="400"/>
      <c r="QJ118" s="400"/>
      <c r="QK118" s="400"/>
      <c r="QL118" s="400"/>
      <c r="QM118" s="400"/>
      <c r="QN118" s="400"/>
      <c r="QO118" s="400"/>
      <c r="QP118" s="400"/>
      <c r="QQ118" s="400"/>
      <c r="QR118" s="400"/>
      <c r="QS118" s="400"/>
      <c r="QT118" s="400"/>
      <c r="QU118" s="400"/>
      <c r="QV118" s="400"/>
      <c r="QW118" s="400"/>
      <c r="QX118" s="400"/>
      <c r="QY118" s="400"/>
      <c r="QZ118" s="400"/>
      <c r="RA118" s="400"/>
      <c r="RB118" s="400"/>
      <c r="RC118" s="400"/>
      <c r="RD118" s="400"/>
      <c r="RE118" s="400"/>
      <c r="RF118" s="400"/>
      <c r="RG118" s="400"/>
      <c r="RH118" s="400"/>
      <c r="RI118" s="400"/>
      <c r="RJ118" s="400"/>
      <c r="RK118" s="400"/>
      <c r="RL118" s="400"/>
      <c r="RM118" s="400"/>
      <c r="RN118" s="400"/>
      <c r="RO118" s="400"/>
      <c r="RP118" s="400"/>
      <c r="RQ118" s="400"/>
      <c r="RR118" s="400"/>
      <c r="RS118" s="400"/>
      <c r="RT118" s="400"/>
      <c r="RU118" s="400"/>
      <c r="RV118" s="400"/>
      <c r="RW118" s="400"/>
      <c r="RX118" s="400"/>
      <c r="RY118" s="400"/>
      <c r="RZ118" s="400"/>
      <c r="SA118" s="400"/>
      <c r="SB118" s="400"/>
      <c r="SC118" s="400"/>
      <c r="SD118" s="400"/>
      <c r="SE118" s="400"/>
      <c r="SF118" s="400"/>
      <c r="SG118" s="400"/>
      <c r="SH118" s="400"/>
      <c r="SI118" s="400"/>
      <c r="SJ118" s="400"/>
      <c r="SK118" s="400"/>
      <c r="SL118" s="400"/>
      <c r="SM118" s="400"/>
      <c r="SN118" s="400"/>
      <c r="SO118" s="400"/>
      <c r="SP118" s="400"/>
      <c r="SQ118" s="400"/>
      <c r="SR118" s="400"/>
      <c r="SS118" s="400"/>
      <c r="ST118" s="400"/>
      <c r="SU118" s="400"/>
      <c r="SV118" s="400"/>
      <c r="SW118" s="400"/>
      <c r="SX118" s="400"/>
      <c r="SY118" s="400"/>
      <c r="SZ118" s="400"/>
      <c r="TA118" s="400"/>
      <c r="TB118" s="400"/>
      <c r="TC118" s="400"/>
      <c r="TD118" s="400"/>
      <c r="TE118" s="400"/>
      <c r="TF118" s="400"/>
      <c r="TG118" s="400"/>
      <c r="TH118" s="400"/>
      <c r="TI118" s="400"/>
      <c r="TJ118" s="400"/>
      <c r="TK118" s="400"/>
      <c r="TL118" s="400"/>
      <c r="TM118" s="400"/>
      <c r="TN118" s="400"/>
      <c r="TO118" s="400"/>
      <c r="TP118" s="400"/>
      <c r="TQ118" s="400"/>
      <c r="TR118" s="400"/>
      <c r="TS118" s="400"/>
      <c r="TT118" s="400"/>
      <c r="TU118" s="400"/>
      <c r="TV118" s="400"/>
      <c r="TW118" s="400"/>
      <c r="TX118" s="400"/>
      <c r="TY118" s="400"/>
      <c r="TZ118" s="400"/>
      <c r="UA118" s="400"/>
      <c r="UB118" s="400"/>
      <c r="UC118" s="400"/>
      <c r="UD118" s="400"/>
      <c r="UE118" s="400"/>
      <c r="UF118" s="400"/>
      <c r="UG118" s="400"/>
      <c r="UH118" s="400"/>
      <c r="UI118" s="400"/>
      <c r="UJ118" s="400"/>
      <c r="UK118" s="400"/>
      <c r="UL118" s="400"/>
      <c r="UM118" s="400"/>
      <c r="UN118" s="400"/>
    </row>
    <row r="119" spans="1:560" s="342" customFormat="1" x14ac:dyDescent="0.2">
      <c r="A119" s="206" t="s">
        <v>2104</v>
      </c>
      <c r="B119" s="206">
        <v>1</v>
      </c>
      <c r="C119" s="402" t="s">
        <v>5780</v>
      </c>
      <c r="D119" s="206" t="s">
        <v>1632</v>
      </c>
      <c r="E119" s="206" t="s">
        <v>2126</v>
      </c>
      <c r="F119" s="404"/>
      <c r="G119" s="403">
        <v>42270</v>
      </c>
      <c r="H119" s="206" t="s">
        <v>5781</v>
      </c>
      <c r="I119" s="401">
        <v>0</v>
      </c>
      <c r="J119" s="401">
        <v>0</v>
      </c>
      <c r="K119" s="401">
        <v>0</v>
      </c>
      <c r="L119" s="401">
        <v>0</v>
      </c>
      <c r="M119" s="401">
        <v>0</v>
      </c>
      <c r="N119" s="401">
        <v>0</v>
      </c>
      <c r="O119" s="401">
        <v>0</v>
      </c>
      <c r="P119" s="401">
        <v>0</v>
      </c>
      <c r="Q119" s="401">
        <v>0</v>
      </c>
      <c r="R119" s="401">
        <v>0</v>
      </c>
      <c r="S119" s="401">
        <v>0</v>
      </c>
      <c r="T119" s="401">
        <v>0</v>
      </c>
      <c r="U119" s="401">
        <v>0</v>
      </c>
      <c r="V119" s="401">
        <v>0</v>
      </c>
      <c r="W119" s="401">
        <v>0</v>
      </c>
      <c r="X119" s="401">
        <v>0</v>
      </c>
      <c r="Y119" s="401">
        <v>0</v>
      </c>
      <c r="Z119" s="401">
        <v>0</v>
      </c>
      <c r="AA119" s="401">
        <v>0</v>
      </c>
      <c r="AB119" s="401">
        <v>0</v>
      </c>
      <c r="AC119" s="401">
        <v>0</v>
      </c>
      <c r="AD119" s="401">
        <v>0</v>
      </c>
      <c r="AE119" s="401">
        <v>0</v>
      </c>
      <c r="AF119" s="401">
        <v>0</v>
      </c>
      <c r="AG119" s="490">
        <v>2</v>
      </c>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c r="GD119" s="400"/>
      <c r="GE119" s="400"/>
      <c r="GF119" s="400"/>
      <c r="GG119" s="400"/>
      <c r="GH119" s="400"/>
      <c r="GI119" s="400"/>
      <c r="GJ119" s="400"/>
      <c r="GK119" s="400"/>
      <c r="GL119" s="400"/>
      <c r="GM119" s="400"/>
      <c r="GN119" s="400"/>
      <c r="GO119" s="400"/>
      <c r="GP119" s="400"/>
      <c r="GQ119" s="400"/>
      <c r="GR119" s="400"/>
      <c r="GS119" s="400"/>
      <c r="GT119" s="400"/>
      <c r="GU119" s="400"/>
      <c r="GV119" s="400"/>
      <c r="GW119" s="400"/>
      <c r="GX119" s="400"/>
      <c r="GY119" s="400"/>
      <c r="GZ119" s="400"/>
      <c r="HA119" s="400"/>
      <c r="HB119" s="400"/>
      <c r="HC119" s="400"/>
      <c r="HD119" s="400"/>
      <c r="HE119" s="400"/>
      <c r="HF119" s="400"/>
      <c r="HG119" s="400"/>
      <c r="HH119" s="400"/>
      <c r="HI119" s="400"/>
      <c r="HJ119" s="400"/>
      <c r="HK119" s="400"/>
      <c r="HL119" s="400"/>
      <c r="HM119" s="400"/>
      <c r="HN119" s="400"/>
      <c r="HO119" s="400"/>
      <c r="HP119" s="400"/>
      <c r="HQ119" s="400"/>
      <c r="HR119" s="400"/>
      <c r="HS119" s="400"/>
      <c r="HT119" s="400"/>
      <c r="HU119" s="400"/>
      <c r="HV119" s="400"/>
      <c r="HW119" s="400"/>
      <c r="HX119" s="400"/>
      <c r="HY119" s="400"/>
      <c r="HZ119" s="400"/>
      <c r="IA119" s="400"/>
      <c r="IB119" s="400"/>
      <c r="IC119" s="400"/>
      <c r="ID119" s="400"/>
      <c r="IE119" s="400"/>
      <c r="IF119" s="400"/>
      <c r="IG119" s="400"/>
      <c r="IH119" s="400"/>
      <c r="II119" s="400"/>
      <c r="IJ119" s="400"/>
      <c r="IK119" s="400"/>
      <c r="IL119" s="400"/>
      <c r="IM119" s="400"/>
      <c r="IN119" s="400"/>
      <c r="IO119" s="400"/>
      <c r="IP119" s="400"/>
      <c r="IQ119" s="400"/>
      <c r="IR119" s="400"/>
      <c r="IS119" s="400"/>
      <c r="IT119" s="400"/>
      <c r="IU119" s="400"/>
      <c r="IV119" s="400"/>
      <c r="IW119" s="400"/>
      <c r="IX119" s="400"/>
      <c r="IY119" s="400"/>
      <c r="IZ119" s="400"/>
      <c r="JA119" s="400"/>
      <c r="JB119" s="400"/>
      <c r="JC119" s="400"/>
      <c r="JD119" s="400"/>
      <c r="JE119" s="400"/>
      <c r="JF119" s="400"/>
      <c r="JG119" s="400"/>
      <c r="JH119" s="400"/>
      <c r="JI119" s="400"/>
      <c r="JJ119" s="400"/>
      <c r="JK119" s="400"/>
      <c r="JL119" s="400"/>
      <c r="JM119" s="400"/>
      <c r="JN119" s="400"/>
      <c r="JO119" s="400"/>
      <c r="JP119" s="400"/>
      <c r="JQ119" s="400"/>
      <c r="JR119" s="400"/>
      <c r="JS119" s="400"/>
      <c r="JT119" s="400"/>
      <c r="JU119" s="400"/>
      <c r="JV119" s="400"/>
      <c r="JW119" s="400"/>
      <c r="JX119" s="400"/>
      <c r="JY119" s="400"/>
      <c r="JZ119" s="400"/>
      <c r="KA119" s="400"/>
      <c r="KB119" s="400"/>
      <c r="KC119" s="400"/>
      <c r="KD119" s="400"/>
      <c r="KE119" s="400"/>
      <c r="KF119" s="400"/>
      <c r="KG119" s="400"/>
      <c r="KH119" s="400"/>
      <c r="KI119" s="400"/>
      <c r="KJ119" s="400"/>
      <c r="KK119" s="400"/>
      <c r="KL119" s="400"/>
      <c r="KM119" s="400"/>
      <c r="KN119" s="400"/>
      <c r="KO119" s="400"/>
      <c r="KP119" s="400"/>
      <c r="KQ119" s="400"/>
      <c r="KR119" s="400"/>
      <c r="KS119" s="400"/>
      <c r="KT119" s="400"/>
      <c r="KU119" s="400"/>
      <c r="KV119" s="400"/>
      <c r="KW119" s="400"/>
      <c r="KX119" s="400"/>
      <c r="KY119" s="400"/>
      <c r="KZ119" s="400"/>
      <c r="LA119" s="400"/>
      <c r="LB119" s="400"/>
      <c r="LC119" s="400"/>
      <c r="LD119" s="400"/>
      <c r="LE119" s="400"/>
      <c r="LF119" s="400"/>
      <c r="LG119" s="400"/>
      <c r="LH119" s="400"/>
      <c r="LI119" s="400"/>
      <c r="LJ119" s="400"/>
      <c r="LK119" s="400"/>
      <c r="LL119" s="400"/>
      <c r="LM119" s="400"/>
      <c r="LN119" s="400"/>
      <c r="LO119" s="400"/>
      <c r="LP119" s="400"/>
      <c r="LQ119" s="400"/>
      <c r="LR119" s="400"/>
      <c r="LS119" s="400"/>
      <c r="LT119" s="400"/>
      <c r="LU119" s="400"/>
      <c r="LV119" s="400"/>
      <c r="LW119" s="400"/>
      <c r="LX119" s="400"/>
      <c r="LY119" s="400"/>
      <c r="LZ119" s="400"/>
      <c r="MA119" s="400"/>
      <c r="MB119" s="400"/>
      <c r="MC119" s="400"/>
      <c r="MD119" s="400"/>
      <c r="ME119" s="400"/>
      <c r="MF119" s="400"/>
      <c r="MG119" s="400"/>
      <c r="MH119" s="400"/>
      <c r="MI119" s="400"/>
      <c r="MJ119" s="400"/>
      <c r="MK119" s="400"/>
      <c r="ML119" s="400"/>
      <c r="MM119" s="400"/>
      <c r="MN119" s="400"/>
      <c r="MO119" s="400"/>
      <c r="MP119" s="400"/>
      <c r="MQ119" s="400"/>
      <c r="MR119" s="400"/>
      <c r="MS119" s="400"/>
      <c r="MT119" s="400"/>
      <c r="MU119" s="400"/>
      <c r="MV119" s="400"/>
      <c r="MW119" s="400"/>
      <c r="MX119" s="400"/>
      <c r="MY119" s="400"/>
      <c r="MZ119" s="400"/>
      <c r="NA119" s="400"/>
      <c r="NB119" s="400"/>
      <c r="NC119" s="400"/>
      <c r="ND119" s="400"/>
      <c r="NE119" s="400"/>
      <c r="NF119" s="400"/>
      <c r="NG119" s="400"/>
      <c r="NH119" s="400"/>
      <c r="NI119" s="400"/>
      <c r="NJ119" s="400"/>
      <c r="NK119" s="400"/>
      <c r="NL119" s="400"/>
      <c r="NM119" s="400"/>
      <c r="NN119" s="400"/>
      <c r="NO119" s="400"/>
      <c r="NP119" s="400"/>
      <c r="NQ119" s="400"/>
      <c r="NR119" s="400"/>
      <c r="NS119" s="400"/>
      <c r="NT119" s="400"/>
      <c r="NU119" s="400"/>
      <c r="NV119" s="400"/>
      <c r="NW119" s="400"/>
      <c r="NX119" s="400"/>
      <c r="NY119" s="400"/>
      <c r="NZ119" s="400"/>
      <c r="OA119" s="400"/>
      <c r="OB119" s="400"/>
      <c r="OC119" s="400"/>
      <c r="OD119" s="400"/>
      <c r="OE119" s="400"/>
      <c r="OF119" s="400"/>
      <c r="OG119" s="400"/>
      <c r="OH119" s="400"/>
      <c r="OI119" s="400"/>
      <c r="OJ119" s="400"/>
      <c r="OK119" s="400"/>
      <c r="OL119" s="400"/>
      <c r="OM119" s="400"/>
      <c r="ON119" s="400"/>
      <c r="OO119" s="400"/>
      <c r="OP119" s="400"/>
      <c r="OQ119" s="400"/>
      <c r="OR119" s="400"/>
      <c r="OS119" s="400"/>
      <c r="OT119" s="400"/>
      <c r="OU119" s="400"/>
      <c r="OV119" s="400"/>
      <c r="OW119" s="400"/>
      <c r="OX119" s="400"/>
      <c r="OY119" s="400"/>
      <c r="OZ119" s="400"/>
      <c r="PA119" s="400"/>
      <c r="PB119" s="400"/>
      <c r="PC119" s="400"/>
      <c r="PD119" s="400"/>
      <c r="PE119" s="400"/>
      <c r="PF119" s="400"/>
      <c r="PG119" s="400"/>
      <c r="PH119" s="400"/>
      <c r="PI119" s="400"/>
      <c r="PJ119" s="400"/>
      <c r="PK119" s="400"/>
      <c r="PL119" s="400"/>
      <c r="PM119" s="400"/>
      <c r="PN119" s="400"/>
      <c r="PO119" s="400"/>
      <c r="PP119" s="400"/>
      <c r="PQ119" s="400"/>
      <c r="PR119" s="400"/>
      <c r="PS119" s="400"/>
      <c r="PT119" s="400"/>
      <c r="PU119" s="400"/>
      <c r="PV119" s="400"/>
      <c r="PW119" s="400"/>
      <c r="PX119" s="400"/>
      <c r="PY119" s="400"/>
      <c r="PZ119" s="400"/>
      <c r="QA119" s="400"/>
      <c r="QB119" s="400"/>
      <c r="QC119" s="400"/>
      <c r="QD119" s="400"/>
      <c r="QE119" s="400"/>
      <c r="QF119" s="400"/>
      <c r="QG119" s="400"/>
      <c r="QH119" s="400"/>
      <c r="QI119" s="400"/>
      <c r="QJ119" s="400"/>
      <c r="QK119" s="400"/>
      <c r="QL119" s="400"/>
      <c r="QM119" s="400"/>
      <c r="QN119" s="400"/>
      <c r="QO119" s="400"/>
      <c r="QP119" s="400"/>
      <c r="QQ119" s="400"/>
      <c r="QR119" s="400"/>
      <c r="QS119" s="400"/>
      <c r="QT119" s="400"/>
      <c r="QU119" s="400"/>
      <c r="QV119" s="400"/>
      <c r="QW119" s="400"/>
      <c r="QX119" s="400"/>
      <c r="QY119" s="400"/>
      <c r="QZ119" s="400"/>
      <c r="RA119" s="400"/>
      <c r="RB119" s="400"/>
      <c r="RC119" s="400"/>
      <c r="RD119" s="400"/>
      <c r="RE119" s="400"/>
      <c r="RF119" s="400"/>
      <c r="RG119" s="400"/>
      <c r="RH119" s="400"/>
      <c r="RI119" s="400"/>
      <c r="RJ119" s="400"/>
      <c r="RK119" s="400"/>
      <c r="RL119" s="400"/>
      <c r="RM119" s="400"/>
      <c r="RN119" s="400"/>
      <c r="RO119" s="400"/>
      <c r="RP119" s="400"/>
      <c r="RQ119" s="400"/>
      <c r="RR119" s="400"/>
      <c r="RS119" s="400"/>
      <c r="RT119" s="400"/>
      <c r="RU119" s="400"/>
      <c r="RV119" s="400"/>
      <c r="RW119" s="400"/>
      <c r="RX119" s="400"/>
      <c r="RY119" s="400"/>
      <c r="RZ119" s="400"/>
      <c r="SA119" s="400"/>
      <c r="SB119" s="400"/>
      <c r="SC119" s="400"/>
      <c r="SD119" s="400"/>
      <c r="SE119" s="400"/>
      <c r="SF119" s="400"/>
      <c r="SG119" s="400"/>
      <c r="SH119" s="400"/>
      <c r="SI119" s="400"/>
      <c r="SJ119" s="400"/>
      <c r="SK119" s="400"/>
      <c r="SL119" s="400"/>
      <c r="SM119" s="400"/>
      <c r="SN119" s="400"/>
      <c r="SO119" s="400"/>
      <c r="SP119" s="400"/>
      <c r="SQ119" s="400"/>
      <c r="SR119" s="400"/>
      <c r="SS119" s="400"/>
      <c r="ST119" s="400"/>
      <c r="SU119" s="400"/>
      <c r="SV119" s="400"/>
      <c r="SW119" s="400"/>
      <c r="SX119" s="400"/>
      <c r="SY119" s="400"/>
      <c r="SZ119" s="400"/>
      <c r="TA119" s="400"/>
      <c r="TB119" s="400"/>
      <c r="TC119" s="400"/>
      <c r="TD119" s="400"/>
      <c r="TE119" s="400"/>
      <c r="TF119" s="400"/>
      <c r="TG119" s="400"/>
      <c r="TH119" s="400"/>
      <c r="TI119" s="400"/>
      <c r="TJ119" s="400"/>
      <c r="TK119" s="400"/>
      <c r="TL119" s="400"/>
      <c r="TM119" s="400"/>
      <c r="TN119" s="400"/>
      <c r="TO119" s="400"/>
      <c r="TP119" s="400"/>
      <c r="TQ119" s="400"/>
      <c r="TR119" s="400"/>
      <c r="TS119" s="400"/>
      <c r="TT119" s="400"/>
      <c r="TU119" s="400"/>
      <c r="TV119" s="400"/>
      <c r="TW119" s="400"/>
      <c r="TX119" s="400"/>
      <c r="TY119" s="400"/>
      <c r="TZ119" s="400"/>
      <c r="UA119" s="400"/>
      <c r="UB119" s="400"/>
      <c r="UC119" s="400"/>
      <c r="UD119" s="400"/>
      <c r="UE119" s="400"/>
      <c r="UF119" s="400"/>
      <c r="UG119" s="400"/>
      <c r="UH119" s="400"/>
      <c r="UI119" s="400"/>
      <c r="UJ119" s="400"/>
      <c r="UK119" s="400"/>
      <c r="UL119" s="400"/>
      <c r="UM119" s="400"/>
      <c r="UN119" s="400"/>
    </row>
    <row r="120" spans="1:560" s="400" customFormat="1" hidden="1" x14ac:dyDescent="0.2">
      <c r="A120" s="206" t="s">
        <v>2104</v>
      </c>
      <c r="B120" s="206">
        <v>1</v>
      </c>
      <c r="C120" s="402" t="s">
        <v>5874</v>
      </c>
      <c r="D120" s="206" t="s">
        <v>1632</v>
      </c>
      <c r="E120" s="206" t="s">
        <v>2126</v>
      </c>
      <c r="F120" s="404"/>
      <c r="G120" s="403">
        <v>42313</v>
      </c>
      <c r="H120" s="206" t="s">
        <v>5875</v>
      </c>
      <c r="I120" s="401">
        <v>0</v>
      </c>
      <c r="J120" s="401">
        <v>0</v>
      </c>
      <c r="K120" s="401">
        <v>0</v>
      </c>
      <c r="L120" s="401">
        <v>0</v>
      </c>
      <c r="M120" s="401">
        <v>0</v>
      </c>
      <c r="N120" s="401">
        <v>0</v>
      </c>
      <c r="O120" s="401">
        <v>0</v>
      </c>
      <c r="P120" s="401">
        <v>0</v>
      </c>
      <c r="Q120" s="401">
        <v>0</v>
      </c>
      <c r="R120" s="401">
        <v>0</v>
      </c>
      <c r="S120" s="401">
        <v>0</v>
      </c>
      <c r="T120" s="401">
        <v>0</v>
      </c>
      <c r="U120" s="401">
        <v>0</v>
      </c>
      <c r="V120" s="401">
        <v>0</v>
      </c>
      <c r="W120" s="401">
        <v>0</v>
      </c>
      <c r="X120" s="401">
        <v>0</v>
      </c>
      <c r="Y120" s="401">
        <v>0</v>
      </c>
      <c r="Z120" s="401">
        <v>0</v>
      </c>
      <c r="AA120" s="401">
        <v>0</v>
      </c>
      <c r="AB120" s="401">
        <v>0</v>
      </c>
      <c r="AC120" s="437">
        <v>1</v>
      </c>
      <c r="AD120" s="401">
        <v>0</v>
      </c>
      <c r="AE120" s="442">
        <v>4</v>
      </c>
      <c r="AF120" s="437">
        <v>1</v>
      </c>
      <c r="AG120" s="400">
        <v>2</v>
      </c>
    </row>
    <row r="121" spans="1:560" s="400" customFormat="1" x14ac:dyDescent="0.2">
      <c r="A121" s="206" t="s">
        <v>2104</v>
      </c>
      <c r="B121" s="206">
        <v>1</v>
      </c>
      <c r="C121" s="402" t="s">
        <v>5878</v>
      </c>
      <c r="D121" s="206" t="s">
        <v>1632</v>
      </c>
      <c r="E121" s="206" t="s">
        <v>2126</v>
      </c>
      <c r="F121" s="404"/>
      <c r="G121" s="403">
        <v>42332</v>
      </c>
      <c r="H121" s="206" t="s">
        <v>5879</v>
      </c>
      <c r="I121" s="401">
        <v>0</v>
      </c>
      <c r="J121" s="401">
        <v>0</v>
      </c>
      <c r="K121" s="401">
        <v>0</v>
      </c>
      <c r="L121" s="401">
        <v>0</v>
      </c>
      <c r="M121" s="401">
        <v>0</v>
      </c>
      <c r="N121" s="401">
        <v>0</v>
      </c>
      <c r="O121" s="401">
        <v>0</v>
      </c>
      <c r="P121" s="401">
        <v>0</v>
      </c>
      <c r="Q121" s="401">
        <v>0</v>
      </c>
      <c r="R121" s="401">
        <v>0</v>
      </c>
      <c r="S121" s="401">
        <v>0</v>
      </c>
      <c r="T121" s="401">
        <v>0</v>
      </c>
      <c r="U121" s="401">
        <v>0</v>
      </c>
      <c r="V121" s="401">
        <v>0</v>
      </c>
      <c r="W121" s="401">
        <v>0</v>
      </c>
      <c r="X121" s="401">
        <v>0</v>
      </c>
      <c r="Y121" s="401">
        <v>0</v>
      </c>
      <c r="Z121" s="401">
        <v>0</v>
      </c>
      <c r="AA121" s="401">
        <v>0</v>
      </c>
      <c r="AB121" s="401">
        <v>0</v>
      </c>
      <c r="AC121" s="401">
        <v>0</v>
      </c>
      <c r="AD121" s="437">
        <v>1</v>
      </c>
      <c r="AE121" s="442">
        <v>4</v>
      </c>
      <c r="AF121" s="401">
        <v>0</v>
      </c>
      <c r="AG121" s="493">
        <v>2.5</v>
      </c>
    </row>
    <row r="122" spans="1:560" s="400" customFormat="1" x14ac:dyDescent="0.2">
      <c r="A122" s="206" t="s">
        <v>2104</v>
      </c>
      <c r="B122" s="206">
        <v>1</v>
      </c>
      <c r="C122" s="402" t="s">
        <v>5880</v>
      </c>
      <c r="D122" s="206" t="s">
        <v>1632</v>
      </c>
      <c r="E122" s="206" t="s">
        <v>2126</v>
      </c>
      <c r="F122" s="404"/>
      <c r="G122" s="403">
        <v>42332</v>
      </c>
      <c r="H122" s="206" t="s">
        <v>5881</v>
      </c>
      <c r="I122" s="401">
        <v>0</v>
      </c>
      <c r="J122" s="401">
        <v>0</v>
      </c>
      <c r="K122" s="401">
        <v>0</v>
      </c>
      <c r="L122" s="401">
        <v>0</v>
      </c>
      <c r="M122" s="401">
        <v>0</v>
      </c>
      <c r="N122" s="401">
        <v>0</v>
      </c>
      <c r="O122" s="401">
        <v>0</v>
      </c>
      <c r="P122" s="401">
        <v>0</v>
      </c>
      <c r="Q122" s="401">
        <v>0</v>
      </c>
      <c r="R122" s="401">
        <v>0</v>
      </c>
      <c r="S122" s="401">
        <v>0</v>
      </c>
      <c r="T122" s="401">
        <v>0</v>
      </c>
      <c r="U122" s="401">
        <v>0</v>
      </c>
      <c r="V122" s="401">
        <v>0</v>
      </c>
      <c r="W122" s="401">
        <v>0</v>
      </c>
      <c r="X122" s="401">
        <v>0</v>
      </c>
      <c r="Y122" s="401">
        <v>0</v>
      </c>
      <c r="Z122" s="401">
        <v>0</v>
      </c>
      <c r="AA122" s="401">
        <v>0</v>
      </c>
      <c r="AB122" s="401">
        <v>0</v>
      </c>
      <c r="AC122" s="401">
        <v>0</v>
      </c>
      <c r="AD122" s="437">
        <v>1</v>
      </c>
      <c r="AE122" s="401">
        <v>0</v>
      </c>
      <c r="AF122" s="401">
        <v>0</v>
      </c>
      <c r="AG122" s="490">
        <v>2</v>
      </c>
    </row>
    <row r="123" spans="1:560" s="400" customFormat="1" x14ac:dyDescent="0.2">
      <c r="A123" s="206" t="s">
        <v>2104</v>
      </c>
      <c r="B123" s="206">
        <v>1</v>
      </c>
      <c r="C123" s="402" t="s">
        <v>5906</v>
      </c>
      <c r="D123" s="206" t="s">
        <v>1632</v>
      </c>
      <c r="E123" s="206" t="s">
        <v>2126</v>
      </c>
      <c r="F123" s="404"/>
      <c r="G123" s="403">
        <v>42345</v>
      </c>
      <c r="H123" s="206" t="s">
        <v>5907</v>
      </c>
      <c r="I123" s="401">
        <v>0</v>
      </c>
      <c r="J123" s="401">
        <v>0</v>
      </c>
      <c r="K123" s="401">
        <v>0</v>
      </c>
      <c r="L123" s="401">
        <v>0</v>
      </c>
      <c r="M123" s="401">
        <v>0</v>
      </c>
      <c r="N123" s="401">
        <v>0</v>
      </c>
      <c r="O123" s="401">
        <v>0</v>
      </c>
      <c r="P123" s="401">
        <v>0</v>
      </c>
      <c r="Q123" s="401">
        <v>0</v>
      </c>
      <c r="R123" s="401">
        <v>0</v>
      </c>
      <c r="S123" s="401">
        <v>0</v>
      </c>
      <c r="T123" s="401">
        <v>0</v>
      </c>
      <c r="U123" s="401">
        <v>0</v>
      </c>
      <c r="V123" s="401">
        <v>0</v>
      </c>
      <c r="W123" s="401">
        <v>0</v>
      </c>
      <c r="X123" s="401">
        <v>0</v>
      </c>
      <c r="Y123" s="401">
        <v>0</v>
      </c>
      <c r="Z123" s="401">
        <v>0</v>
      </c>
      <c r="AA123" s="401">
        <v>0</v>
      </c>
      <c r="AB123" s="401">
        <v>0</v>
      </c>
      <c r="AC123" s="401">
        <v>0</v>
      </c>
      <c r="AD123" s="401">
        <v>0</v>
      </c>
      <c r="AE123" s="401">
        <v>0</v>
      </c>
      <c r="AF123" s="401">
        <v>0</v>
      </c>
      <c r="AG123" s="490">
        <v>2</v>
      </c>
    </row>
    <row r="124" spans="1:560" hidden="1" x14ac:dyDescent="0.2">
      <c r="I124" s="417">
        <f>SUM(I3:I106)</f>
        <v>40</v>
      </c>
      <c r="J124" s="417">
        <f>SUM(J3:J106)</f>
        <v>110</v>
      </c>
      <c r="K124" s="417">
        <f>SUM(K3:K106)</f>
        <v>101</v>
      </c>
      <c r="L124" s="417">
        <f>SUM(L3:L107)</f>
        <v>95</v>
      </c>
      <c r="M124" s="417">
        <f t="shared" ref="M124:R124" si="0">SUM(M3:M109)</f>
        <v>100</v>
      </c>
      <c r="N124" s="417">
        <f t="shared" si="0"/>
        <v>165</v>
      </c>
      <c r="O124" s="417">
        <f t="shared" si="0"/>
        <v>84</v>
      </c>
      <c r="P124" s="417">
        <f t="shared" si="0"/>
        <v>132</v>
      </c>
      <c r="Q124" s="417">
        <f t="shared" si="0"/>
        <v>124</v>
      </c>
      <c r="R124" s="417">
        <f t="shared" si="0"/>
        <v>76</v>
      </c>
      <c r="S124" s="169">
        <f t="shared" ref="S124:T124" si="1">SUM(S3:S110)</f>
        <v>130</v>
      </c>
      <c r="T124" s="169">
        <f t="shared" si="1"/>
        <v>95</v>
      </c>
      <c r="U124" s="169">
        <f t="shared" ref="U124:V124" si="2">SUM(U3:U110)</f>
        <v>118</v>
      </c>
      <c r="V124" s="169">
        <f t="shared" si="2"/>
        <v>129</v>
      </c>
      <c r="W124" s="169">
        <f>SUM(W3:W110)</f>
        <v>114</v>
      </c>
      <c r="X124" s="169">
        <f t="shared" ref="X124:Y124" si="3">SUM(X3:X117)</f>
        <v>133</v>
      </c>
      <c r="Y124" s="438">
        <f t="shared" si="3"/>
        <v>135</v>
      </c>
      <c r="Z124" s="438">
        <f t="shared" ref="Z124:AA124" si="4">SUM(Z3:Z119)</f>
        <v>125</v>
      </c>
      <c r="AA124" s="438">
        <f t="shared" si="4"/>
        <v>128</v>
      </c>
      <c r="AB124" s="438">
        <f>SUM(AB3:AB119)</f>
        <v>110</v>
      </c>
      <c r="AC124" s="438">
        <f>SUM(AC3:AC120)</f>
        <v>148</v>
      </c>
      <c r="AD124" s="438">
        <f t="shared" ref="AD124:AE124" si="5">SUM(AD3:AD122)</f>
        <v>93</v>
      </c>
      <c r="AE124" s="473">
        <f t="shared" si="5"/>
        <v>160</v>
      </c>
      <c r="AF124" s="438">
        <f>SUM(AF3:AF123)</f>
        <v>56</v>
      </c>
      <c r="AG124"/>
    </row>
    <row r="125" spans="1:560" x14ac:dyDescent="0.2">
      <c r="B125" s="202">
        <f>SUM(B3:B124)</f>
        <v>121</v>
      </c>
      <c r="C125" s="130" t="s">
        <v>3432</v>
      </c>
      <c r="I125" s="258"/>
      <c r="J125" s="258"/>
      <c r="K125" s="258"/>
      <c r="L125" s="258"/>
      <c r="M125" s="258"/>
      <c r="N125" s="258"/>
      <c r="O125" s="258"/>
      <c r="P125" s="258"/>
      <c r="Q125" s="258"/>
      <c r="R125" s="258"/>
    </row>
    <row r="126" spans="1:560" x14ac:dyDescent="0.2">
      <c r="I126" s="258"/>
      <c r="J126" s="258"/>
      <c r="K126" s="258"/>
      <c r="L126" s="258"/>
      <c r="M126" s="258"/>
      <c r="N126" s="258"/>
      <c r="O126" s="258"/>
      <c r="P126" s="258"/>
      <c r="Q126" s="258"/>
      <c r="R126" s="258"/>
    </row>
    <row r="127" spans="1:560" x14ac:dyDescent="0.2">
      <c r="F127" t="s">
        <v>543</v>
      </c>
      <c r="I127" s="258"/>
      <c r="J127" s="258"/>
      <c r="K127" s="258"/>
      <c r="L127" s="258"/>
      <c r="M127" s="258"/>
      <c r="N127" s="258"/>
      <c r="O127" s="258"/>
      <c r="P127" s="258"/>
      <c r="Q127" s="258"/>
      <c r="R127" s="258"/>
    </row>
    <row r="128" spans="1:560" x14ac:dyDescent="0.2">
      <c r="H128" s="262" t="s">
        <v>543</v>
      </c>
      <c r="I128" s="262" t="s">
        <v>543</v>
      </c>
      <c r="J128" s="262" t="s">
        <v>543</v>
      </c>
      <c r="K128" s="262" t="s">
        <v>543</v>
      </c>
      <c r="L128" s="262" t="s">
        <v>543</v>
      </c>
      <c r="M128" s="262" t="s">
        <v>543</v>
      </c>
      <c r="N128" s="262" t="s">
        <v>543</v>
      </c>
      <c r="O128" s="262" t="s">
        <v>543</v>
      </c>
      <c r="P128" s="262" t="s">
        <v>543</v>
      </c>
      <c r="Q128" s="262" t="s">
        <v>543</v>
      </c>
      <c r="R128" s="262" t="s">
        <v>543</v>
      </c>
    </row>
    <row r="129" spans="6:18" x14ac:dyDescent="0.2">
      <c r="G129" t="s">
        <v>543</v>
      </c>
      <c r="I129" s="258"/>
      <c r="J129" s="258"/>
      <c r="K129" s="258"/>
      <c r="L129" s="258"/>
      <c r="M129" s="258"/>
      <c r="N129" s="258"/>
      <c r="O129" s="258"/>
      <c r="P129" s="258"/>
      <c r="Q129" s="258"/>
      <c r="R129" s="258"/>
    </row>
    <row r="130" spans="6:18" x14ac:dyDescent="0.2">
      <c r="I130" s="258"/>
      <c r="J130" s="258"/>
      <c r="K130" s="258"/>
      <c r="L130" s="258"/>
      <c r="M130" s="258"/>
      <c r="N130" s="258"/>
      <c r="O130" s="258"/>
      <c r="P130" s="258"/>
      <c r="Q130" s="258"/>
      <c r="R130" s="258"/>
    </row>
    <row r="131" spans="6:18" x14ac:dyDescent="0.2">
      <c r="F131" t="s">
        <v>543</v>
      </c>
      <c r="H131" s="258" t="s">
        <v>543</v>
      </c>
      <c r="I131" s="258" t="s">
        <v>543</v>
      </c>
      <c r="J131" s="258" t="s">
        <v>543</v>
      </c>
      <c r="K131" s="258" t="s">
        <v>543</v>
      </c>
      <c r="L131" s="258" t="s">
        <v>543</v>
      </c>
      <c r="M131" s="258" t="s">
        <v>543</v>
      </c>
      <c r="N131" s="258" t="s">
        <v>543</v>
      </c>
      <c r="O131" s="258" t="s">
        <v>543</v>
      </c>
      <c r="P131" s="258" t="s">
        <v>543</v>
      </c>
      <c r="Q131" s="258" t="s">
        <v>543</v>
      </c>
      <c r="R131" s="258" t="s">
        <v>543</v>
      </c>
    </row>
    <row r="132" spans="6:18" x14ac:dyDescent="0.2">
      <c r="I132" s="258"/>
      <c r="J132" s="258"/>
      <c r="K132" s="258"/>
      <c r="L132" s="258"/>
      <c r="M132" s="258"/>
      <c r="N132" s="258"/>
      <c r="O132" s="258"/>
      <c r="P132" s="258"/>
      <c r="Q132" s="258"/>
      <c r="R132" s="258"/>
    </row>
    <row r="133" spans="6:18" x14ac:dyDescent="0.2">
      <c r="H133" s="262" t="s">
        <v>543</v>
      </c>
      <c r="I133" s="262" t="s">
        <v>543</v>
      </c>
      <c r="J133" s="262" t="s">
        <v>543</v>
      </c>
      <c r="K133" s="262" t="s">
        <v>543</v>
      </c>
      <c r="L133" s="262" t="s">
        <v>543</v>
      </c>
      <c r="M133" s="262" t="s">
        <v>543</v>
      </c>
      <c r="N133" s="262" t="s">
        <v>543</v>
      </c>
      <c r="O133" s="262" t="s">
        <v>543</v>
      </c>
      <c r="P133" s="262" t="s">
        <v>543</v>
      </c>
      <c r="Q133" s="262" t="s">
        <v>543</v>
      </c>
      <c r="R133" s="262" t="s">
        <v>543</v>
      </c>
    </row>
    <row r="134" spans="6:18" x14ac:dyDescent="0.2">
      <c r="I134" s="258"/>
      <c r="J134" s="258"/>
      <c r="K134" s="258"/>
      <c r="L134" s="258"/>
      <c r="M134" s="258"/>
      <c r="N134" s="258"/>
      <c r="O134" s="258"/>
      <c r="P134" s="258"/>
      <c r="Q134" s="258"/>
      <c r="R134" s="258"/>
    </row>
    <row r="135" spans="6:18" x14ac:dyDescent="0.2">
      <c r="I135" s="258"/>
      <c r="J135" s="258"/>
      <c r="K135" s="258"/>
      <c r="L135" s="258"/>
      <c r="M135" s="258"/>
      <c r="N135" s="258"/>
      <c r="O135" s="258"/>
      <c r="P135" s="258"/>
      <c r="Q135" s="258"/>
      <c r="R135" s="258"/>
    </row>
    <row r="136" spans="6:18" x14ac:dyDescent="0.2">
      <c r="I136" s="258"/>
      <c r="J136" s="258"/>
      <c r="K136" s="258"/>
      <c r="L136" s="258"/>
      <c r="M136" s="258"/>
      <c r="N136" s="258"/>
      <c r="O136" s="258"/>
      <c r="P136" s="258"/>
      <c r="Q136" s="258"/>
      <c r="R136" s="258"/>
    </row>
    <row r="137" spans="6:18" x14ac:dyDescent="0.2">
      <c r="I137" s="258"/>
      <c r="J137" s="258"/>
      <c r="K137" s="258"/>
      <c r="L137" s="258"/>
      <c r="M137" s="258"/>
      <c r="N137" s="258"/>
      <c r="O137" s="258"/>
      <c r="P137" s="258"/>
      <c r="Q137" s="258"/>
      <c r="R137" s="258"/>
    </row>
  </sheetData>
  <autoFilter ref="A2:UN125">
    <filterColumn colId="31">
      <filters>
        <filter val="0"/>
      </filters>
    </filterColumn>
  </autoFilter>
  <mergeCells count="1">
    <mergeCell ref="A1:H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2"/>
  <sheetViews>
    <sheetView topLeftCell="G1" workbookViewId="0">
      <selection activeCell="AO11" sqref="AO11"/>
    </sheetView>
  </sheetViews>
  <sheetFormatPr defaultColWidth="9" defaultRowHeight="12.75" x14ac:dyDescent="0.2"/>
  <cols>
    <col min="1" max="1" width="5" bestFit="1" customWidth="1"/>
    <col min="2" max="2" width="3" bestFit="1" customWidth="1"/>
    <col min="3" max="3" width="16.140625" bestFit="1" customWidth="1"/>
    <col min="4" max="4" width="4.85546875" bestFit="1" customWidth="1"/>
    <col min="5" max="5" width="9.7109375" bestFit="1" customWidth="1"/>
    <col min="6" max="6" width="10.28515625" bestFit="1" customWidth="1"/>
    <col min="7" max="7" width="15.7109375" bestFit="1" customWidth="1"/>
    <col min="8" max="8" width="59.140625" bestFit="1" customWidth="1"/>
    <col min="9" max="10" width="9.28515625" hidden="1" customWidth="1"/>
    <col min="11" max="14" width="9.42578125" hidden="1" customWidth="1"/>
    <col min="15" max="16" width="9.28515625" hidden="1" customWidth="1"/>
    <col min="17" max="18" width="9.7109375" hidden="1" customWidth="1"/>
    <col min="19" max="20" width="9.28515625" hidden="1" customWidth="1"/>
    <col min="21" max="22" width="9.140625" hidden="1" customWidth="1"/>
    <col min="23" max="23" width="9.7109375" hidden="1" customWidth="1"/>
    <col min="24" max="26" width="9.5703125" hidden="1" customWidth="1"/>
    <col min="27" max="28" width="9.140625" hidden="1" customWidth="1"/>
    <col min="29" max="30" width="9.28515625" hidden="1" customWidth="1"/>
    <col min="31" max="32" width="9.7109375" hidden="1" customWidth="1"/>
    <col min="33" max="33" width="9" style="480"/>
  </cols>
  <sheetData>
    <row r="1" spans="1:33" s="275" customFormat="1" ht="15.7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row>
    <row r="2" spans="1:33" s="151" customFormat="1" x14ac:dyDescent="0.2">
      <c r="A2" s="8" t="s">
        <v>2101</v>
      </c>
      <c r="B2" s="8"/>
      <c r="C2" s="8" t="s">
        <v>1742</v>
      </c>
      <c r="D2" s="8" t="s">
        <v>1743</v>
      </c>
      <c r="E2" s="8" t="s">
        <v>1744</v>
      </c>
      <c r="F2" s="8" t="s">
        <v>59</v>
      </c>
      <c r="G2" s="83"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500"/>
    </row>
    <row r="3" spans="1:33" x14ac:dyDescent="0.2">
      <c r="A3" s="144" t="s">
        <v>2104</v>
      </c>
      <c r="B3" s="144">
        <v>1</v>
      </c>
      <c r="C3" s="316" t="s">
        <v>4221</v>
      </c>
      <c r="D3" s="144" t="s">
        <v>4193</v>
      </c>
      <c r="E3" s="144" t="s">
        <v>2126</v>
      </c>
      <c r="F3" s="143"/>
      <c r="G3" s="111">
        <v>40927</v>
      </c>
      <c r="H3" s="144" t="s">
        <v>4222</v>
      </c>
      <c r="I3" s="192">
        <v>1</v>
      </c>
      <c r="J3" s="192">
        <v>0</v>
      </c>
      <c r="K3" s="192">
        <v>0</v>
      </c>
      <c r="L3" s="192">
        <v>2</v>
      </c>
      <c r="M3" s="192">
        <v>1</v>
      </c>
      <c r="N3" s="192">
        <v>0</v>
      </c>
      <c r="O3" s="192">
        <v>0</v>
      </c>
      <c r="P3" s="192">
        <v>0</v>
      </c>
      <c r="Q3" s="192">
        <v>2</v>
      </c>
      <c r="R3" s="228">
        <v>0</v>
      </c>
      <c r="S3" s="274">
        <v>0</v>
      </c>
      <c r="T3" s="257">
        <v>0</v>
      </c>
      <c r="U3" s="274">
        <v>1</v>
      </c>
      <c r="V3" s="274">
        <v>0</v>
      </c>
      <c r="W3" s="34">
        <v>0</v>
      </c>
      <c r="X3" s="34">
        <v>3</v>
      </c>
      <c r="Y3" s="34">
        <v>0</v>
      </c>
      <c r="Z3" s="34">
        <v>0</v>
      </c>
      <c r="AA3" s="34">
        <v>0</v>
      </c>
      <c r="AB3" s="34">
        <v>0</v>
      </c>
      <c r="AC3" s="34">
        <v>0</v>
      </c>
      <c r="AD3" s="34">
        <v>2</v>
      </c>
      <c r="AE3" s="34">
        <v>0</v>
      </c>
      <c r="AF3" s="34">
        <v>1</v>
      </c>
      <c r="AG3" s="490">
        <v>2</v>
      </c>
    </row>
    <row r="4" spans="1:33" x14ac:dyDescent="0.2">
      <c r="A4" s="144" t="s">
        <v>2104</v>
      </c>
      <c r="B4" s="144">
        <v>1</v>
      </c>
      <c r="C4" s="316" t="s">
        <v>4301</v>
      </c>
      <c r="D4" s="144" t="s">
        <v>4193</v>
      </c>
      <c r="E4" s="144" t="s">
        <v>2586</v>
      </c>
      <c r="F4" s="111">
        <v>41394</v>
      </c>
      <c r="G4" s="111">
        <v>40966</v>
      </c>
      <c r="H4" s="144" t="s">
        <v>4302</v>
      </c>
      <c r="I4" s="192">
        <v>0</v>
      </c>
      <c r="J4" s="192">
        <v>3</v>
      </c>
      <c r="K4" s="192">
        <v>0</v>
      </c>
      <c r="L4" s="192">
        <v>1</v>
      </c>
      <c r="M4" s="192">
        <v>1</v>
      </c>
      <c r="N4" s="192">
        <v>0</v>
      </c>
      <c r="O4" s="192">
        <v>1</v>
      </c>
      <c r="P4" s="192">
        <v>0</v>
      </c>
      <c r="Q4" s="192">
        <v>0</v>
      </c>
      <c r="R4" s="228">
        <v>0</v>
      </c>
      <c r="S4" s="274">
        <v>2</v>
      </c>
      <c r="T4" s="257">
        <v>0</v>
      </c>
      <c r="U4" s="274">
        <v>0</v>
      </c>
      <c r="V4" s="274">
        <v>1</v>
      </c>
      <c r="W4" s="34">
        <v>1</v>
      </c>
      <c r="X4" s="34">
        <v>2</v>
      </c>
      <c r="Y4" s="34">
        <v>1</v>
      </c>
      <c r="Z4" s="34">
        <v>0</v>
      </c>
      <c r="AA4" s="34">
        <v>1</v>
      </c>
      <c r="AB4" s="34">
        <v>0</v>
      </c>
      <c r="AC4" s="34">
        <v>0</v>
      </c>
      <c r="AD4" s="34">
        <v>0</v>
      </c>
      <c r="AE4" s="34">
        <v>1</v>
      </c>
      <c r="AF4" s="34">
        <v>0</v>
      </c>
      <c r="AG4" s="490">
        <v>2</v>
      </c>
    </row>
    <row r="5" spans="1:33" x14ac:dyDescent="0.2">
      <c r="A5" s="144" t="s">
        <v>2104</v>
      </c>
      <c r="B5" s="144">
        <v>1</v>
      </c>
      <c r="C5" s="316" t="s">
        <v>4303</v>
      </c>
      <c r="D5" s="144" t="s">
        <v>4193</v>
      </c>
      <c r="E5" s="144" t="s">
        <v>2126</v>
      </c>
      <c r="F5" s="143"/>
      <c r="G5" s="111">
        <v>40966</v>
      </c>
      <c r="H5" s="144" t="s">
        <v>4304</v>
      </c>
      <c r="I5" s="192">
        <v>0</v>
      </c>
      <c r="J5" s="192">
        <v>0</v>
      </c>
      <c r="K5" s="192">
        <v>0</v>
      </c>
      <c r="L5" s="192">
        <v>2</v>
      </c>
      <c r="M5" s="192">
        <v>2</v>
      </c>
      <c r="N5" s="192">
        <v>1</v>
      </c>
      <c r="O5" s="192">
        <v>0</v>
      </c>
      <c r="P5" s="192">
        <v>0</v>
      </c>
      <c r="Q5" s="192">
        <v>0</v>
      </c>
      <c r="R5" s="228">
        <v>0</v>
      </c>
      <c r="S5" s="274">
        <v>3</v>
      </c>
      <c r="T5" s="257">
        <v>1</v>
      </c>
      <c r="U5" s="274">
        <v>0</v>
      </c>
      <c r="V5" s="274">
        <v>1</v>
      </c>
      <c r="W5" s="34">
        <v>1</v>
      </c>
      <c r="X5" s="34">
        <v>1</v>
      </c>
      <c r="Y5" s="34">
        <v>1</v>
      </c>
      <c r="Z5" s="34">
        <v>1</v>
      </c>
      <c r="AA5" s="34">
        <v>2</v>
      </c>
      <c r="AB5" s="34">
        <v>0</v>
      </c>
      <c r="AC5" s="34">
        <v>0</v>
      </c>
      <c r="AD5" s="34">
        <v>0</v>
      </c>
      <c r="AE5" s="34">
        <v>1</v>
      </c>
      <c r="AF5" s="34">
        <v>0</v>
      </c>
      <c r="AG5" s="490">
        <v>2</v>
      </c>
    </row>
    <row r="6" spans="1:33" x14ac:dyDescent="0.2">
      <c r="A6" s="144" t="s">
        <v>2104</v>
      </c>
      <c r="B6" s="144">
        <v>1</v>
      </c>
      <c r="C6" s="316" t="s">
        <v>4305</v>
      </c>
      <c r="D6" s="144" t="s">
        <v>4193</v>
      </c>
      <c r="E6" s="144" t="s">
        <v>1533</v>
      </c>
      <c r="F6" s="111">
        <v>41078</v>
      </c>
      <c r="G6" s="111">
        <v>40966</v>
      </c>
      <c r="H6" s="144" t="s">
        <v>4306</v>
      </c>
      <c r="I6" s="192">
        <v>0</v>
      </c>
      <c r="J6" s="192">
        <v>1</v>
      </c>
      <c r="K6" s="192">
        <v>2</v>
      </c>
      <c r="L6" s="192">
        <v>1</v>
      </c>
      <c r="M6" s="192">
        <v>1</v>
      </c>
      <c r="N6" s="192">
        <v>2</v>
      </c>
      <c r="O6" s="192">
        <v>0</v>
      </c>
      <c r="P6" s="192">
        <v>1</v>
      </c>
      <c r="Q6" s="192">
        <v>1</v>
      </c>
      <c r="R6" s="228">
        <v>0</v>
      </c>
      <c r="S6" s="274">
        <v>2</v>
      </c>
      <c r="T6" s="257">
        <v>0</v>
      </c>
      <c r="U6" s="274">
        <v>0</v>
      </c>
      <c r="V6" s="274">
        <v>1</v>
      </c>
      <c r="W6" s="34">
        <v>1</v>
      </c>
      <c r="X6" s="34">
        <v>0</v>
      </c>
      <c r="Y6" s="34">
        <v>1</v>
      </c>
      <c r="Z6" s="34">
        <v>1</v>
      </c>
      <c r="AA6" s="34">
        <v>2</v>
      </c>
      <c r="AB6" s="34">
        <v>0</v>
      </c>
      <c r="AC6" s="34">
        <v>0</v>
      </c>
      <c r="AD6" s="34">
        <v>0</v>
      </c>
      <c r="AE6" s="34">
        <v>2</v>
      </c>
      <c r="AF6" s="34">
        <v>0</v>
      </c>
      <c r="AG6" s="490">
        <v>2</v>
      </c>
    </row>
    <row r="7" spans="1:33" x14ac:dyDescent="0.2">
      <c r="A7" s="144" t="s">
        <v>2104</v>
      </c>
      <c r="B7" s="144">
        <v>1</v>
      </c>
      <c r="C7" s="316" t="s">
        <v>4307</v>
      </c>
      <c r="D7" s="144" t="s">
        <v>4193</v>
      </c>
      <c r="E7" s="144" t="s">
        <v>2126</v>
      </c>
      <c r="F7" s="143"/>
      <c r="G7" s="111">
        <v>40966</v>
      </c>
      <c r="H7" s="144" t="s">
        <v>4308</v>
      </c>
      <c r="I7" s="192">
        <v>0</v>
      </c>
      <c r="J7" s="192">
        <v>0</v>
      </c>
      <c r="K7" s="192">
        <v>0</v>
      </c>
      <c r="L7" s="192">
        <v>2</v>
      </c>
      <c r="M7" s="192">
        <v>0</v>
      </c>
      <c r="N7" s="192">
        <v>0</v>
      </c>
      <c r="O7" s="192">
        <v>3</v>
      </c>
      <c r="P7" s="192">
        <v>0</v>
      </c>
      <c r="Q7" s="192">
        <v>0</v>
      </c>
      <c r="R7" s="228">
        <v>0</v>
      </c>
      <c r="S7" s="274">
        <v>1</v>
      </c>
      <c r="T7" s="257">
        <v>0</v>
      </c>
      <c r="U7" s="274">
        <v>1</v>
      </c>
      <c r="V7" s="274">
        <v>0</v>
      </c>
      <c r="W7" s="34">
        <v>1</v>
      </c>
      <c r="X7" s="34">
        <v>0</v>
      </c>
      <c r="Y7" s="34">
        <v>0</v>
      </c>
      <c r="Z7" s="34">
        <v>2</v>
      </c>
      <c r="AA7" s="34">
        <v>0</v>
      </c>
      <c r="AB7" s="34">
        <v>0</v>
      </c>
      <c r="AC7" s="34">
        <v>1</v>
      </c>
      <c r="AD7" s="34">
        <v>0</v>
      </c>
      <c r="AE7" s="34">
        <v>0</v>
      </c>
      <c r="AF7" s="34">
        <v>0</v>
      </c>
      <c r="AG7" s="490">
        <v>2</v>
      </c>
    </row>
    <row r="8" spans="1:33" x14ac:dyDescent="0.2">
      <c r="A8" s="144" t="s">
        <v>2104</v>
      </c>
      <c r="B8" s="144">
        <v>1</v>
      </c>
      <c r="C8" s="316" t="s">
        <v>4309</v>
      </c>
      <c r="D8" s="144" t="s">
        <v>4193</v>
      </c>
      <c r="E8" s="144" t="s">
        <v>1533</v>
      </c>
      <c r="F8" s="111">
        <v>41159</v>
      </c>
      <c r="G8" s="111">
        <v>40966</v>
      </c>
      <c r="H8" s="144" t="s">
        <v>4310</v>
      </c>
      <c r="I8" s="192">
        <v>0</v>
      </c>
      <c r="J8" s="192">
        <v>1</v>
      </c>
      <c r="K8" s="192">
        <v>1</v>
      </c>
      <c r="L8" s="192">
        <v>2</v>
      </c>
      <c r="M8" s="192">
        <v>1</v>
      </c>
      <c r="N8" s="192">
        <v>0</v>
      </c>
      <c r="O8" s="192">
        <v>2</v>
      </c>
      <c r="P8" s="192">
        <v>2</v>
      </c>
      <c r="Q8" s="192">
        <v>0</v>
      </c>
      <c r="R8" s="228">
        <v>0</v>
      </c>
      <c r="S8" s="274">
        <v>2</v>
      </c>
      <c r="T8" s="257">
        <v>0</v>
      </c>
      <c r="U8" s="274">
        <v>0</v>
      </c>
      <c r="V8" s="274">
        <v>0</v>
      </c>
      <c r="W8" s="34">
        <v>2</v>
      </c>
      <c r="X8" s="34">
        <v>0</v>
      </c>
      <c r="Y8" s="34">
        <v>0</v>
      </c>
      <c r="Z8" s="34">
        <v>0</v>
      </c>
      <c r="AA8" s="34">
        <v>0</v>
      </c>
      <c r="AB8" s="34">
        <v>0</v>
      </c>
      <c r="AC8" s="34">
        <v>0</v>
      </c>
      <c r="AD8" s="34">
        <v>1</v>
      </c>
      <c r="AE8" s="34">
        <v>0</v>
      </c>
      <c r="AF8" s="34">
        <v>0</v>
      </c>
      <c r="AG8" s="490">
        <v>2</v>
      </c>
    </row>
    <row r="9" spans="1:33" x14ac:dyDescent="0.2">
      <c r="A9" s="144" t="s">
        <v>2104</v>
      </c>
      <c r="B9" s="144">
        <v>1</v>
      </c>
      <c r="C9" s="316" t="s">
        <v>4192</v>
      </c>
      <c r="D9" s="144" t="s">
        <v>4193</v>
      </c>
      <c r="E9" s="144" t="s">
        <v>2126</v>
      </c>
      <c r="F9" s="143"/>
      <c r="G9" s="111">
        <v>40875</v>
      </c>
      <c r="H9" s="144" t="s">
        <v>4194</v>
      </c>
      <c r="I9" s="192">
        <v>0</v>
      </c>
      <c r="J9" s="192">
        <v>1</v>
      </c>
      <c r="K9" s="192">
        <v>0</v>
      </c>
      <c r="L9" s="192">
        <v>2</v>
      </c>
      <c r="M9" s="192">
        <v>1</v>
      </c>
      <c r="N9" s="192">
        <v>2</v>
      </c>
      <c r="O9" s="192">
        <v>1</v>
      </c>
      <c r="P9" s="192">
        <v>0</v>
      </c>
      <c r="Q9" s="192">
        <v>1</v>
      </c>
      <c r="R9" s="228">
        <v>0</v>
      </c>
      <c r="S9" s="274">
        <v>1</v>
      </c>
      <c r="T9" s="257">
        <v>2</v>
      </c>
      <c r="U9" s="274">
        <v>0</v>
      </c>
      <c r="V9" s="274">
        <v>1</v>
      </c>
      <c r="W9" s="34">
        <v>0</v>
      </c>
      <c r="X9" s="34">
        <v>0</v>
      </c>
      <c r="Y9" s="34">
        <v>1</v>
      </c>
      <c r="Z9" s="34">
        <v>1</v>
      </c>
      <c r="AA9" s="34">
        <v>2</v>
      </c>
      <c r="AB9" s="34">
        <v>0</v>
      </c>
      <c r="AC9" s="34">
        <v>0</v>
      </c>
      <c r="AD9" s="34">
        <v>0</v>
      </c>
      <c r="AE9" s="34">
        <v>1</v>
      </c>
      <c r="AF9" s="34">
        <v>0</v>
      </c>
      <c r="AG9" s="490">
        <v>2</v>
      </c>
    </row>
    <row r="10" spans="1:33" x14ac:dyDescent="0.2">
      <c r="A10" s="144" t="s">
        <v>2104</v>
      </c>
      <c r="B10" s="144">
        <v>1</v>
      </c>
      <c r="C10" s="316" t="s">
        <v>4195</v>
      </c>
      <c r="D10" s="144" t="s">
        <v>4193</v>
      </c>
      <c r="E10" s="144" t="s">
        <v>2126</v>
      </c>
      <c r="F10" s="143"/>
      <c r="G10" s="111">
        <v>40899</v>
      </c>
      <c r="H10" s="144" t="s">
        <v>4196</v>
      </c>
      <c r="I10" s="192">
        <v>0</v>
      </c>
      <c r="J10" s="192">
        <v>0</v>
      </c>
      <c r="K10" s="192">
        <v>0</v>
      </c>
      <c r="L10" s="192">
        <v>0</v>
      </c>
      <c r="M10" s="192">
        <v>0</v>
      </c>
      <c r="N10" s="192">
        <v>0</v>
      </c>
      <c r="O10" s="192">
        <v>1</v>
      </c>
      <c r="P10" s="192">
        <v>0</v>
      </c>
      <c r="Q10" s="192">
        <v>0</v>
      </c>
      <c r="R10" s="228">
        <v>0</v>
      </c>
      <c r="S10" s="274">
        <v>0</v>
      </c>
      <c r="T10" s="257">
        <v>0</v>
      </c>
      <c r="U10" s="274">
        <v>0</v>
      </c>
      <c r="V10" s="274">
        <v>0</v>
      </c>
      <c r="W10" s="34">
        <v>0</v>
      </c>
      <c r="X10" s="34">
        <v>0</v>
      </c>
      <c r="Y10" s="34">
        <v>0</v>
      </c>
      <c r="Z10" s="34">
        <v>1</v>
      </c>
      <c r="AA10" s="34">
        <v>1</v>
      </c>
      <c r="AB10" s="34">
        <v>0</v>
      </c>
      <c r="AC10" s="34">
        <v>0</v>
      </c>
      <c r="AD10" s="34">
        <v>0</v>
      </c>
      <c r="AE10" s="34">
        <v>0</v>
      </c>
      <c r="AF10" s="34">
        <v>0</v>
      </c>
      <c r="AG10" s="490">
        <v>2</v>
      </c>
    </row>
    <row r="11" spans="1:33" x14ac:dyDescent="0.2">
      <c r="A11" s="144" t="s">
        <v>2104</v>
      </c>
      <c r="B11" s="144">
        <v>1</v>
      </c>
      <c r="C11" s="316" t="s">
        <v>4311</v>
      </c>
      <c r="D11" s="144" t="s">
        <v>4193</v>
      </c>
      <c r="E11" s="144" t="s">
        <v>2126</v>
      </c>
      <c r="F11" s="143"/>
      <c r="G11" s="111">
        <v>40966</v>
      </c>
      <c r="H11" s="144" t="s">
        <v>4312</v>
      </c>
      <c r="I11" s="192">
        <v>0</v>
      </c>
      <c r="J11" s="192">
        <v>0</v>
      </c>
      <c r="K11" s="192">
        <v>0</v>
      </c>
      <c r="L11" s="192">
        <v>0</v>
      </c>
      <c r="M11" s="192">
        <v>0</v>
      </c>
      <c r="N11" s="192">
        <v>1</v>
      </c>
      <c r="O11" s="192">
        <v>0</v>
      </c>
      <c r="P11" s="192">
        <v>0</v>
      </c>
      <c r="Q11" s="192">
        <v>0</v>
      </c>
      <c r="R11" s="228">
        <v>0</v>
      </c>
      <c r="S11" s="274">
        <v>0</v>
      </c>
      <c r="T11" s="257">
        <v>0</v>
      </c>
      <c r="U11" s="274">
        <v>0</v>
      </c>
      <c r="V11" s="274">
        <v>0</v>
      </c>
      <c r="W11" s="34">
        <v>0</v>
      </c>
      <c r="X11" s="34">
        <v>0</v>
      </c>
      <c r="Y11" s="34">
        <v>0</v>
      </c>
      <c r="Z11" s="34">
        <v>0</v>
      </c>
      <c r="AA11" s="34">
        <v>1</v>
      </c>
      <c r="AB11" s="34">
        <v>1</v>
      </c>
      <c r="AC11" s="34">
        <v>0</v>
      </c>
      <c r="AD11" s="34">
        <v>0</v>
      </c>
      <c r="AE11" s="34">
        <v>0</v>
      </c>
      <c r="AF11" s="34">
        <v>0</v>
      </c>
      <c r="AG11" s="490">
        <v>2</v>
      </c>
    </row>
    <row r="12" spans="1:33" x14ac:dyDescent="0.2">
      <c r="A12" s="144" t="s">
        <v>2104</v>
      </c>
      <c r="B12" s="144">
        <v>1</v>
      </c>
      <c r="C12" s="316" t="s">
        <v>4313</v>
      </c>
      <c r="D12" s="144" t="s">
        <v>4193</v>
      </c>
      <c r="E12" s="144" t="s">
        <v>2126</v>
      </c>
      <c r="F12" s="143"/>
      <c r="G12" s="111">
        <v>40966</v>
      </c>
      <c r="H12" s="144" t="s">
        <v>4314</v>
      </c>
      <c r="I12" s="192">
        <v>0</v>
      </c>
      <c r="J12" s="192">
        <v>0</v>
      </c>
      <c r="K12" s="192">
        <v>0</v>
      </c>
      <c r="L12" s="192">
        <v>0</v>
      </c>
      <c r="M12" s="192">
        <v>0</v>
      </c>
      <c r="N12" s="192">
        <v>0</v>
      </c>
      <c r="O12" s="192">
        <v>0</v>
      </c>
      <c r="P12" s="192">
        <v>0</v>
      </c>
      <c r="Q12" s="192">
        <v>0</v>
      </c>
      <c r="R12" s="228">
        <v>0</v>
      </c>
      <c r="S12" s="274">
        <v>0</v>
      </c>
      <c r="T12" s="257">
        <v>0</v>
      </c>
      <c r="U12" s="274">
        <v>0</v>
      </c>
      <c r="V12" s="274">
        <v>0</v>
      </c>
      <c r="W12" s="34">
        <v>0</v>
      </c>
      <c r="X12" s="34">
        <v>0</v>
      </c>
      <c r="Y12" s="34">
        <v>0</v>
      </c>
      <c r="Z12" s="34">
        <v>0</v>
      </c>
      <c r="AA12" s="34">
        <v>0</v>
      </c>
      <c r="AB12" s="34">
        <v>0</v>
      </c>
      <c r="AC12" s="34">
        <v>0</v>
      </c>
      <c r="AD12" s="34">
        <v>0</v>
      </c>
      <c r="AE12" s="34">
        <v>0</v>
      </c>
      <c r="AF12" s="34">
        <v>0</v>
      </c>
      <c r="AG12" s="490">
        <v>2</v>
      </c>
    </row>
    <row r="13" spans="1:33" x14ac:dyDescent="0.2">
      <c r="A13" s="144" t="s">
        <v>2104</v>
      </c>
      <c r="B13" s="144">
        <v>1</v>
      </c>
      <c r="C13" s="316" t="s">
        <v>4197</v>
      </c>
      <c r="D13" s="144" t="s">
        <v>4193</v>
      </c>
      <c r="E13" s="144" t="s">
        <v>1533</v>
      </c>
      <c r="F13" s="143">
        <v>41310</v>
      </c>
      <c r="G13" s="111">
        <v>40899</v>
      </c>
      <c r="H13" s="144" t="s">
        <v>4198</v>
      </c>
      <c r="I13" s="192">
        <v>0</v>
      </c>
      <c r="J13" s="192">
        <v>0</v>
      </c>
      <c r="K13" s="192">
        <v>0</v>
      </c>
      <c r="L13" s="192">
        <v>2</v>
      </c>
      <c r="M13" s="192">
        <v>1</v>
      </c>
      <c r="N13" s="192">
        <v>1</v>
      </c>
      <c r="O13" s="192">
        <v>2</v>
      </c>
      <c r="P13" s="192">
        <v>1</v>
      </c>
      <c r="Q13" s="192">
        <v>3</v>
      </c>
      <c r="R13" s="228">
        <v>0</v>
      </c>
      <c r="S13" s="274">
        <v>0</v>
      </c>
      <c r="T13" s="257">
        <v>2</v>
      </c>
      <c r="U13" s="274">
        <v>0</v>
      </c>
      <c r="V13" s="274">
        <v>1</v>
      </c>
      <c r="W13" s="34">
        <v>0</v>
      </c>
      <c r="X13" s="34">
        <v>1</v>
      </c>
      <c r="Y13" s="34">
        <v>1</v>
      </c>
      <c r="Z13" s="34">
        <v>1</v>
      </c>
      <c r="AA13" s="34">
        <v>2</v>
      </c>
      <c r="AB13" s="34">
        <v>0</v>
      </c>
      <c r="AC13" s="34">
        <v>1</v>
      </c>
      <c r="AD13" s="34">
        <v>0</v>
      </c>
      <c r="AE13" s="34">
        <v>1</v>
      </c>
      <c r="AF13" s="34">
        <v>0</v>
      </c>
      <c r="AG13" s="490">
        <v>2</v>
      </c>
    </row>
    <row r="14" spans="1:33" x14ac:dyDescent="0.2">
      <c r="A14" s="144" t="s">
        <v>2104</v>
      </c>
      <c r="B14" s="144">
        <v>1</v>
      </c>
      <c r="C14" s="316" t="s">
        <v>4199</v>
      </c>
      <c r="D14" s="144" t="s">
        <v>4193</v>
      </c>
      <c r="E14" s="144" t="s">
        <v>1533</v>
      </c>
      <c r="F14" s="111">
        <v>41163</v>
      </c>
      <c r="G14" s="111">
        <v>40889</v>
      </c>
      <c r="H14" s="144" t="s">
        <v>4387</v>
      </c>
      <c r="I14" s="192">
        <v>1</v>
      </c>
      <c r="J14" s="192">
        <v>0</v>
      </c>
      <c r="K14" s="192">
        <v>2</v>
      </c>
      <c r="L14" s="192">
        <v>1</v>
      </c>
      <c r="M14" s="192">
        <v>0</v>
      </c>
      <c r="N14" s="192">
        <v>1</v>
      </c>
      <c r="O14" s="192">
        <v>2</v>
      </c>
      <c r="P14" s="192">
        <v>0</v>
      </c>
      <c r="Q14" s="192">
        <v>3</v>
      </c>
      <c r="R14" s="228">
        <v>0</v>
      </c>
      <c r="S14" s="274">
        <v>0</v>
      </c>
      <c r="T14" s="257">
        <v>4</v>
      </c>
      <c r="U14" s="274">
        <v>0</v>
      </c>
      <c r="V14" s="274">
        <v>0</v>
      </c>
      <c r="W14" s="34">
        <v>1</v>
      </c>
      <c r="X14" s="34">
        <v>1</v>
      </c>
      <c r="Y14" s="34">
        <v>0</v>
      </c>
      <c r="Z14" s="34">
        <v>1</v>
      </c>
      <c r="AA14" s="34">
        <v>2</v>
      </c>
      <c r="AB14" s="34">
        <v>0</v>
      </c>
      <c r="AC14" s="34">
        <v>0</v>
      </c>
      <c r="AD14" s="34">
        <v>0</v>
      </c>
      <c r="AE14" s="34">
        <v>1</v>
      </c>
      <c r="AF14" s="34">
        <v>0</v>
      </c>
      <c r="AG14" s="490">
        <v>2</v>
      </c>
    </row>
    <row r="15" spans="1:33" x14ac:dyDescent="0.2">
      <c r="A15" s="144" t="s">
        <v>2104</v>
      </c>
      <c r="B15" s="144">
        <v>1</v>
      </c>
      <c r="C15" s="316" t="s">
        <v>4200</v>
      </c>
      <c r="D15" s="144" t="s">
        <v>4193</v>
      </c>
      <c r="E15" s="144" t="s">
        <v>2126</v>
      </c>
      <c r="F15" s="143"/>
      <c r="G15" s="111">
        <v>40889</v>
      </c>
      <c r="H15" s="144" t="s">
        <v>4201</v>
      </c>
      <c r="I15" s="192">
        <v>0</v>
      </c>
      <c r="J15" s="192">
        <v>1</v>
      </c>
      <c r="K15" s="192">
        <v>0</v>
      </c>
      <c r="L15" s="192">
        <v>0</v>
      </c>
      <c r="M15" s="192">
        <v>3</v>
      </c>
      <c r="N15" s="192">
        <v>3</v>
      </c>
      <c r="O15" s="192">
        <v>1</v>
      </c>
      <c r="P15" s="192">
        <v>0</v>
      </c>
      <c r="Q15" s="192">
        <v>1</v>
      </c>
      <c r="R15" s="228">
        <v>0</v>
      </c>
      <c r="S15" s="274">
        <v>2</v>
      </c>
      <c r="T15" s="257">
        <v>0</v>
      </c>
      <c r="U15" s="274">
        <v>1</v>
      </c>
      <c r="V15" s="274">
        <v>0</v>
      </c>
      <c r="W15" s="34">
        <v>0</v>
      </c>
      <c r="X15" s="34">
        <v>0</v>
      </c>
      <c r="Y15" s="34">
        <v>1</v>
      </c>
      <c r="Z15" s="34">
        <v>0</v>
      </c>
      <c r="AA15" s="34">
        <v>3</v>
      </c>
      <c r="AB15" s="34">
        <v>0</v>
      </c>
      <c r="AC15" s="34">
        <v>0</v>
      </c>
      <c r="AD15" s="34">
        <v>0</v>
      </c>
      <c r="AE15" s="34">
        <v>2</v>
      </c>
      <c r="AF15" s="34">
        <v>0</v>
      </c>
      <c r="AG15" s="490">
        <v>2</v>
      </c>
    </row>
    <row r="16" spans="1:33" x14ac:dyDescent="0.2">
      <c r="A16" s="144" t="s">
        <v>2104</v>
      </c>
      <c r="B16" s="144">
        <v>1</v>
      </c>
      <c r="C16" s="316" t="s">
        <v>4315</v>
      </c>
      <c r="D16" s="144" t="s">
        <v>4193</v>
      </c>
      <c r="E16" s="144" t="s">
        <v>2126</v>
      </c>
      <c r="F16" s="143"/>
      <c r="G16" s="111">
        <v>40966</v>
      </c>
      <c r="H16" s="144" t="s">
        <v>4316</v>
      </c>
      <c r="I16" s="192">
        <v>0</v>
      </c>
      <c r="J16" s="192">
        <v>0</v>
      </c>
      <c r="K16" s="192">
        <v>0</v>
      </c>
      <c r="L16" s="192">
        <v>0</v>
      </c>
      <c r="M16" s="192">
        <v>0</v>
      </c>
      <c r="N16" s="192">
        <v>0</v>
      </c>
      <c r="O16" s="192">
        <v>0</v>
      </c>
      <c r="P16" s="192">
        <v>0</v>
      </c>
      <c r="Q16" s="192">
        <v>0</v>
      </c>
      <c r="R16" s="228">
        <v>0</v>
      </c>
      <c r="S16" s="274">
        <v>0</v>
      </c>
      <c r="T16" s="257">
        <v>0</v>
      </c>
      <c r="U16" s="274">
        <v>0</v>
      </c>
      <c r="V16" s="274">
        <v>0</v>
      </c>
      <c r="W16" s="34">
        <v>0</v>
      </c>
      <c r="X16" s="34">
        <v>0</v>
      </c>
      <c r="Y16" s="34">
        <v>0</v>
      </c>
      <c r="Z16" s="34">
        <v>0</v>
      </c>
      <c r="AA16" s="34">
        <v>0</v>
      </c>
      <c r="AB16" s="34">
        <v>0</v>
      </c>
      <c r="AC16" s="34">
        <v>0</v>
      </c>
      <c r="AD16" s="34">
        <v>0</v>
      </c>
      <c r="AE16" s="34">
        <v>0</v>
      </c>
      <c r="AF16" s="34">
        <v>0</v>
      </c>
      <c r="AG16" s="490">
        <v>2</v>
      </c>
    </row>
    <row r="17" spans="1:33" x14ac:dyDescent="0.2">
      <c r="A17" s="144" t="s">
        <v>2104</v>
      </c>
      <c r="B17" s="144">
        <v>1</v>
      </c>
      <c r="C17" s="316" t="s">
        <v>4317</v>
      </c>
      <c r="D17" s="144" t="s">
        <v>4193</v>
      </c>
      <c r="E17" s="144" t="s">
        <v>2126</v>
      </c>
      <c r="F17" s="143"/>
      <c r="G17" s="111">
        <v>40966</v>
      </c>
      <c r="H17" s="144" t="s">
        <v>4318</v>
      </c>
      <c r="I17" s="192">
        <v>0</v>
      </c>
      <c r="J17" s="192">
        <v>0</v>
      </c>
      <c r="K17" s="192">
        <v>0</v>
      </c>
      <c r="L17" s="192">
        <v>0</v>
      </c>
      <c r="M17" s="192">
        <v>0</v>
      </c>
      <c r="N17" s="192">
        <v>0</v>
      </c>
      <c r="O17" s="192">
        <v>0</v>
      </c>
      <c r="P17" s="192">
        <v>0</v>
      </c>
      <c r="Q17" s="192">
        <v>0</v>
      </c>
      <c r="R17" s="228">
        <v>0</v>
      </c>
      <c r="S17" s="274">
        <v>0</v>
      </c>
      <c r="T17" s="257">
        <v>0</v>
      </c>
      <c r="U17" s="274">
        <v>0</v>
      </c>
      <c r="V17" s="274">
        <v>0</v>
      </c>
      <c r="W17" s="34">
        <v>0</v>
      </c>
      <c r="X17" s="34">
        <v>0</v>
      </c>
      <c r="Y17" s="34">
        <v>0</v>
      </c>
      <c r="Z17" s="34">
        <v>0</v>
      </c>
      <c r="AA17" s="34">
        <v>1</v>
      </c>
      <c r="AB17" s="34">
        <v>0</v>
      </c>
      <c r="AC17" s="34">
        <v>0</v>
      </c>
      <c r="AD17" s="34">
        <v>0</v>
      </c>
      <c r="AE17" s="34">
        <v>0</v>
      </c>
      <c r="AF17" s="34">
        <v>0</v>
      </c>
      <c r="AG17" s="490">
        <v>2</v>
      </c>
    </row>
    <row r="18" spans="1:33" x14ac:dyDescent="0.2">
      <c r="A18" s="144" t="s">
        <v>2104</v>
      </c>
      <c r="B18" s="144">
        <v>1</v>
      </c>
      <c r="C18" s="316" t="s">
        <v>4319</v>
      </c>
      <c r="D18" s="144" t="s">
        <v>4193</v>
      </c>
      <c r="E18" s="144" t="s">
        <v>2126</v>
      </c>
      <c r="F18" s="143"/>
      <c r="G18" s="111">
        <v>40966</v>
      </c>
      <c r="H18" s="144" t="s">
        <v>4320</v>
      </c>
      <c r="I18" s="192">
        <v>0</v>
      </c>
      <c r="J18" s="192">
        <v>0</v>
      </c>
      <c r="K18" s="192">
        <v>0</v>
      </c>
      <c r="L18" s="192">
        <v>0</v>
      </c>
      <c r="M18" s="192">
        <v>0</v>
      </c>
      <c r="N18" s="192">
        <v>0</v>
      </c>
      <c r="O18" s="192">
        <v>0</v>
      </c>
      <c r="P18" s="192">
        <v>0</v>
      </c>
      <c r="Q18" s="192">
        <v>0</v>
      </c>
      <c r="R18" s="228">
        <v>0</v>
      </c>
      <c r="S18" s="274">
        <v>0</v>
      </c>
      <c r="T18" s="257">
        <v>0</v>
      </c>
      <c r="U18" s="274">
        <v>0</v>
      </c>
      <c r="V18" s="274">
        <v>0</v>
      </c>
      <c r="W18" s="34">
        <v>0</v>
      </c>
      <c r="X18" s="34">
        <v>0</v>
      </c>
      <c r="Y18" s="34">
        <v>0</v>
      </c>
      <c r="Z18" s="34">
        <v>0</v>
      </c>
      <c r="AA18" s="34">
        <v>0</v>
      </c>
      <c r="AB18" s="34">
        <v>0</v>
      </c>
      <c r="AC18" s="34">
        <v>0</v>
      </c>
      <c r="AD18" s="34">
        <v>0</v>
      </c>
      <c r="AE18" s="34">
        <v>0</v>
      </c>
      <c r="AF18" s="34">
        <v>0</v>
      </c>
      <c r="AG18" s="490">
        <v>2</v>
      </c>
    </row>
    <row r="19" spans="1:33" x14ac:dyDescent="0.2">
      <c r="A19" s="144" t="s">
        <v>2104</v>
      </c>
      <c r="B19" s="144">
        <v>1</v>
      </c>
      <c r="C19" s="316" t="s">
        <v>4321</v>
      </c>
      <c r="D19" s="144" t="s">
        <v>4193</v>
      </c>
      <c r="E19" s="144" t="s">
        <v>2586</v>
      </c>
      <c r="F19" s="111">
        <v>41249</v>
      </c>
      <c r="G19" s="111">
        <v>40966</v>
      </c>
      <c r="H19" s="144" t="s">
        <v>4322</v>
      </c>
      <c r="I19" s="192">
        <v>0</v>
      </c>
      <c r="J19" s="192">
        <v>1</v>
      </c>
      <c r="K19" s="192">
        <v>1</v>
      </c>
      <c r="L19" s="192">
        <v>1</v>
      </c>
      <c r="M19" s="192">
        <v>1</v>
      </c>
      <c r="N19" s="192">
        <v>0</v>
      </c>
      <c r="O19" s="192">
        <v>0</v>
      </c>
      <c r="P19" s="192">
        <v>1</v>
      </c>
      <c r="Q19" s="192">
        <v>1</v>
      </c>
      <c r="R19" s="228">
        <v>0</v>
      </c>
      <c r="S19" s="274">
        <v>0</v>
      </c>
      <c r="T19" s="257">
        <v>2</v>
      </c>
      <c r="U19" s="274">
        <v>0</v>
      </c>
      <c r="V19" s="274">
        <v>1</v>
      </c>
      <c r="W19" s="34">
        <v>1</v>
      </c>
      <c r="X19" s="34">
        <v>0</v>
      </c>
      <c r="Y19" s="34">
        <v>0</v>
      </c>
      <c r="Z19" s="34">
        <v>0</v>
      </c>
      <c r="AA19" s="34">
        <v>0</v>
      </c>
      <c r="AB19" s="34">
        <v>0</v>
      </c>
      <c r="AC19" s="34">
        <v>2</v>
      </c>
      <c r="AD19" s="34">
        <v>1</v>
      </c>
      <c r="AE19" s="34">
        <v>0</v>
      </c>
      <c r="AF19" s="34">
        <v>0</v>
      </c>
      <c r="AG19" s="490">
        <v>2</v>
      </c>
    </row>
    <row r="20" spans="1:33" x14ac:dyDescent="0.2">
      <c r="A20" s="144" t="s">
        <v>2104</v>
      </c>
      <c r="B20" s="144">
        <v>1</v>
      </c>
      <c r="C20" s="316" t="s">
        <v>4323</v>
      </c>
      <c r="D20" s="144" t="s">
        <v>4193</v>
      </c>
      <c r="E20" s="144" t="s">
        <v>2126</v>
      </c>
      <c r="F20" s="143"/>
      <c r="G20" s="111">
        <v>40966</v>
      </c>
      <c r="H20" s="144" t="s">
        <v>4324</v>
      </c>
      <c r="I20" s="192">
        <v>0</v>
      </c>
      <c r="J20" s="192">
        <v>0</v>
      </c>
      <c r="K20" s="192">
        <v>0</v>
      </c>
      <c r="L20" s="192">
        <v>0</v>
      </c>
      <c r="M20" s="192">
        <v>0</v>
      </c>
      <c r="N20" s="192">
        <v>0</v>
      </c>
      <c r="O20" s="192">
        <v>0</v>
      </c>
      <c r="P20" s="192">
        <v>0</v>
      </c>
      <c r="Q20" s="192">
        <v>0</v>
      </c>
      <c r="R20" s="228">
        <v>0</v>
      </c>
      <c r="S20" s="274">
        <v>0</v>
      </c>
      <c r="T20" s="257">
        <v>0</v>
      </c>
      <c r="U20" s="274">
        <v>0</v>
      </c>
      <c r="V20" s="274">
        <v>0</v>
      </c>
      <c r="W20" s="34">
        <v>0</v>
      </c>
      <c r="X20" s="34">
        <v>0</v>
      </c>
      <c r="Y20" s="34">
        <v>0</v>
      </c>
      <c r="Z20" s="34">
        <v>0</v>
      </c>
      <c r="AA20" s="34">
        <v>0</v>
      </c>
      <c r="AB20" s="34">
        <v>0</v>
      </c>
      <c r="AC20" s="34">
        <v>0</v>
      </c>
      <c r="AD20" s="34">
        <v>0</v>
      </c>
      <c r="AE20" s="34">
        <v>0</v>
      </c>
      <c r="AF20" s="34">
        <v>0</v>
      </c>
      <c r="AG20" s="490">
        <v>2</v>
      </c>
    </row>
    <row r="21" spans="1:33" x14ac:dyDescent="0.2">
      <c r="A21" s="144" t="s">
        <v>2104</v>
      </c>
      <c r="B21" s="144">
        <v>1</v>
      </c>
      <c r="C21" s="316" t="s">
        <v>4325</v>
      </c>
      <c r="D21" s="144" t="s">
        <v>4193</v>
      </c>
      <c r="E21" s="144" t="s">
        <v>2126</v>
      </c>
      <c r="F21" s="143"/>
      <c r="G21" s="111">
        <v>40966</v>
      </c>
      <c r="H21" s="144" t="s">
        <v>4326</v>
      </c>
      <c r="I21" s="192">
        <v>0</v>
      </c>
      <c r="J21" s="192">
        <v>0</v>
      </c>
      <c r="K21" s="192">
        <v>0</v>
      </c>
      <c r="L21" s="192">
        <v>0</v>
      </c>
      <c r="M21" s="192">
        <v>0</v>
      </c>
      <c r="N21" s="192">
        <v>0</v>
      </c>
      <c r="O21" s="192">
        <v>0</v>
      </c>
      <c r="P21" s="192">
        <v>0</v>
      </c>
      <c r="Q21" s="192">
        <v>0</v>
      </c>
      <c r="R21" s="228">
        <v>0</v>
      </c>
      <c r="S21" s="274">
        <v>0</v>
      </c>
      <c r="T21" s="257">
        <v>0</v>
      </c>
      <c r="U21" s="274">
        <v>0</v>
      </c>
      <c r="V21" s="274">
        <v>0</v>
      </c>
      <c r="W21" s="34">
        <v>0</v>
      </c>
      <c r="X21" s="34">
        <v>0</v>
      </c>
      <c r="Y21" s="34">
        <v>0</v>
      </c>
      <c r="Z21" s="34">
        <v>0</v>
      </c>
      <c r="AA21" s="34">
        <v>0</v>
      </c>
      <c r="AB21" s="34">
        <v>0</v>
      </c>
      <c r="AC21" s="34">
        <v>0</v>
      </c>
      <c r="AD21" s="34">
        <v>0</v>
      </c>
      <c r="AE21" s="34">
        <v>0</v>
      </c>
      <c r="AF21" s="34">
        <v>0</v>
      </c>
      <c r="AG21" s="490">
        <v>2</v>
      </c>
    </row>
    <row r="22" spans="1:33" x14ac:dyDescent="0.2">
      <c r="A22" s="144" t="s">
        <v>2104</v>
      </c>
      <c r="B22" s="144">
        <v>1</v>
      </c>
      <c r="C22" s="316" t="s">
        <v>4327</v>
      </c>
      <c r="D22" s="144" t="s">
        <v>4193</v>
      </c>
      <c r="E22" s="144" t="s">
        <v>2126</v>
      </c>
      <c r="F22" s="143"/>
      <c r="G22" s="111">
        <v>40966</v>
      </c>
      <c r="H22" s="144" t="s">
        <v>4328</v>
      </c>
      <c r="I22" s="192">
        <v>0</v>
      </c>
      <c r="J22" s="192">
        <v>0</v>
      </c>
      <c r="K22" s="192">
        <v>0</v>
      </c>
      <c r="L22" s="192">
        <v>0</v>
      </c>
      <c r="M22" s="192">
        <v>0</v>
      </c>
      <c r="N22" s="192">
        <v>0</v>
      </c>
      <c r="O22" s="192">
        <v>0</v>
      </c>
      <c r="P22" s="192">
        <v>0</v>
      </c>
      <c r="Q22" s="192">
        <v>0</v>
      </c>
      <c r="R22" s="228">
        <v>0</v>
      </c>
      <c r="S22" s="274">
        <v>0</v>
      </c>
      <c r="T22" s="257">
        <v>0</v>
      </c>
      <c r="U22" s="274">
        <v>0</v>
      </c>
      <c r="V22" s="274">
        <v>0</v>
      </c>
      <c r="W22" s="34">
        <v>0</v>
      </c>
      <c r="X22" s="34">
        <v>0</v>
      </c>
      <c r="Y22" s="34">
        <v>0</v>
      </c>
      <c r="Z22" s="34">
        <v>0</v>
      </c>
      <c r="AA22" s="34">
        <v>0</v>
      </c>
      <c r="AB22" s="34">
        <v>0</v>
      </c>
      <c r="AC22" s="34">
        <v>0</v>
      </c>
      <c r="AD22" s="34">
        <v>0</v>
      </c>
      <c r="AE22" s="34">
        <v>0</v>
      </c>
      <c r="AF22" s="34">
        <v>0</v>
      </c>
      <c r="AG22" s="490">
        <v>2</v>
      </c>
    </row>
    <row r="23" spans="1:33" x14ac:dyDescent="0.2">
      <c r="A23" s="144" t="s">
        <v>2104</v>
      </c>
      <c r="B23" s="144">
        <v>1</v>
      </c>
      <c r="C23" s="316" t="s">
        <v>4329</v>
      </c>
      <c r="D23" s="144" t="s">
        <v>4193</v>
      </c>
      <c r="E23" s="144" t="s">
        <v>2126</v>
      </c>
      <c r="F23" s="143"/>
      <c r="G23" s="111">
        <v>40966</v>
      </c>
      <c r="H23" s="191" t="s">
        <v>4330</v>
      </c>
      <c r="I23" s="192">
        <v>0</v>
      </c>
      <c r="J23" s="192">
        <v>0</v>
      </c>
      <c r="K23" s="192">
        <v>0</v>
      </c>
      <c r="L23" s="192">
        <v>0</v>
      </c>
      <c r="M23" s="192">
        <v>0</v>
      </c>
      <c r="N23" s="192">
        <v>0</v>
      </c>
      <c r="O23" s="192">
        <v>0</v>
      </c>
      <c r="P23" s="192">
        <v>0</v>
      </c>
      <c r="Q23" s="192">
        <v>0</v>
      </c>
      <c r="R23" s="228">
        <v>0</v>
      </c>
      <c r="S23" s="274">
        <v>0</v>
      </c>
      <c r="T23" s="257">
        <v>0</v>
      </c>
      <c r="U23" s="274">
        <v>0</v>
      </c>
      <c r="V23" s="274">
        <v>0</v>
      </c>
      <c r="W23" s="34">
        <v>0</v>
      </c>
      <c r="X23" s="34">
        <v>0</v>
      </c>
      <c r="Y23" s="34">
        <v>0</v>
      </c>
      <c r="Z23" s="34">
        <v>0</v>
      </c>
      <c r="AA23" s="34">
        <v>0</v>
      </c>
      <c r="AB23" s="34">
        <v>0</v>
      </c>
      <c r="AC23" s="34">
        <v>0</v>
      </c>
      <c r="AD23" s="34">
        <v>0</v>
      </c>
      <c r="AE23" s="34">
        <v>0</v>
      </c>
      <c r="AF23" s="34">
        <v>0</v>
      </c>
      <c r="AG23" s="490">
        <v>2</v>
      </c>
    </row>
    <row r="24" spans="1:33" s="273" customFormat="1" x14ac:dyDescent="0.2">
      <c r="A24" s="264" t="s">
        <v>2104</v>
      </c>
      <c r="B24" s="264">
        <v>1</v>
      </c>
      <c r="C24" s="316" t="s">
        <v>4331</v>
      </c>
      <c r="D24" s="264" t="s">
        <v>4193</v>
      </c>
      <c r="E24" s="264" t="s">
        <v>2126</v>
      </c>
      <c r="F24" s="263"/>
      <c r="G24" s="261">
        <v>40968</v>
      </c>
      <c r="H24" s="264" t="s">
        <v>4332</v>
      </c>
      <c r="I24" s="274"/>
      <c r="J24" s="274"/>
      <c r="K24" s="274"/>
      <c r="L24" s="274"/>
      <c r="M24" s="274"/>
      <c r="N24" s="274"/>
      <c r="O24" s="274"/>
      <c r="P24" s="274"/>
      <c r="Q24" s="274"/>
      <c r="R24" s="228"/>
      <c r="S24" s="274"/>
      <c r="T24" s="274"/>
      <c r="U24" s="274"/>
      <c r="V24" s="274"/>
      <c r="W24" s="34"/>
      <c r="X24" s="34"/>
      <c r="Y24" s="34"/>
      <c r="Z24" s="34"/>
      <c r="AA24" s="34"/>
      <c r="AB24" s="34"/>
      <c r="AC24" s="34"/>
      <c r="AD24" s="34"/>
      <c r="AE24" s="34">
        <v>2</v>
      </c>
      <c r="AF24" s="34">
        <v>0</v>
      </c>
      <c r="AG24" s="490">
        <v>2</v>
      </c>
    </row>
    <row r="25" spans="1:33" x14ac:dyDescent="0.2">
      <c r="A25" s="144" t="s">
        <v>2104</v>
      </c>
      <c r="B25" s="144">
        <v>1</v>
      </c>
      <c r="C25" s="316" t="s">
        <v>4495</v>
      </c>
      <c r="D25" s="144" t="s">
        <v>4193</v>
      </c>
      <c r="E25" s="144" t="s">
        <v>1533</v>
      </c>
      <c r="F25" s="143">
        <v>41394</v>
      </c>
      <c r="G25" s="111">
        <v>41087</v>
      </c>
      <c r="H25" s="144" t="s">
        <v>4496</v>
      </c>
      <c r="I25" s="192">
        <v>0</v>
      </c>
      <c r="J25" s="192">
        <v>0</v>
      </c>
      <c r="K25" s="192">
        <v>0</v>
      </c>
      <c r="L25" s="192">
        <v>1</v>
      </c>
      <c r="M25" s="192">
        <v>1</v>
      </c>
      <c r="N25" s="192">
        <v>1</v>
      </c>
      <c r="O25" s="192">
        <v>0</v>
      </c>
      <c r="P25" s="192">
        <v>1</v>
      </c>
      <c r="Q25" s="192">
        <v>0</v>
      </c>
      <c r="R25" s="228">
        <v>0</v>
      </c>
      <c r="S25" s="274">
        <v>1</v>
      </c>
      <c r="T25" s="257">
        <v>0</v>
      </c>
      <c r="U25" s="274">
        <v>1</v>
      </c>
      <c r="V25" s="274">
        <v>0</v>
      </c>
      <c r="W25" s="34">
        <v>0</v>
      </c>
      <c r="X25" s="34">
        <v>1</v>
      </c>
      <c r="Y25" s="295">
        <v>0</v>
      </c>
      <c r="Z25" s="34">
        <v>2</v>
      </c>
      <c r="AA25" s="34">
        <v>2</v>
      </c>
      <c r="AB25" s="295">
        <v>0</v>
      </c>
      <c r="AC25" s="34">
        <v>0</v>
      </c>
      <c r="AD25" s="34">
        <v>0</v>
      </c>
      <c r="AE25" s="34">
        <v>0</v>
      </c>
      <c r="AF25" s="34">
        <v>0</v>
      </c>
      <c r="AG25" s="490">
        <v>2</v>
      </c>
    </row>
    <row r="26" spans="1:33" x14ac:dyDescent="0.2">
      <c r="A26" s="144" t="s">
        <v>2104</v>
      </c>
      <c r="B26" s="144">
        <v>1</v>
      </c>
      <c r="C26" s="316" t="s">
        <v>4597</v>
      </c>
      <c r="D26" s="144" t="s">
        <v>4193</v>
      </c>
      <c r="E26" s="144" t="s">
        <v>2126</v>
      </c>
      <c r="F26" s="143"/>
      <c r="G26" s="111">
        <v>41159</v>
      </c>
      <c r="H26" s="144" t="s">
        <v>4598</v>
      </c>
      <c r="I26" s="279">
        <v>0</v>
      </c>
      <c r="J26" s="279">
        <v>1</v>
      </c>
      <c r="K26" s="192">
        <v>0</v>
      </c>
      <c r="L26" s="192">
        <v>2</v>
      </c>
      <c r="M26" s="192">
        <v>2</v>
      </c>
      <c r="N26" s="192">
        <v>0</v>
      </c>
      <c r="O26" s="192">
        <v>0</v>
      </c>
      <c r="P26" s="192">
        <v>0</v>
      </c>
      <c r="Q26" s="192">
        <v>0</v>
      </c>
      <c r="R26" s="228">
        <v>0</v>
      </c>
      <c r="S26" s="274">
        <v>1</v>
      </c>
      <c r="T26" s="257">
        <v>0</v>
      </c>
      <c r="U26" s="274">
        <v>0</v>
      </c>
      <c r="V26" s="274">
        <v>0</v>
      </c>
      <c r="W26" s="181">
        <v>0</v>
      </c>
      <c r="X26" s="181">
        <v>0</v>
      </c>
      <c r="Y26" s="181">
        <v>0</v>
      </c>
      <c r="Z26" s="294">
        <v>0</v>
      </c>
      <c r="AA26" s="181">
        <v>1</v>
      </c>
      <c r="AB26" s="294">
        <v>0</v>
      </c>
      <c r="AC26" s="181">
        <v>0</v>
      </c>
      <c r="AD26" s="181">
        <v>0</v>
      </c>
      <c r="AE26" s="181">
        <v>0</v>
      </c>
      <c r="AF26" s="294">
        <v>0</v>
      </c>
      <c r="AG26" s="490">
        <v>2</v>
      </c>
    </row>
    <row r="27" spans="1:33" x14ac:dyDescent="0.2">
      <c r="A27" s="144" t="s">
        <v>2104</v>
      </c>
      <c r="B27" s="144">
        <v>1</v>
      </c>
      <c r="C27" s="316" t="s">
        <v>4578</v>
      </c>
      <c r="D27" s="144" t="s">
        <v>4193</v>
      </c>
      <c r="E27" s="144" t="s">
        <v>2126</v>
      </c>
      <c r="F27" s="143"/>
      <c r="G27" s="111">
        <v>41159</v>
      </c>
      <c r="H27" s="144" t="s">
        <v>4579</v>
      </c>
      <c r="I27" s="279">
        <v>0</v>
      </c>
      <c r="J27" s="279">
        <v>1</v>
      </c>
      <c r="K27" s="192">
        <v>3</v>
      </c>
      <c r="L27" s="192">
        <v>0</v>
      </c>
      <c r="M27" s="192">
        <v>0</v>
      </c>
      <c r="N27" s="192">
        <v>0</v>
      </c>
      <c r="O27" s="192">
        <v>2</v>
      </c>
      <c r="P27" s="192">
        <v>0</v>
      </c>
      <c r="Q27" s="192">
        <v>0</v>
      </c>
      <c r="R27" s="228">
        <v>0</v>
      </c>
      <c r="S27" s="274">
        <v>0</v>
      </c>
      <c r="T27" s="257">
        <v>2</v>
      </c>
      <c r="U27" s="274">
        <v>0</v>
      </c>
      <c r="V27" s="274">
        <v>0</v>
      </c>
      <c r="W27" s="181">
        <v>0</v>
      </c>
      <c r="X27" s="181">
        <v>0</v>
      </c>
      <c r="Y27" s="181">
        <v>2</v>
      </c>
      <c r="Z27" s="294">
        <v>0</v>
      </c>
      <c r="AA27" s="181">
        <v>1</v>
      </c>
      <c r="AB27" s="294">
        <v>0</v>
      </c>
      <c r="AC27" s="181">
        <v>0</v>
      </c>
      <c r="AD27" s="294">
        <v>0</v>
      </c>
      <c r="AE27" s="181">
        <v>2</v>
      </c>
      <c r="AF27" s="181">
        <v>0</v>
      </c>
      <c r="AG27" s="490">
        <v>2</v>
      </c>
    </row>
    <row r="28" spans="1:33" x14ac:dyDescent="0.2">
      <c r="A28" s="264" t="s">
        <v>2104</v>
      </c>
      <c r="B28" s="264">
        <v>1</v>
      </c>
      <c r="C28" s="316" t="s">
        <v>5067</v>
      </c>
      <c r="D28" s="264" t="s">
        <v>4193</v>
      </c>
      <c r="E28" s="264" t="s">
        <v>2126</v>
      </c>
      <c r="F28" s="263"/>
      <c r="G28" s="261">
        <v>41466</v>
      </c>
      <c r="H28" s="264" t="s">
        <v>5068</v>
      </c>
      <c r="I28" s="279">
        <v>0</v>
      </c>
      <c r="J28" s="279">
        <v>0</v>
      </c>
      <c r="K28" s="279">
        <v>0</v>
      </c>
      <c r="L28" s="279">
        <v>0</v>
      </c>
      <c r="M28" s="279">
        <v>0</v>
      </c>
      <c r="N28" s="279">
        <v>0</v>
      </c>
      <c r="O28" s="279">
        <v>0</v>
      </c>
      <c r="P28" s="279">
        <v>0</v>
      </c>
      <c r="Q28" s="279">
        <v>0</v>
      </c>
      <c r="R28" s="227">
        <v>0</v>
      </c>
      <c r="S28" s="279">
        <v>0</v>
      </c>
      <c r="T28" s="279">
        <v>0</v>
      </c>
      <c r="U28" s="279">
        <v>0</v>
      </c>
      <c r="V28" s="279">
        <v>0</v>
      </c>
      <c r="W28" s="181">
        <v>0</v>
      </c>
      <c r="X28" s="181">
        <v>0</v>
      </c>
      <c r="Y28" s="181">
        <v>0</v>
      </c>
      <c r="Z28" s="181">
        <v>0</v>
      </c>
      <c r="AA28" s="181">
        <v>0</v>
      </c>
      <c r="AB28" s="181">
        <v>0</v>
      </c>
      <c r="AC28" s="181">
        <v>0</v>
      </c>
      <c r="AD28" s="181">
        <v>0</v>
      </c>
      <c r="AE28" s="181">
        <v>0</v>
      </c>
      <c r="AF28" s="181">
        <v>0</v>
      </c>
      <c r="AG28" s="490">
        <v>2</v>
      </c>
    </row>
    <row r="29" spans="1:33" x14ac:dyDescent="0.2">
      <c r="A29" s="264" t="s">
        <v>2104</v>
      </c>
      <c r="B29" s="264">
        <v>1</v>
      </c>
      <c r="C29" s="316" t="s">
        <v>5069</v>
      </c>
      <c r="D29" s="264" t="s">
        <v>4193</v>
      </c>
      <c r="E29" s="264" t="s">
        <v>2126</v>
      </c>
      <c r="F29" s="263"/>
      <c r="G29" s="261">
        <v>41467</v>
      </c>
      <c r="H29" s="264" t="s">
        <v>5070</v>
      </c>
      <c r="I29" s="279">
        <v>0</v>
      </c>
      <c r="J29" s="279">
        <v>0</v>
      </c>
      <c r="K29" s="279">
        <v>0</v>
      </c>
      <c r="L29" s="279">
        <v>0</v>
      </c>
      <c r="M29" s="274">
        <v>0</v>
      </c>
      <c r="N29" s="274">
        <v>0</v>
      </c>
      <c r="O29" s="274">
        <v>0</v>
      </c>
      <c r="P29" s="274">
        <v>0</v>
      </c>
      <c r="Q29" s="274">
        <v>0</v>
      </c>
      <c r="R29" s="228">
        <v>0</v>
      </c>
      <c r="S29" s="274">
        <v>0</v>
      </c>
      <c r="T29" s="274">
        <v>0</v>
      </c>
      <c r="U29" s="274">
        <v>0</v>
      </c>
      <c r="V29" s="274">
        <v>0</v>
      </c>
      <c r="W29" s="181">
        <v>0</v>
      </c>
      <c r="X29" s="181">
        <v>0</v>
      </c>
      <c r="Y29" s="181">
        <v>0</v>
      </c>
      <c r="Z29" s="181">
        <v>0</v>
      </c>
      <c r="AA29" s="181">
        <v>0</v>
      </c>
      <c r="AB29" s="181">
        <v>0</v>
      </c>
      <c r="AC29" s="181">
        <v>0</v>
      </c>
      <c r="AD29" s="181">
        <v>0</v>
      </c>
      <c r="AE29" s="181">
        <v>0</v>
      </c>
      <c r="AF29" s="181">
        <v>0</v>
      </c>
      <c r="AG29" s="490">
        <v>2</v>
      </c>
    </row>
    <row r="30" spans="1:33" x14ac:dyDescent="0.2">
      <c r="A30" s="151"/>
      <c r="B30" s="151"/>
      <c r="C30" s="151"/>
      <c r="D30" s="151"/>
      <c r="E30" s="151"/>
      <c r="F30" s="151"/>
      <c r="G30" s="151"/>
      <c r="H30" s="151"/>
      <c r="I30" s="169">
        <f t="shared" ref="I30:S30" si="0">SUM(I3:I29)</f>
        <v>2</v>
      </c>
      <c r="J30" s="169">
        <f t="shared" si="0"/>
        <v>10</v>
      </c>
      <c r="K30" s="169">
        <f t="shared" si="0"/>
        <v>9</v>
      </c>
      <c r="L30" s="169">
        <f t="shared" si="0"/>
        <v>19</v>
      </c>
      <c r="M30" s="169">
        <f t="shared" si="0"/>
        <v>15</v>
      </c>
      <c r="N30" s="169">
        <f t="shared" si="0"/>
        <v>12</v>
      </c>
      <c r="O30" s="169">
        <f t="shared" si="0"/>
        <v>15</v>
      </c>
      <c r="P30" s="169">
        <f t="shared" si="0"/>
        <v>6</v>
      </c>
      <c r="Q30" s="169">
        <f t="shared" si="0"/>
        <v>12</v>
      </c>
      <c r="R30" s="169">
        <f t="shared" si="0"/>
        <v>0</v>
      </c>
      <c r="S30" s="169">
        <f t="shared" si="0"/>
        <v>15</v>
      </c>
      <c r="T30" s="169">
        <f t="shared" ref="T30:AD30" si="1">SUM(T3:T29)</f>
        <v>13</v>
      </c>
      <c r="U30" s="169">
        <f t="shared" si="1"/>
        <v>4</v>
      </c>
      <c r="V30" s="169">
        <f t="shared" si="1"/>
        <v>6</v>
      </c>
      <c r="W30" s="169">
        <f t="shared" si="1"/>
        <v>8</v>
      </c>
      <c r="X30" s="169">
        <f t="shared" si="1"/>
        <v>9</v>
      </c>
      <c r="Y30" s="169">
        <f t="shared" si="1"/>
        <v>8</v>
      </c>
      <c r="Z30" s="169">
        <f t="shared" si="1"/>
        <v>10</v>
      </c>
      <c r="AA30" s="169">
        <f t="shared" si="1"/>
        <v>21</v>
      </c>
      <c r="AB30" s="169">
        <f t="shared" si="1"/>
        <v>1</v>
      </c>
      <c r="AC30" s="169">
        <f t="shared" si="1"/>
        <v>4</v>
      </c>
      <c r="AD30" s="169">
        <f t="shared" si="1"/>
        <v>4</v>
      </c>
      <c r="AE30" s="169">
        <f t="shared" ref="AE30:AF30" si="2">SUM(AE3:AE29)</f>
        <v>13</v>
      </c>
      <c r="AF30" s="169">
        <f t="shared" si="2"/>
        <v>1</v>
      </c>
    </row>
    <row r="32" spans="1:33" x14ac:dyDescent="0.2">
      <c r="B32" s="132">
        <f>SUM(B3:B29)</f>
        <v>27</v>
      </c>
      <c r="C32" s="132" t="s">
        <v>3432</v>
      </c>
    </row>
  </sheetData>
  <autoFilter ref="A2:AG2"/>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EA181"/>
  <sheetViews>
    <sheetView zoomScale="80" zoomScaleNormal="80" workbookViewId="0">
      <selection activeCell="AE1" sqref="AE1:AE2"/>
    </sheetView>
  </sheetViews>
  <sheetFormatPr defaultRowHeight="12.75" x14ac:dyDescent="0.2"/>
  <cols>
    <col min="1" max="1" width="5.28515625" style="81" bestFit="1" customWidth="1"/>
    <col min="2" max="2" width="4.42578125" bestFit="1" customWidth="1"/>
    <col min="3" max="3" width="18.7109375" style="81" bestFit="1" customWidth="1"/>
    <col min="4" max="4" width="4.85546875" bestFit="1" customWidth="1"/>
    <col min="5" max="5" width="10" bestFit="1" customWidth="1"/>
    <col min="6" max="6" width="55" style="81" bestFit="1" customWidth="1"/>
    <col min="7" max="24" width="10.5703125" hidden="1" customWidth="1"/>
    <col min="25" max="25" width="10.5703125" style="210" hidden="1" customWidth="1"/>
    <col min="26" max="30" width="10.5703125" hidden="1" customWidth="1"/>
    <col min="31" max="31" width="16" style="482" bestFit="1" customWidth="1"/>
    <col min="32" max="45" width="9.140625" style="454"/>
    <col min="46" max="131" width="9.140625" style="400"/>
  </cols>
  <sheetData>
    <row r="1" spans="1:131" ht="13.5" thickBot="1" x14ac:dyDescent="0.25">
      <c r="A1" s="506"/>
      <c r="B1" s="506"/>
      <c r="C1" s="506"/>
      <c r="D1" s="506"/>
      <c r="E1" s="506"/>
      <c r="F1" s="507"/>
      <c r="G1" s="6">
        <v>42019</v>
      </c>
      <c r="H1" s="6">
        <v>42035</v>
      </c>
      <c r="I1" s="6">
        <v>42050</v>
      </c>
      <c r="J1" s="6">
        <v>42063</v>
      </c>
      <c r="K1" s="6">
        <v>42078</v>
      </c>
      <c r="L1" s="6">
        <v>42094</v>
      </c>
      <c r="M1" s="6">
        <v>42109</v>
      </c>
      <c r="N1" s="6">
        <v>42124</v>
      </c>
      <c r="O1" s="6">
        <v>42139</v>
      </c>
      <c r="P1" s="6">
        <v>42155</v>
      </c>
      <c r="Q1" s="6">
        <v>42170</v>
      </c>
      <c r="R1" s="6">
        <v>42185</v>
      </c>
      <c r="S1" s="6">
        <v>42200</v>
      </c>
      <c r="T1" s="6">
        <v>42216</v>
      </c>
      <c r="U1" s="6">
        <v>42231</v>
      </c>
      <c r="V1" s="6">
        <v>42247</v>
      </c>
      <c r="W1" s="6">
        <v>42262</v>
      </c>
      <c r="X1" s="6">
        <v>42277</v>
      </c>
      <c r="Y1" s="459">
        <v>42292</v>
      </c>
      <c r="Z1" s="6">
        <v>42308</v>
      </c>
      <c r="AA1" s="6">
        <v>42323</v>
      </c>
      <c r="AB1" s="198">
        <v>42338</v>
      </c>
      <c r="AC1" s="6">
        <v>42353</v>
      </c>
      <c r="AD1" s="6">
        <v>42369</v>
      </c>
      <c r="AE1" s="499" t="s">
        <v>5934</v>
      </c>
    </row>
    <row r="2" spans="1:131" x14ac:dyDescent="0.2">
      <c r="A2" s="444" t="s">
        <v>2101</v>
      </c>
      <c r="B2" s="445"/>
      <c r="C2" s="446" t="s">
        <v>879</v>
      </c>
      <c r="D2" s="445" t="s">
        <v>1743</v>
      </c>
      <c r="E2" s="445" t="s">
        <v>1744</v>
      </c>
      <c r="F2" s="445" t="s">
        <v>61</v>
      </c>
      <c r="G2" s="447" t="s">
        <v>2105</v>
      </c>
      <c r="H2" s="447" t="s">
        <v>2105</v>
      </c>
      <c r="I2" s="447" t="s">
        <v>2105</v>
      </c>
      <c r="J2" s="447" t="s">
        <v>2105</v>
      </c>
      <c r="K2" s="447" t="s">
        <v>2105</v>
      </c>
      <c r="L2" s="447" t="s">
        <v>2105</v>
      </c>
      <c r="M2" s="447" t="s">
        <v>2105</v>
      </c>
      <c r="N2" s="447" t="s">
        <v>2105</v>
      </c>
      <c r="O2" s="447" t="s">
        <v>2105</v>
      </c>
      <c r="P2" s="447" t="s">
        <v>2105</v>
      </c>
      <c r="Q2" s="447" t="s">
        <v>2105</v>
      </c>
      <c r="R2" s="447" t="s">
        <v>2105</v>
      </c>
      <c r="S2" s="447" t="s">
        <v>2105</v>
      </c>
      <c r="T2" s="447" t="s">
        <v>2105</v>
      </c>
      <c r="U2" s="447" t="s">
        <v>2105</v>
      </c>
      <c r="V2" s="447" t="s">
        <v>2105</v>
      </c>
      <c r="W2" s="447" t="s">
        <v>2105</v>
      </c>
      <c r="X2" s="447" t="s">
        <v>2105</v>
      </c>
      <c r="Y2" s="447" t="s">
        <v>2105</v>
      </c>
      <c r="Z2" s="447" t="s">
        <v>2105</v>
      </c>
      <c r="AA2" s="447" t="s">
        <v>2105</v>
      </c>
      <c r="AB2" s="447" t="s">
        <v>2105</v>
      </c>
      <c r="AC2" s="447" t="s">
        <v>2105</v>
      </c>
      <c r="AD2" s="447" t="s">
        <v>2105</v>
      </c>
      <c r="AE2" s="496"/>
    </row>
    <row r="3" spans="1:131" s="450" customFormat="1" ht="14.25" x14ac:dyDescent="0.2">
      <c r="A3" s="296" t="s">
        <v>2102</v>
      </c>
      <c r="B3" s="314">
        <v>1</v>
      </c>
      <c r="C3" s="451" t="s">
        <v>5782</v>
      </c>
      <c r="D3" s="314" t="s">
        <v>3962</v>
      </c>
      <c r="E3" s="314" t="s">
        <v>3475</v>
      </c>
      <c r="F3" s="314" t="s">
        <v>5783</v>
      </c>
      <c r="G3" s="443"/>
      <c r="H3" s="443"/>
      <c r="I3" s="443"/>
      <c r="J3" s="443"/>
      <c r="K3" s="443"/>
      <c r="L3" s="443"/>
      <c r="M3" s="443"/>
      <c r="N3" s="443"/>
      <c r="O3" s="443"/>
      <c r="P3" s="443"/>
      <c r="Q3" s="443"/>
      <c r="R3" s="443"/>
      <c r="S3" s="443"/>
      <c r="T3" s="443"/>
      <c r="U3" s="443"/>
      <c r="V3" s="443"/>
      <c r="W3" s="443"/>
      <c r="X3" s="443"/>
      <c r="Y3" s="460">
        <v>0</v>
      </c>
      <c r="Z3" s="443">
        <v>0</v>
      </c>
      <c r="AA3" s="460">
        <v>0</v>
      </c>
      <c r="AB3" s="460">
        <v>0</v>
      </c>
      <c r="AC3" s="460">
        <v>0</v>
      </c>
      <c r="AD3" s="443">
        <v>0</v>
      </c>
      <c r="AE3" s="496">
        <v>1</v>
      </c>
      <c r="AF3" s="455"/>
      <c r="AG3" s="455"/>
      <c r="AH3" s="455"/>
      <c r="AI3" s="455"/>
      <c r="AJ3" s="455"/>
      <c r="AK3" s="455"/>
      <c r="AL3" s="455"/>
      <c r="AM3" s="455"/>
      <c r="AN3" s="455"/>
      <c r="AO3" s="455"/>
      <c r="AP3" s="455"/>
      <c r="AQ3" s="455"/>
      <c r="AR3" s="455"/>
      <c r="AS3" s="455"/>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c r="CU3" s="452"/>
      <c r="CV3" s="452"/>
      <c r="CW3" s="452"/>
      <c r="CX3" s="452"/>
      <c r="CY3" s="452"/>
      <c r="CZ3" s="452"/>
      <c r="DA3" s="452"/>
      <c r="DB3" s="452"/>
      <c r="DC3" s="452"/>
      <c r="DD3" s="452"/>
      <c r="DE3" s="452"/>
      <c r="DF3" s="452"/>
      <c r="DG3" s="452"/>
      <c r="DH3" s="452"/>
      <c r="DI3" s="452"/>
      <c r="DJ3" s="452"/>
      <c r="DK3" s="452"/>
      <c r="DL3" s="452"/>
      <c r="DM3" s="452"/>
      <c r="DN3" s="452"/>
      <c r="DO3" s="452"/>
      <c r="DP3" s="452"/>
      <c r="DQ3" s="452"/>
      <c r="DR3" s="452"/>
      <c r="DS3" s="452"/>
      <c r="DT3" s="452"/>
      <c r="DU3" s="452"/>
      <c r="DV3" s="452"/>
      <c r="DW3" s="452"/>
      <c r="DX3" s="452"/>
      <c r="DY3" s="452"/>
      <c r="DZ3" s="452"/>
      <c r="EA3" s="452"/>
    </row>
    <row r="4" spans="1:131" s="450" customFormat="1" ht="14.25" x14ac:dyDescent="0.2">
      <c r="A4" s="296" t="s">
        <v>2102</v>
      </c>
      <c r="B4" s="314">
        <v>1</v>
      </c>
      <c r="C4" s="451" t="s">
        <v>3585</v>
      </c>
      <c r="D4" s="314" t="s">
        <v>3962</v>
      </c>
      <c r="E4" s="314" t="s">
        <v>3477</v>
      </c>
      <c r="F4" s="314" t="s">
        <v>5784</v>
      </c>
      <c r="G4" s="443"/>
      <c r="H4" s="443"/>
      <c r="I4" s="443"/>
      <c r="J4" s="443"/>
      <c r="K4" s="443"/>
      <c r="L4" s="443"/>
      <c r="M4" s="443"/>
      <c r="N4" s="443"/>
      <c r="O4" s="443"/>
      <c r="P4" s="443"/>
      <c r="Q4" s="443"/>
      <c r="R4" s="443"/>
      <c r="S4" s="443"/>
      <c r="T4" s="443"/>
      <c r="U4" s="443"/>
      <c r="V4" s="443"/>
      <c r="W4" s="443"/>
      <c r="X4" s="443"/>
      <c r="Y4" s="460">
        <v>0</v>
      </c>
      <c r="Z4" s="443">
        <v>0</v>
      </c>
      <c r="AA4" s="460">
        <v>2</v>
      </c>
      <c r="AB4" s="460">
        <v>2</v>
      </c>
      <c r="AC4" s="460">
        <v>2</v>
      </c>
      <c r="AD4" s="443">
        <v>0</v>
      </c>
      <c r="AE4" s="496">
        <v>2</v>
      </c>
      <c r="AF4" s="455"/>
      <c r="AG4" s="455"/>
      <c r="AH4" s="455"/>
      <c r="AI4" s="455"/>
      <c r="AJ4" s="455"/>
      <c r="AK4" s="455"/>
      <c r="AL4" s="455"/>
      <c r="AM4" s="455"/>
      <c r="AN4" s="455"/>
      <c r="AO4" s="455"/>
      <c r="AP4" s="455"/>
      <c r="AQ4" s="455"/>
      <c r="AR4" s="455"/>
      <c r="AS4" s="455"/>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row>
    <row r="5" spans="1:131" s="450" customFormat="1" ht="14.25" x14ac:dyDescent="0.2">
      <c r="A5" s="296" t="s">
        <v>2102</v>
      </c>
      <c r="B5" s="314">
        <v>1</v>
      </c>
      <c r="C5" s="451" t="s">
        <v>5785</v>
      </c>
      <c r="D5" s="314" t="s">
        <v>3962</v>
      </c>
      <c r="E5" s="314" t="s">
        <v>3875</v>
      </c>
      <c r="F5" s="314" t="s">
        <v>5786</v>
      </c>
      <c r="G5" s="443"/>
      <c r="H5" s="443"/>
      <c r="I5" s="443"/>
      <c r="J5" s="443"/>
      <c r="K5" s="443"/>
      <c r="L5" s="443"/>
      <c r="M5" s="443"/>
      <c r="N5" s="443"/>
      <c r="O5" s="443"/>
      <c r="P5" s="443"/>
      <c r="Q5" s="443"/>
      <c r="R5" s="443"/>
      <c r="S5" s="443"/>
      <c r="T5" s="443"/>
      <c r="U5" s="443"/>
      <c r="V5" s="443"/>
      <c r="W5" s="443"/>
      <c r="X5" s="443"/>
      <c r="Y5" s="460">
        <v>0</v>
      </c>
      <c r="Z5" s="443">
        <v>0</v>
      </c>
      <c r="AA5" s="460">
        <v>0</v>
      </c>
      <c r="AB5" s="460">
        <v>0</v>
      </c>
      <c r="AC5" s="460">
        <v>0</v>
      </c>
      <c r="AD5" s="443">
        <v>0</v>
      </c>
      <c r="AE5" s="496">
        <v>1</v>
      </c>
      <c r="AF5" s="455"/>
      <c r="AG5" s="455"/>
      <c r="AH5" s="455"/>
      <c r="AI5" s="455"/>
      <c r="AJ5" s="455"/>
      <c r="AK5" s="455"/>
      <c r="AL5" s="455"/>
      <c r="AM5" s="455"/>
      <c r="AN5" s="455"/>
      <c r="AO5" s="455"/>
      <c r="AP5" s="455"/>
      <c r="AQ5" s="455"/>
      <c r="AR5" s="455"/>
      <c r="AS5" s="455"/>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row>
    <row r="6" spans="1:131" s="450" customFormat="1" ht="14.25" x14ac:dyDescent="0.2">
      <c r="A6" s="296" t="s">
        <v>2102</v>
      </c>
      <c r="B6" s="314">
        <v>1</v>
      </c>
      <c r="C6" s="451" t="s">
        <v>5787</v>
      </c>
      <c r="D6" s="314" t="s">
        <v>3962</v>
      </c>
      <c r="E6" s="314" t="s">
        <v>3474</v>
      </c>
      <c r="F6" s="314" t="s">
        <v>5788</v>
      </c>
      <c r="G6" s="443"/>
      <c r="H6" s="443"/>
      <c r="I6" s="443"/>
      <c r="J6" s="443"/>
      <c r="K6" s="443"/>
      <c r="L6" s="443"/>
      <c r="M6" s="443"/>
      <c r="N6" s="443"/>
      <c r="O6" s="443"/>
      <c r="P6" s="443"/>
      <c r="Q6" s="443"/>
      <c r="R6" s="443"/>
      <c r="S6" s="443"/>
      <c r="T6" s="443"/>
      <c r="U6" s="443"/>
      <c r="V6" s="443"/>
      <c r="W6" s="443"/>
      <c r="X6" s="443"/>
      <c r="Y6" s="460">
        <v>1</v>
      </c>
      <c r="Z6" s="443">
        <v>0</v>
      </c>
      <c r="AA6" s="460">
        <v>1</v>
      </c>
      <c r="AB6" s="460">
        <v>2</v>
      </c>
      <c r="AC6" s="460">
        <v>1</v>
      </c>
      <c r="AD6" s="443">
        <v>0</v>
      </c>
      <c r="AE6" s="496">
        <v>1.25</v>
      </c>
      <c r="AF6" s="455"/>
      <c r="AG6" s="455"/>
      <c r="AH6" s="455"/>
      <c r="AI6" s="455"/>
      <c r="AJ6" s="455"/>
      <c r="AK6" s="455"/>
      <c r="AL6" s="455"/>
      <c r="AM6" s="455"/>
      <c r="AN6" s="455"/>
      <c r="AO6" s="455"/>
      <c r="AP6" s="455"/>
      <c r="AQ6" s="455"/>
      <c r="AR6" s="455"/>
      <c r="AS6" s="455"/>
      <c r="AT6" s="452"/>
      <c r="AU6" s="452"/>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c r="DR6" s="452"/>
      <c r="DS6" s="452"/>
      <c r="DT6" s="452"/>
      <c r="DU6" s="452"/>
      <c r="DV6" s="452"/>
      <c r="DW6" s="452"/>
      <c r="DX6" s="452"/>
      <c r="DY6" s="452"/>
      <c r="DZ6" s="452"/>
      <c r="EA6" s="452"/>
    </row>
    <row r="7" spans="1:131" s="450" customFormat="1" ht="14.25" x14ac:dyDescent="0.2">
      <c r="A7" s="296" t="s">
        <v>2102</v>
      </c>
      <c r="B7" s="314">
        <v>1</v>
      </c>
      <c r="C7" s="451" t="s">
        <v>5789</v>
      </c>
      <c r="D7" s="314" t="s">
        <v>3962</v>
      </c>
      <c r="E7" s="314" t="s">
        <v>2126</v>
      </c>
      <c r="F7" s="314" t="s">
        <v>5790</v>
      </c>
      <c r="G7" s="443"/>
      <c r="H7" s="443"/>
      <c r="I7" s="443"/>
      <c r="J7" s="443"/>
      <c r="K7" s="443"/>
      <c r="L7" s="443"/>
      <c r="M7" s="443"/>
      <c r="N7" s="443"/>
      <c r="O7" s="443"/>
      <c r="P7" s="443"/>
      <c r="Q7" s="443"/>
      <c r="R7" s="443"/>
      <c r="S7" s="443"/>
      <c r="T7" s="443"/>
      <c r="U7" s="443"/>
      <c r="V7" s="443"/>
      <c r="W7" s="443"/>
      <c r="X7" s="443"/>
      <c r="Y7" s="460">
        <v>0</v>
      </c>
      <c r="Z7" s="443">
        <v>0</v>
      </c>
      <c r="AA7" s="460">
        <v>1</v>
      </c>
      <c r="AB7" s="460">
        <v>1</v>
      </c>
      <c r="AC7" s="460">
        <v>1</v>
      </c>
      <c r="AD7" s="443">
        <v>0</v>
      </c>
      <c r="AE7" s="496">
        <v>1</v>
      </c>
      <c r="AF7" s="455"/>
      <c r="AG7" s="455"/>
      <c r="AH7" s="455"/>
      <c r="AI7" s="455"/>
      <c r="AJ7" s="455"/>
      <c r="AK7" s="455"/>
      <c r="AL7" s="455"/>
      <c r="AM7" s="455"/>
      <c r="AN7" s="455"/>
      <c r="AO7" s="455"/>
      <c r="AP7" s="455"/>
      <c r="AQ7" s="455"/>
      <c r="AR7" s="455"/>
      <c r="AS7" s="455"/>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2"/>
      <c r="DW7" s="452"/>
      <c r="DX7" s="452"/>
      <c r="DY7" s="452"/>
      <c r="DZ7" s="452"/>
      <c r="EA7" s="452"/>
    </row>
    <row r="8" spans="1:131" s="450" customFormat="1" ht="14.25" x14ac:dyDescent="0.2">
      <c r="A8" s="296" t="s">
        <v>2102</v>
      </c>
      <c r="B8" s="314">
        <v>1</v>
      </c>
      <c r="C8" s="451" t="s">
        <v>5791</v>
      </c>
      <c r="D8" s="314" t="s">
        <v>3962</v>
      </c>
      <c r="E8" s="314" t="s">
        <v>2126</v>
      </c>
      <c r="F8" s="314" t="s">
        <v>5792</v>
      </c>
      <c r="G8" s="443"/>
      <c r="H8" s="443"/>
      <c r="I8" s="443"/>
      <c r="J8" s="443"/>
      <c r="K8" s="443"/>
      <c r="L8" s="443"/>
      <c r="M8" s="443"/>
      <c r="N8" s="443"/>
      <c r="O8" s="443"/>
      <c r="P8" s="443"/>
      <c r="Q8" s="443"/>
      <c r="R8" s="443"/>
      <c r="S8" s="443"/>
      <c r="T8" s="443"/>
      <c r="U8" s="443"/>
      <c r="V8" s="443"/>
      <c r="W8" s="443"/>
      <c r="X8" s="443"/>
      <c r="Y8" s="460">
        <v>0</v>
      </c>
      <c r="Z8" s="443">
        <v>0</v>
      </c>
      <c r="AA8" s="460">
        <v>0</v>
      </c>
      <c r="AB8" s="460">
        <v>0</v>
      </c>
      <c r="AC8" s="460">
        <v>0</v>
      </c>
      <c r="AD8" s="443">
        <v>0</v>
      </c>
      <c r="AE8" s="496">
        <v>1</v>
      </c>
      <c r="AF8" s="455"/>
      <c r="AG8" s="455"/>
      <c r="AH8" s="455"/>
      <c r="AI8" s="455"/>
      <c r="AJ8" s="455"/>
      <c r="AK8" s="455"/>
      <c r="AL8" s="455"/>
      <c r="AM8" s="455"/>
      <c r="AN8" s="455"/>
      <c r="AO8" s="455"/>
      <c r="AP8" s="455"/>
      <c r="AQ8" s="455"/>
      <c r="AR8" s="455"/>
      <c r="AS8" s="455"/>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c r="DD8" s="452"/>
      <c r="DE8" s="452"/>
      <c r="DF8" s="452"/>
      <c r="DG8" s="452"/>
      <c r="DH8" s="452"/>
      <c r="DI8" s="452"/>
      <c r="DJ8" s="452"/>
      <c r="DK8" s="452"/>
      <c r="DL8" s="452"/>
      <c r="DM8" s="452"/>
      <c r="DN8" s="452"/>
      <c r="DO8" s="452"/>
      <c r="DP8" s="452"/>
      <c r="DQ8" s="452"/>
      <c r="DR8" s="452"/>
      <c r="DS8" s="452"/>
      <c r="DT8" s="452"/>
      <c r="DU8" s="452"/>
      <c r="DV8" s="452"/>
      <c r="DW8" s="452"/>
      <c r="DX8" s="452"/>
      <c r="DY8" s="452"/>
      <c r="DZ8" s="452"/>
      <c r="EA8" s="452"/>
    </row>
    <row r="9" spans="1:131" s="450" customFormat="1" ht="14.25" x14ac:dyDescent="0.2">
      <c r="A9" s="296" t="s">
        <v>2102</v>
      </c>
      <c r="B9" s="314">
        <v>1</v>
      </c>
      <c r="C9" s="451" t="s">
        <v>5793</v>
      </c>
      <c r="D9" s="314" t="s">
        <v>3962</v>
      </c>
      <c r="E9" s="314" t="s">
        <v>3473</v>
      </c>
      <c r="F9" s="314" t="s">
        <v>5794</v>
      </c>
      <c r="G9" s="443"/>
      <c r="H9" s="443"/>
      <c r="I9" s="443"/>
      <c r="J9" s="443"/>
      <c r="K9" s="443"/>
      <c r="L9" s="443"/>
      <c r="M9" s="443"/>
      <c r="N9" s="443"/>
      <c r="O9" s="443"/>
      <c r="P9" s="443"/>
      <c r="Q9" s="443"/>
      <c r="R9" s="443"/>
      <c r="S9" s="443"/>
      <c r="T9" s="443"/>
      <c r="U9" s="443"/>
      <c r="V9" s="443"/>
      <c r="W9" s="443"/>
      <c r="X9" s="443"/>
      <c r="Y9" s="460">
        <v>0</v>
      </c>
      <c r="Z9" s="443">
        <v>0</v>
      </c>
      <c r="AA9" s="460">
        <v>0</v>
      </c>
      <c r="AB9" s="460">
        <v>0</v>
      </c>
      <c r="AC9" s="460">
        <v>0</v>
      </c>
      <c r="AD9" s="443">
        <v>0</v>
      </c>
      <c r="AE9" s="496">
        <v>1</v>
      </c>
      <c r="AF9" s="455"/>
      <c r="AG9" s="455"/>
      <c r="AH9" s="455"/>
      <c r="AI9" s="455"/>
      <c r="AJ9" s="455"/>
      <c r="AK9" s="455"/>
      <c r="AL9" s="455"/>
      <c r="AM9" s="455"/>
      <c r="AN9" s="455"/>
      <c r="AO9" s="455"/>
      <c r="AP9" s="455"/>
      <c r="AQ9" s="455"/>
      <c r="AR9" s="455"/>
      <c r="AS9" s="455"/>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2"/>
      <c r="DJ9" s="452"/>
      <c r="DK9" s="452"/>
      <c r="DL9" s="452"/>
      <c r="DM9" s="452"/>
      <c r="DN9" s="452"/>
      <c r="DO9" s="452"/>
      <c r="DP9" s="452"/>
      <c r="DQ9" s="452"/>
      <c r="DR9" s="452"/>
      <c r="DS9" s="452"/>
      <c r="DT9" s="452"/>
      <c r="DU9" s="452"/>
      <c r="DV9" s="452"/>
      <c r="DW9" s="452"/>
      <c r="DX9" s="452"/>
      <c r="DY9" s="452"/>
      <c r="DZ9" s="452"/>
      <c r="EA9" s="452"/>
    </row>
    <row r="10" spans="1:131" s="450" customFormat="1" ht="14.25" x14ac:dyDescent="0.2">
      <c r="A10" s="296" t="s">
        <v>2102</v>
      </c>
      <c r="B10" s="314">
        <v>1</v>
      </c>
      <c r="C10" s="451" t="s">
        <v>5795</v>
      </c>
      <c r="D10" s="314" t="s">
        <v>3962</v>
      </c>
      <c r="E10" s="314" t="s">
        <v>3474</v>
      </c>
      <c r="F10" s="314" t="s">
        <v>5796</v>
      </c>
      <c r="G10" s="443"/>
      <c r="H10" s="443"/>
      <c r="I10" s="443"/>
      <c r="J10" s="443"/>
      <c r="K10" s="443"/>
      <c r="L10" s="443"/>
      <c r="M10" s="443"/>
      <c r="N10" s="443"/>
      <c r="O10" s="443"/>
      <c r="P10" s="443"/>
      <c r="Q10" s="443"/>
      <c r="R10" s="443"/>
      <c r="S10" s="443"/>
      <c r="T10" s="443"/>
      <c r="U10" s="443"/>
      <c r="V10" s="443"/>
      <c r="W10" s="443"/>
      <c r="X10" s="443"/>
      <c r="Y10" s="460">
        <v>0</v>
      </c>
      <c r="Z10" s="443">
        <v>0</v>
      </c>
      <c r="AA10" s="460">
        <v>0</v>
      </c>
      <c r="AB10" s="460">
        <v>0</v>
      </c>
      <c r="AC10" s="460">
        <v>2</v>
      </c>
      <c r="AD10" s="443">
        <v>0</v>
      </c>
      <c r="AE10" s="496">
        <v>2</v>
      </c>
      <c r="AF10" s="455"/>
      <c r="AG10" s="455"/>
      <c r="AH10" s="455"/>
      <c r="AI10" s="455"/>
      <c r="AJ10" s="455"/>
      <c r="AK10" s="455"/>
      <c r="AL10" s="455"/>
      <c r="AM10" s="455"/>
      <c r="AN10" s="455"/>
      <c r="AO10" s="455"/>
      <c r="AP10" s="455"/>
      <c r="AQ10" s="455"/>
      <c r="AR10" s="455"/>
      <c r="AS10" s="455"/>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row>
    <row r="11" spans="1:131" s="450" customFormat="1" ht="14.25" x14ac:dyDescent="0.2">
      <c r="A11" s="296" t="s">
        <v>2102</v>
      </c>
      <c r="B11" s="314">
        <v>1</v>
      </c>
      <c r="C11" s="451" t="s">
        <v>5797</v>
      </c>
      <c r="D11" s="314" t="s">
        <v>3962</v>
      </c>
      <c r="E11" s="314" t="s">
        <v>3477</v>
      </c>
      <c r="F11" s="314" t="s">
        <v>5798</v>
      </c>
      <c r="G11" s="443"/>
      <c r="H11" s="443"/>
      <c r="I11" s="443"/>
      <c r="J11" s="443"/>
      <c r="K11" s="443"/>
      <c r="L11" s="443"/>
      <c r="M11" s="443"/>
      <c r="N11" s="443"/>
      <c r="O11" s="443"/>
      <c r="P11" s="443"/>
      <c r="Q11" s="443"/>
      <c r="R11" s="443"/>
      <c r="S11" s="443"/>
      <c r="T11" s="443"/>
      <c r="U11" s="443"/>
      <c r="V11" s="443"/>
      <c r="W11" s="443"/>
      <c r="X11" s="443"/>
      <c r="Y11" s="460">
        <v>0</v>
      </c>
      <c r="Z11" s="443">
        <v>0</v>
      </c>
      <c r="AA11" s="460">
        <v>0</v>
      </c>
      <c r="AB11" s="460">
        <v>0</v>
      </c>
      <c r="AC11" s="460">
        <v>0</v>
      </c>
      <c r="AD11" s="443">
        <v>2</v>
      </c>
      <c r="AE11" s="496">
        <v>2</v>
      </c>
      <c r="AF11" s="455"/>
      <c r="AG11" s="455"/>
      <c r="AH11" s="455"/>
      <c r="AI11" s="455"/>
      <c r="AJ11" s="455"/>
      <c r="AK11" s="455"/>
      <c r="AL11" s="455"/>
      <c r="AM11" s="455"/>
      <c r="AN11" s="455"/>
      <c r="AO11" s="455"/>
      <c r="AP11" s="455"/>
      <c r="AQ11" s="455"/>
      <c r="AR11" s="455"/>
      <c r="AS11" s="455"/>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row>
    <row r="12" spans="1:131" s="450" customFormat="1" ht="14.25" x14ac:dyDescent="0.2">
      <c r="A12" s="296" t="s">
        <v>2102</v>
      </c>
      <c r="B12" s="314">
        <v>1</v>
      </c>
      <c r="C12" s="451" t="s">
        <v>5799</v>
      </c>
      <c r="D12" s="314" t="s">
        <v>3962</v>
      </c>
      <c r="E12" s="314" t="s">
        <v>3473</v>
      </c>
      <c r="F12" s="314" t="s">
        <v>5800</v>
      </c>
      <c r="G12" s="443"/>
      <c r="H12" s="443"/>
      <c r="I12" s="443"/>
      <c r="J12" s="443"/>
      <c r="K12" s="443"/>
      <c r="L12" s="443"/>
      <c r="M12" s="443"/>
      <c r="N12" s="443"/>
      <c r="O12" s="443"/>
      <c r="P12" s="443"/>
      <c r="Q12" s="443"/>
      <c r="R12" s="443"/>
      <c r="S12" s="443"/>
      <c r="T12" s="443"/>
      <c r="U12" s="443"/>
      <c r="V12" s="443"/>
      <c r="W12" s="443"/>
      <c r="X12" s="443"/>
      <c r="Y12" s="460">
        <v>0</v>
      </c>
      <c r="Z12" s="443">
        <v>0</v>
      </c>
      <c r="AA12" s="460">
        <v>1</v>
      </c>
      <c r="AB12" s="460">
        <v>1</v>
      </c>
      <c r="AC12" s="460">
        <v>3</v>
      </c>
      <c r="AD12" s="443">
        <v>0</v>
      </c>
      <c r="AE12" s="496">
        <v>1.6666666666666667</v>
      </c>
      <c r="AF12" s="455"/>
      <c r="AG12" s="455"/>
      <c r="AH12" s="455"/>
      <c r="AI12" s="455"/>
      <c r="AJ12" s="455"/>
      <c r="AK12" s="455"/>
      <c r="AL12" s="455"/>
      <c r="AM12" s="455"/>
      <c r="AN12" s="455"/>
      <c r="AO12" s="455"/>
      <c r="AP12" s="455"/>
      <c r="AQ12" s="455"/>
      <c r="AR12" s="455"/>
      <c r="AS12" s="455"/>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2"/>
      <c r="DV12" s="452"/>
      <c r="DW12" s="452"/>
      <c r="DX12" s="452"/>
      <c r="DY12" s="452"/>
      <c r="DZ12" s="452"/>
      <c r="EA12" s="452"/>
    </row>
    <row r="13" spans="1:131" s="450" customFormat="1" ht="14.25" x14ac:dyDescent="0.2">
      <c r="A13" s="296" t="s">
        <v>2102</v>
      </c>
      <c r="B13" s="314">
        <v>1</v>
      </c>
      <c r="C13" s="451" t="s">
        <v>5801</v>
      </c>
      <c r="D13" s="314" t="s">
        <v>3962</v>
      </c>
      <c r="E13" s="314" t="s">
        <v>3475</v>
      </c>
      <c r="F13" s="314" t="s">
        <v>5802</v>
      </c>
      <c r="G13" s="443"/>
      <c r="H13" s="443"/>
      <c r="I13" s="443"/>
      <c r="J13" s="443"/>
      <c r="K13" s="443"/>
      <c r="L13" s="443"/>
      <c r="M13" s="443"/>
      <c r="N13" s="443"/>
      <c r="O13" s="443"/>
      <c r="P13" s="443"/>
      <c r="Q13" s="443"/>
      <c r="R13" s="443"/>
      <c r="S13" s="443"/>
      <c r="T13" s="443"/>
      <c r="U13" s="443"/>
      <c r="V13" s="443"/>
      <c r="W13" s="443"/>
      <c r="X13" s="443"/>
      <c r="Y13" s="460">
        <v>0</v>
      </c>
      <c r="Z13" s="443">
        <v>0</v>
      </c>
      <c r="AA13" s="460">
        <v>1</v>
      </c>
      <c r="AB13" s="460">
        <v>1</v>
      </c>
      <c r="AC13" s="460">
        <v>0</v>
      </c>
      <c r="AD13" s="443">
        <v>0</v>
      </c>
      <c r="AE13" s="496">
        <v>1</v>
      </c>
      <c r="AF13" s="455"/>
      <c r="AG13" s="455"/>
      <c r="AH13" s="455"/>
      <c r="AI13" s="455"/>
      <c r="AJ13" s="455"/>
      <c r="AK13" s="455"/>
      <c r="AL13" s="455"/>
      <c r="AM13" s="455"/>
      <c r="AN13" s="455"/>
      <c r="AO13" s="455"/>
      <c r="AP13" s="455"/>
      <c r="AQ13" s="455"/>
      <c r="AR13" s="455"/>
      <c r="AS13" s="455"/>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c r="CJ13" s="452"/>
      <c r="CK13" s="452"/>
      <c r="CL13" s="452"/>
      <c r="CM13" s="452"/>
      <c r="CN13" s="452"/>
      <c r="CO13" s="452"/>
      <c r="CP13" s="452"/>
      <c r="CQ13" s="452"/>
      <c r="CR13" s="452"/>
      <c r="CS13" s="452"/>
      <c r="CT13" s="452"/>
      <c r="CU13" s="452"/>
      <c r="CV13" s="452"/>
      <c r="CW13" s="452"/>
      <c r="CX13" s="452"/>
      <c r="CY13" s="452"/>
      <c r="CZ13" s="452"/>
      <c r="DA13" s="452"/>
      <c r="DB13" s="452"/>
      <c r="DC13" s="452"/>
      <c r="DD13" s="452"/>
      <c r="DE13" s="452"/>
      <c r="DF13" s="452"/>
      <c r="DG13" s="452"/>
      <c r="DH13" s="452"/>
      <c r="DI13" s="452"/>
      <c r="DJ13" s="452"/>
      <c r="DK13" s="452"/>
      <c r="DL13" s="452"/>
      <c r="DM13" s="452"/>
      <c r="DN13" s="452"/>
      <c r="DO13" s="452"/>
      <c r="DP13" s="452"/>
      <c r="DQ13" s="452"/>
      <c r="DR13" s="452"/>
      <c r="DS13" s="452"/>
      <c r="DT13" s="452"/>
      <c r="DU13" s="452"/>
      <c r="DV13" s="452"/>
      <c r="DW13" s="452"/>
      <c r="DX13" s="452"/>
      <c r="DY13" s="452"/>
      <c r="DZ13" s="452"/>
      <c r="EA13" s="452"/>
    </row>
    <row r="14" spans="1:131" s="450" customFormat="1" ht="14.25" x14ac:dyDescent="0.2">
      <c r="A14" s="296" t="s">
        <v>2102</v>
      </c>
      <c r="B14" s="314">
        <v>1</v>
      </c>
      <c r="C14" s="451" t="s">
        <v>5803</v>
      </c>
      <c r="D14" s="314" t="s">
        <v>3962</v>
      </c>
      <c r="E14" s="314" t="s">
        <v>3475</v>
      </c>
      <c r="F14" s="314" t="s">
        <v>5804</v>
      </c>
      <c r="G14" s="443"/>
      <c r="H14" s="443"/>
      <c r="I14" s="443"/>
      <c r="J14" s="443"/>
      <c r="K14" s="443"/>
      <c r="L14" s="443"/>
      <c r="M14" s="443"/>
      <c r="N14" s="443"/>
      <c r="O14" s="443"/>
      <c r="P14" s="443"/>
      <c r="Q14" s="443"/>
      <c r="R14" s="443"/>
      <c r="S14" s="443"/>
      <c r="T14" s="443"/>
      <c r="U14" s="443"/>
      <c r="V14" s="443"/>
      <c r="W14" s="443"/>
      <c r="X14" s="443"/>
      <c r="Y14" s="460">
        <v>0</v>
      </c>
      <c r="Z14" s="443">
        <v>0</v>
      </c>
      <c r="AA14" s="460">
        <v>1</v>
      </c>
      <c r="AB14" s="460">
        <v>1</v>
      </c>
      <c r="AC14" s="460">
        <v>0</v>
      </c>
      <c r="AD14" s="443">
        <v>0</v>
      </c>
      <c r="AE14" s="496">
        <v>1</v>
      </c>
      <c r="AF14" s="455"/>
      <c r="AG14" s="455"/>
      <c r="AH14" s="455"/>
      <c r="AI14" s="455"/>
      <c r="AJ14" s="455"/>
      <c r="AK14" s="455"/>
      <c r="AL14" s="455"/>
      <c r="AM14" s="455"/>
      <c r="AN14" s="455"/>
      <c r="AO14" s="455"/>
      <c r="AP14" s="455"/>
      <c r="AQ14" s="455"/>
      <c r="AR14" s="455"/>
      <c r="AS14" s="455"/>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2"/>
      <c r="DF14" s="452"/>
      <c r="DG14" s="452"/>
      <c r="DH14" s="452"/>
      <c r="DI14" s="452"/>
      <c r="DJ14" s="452"/>
      <c r="DK14" s="452"/>
      <c r="DL14" s="452"/>
      <c r="DM14" s="452"/>
      <c r="DN14" s="452"/>
      <c r="DO14" s="452"/>
      <c r="DP14" s="452"/>
      <c r="DQ14" s="452"/>
      <c r="DR14" s="452"/>
      <c r="DS14" s="452"/>
      <c r="DT14" s="452"/>
      <c r="DU14" s="452"/>
      <c r="DV14" s="452"/>
      <c r="DW14" s="452"/>
      <c r="DX14" s="452"/>
      <c r="DY14" s="452"/>
      <c r="DZ14" s="452"/>
      <c r="EA14" s="452"/>
    </row>
    <row r="15" spans="1:131" s="450" customFormat="1" ht="14.25" x14ac:dyDescent="0.2">
      <c r="A15" s="296" t="s">
        <v>2102</v>
      </c>
      <c r="B15" s="314">
        <v>1</v>
      </c>
      <c r="C15" s="451" t="s">
        <v>5805</v>
      </c>
      <c r="D15" s="314" t="s">
        <v>3962</v>
      </c>
      <c r="E15" s="314" t="s">
        <v>3475</v>
      </c>
      <c r="F15" s="314" t="s">
        <v>5806</v>
      </c>
      <c r="G15" s="443"/>
      <c r="H15" s="443"/>
      <c r="I15" s="443"/>
      <c r="J15" s="443"/>
      <c r="K15" s="443"/>
      <c r="L15" s="443"/>
      <c r="M15" s="443"/>
      <c r="N15" s="443"/>
      <c r="O15" s="443"/>
      <c r="P15" s="443"/>
      <c r="Q15" s="443"/>
      <c r="R15" s="443"/>
      <c r="S15" s="443"/>
      <c r="T15" s="443"/>
      <c r="U15" s="443"/>
      <c r="V15" s="443"/>
      <c r="W15" s="443"/>
      <c r="X15" s="443"/>
      <c r="Y15" s="460">
        <v>0</v>
      </c>
      <c r="Z15" s="443">
        <v>0</v>
      </c>
      <c r="AA15" s="460">
        <v>0</v>
      </c>
      <c r="AB15" s="460">
        <v>0</v>
      </c>
      <c r="AC15" s="460">
        <v>0</v>
      </c>
      <c r="AD15" s="443">
        <v>0</v>
      </c>
      <c r="AE15" s="496">
        <v>1</v>
      </c>
      <c r="AF15" s="455"/>
      <c r="AG15" s="455"/>
      <c r="AH15" s="455"/>
      <c r="AI15" s="455"/>
      <c r="AJ15" s="455"/>
      <c r="AK15" s="455"/>
      <c r="AL15" s="455"/>
      <c r="AM15" s="455"/>
      <c r="AN15" s="455"/>
      <c r="AO15" s="455"/>
      <c r="AP15" s="455"/>
      <c r="AQ15" s="455"/>
      <c r="AR15" s="455"/>
      <c r="AS15" s="455"/>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2"/>
      <c r="DV15" s="452"/>
      <c r="DW15" s="452"/>
      <c r="DX15" s="452"/>
      <c r="DY15" s="452"/>
      <c r="DZ15" s="452"/>
      <c r="EA15" s="452"/>
    </row>
    <row r="16" spans="1:131" s="450" customFormat="1" ht="14.25" x14ac:dyDescent="0.2">
      <c r="A16" s="296" t="s">
        <v>2102</v>
      </c>
      <c r="B16" s="314">
        <v>1</v>
      </c>
      <c r="C16" s="451" t="s">
        <v>5807</v>
      </c>
      <c r="D16" s="314" t="s">
        <v>3962</v>
      </c>
      <c r="E16" s="314" t="s">
        <v>3475</v>
      </c>
      <c r="F16" s="314" t="s">
        <v>5808</v>
      </c>
      <c r="G16" s="443"/>
      <c r="H16" s="443"/>
      <c r="I16" s="443"/>
      <c r="J16" s="443"/>
      <c r="K16" s="443"/>
      <c r="L16" s="443"/>
      <c r="M16" s="443"/>
      <c r="N16" s="443"/>
      <c r="O16" s="443"/>
      <c r="P16" s="443"/>
      <c r="Q16" s="443"/>
      <c r="R16" s="443"/>
      <c r="S16" s="443"/>
      <c r="T16" s="443"/>
      <c r="U16" s="443"/>
      <c r="V16" s="443"/>
      <c r="W16" s="443"/>
      <c r="X16" s="443"/>
      <c r="Y16" s="460">
        <v>0</v>
      </c>
      <c r="Z16" s="443">
        <v>0</v>
      </c>
      <c r="AA16" s="460">
        <v>1</v>
      </c>
      <c r="AB16" s="460">
        <v>1</v>
      </c>
      <c r="AC16" s="460">
        <v>0</v>
      </c>
      <c r="AD16" s="443">
        <v>0</v>
      </c>
      <c r="AE16" s="496">
        <v>1</v>
      </c>
      <c r="AF16" s="455"/>
      <c r="AG16" s="455"/>
      <c r="AH16" s="455"/>
      <c r="AI16" s="455"/>
      <c r="AJ16" s="455"/>
      <c r="AK16" s="455"/>
      <c r="AL16" s="455"/>
      <c r="AM16" s="455"/>
      <c r="AN16" s="455"/>
      <c r="AO16" s="455"/>
      <c r="AP16" s="455"/>
      <c r="AQ16" s="455"/>
      <c r="AR16" s="455"/>
      <c r="AS16" s="455"/>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row>
    <row r="17" spans="1:131" s="450" customFormat="1" ht="14.25" x14ac:dyDescent="0.2">
      <c r="A17" s="296" t="s">
        <v>2102</v>
      </c>
      <c r="B17" s="314">
        <v>1</v>
      </c>
      <c r="C17" s="451" t="s">
        <v>5809</v>
      </c>
      <c r="D17" s="314" t="s">
        <v>3962</v>
      </c>
      <c r="E17" s="314" t="s">
        <v>3475</v>
      </c>
      <c r="F17" s="314" t="s">
        <v>5810</v>
      </c>
      <c r="G17" s="443"/>
      <c r="H17" s="443"/>
      <c r="I17" s="443"/>
      <c r="J17" s="443"/>
      <c r="K17" s="443"/>
      <c r="L17" s="443"/>
      <c r="M17" s="443"/>
      <c r="N17" s="443"/>
      <c r="O17" s="443"/>
      <c r="P17" s="443"/>
      <c r="Q17" s="443"/>
      <c r="R17" s="443"/>
      <c r="S17" s="443"/>
      <c r="T17" s="443"/>
      <c r="U17" s="443"/>
      <c r="V17" s="443"/>
      <c r="W17" s="443"/>
      <c r="X17" s="443"/>
      <c r="Y17" s="460">
        <v>0</v>
      </c>
      <c r="Z17" s="443">
        <v>0</v>
      </c>
      <c r="AA17" s="460">
        <v>1</v>
      </c>
      <c r="AB17" s="460">
        <v>1</v>
      </c>
      <c r="AC17" s="460">
        <v>0</v>
      </c>
      <c r="AD17" s="443">
        <v>0</v>
      </c>
      <c r="AE17" s="496">
        <v>1</v>
      </c>
      <c r="AF17" s="455"/>
      <c r="AG17" s="455"/>
      <c r="AH17" s="455"/>
      <c r="AI17" s="455"/>
      <c r="AJ17" s="455"/>
      <c r="AK17" s="455"/>
      <c r="AL17" s="455"/>
      <c r="AM17" s="455"/>
      <c r="AN17" s="455"/>
      <c r="AO17" s="455"/>
      <c r="AP17" s="455"/>
      <c r="AQ17" s="455"/>
      <c r="AR17" s="455"/>
      <c r="AS17" s="455"/>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52"/>
      <c r="CO17" s="452"/>
      <c r="CP17" s="452"/>
      <c r="CQ17" s="452"/>
      <c r="CR17" s="452"/>
      <c r="CS17" s="452"/>
      <c r="CT17" s="452"/>
      <c r="CU17" s="452"/>
      <c r="CV17" s="452"/>
      <c r="CW17" s="452"/>
      <c r="CX17" s="452"/>
      <c r="CY17" s="452"/>
      <c r="CZ17" s="452"/>
      <c r="DA17" s="452"/>
      <c r="DB17" s="452"/>
      <c r="DC17" s="452"/>
      <c r="DD17" s="452"/>
      <c r="DE17" s="452"/>
      <c r="DF17" s="452"/>
      <c r="DG17" s="452"/>
      <c r="DH17" s="452"/>
      <c r="DI17" s="452"/>
      <c r="DJ17" s="452"/>
      <c r="DK17" s="452"/>
      <c r="DL17" s="452"/>
      <c r="DM17" s="452"/>
      <c r="DN17" s="452"/>
      <c r="DO17" s="452"/>
      <c r="DP17" s="452"/>
      <c r="DQ17" s="452"/>
      <c r="DR17" s="452"/>
      <c r="DS17" s="452"/>
      <c r="DT17" s="452"/>
      <c r="DU17" s="452"/>
      <c r="DV17" s="452"/>
      <c r="DW17" s="452"/>
      <c r="DX17" s="452"/>
      <c r="DY17" s="452"/>
      <c r="DZ17" s="452"/>
      <c r="EA17" s="452"/>
    </row>
    <row r="18" spans="1:131" s="450" customFormat="1" ht="14.25" x14ac:dyDescent="0.2">
      <c r="A18" s="296" t="s">
        <v>2102</v>
      </c>
      <c r="B18" s="314">
        <v>1</v>
      </c>
      <c r="C18" s="451" t="s">
        <v>5811</v>
      </c>
      <c r="D18" s="314" t="s">
        <v>3962</v>
      </c>
      <c r="E18" s="314" t="s">
        <v>3475</v>
      </c>
      <c r="F18" s="314" t="s">
        <v>5812</v>
      </c>
      <c r="G18" s="443"/>
      <c r="H18" s="443"/>
      <c r="I18" s="443"/>
      <c r="J18" s="443"/>
      <c r="K18" s="443"/>
      <c r="L18" s="443"/>
      <c r="M18" s="443"/>
      <c r="N18" s="443"/>
      <c r="O18" s="443"/>
      <c r="P18" s="443"/>
      <c r="Q18" s="443"/>
      <c r="R18" s="443"/>
      <c r="S18" s="443"/>
      <c r="T18" s="443"/>
      <c r="U18" s="443"/>
      <c r="V18" s="443"/>
      <c r="W18" s="443"/>
      <c r="X18" s="443"/>
      <c r="Y18" s="460">
        <v>0</v>
      </c>
      <c r="Z18" s="443">
        <v>0</v>
      </c>
      <c r="AA18" s="460">
        <v>1</v>
      </c>
      <c r="AB18" s="460">
        <v>1</v>
      </c>
      <c r="AC18" s="460">
        <v>0</v>
      </c>
      <c r="AD18" s="443">
        <v>0</v>
      </c>
      <c r="AE18" s="496">
        <v>1</v>
      </c>
      <c r="AF18" s="455"/>
      <c r="AG18" s="455"/>
      <c r="AH18" s="455"/>
      <c r="AI18" s="455"/>
      <c r="AJ18" s="455"/>
      <c r="AK18" s="455"/>
      <c r="AL18" s="455"/>
      <c r="AM18" s="455"/>
      <c r="AN18" s="455"/>
      <c r="AO18" s="455"/>
      <c r="AP18" s="455"/>
      <c r="AQ18" s="455"/>
      <c r="AR18" s="455"/>
      <c r="AS18" s="455"/>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2"/>
      <c r="CN18" s="452"/>
      <c r="CO18" s="452"/>
      <c r="CP18" s="452"/>
      <c r="CQ18" s="452"/>
      <c r="CR18" s="452"/>
      <c r="CS18" s="452"/>
      <c r="CT18" s="452"/>
      <c r="CU18" s="452"/>
      <c r="CV18" s="452"/>
      <c r="CW18" s="452"/>
      <c r="CX18" s="452"/>
      <c r="CY18" s="452"/>
      <c r="CZ18" s="452"/>
      <c r="DA18" s="452"/>
      <c r="DB18" s="452"/>
      <c r="DC18" s="452"/>
      <c r="DD18" s="452"/>
      <c r="DE18" s="452"/>
      <c r="DF18" s="452"/>
      <c r="DG18" s="452"/>
      <c r="DH18" s="452"/>
      <c r="DI18" s="452"/>
      <c r="DJ18" s="452"/>
      <c r="DK18" s="452"/>
      <c r="DL18" s="452"/>
      <c r="DM18" s="452"/>
      <c r="DN18" s="452"/>
      <c r="DO18" s="452"/>
      <c r="DP18" s="452"/>
      <c r="DQ18" s="452"/>
      <c r="DR18" s="452"/>
      <c r="DS18" s="452"/>
      <c r="DT18" s="452"/>
      <c r="DU18" s="452"/>
      <c r="DV18" s="452"/>
      <c r="DW18" s="452"/>
      <c r="DX18" s="452"/>
      <c r="DY18" s="452"/>
      <c r="DZ18" s="452"/>
      <c r="EA18" s="452"/>
    </row>
    <row r="19" spans="1:131" s="450" customFormat="1" ht="14.25" x14ac:dyDescent="0.2">
      <c r="A19" s="296" t="s">
        <v>2102</v>
      </c>
      <c r="B19" s="314">
        <v>1</v>
      </c>
      <c r="C19" s="451" t="s">
        <v>5813</v>
      </c>
      <c r="D19" s="314" t="s">
        <v>3962</v>
      </c>
      <c r="E19" s="314" t="s">
        <v>3475</v>
      </c>
      <c r="F19" s="314" t="s">
        <v>5814</v>
      </c>
      <c r="G19" s="443"/>
      <c r="H19" s="443"/>
      <c r="I19" s="443"/>
      <c r="J19" s="443"/>
      <c r="K19" s="443"/>
      <c r="L19" s="443"/>
      <c r="M19" s="443"/>
      <c r="N19" s="443"/>
      <c r="O19" s="443"/>
      <c r="P19" s="443"/>
      <c r="Q19" s="443"/>
      <c r="R19" s="443"/>
      <c r="S19" s="443"/>
      <c r="T19" s="443"/>
      <c r="U19" s="443"/>
      <c r="V19" s="443"/>
      <c r="W19" s="443"/>
      <c r="X19" s="443"/>
      <c r="Y19" s="460">
        <v>0</v>
      </c>
      <c r="Z19" s="443">
        <v>0</v>
      </c>
      <c r="AA19" s="460">
        <v>1</v>
      </c>
      <c r="AB19" s="460">
        <v>1</v>
      </c>
      <c r="AC19" s="460">
        <v>0</v>
      </c>
      <c r="AD19" s="443">
        <v>0</v>
      </c>
      <c r="AE19" s="496">
        <v>1</v>
      </c>
      <c r="AF19" s="455"/>
      <c r="AG19" s="455"/>
      <c r="AH19" s="455"/>
      <c r="AI19" s="455"/>
      <c r="AJ19" s="455"/>
      <c r="AK19" s="455"/>
      <c r="AL19" s="455"/>
      <c r="AM19" s="455"/>
      <c r="AN19" s="455"/>
      <c r="AO19" s="455"/>
      <c r="AP19" s="455"/>
      <c r="AQ19" s="455"/>
      <c r="AR19" s="455"/>
      <c r="AS19" s="455"/>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2"/>
      <c r="DF19" s="452"/>
      <c r="DG19" s="452"/>
      <c r="DH19" s="452"/>
      <c r="DI19" s="452"/>
      <c r="DJ19" s="452"/>
      <c r="DK19" s="452"/>
      <c r="DL19" s="452"/>
      <c r="DM19" s="452"/>
      <c r="DN19" s="452"/>
      <c r="DO19" s="452"/>
      <c r="DP19" s="452"/>
      <c r="DQ19" s="452"/>
      <c r="DR19" s="452"/>
      <c r="DS19" s="452"/>
      <c r="DT19" s="452"/>
      <c r="DU19" s="452"/>
      <c r="DV19" s="452"/>
      <c r="DW19" s="452"/>
      <c r="DX19" s="452"/>
      <c r="DY19" s="452"/>
      <c r="DZ19" s="452"/>
      <c r="EA19" s="452"/>
    </row>
    <row r="20" spans="1:131" ht="14.25" x14ac:dyDescent="0.2">
      <c r="A20" s="296" t="s">
        <v>2102</v>
      </c>
      <c r="B20" s="314">
        <v>1</v>
      </c>
      <c r="C20" s="451" t="s">
        <v>5815</v>
      </c>
      <c r="D20" s="314" t="s">
        <v>3962</v>
      </c>
      <c r="E20" s="314" t="s">
        <v>3475</v>
      </c>
      <c r="F20" s="314" t="s">
        <v>5816</v>
      </c>
      <c r="G20" s="221">
        <v>0</v>
      </c>
      <c r="H20" s="221">
        <v>2</v>
      </c>
      <c r="I20" s="221">
        <v>0</v>
      </c>
      <c r="J20" s="221">
        <v>0</v>
      </c>
      <c r="K20" s="221">
        <v>2</v>
      </c>
      <c r="L20" s="221">
        <v>2</v>
      </c>
      <c r="M20" s="221">
        <v>0</v>
      </c>
      <c r="N20" s="221">
        <v>2</v>
      </c>
      <c r="O20" s="221">
        <v>0</v>
      </c>
      <c r="P20" s="448">
        <v>0</v>
      </c>
      <c r="Q20" s="448">
        <v>2</v>
      </c>
      <c r="R20" s="448">
        <v>0</v>
      </c>
      <c r="S20" s="448">
        <v>2</v>
      </c>
      <c r="T20" s="449">
        <v>0</v>
      </c>
      <c r="U20" s="448">
        <v>4</v>
      </c>
      <c r="V20" s="448">
        <v>0</v>
      </c>
      <c r="W20" s="448">
        <v>2</v>
      </c>
      <c r="X20" s="448">
        <v>2</v>
      </c>
      <c r="Y20" s="95">
        <v>0</v>
      </c>
      <c r="Z20" s="448">
        <v>0</v>
      </c>
      <c r="AA20" s="469">
        <v>1</v>
      </c>
      <c r="AB20" s="469">
        <v>1</v>
      </c>
      <c r="AC20" s="448">
        <v>0</v>
      </c>
      <c r="AD20" s="221">
        <v>0</v>
      </c>
      <c r="AE20" s="496">
        <v>2</v>
      </c>
    </row>
    <row r="21" spans="1:131" s="273" customFormat="1" ht="14.25" x14ac:dyDescent="0.2">
      <c r="A21" s="296" t="s">
        <v>2102</v>
      </c>
      <c r="B21" s="314">
        <v>1</v>
      </c>
      <c r="C21" s="451" t="s">
        <v>5876</v>
      </c>
      <c r="D21" s="314" t="s">
        <v>3962</v>
      </c>
      <c r="E21" s="314" t="s">
        <v>2126</v>
      </c>
      <c r="F21" s="314" t="s">
        <v>5877</v>
      </c>
      <c r="G21" s="221"/>
      <c r="H21" s="221"/>
      <c r="I21" s="221"/>
      <c r="J21" s="221"/>
      <c r="K21" s="221"/>
      <c r="L21" s="221"/>
      <c r="M21" s="221"/>
      <c r="N21" s="221"/>
      <c r="O21" s="221"/>
      <c r="P21" s="448"/>
      <c r="Q21" s="448"/>
      <c r="R21" s="448"/>
      <c r="S21" s="448"/>
      <c r="T21" s="449"/>
      <c r="U21" s="448"/>
      <c r="V21" s="448"/>
      <c r="W21" s="448"/>
      <c r="X21" s="448"/>
      <c r="Y21" s="95"/>
      <c r="Z21" s="448"/>
      <c r="AA21" s="469"/>
      <c r="AB21" s="469">
        <v>2</v>
      </c>
      <c r="AC21" s="448">
        <v>0</v>
      </c>
      <c r="AD21" s="221">
        <v>0</v>
      </c>
      <c r="AE21" s="496">
        <v>2</v>
      </c>
      <c r="AF21" s="454"/>
      <c r="AG21" s="454"/>
      <c r="AH21" s="454"/>
      <c r="AI21" s="454"/>
      <c r="AJ21" s="454"/>
      <c r="AK21" s="454"/>
      <c r="AL21" s="454"/>
      <c r="AM21" s="454"/>
      <c r="AN21" s="454"/>
      <c r="AO21" s="454"/>
      <c r="AP21" s="454"/>
      <c r="AQ21" s="454"/>
      <c r="AR21" s="454"/>
      <c r="AS21" s="454"/>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row>
    <row r="22" spans="1:131" ht="14.25" x14ac:dyDescent="0.2">
      <c r="A22" s="165" t="s">
        <v>2102</v>
      </c>
      <c r="B22" s="176">
        <v>1</v>
      </c>
      <c r="C22" s="26" t="s">
        <v>4671</v>
      </c>
      <c r="D22" s="25" t="s">
        <v>3962</v>
      </c>
      <c r="E22" s="23" t="s">
        <v>2126</v>
      </c>
      <c r="F22" s="25" t="s">
        <v>4672</v>
      </c>
      <c r="G22" s="17">
        <v>0</v>
      </c>
      <c r="H22" s="17">
        <v>2</v>
      </c>
      <c r="I22" s="17">
        <v>0</v>
      </c>
      <c r="J22" s="17">
        <v>0</v>
      </c>
      <c r="K22" s="17">
        <v>2</v>
      </c>
      <c r="L22" s="17">
        <v>2</v>
      </c>
      <c r="M22" s="17">
        <v>0</v>
      </c>
      <c r="N22" s="17">
        <v>2</v>
      </c>
      <c r="O22" s="17">
        <v>0</v>
      </c>
      <c r="P22" s="226">
        <v>0</v>
      </c>
      <c r="Q22" s="243">
        <v>2</v>
      </c>
      <c r="R22" s="259">
        <v>0</v>
      </c>
      <c r="S22" s="270">
        <v>2</v>
      </c>
      <c r="T22" s="249">
        <v>0</v>
      </c>
      <c r="U22" s="97">
        <v>4</v>
      </c>
      <c r="V22" s="97">
        <v>4</v>
      </c>
      <c r="W22" s="97">
        <v>4</v>
      </c>
      <c r="X22" s="97">
        <v>4</v>
      </c>
      <c r="Y22" s="25">
        <v>0</v>
      </c>
      <c r="Z22" s="97">
        <v>0</v>
      </c>
      <c r="AA22" s="207">
        <v>2</v>
      </c>
      <c r="AB22" s="207">
        <v>4</v>
      </c>
      <c r="AC22" s="97">
        <v>0</v>
      </c>
      <c r="AD22" s="17">
        <v>0</v>
      </c>
      <c r="AE22" s="496">
        <v>2.8333333333333335</v>
      </c>
    </row>
    <row r="23" spans="1:131" ht="14.25" x14ac:dyDescent="0.2">
      <c r="A23" s="165" t="s">
        <v>2102</v>
      </c>
      <c r="B23" s="176">
        <v>1</v>
      </c>
      <c r="C23" s="26" t="s">
        <v>4673</v>
      </c>
      <c r="D23" s="25" t="s">
        <v>3962</v>
      </c>
      <c r="E23" s="23" t="s">
        <v>2126</v>
      </c>
      <c r="F23" s="25" t="s">
        <v>4674</v>
      </c>
      <c r="G23" s="17">
        <v>0</v>
      </c>
      <c r="H23" s="17">
        <v>4</v>
      </c>
      <c r="I23" s="17">
        <v>0</v>
      </c>
      <c r="J23" s="17">
        <v>0</v>
      </c>
      <c r="K23" s="17">
        <v>4</v>
      </c>
      <c r="L23" s="17">
        <v>4</v>
      </c>
      <c r="M23" s="17">
        <v>0</v>
      </c>
      <c r="N23" s="17">
        <v>4</v>
      </c>
      <c r="O23" s="17">
        <v>0</v>
      </c>
      <c r="P23" s="226">
        <v>0</v>
      </c>
      <c r="Q23" s="243">
        <v>4</v>
      </c>
      <c r="R23" s="259">
        <v>0</v>
      </c>
      <c r="S23" s="270">
        <v>4</v>
      </c>
      <c r="T23" s="249">
        <v>0</v>
      </c>
      <c r="U23" s="97">
        <v>8</v>
      </c>
      <c r="V23" s="97">
        <v>0</v>
      </c>
      <c r="W23" s="97">
        <v>4</v>
      </c>
      <c r="X23" s="97">
        <v>4</v>
      </c>
      <c r="Y23" s="25">
        <v>0</v>
      </c>
      <c r="Z23" s="97">
        <v>0</v>
      </c>
      <c r="AA23" s="207">
        <v>4</v>
      </c>
      <c r="AB23" s="207">
        <v>4</v>
      </c>
      <c r="AC23" s="97">
        <v>0</v>
      </c>
      <c r="AD23" s="17">
        <v>0</v>
      </c>
      <c r="AE23" s="496">
        <v>4.3636363636363633</v>
      </c>
    </row>
    <row r="24" spans="1:131" ht="14.25" x14ac:dyDescent="0.2">
      <c r="A24" s="165" t="s">
        <v>2102</v>
      </c>
      <c r="B24" s="176">
        <v>1</v>
      </c>
      <c r="C24" s="26" t="s">
        <v>4279</v>
      </c>
      <c r="D24" s="25" t="s">
        <v>3962</v>
      </c>
      <c r="E24" s="23" t="s">
        <v>2126</v>
      </c>
      <c r="F24" s="25" t="s">
        <v>4280</v>
      </c>
      <c r="G24" s="97">
        <v>0</v>
      </c>
      <c r="H24" s="97">
        <v>0</v>
      </c>
      <c r="I24" s="97">
        <v>0</v>
      </c>
      <c r="J24" s="97">
        <v>0</v>
      </c>
      <c r="K24" s="97">
        <v>0</v>
      </c>
      <c r="L24" s="97">
        <v>0</v>
      </c>
      <c r="M24" s="97">
        <v>0</v>
      </c>
      <c r="N24" s="97">
        <v>0</v>
      </c>
      <c r="O24" s="97">
        <v>0</v>
      </c>
      <c r="P24" s="226">
        <v>0</v>
      </c>
      <c r="Q24" s="243">
        <v>0</v>
      </c>
      <c r="R24" s="259">
        <v>0</v>
      </c>
      <c r="S24" s="270">
        <v>0</v>
      </c>
      <c r="T24" s="249">
        <v>0</v>
      </c>
      <c r="U24" s="97">
        <v>0</v>
      </c>
      <c r="V24" s="97">
        <v>0</v>
      </c>
      <c r="W24" s="97">
        <v>0</v>
      </c>
      <c r="X24" s="97">
        <v>0</v>
      </c>
      <c r="Y24" s="25">
        <v>0</v>
      </c>
      <c r="Z24" s="97">
        <v>0</v>
      </c>
      <c r="AA24" s="207">
        <v>4</v>
      </c>
      <c r="AB24" s="207">
        <v>0</v>
      </c>
      <c r="AC24" s="97">
        <v>0</v>
      </c>
      <c r="AD24" s="17">
        <v>0</v>
      </c>
      <c r="AE24" s="496">
        <v>4</v>
      </c>
    </row>
    <row r="25" spans="1:131" ht="14.25" x14ac:dyDescent="0.2">
      <c r="A25" s="171" t="s">
        <v>2102</v>
      </c>
      <c r="B25" s="167">
        <v>1</v>
      </c>
      <c r="C25" s="26" t="s">
        <v>3792</v>
      </c>
      <c r="D25" s="25" t="s">
        <v>3962</v>
      </c>
      <c r="E25" s="25" t="s">
        <v>2126</v>
      </c>
      <c r="F25" s="25" t="s">
        <v>3793</v>
      </c>
      <c r="G25" s="97">
        <v>0</v>
      </c>
      <c r="H25" s="97">
        <v>1</v>
      </c>
      <c r="I25" s="97">
        <v>0</v>
      </c>
      <c r="J25" s="97">
        <v>0</v>
      </c>
      <c r="K25" s="97">
        <v>1</v>
      </c>
      <c r="L25" s="97">
        <v>1</v>
      </c>
      <c r="M25" s="97">
        <v>0</v>
      </c>
      <c r="N25" s="97">
        <v>1</v>
      </c>
      <c r="O25" s="97">
        <v>0</v>
      </c>
      <c r="P25" s="226">
        <v>0</v>
      </c>
      <c r="Q25" s="243">
        <v>1</v>
      </c>
      <c r="R25" s="259">
        <v>0</v>
      </c>
      <c r="S25" s="270">
        <v>1</v>
      </c>
      <c r="T25" s="249">
        <v>0</v>
      </c>
      <c r="U25" s="259">
        <v>2</v>
      </c>
      <c r="V25" s="259">
        <v>0</v>
      </c>
      <c r="W25" s="259">
        <v>1</v>
      </c>
      <c r="X25" s="259">
        <v>1</v>
      </c>
      <c r="Y25" s="25">
        <v>0</v>
      </c>
      <c r="Z25" s="259">
        <v>0</v>
      </c>
      <c r="AA25" s="207">
        <v>0</v>
      </c>
      <c r="AB25" s="207">
        <v>1</v>
      </c>
      <c r="AC25" s="259">
        <v>1</v>
      </c>
      <c r="AD25" s="259">
        <v>0</v>
      </c>
      <c r="AE25" s="496">
        <v>1.0909090909090908</v>
      </c>
    </row>
    <row r="26" spans="1:131" ht="14.25" x14ac:dyDescent="0.2">
      <c r="A26" s="165" t="s">
        <v>2102</v>
      </c>
      <c r="B26" s="176">
        <v>1</v>
      </c>
      <c r="C26" s="26" t="s">
        <v>4262</v>
      </c>
      <c r="D26" s="25" t="s">
        <v>3962</v>
      </c>
      <c r="E26" s="25" t="s">
        <v>2126</v>
      </c>
      <c r="F26" s="25" t="s">
        <v>4263</v>
      </c>
      <c r="G26" s="97">
        <v>0</v>
      </c>
      <c r="H26" s="97">
        <v>0</v>
      </c>
      <c r="I26" s="97">
        <v>0</v>
      </c>
      <c r="J26" s="97">
        <v>0</v>
      </c>
      <c r="K26" s="97">
        <v>0</v>
      </c>
      <c r="L26" s="97">
        <v>0</v>
      </c>
      <c r="M26" s="97">
        <v>0</v>
      </c>
      <c r="N26" s="97">
        <v>0</v>
      </c>
      <c r="O26" s="97">
        <v>0</v>
      </c>
      <c r="P26" s="226">
        <v>0</v>
      </c>
      <c r="Q26" s="243">
        <v>0</v>
      </c>
      <c r="R26" s="259">
        <v>0</v>
      </c>
      <c r="S26" s="270">
        <v>0</v>
      </c>
      <c r="T26" s="249">
        <v>0</v>
      </c>
      <c r="U26" s="259">
        <v>0</v>
      </c>
      <c r="V26" s="259">
        <v>0</v>
      </c>
      <c r="W26" s="259">
        <v>0</v>
      </c>
      <c r="X26" s="259">
        <v>0</v>
      </c>
      <c r="Y26" s="25">
        <v>0</v>
      </c>
      <c r="Z26" s="259">
        <v>0</v>
      </c>
      <c r="AA26" s="207">
        <v>1</v>
      </c>
      <c r="AB26" s="207">
        <v>0</v>
      </c>
      <c r="AC26" s="259">
        <v>0</v>
      </c>
      <c r="AD26" s="259">
        <v>0</v>
      </c>
      <c r="AE26" s="496">
        <v>1</v>
      </c>
    </row>
    <row r="27" spans="1:131" ht="14.25" x14ac:dyDescent="0.2">
      <c r="A27" s="165" t="s">
        <v>2102</v>
      </c>
      <c r="B27" s="176">
        <v>1</v>
      </c>
      <c r="C27" s="26" t="s">
        <v>4264</v>
      </c>
      <c r="D27" s="25" t="s">
        <v>3962</v>
      </c>
      <c r="E27" s="25" t="s">
        <v>2126</v>
      </c>
      <c r="F27" s="25" t="s">
        <v>4265</v>
      </c>
      <c r="G27" s="97">
        <v>0</v>
      </c>
      <c r="H27" s="97">
        <v>0</v>
      </c>
      <c r="I27" s="97">
        <v>0</v>
      </c>
      <c r="J27" s="97">
        <v>0</v>
      </c>
      <c r="K27" s="97">
        <v>0</v>
      </c>
      <c r="L27" s="97">
        <v>0</v>
      </c>
      <c r="M27" s="97">
        <v>0</v>
      </c>
      <c r="N27" s="97">
        <v>0</v>
      </c>
      <c r="O27" s="97">
        <v>0</v>
      </c>
      <c r="P27" s="226">
        <v>0</v>
      </c>
      <c r="Q27" s="243">
        <v>0</v>
      </c>
      <c r="R27" s="259">
        <v>0</v>
      </c>
      <c r="S27" s="270">
        <v>0</v>
      </c>
      <c r="T27" s="249">
        <v>0</v>
      </c>
      <c r="U27" s="259">
        <v>0</v>
      </c>
      <c r="V27" s="259">
        <v>0</v>
      </c>
      <c r="W27" s="259">
        <v>0</v>
      </c>
      <c r="X27" s="259">
        <v>0</v>
      </c>
      <c r="Y27" s="25">
        <v>0</v>
      </c>
      <c r="Z27" s="259">
        <v>0</v>
      </c>
      <c r="AA27" s="207">
        <v>0</v>
      </c>
      <c r="AB27" s="207">
        <v>0</v>
      </c>
      <c r="AC27" s="259">
        <v>0</v>
      </c>
      <c r="AD27" s="259">
        <v>0</v>
      </c>
      <c r="AE27" s="496">
        <v>1</v>
      </c>
    </row>
    <row r="28" spans="1:131" ht="14.25" x14ac:dyDescent="0.2">
      <c r="A28" s="165" t="s">
        <v>2102</v>
      </c>
      <c r="B28" s="176">
        <v>1</v>
      </c>
      <c r="C28" s="26" t="s">
        <v>3902</v>
      </c>
      <c r="D28" s="25" t="s">
        <v>3962</v>
      </c>
      <c r="E28" s="25" t="s">
        <v>2126</v>
      </c>
      <c r="F28" s="25" t="s">
        <v>3903</v>
      </c>
      <c r="G28" s="97">
        <v>0</v>
      </c>
      <c r="H28" s="97">
        <v>4</v>
      </c>
      <c r="I28" s="97">
        <v>2</v>
      </c>
      <c r="J28" s="97">
        <v>0</v>
      </c>
      <c r="K28" s="97">
        <v>2</v>
      </c>
      <c r="L28" s="97">
        <v>2</v>
      </c>
      <c r="M28" s="97">
        <v>0</v>
      </c>
      <c r="N28" s="97">
        <v>0</v>
      </c>
      <c r="O28" s="97">
        <v>0</v>
      </c>
      <c r="P28" s="226">
        <v>0</v>
      </c>
      <c r="Q28" s="243">
        <v>0</v>
      </c>
      <c r="R28" s="259">
        <v>0</v>
      </c>
      <c r="S28" s="270">
        <v>0</v>
      </c>
      <c r="T28" s="249">
        <v>0</v>
      </c>
      <c r="U28" s="259">
        <v>0</v>
      </c>
      <c r="V28" s="259">
        <v>0</v>
      </c>
      <c r="W28" s="259">
        <v>2</v>
      </c>
      <c r="X28" s="259">
        <v>0</v>
      </c>
      <c r="Y28" s="25">
        <v>0</v>
      </c>
      <c r="Z28" s="259">
        <v>0</v>
      </c>
      <c r="AA28" s="207">
        <v>0</v>
      </c>
      <c r="AB28" s="207">
        <v>4</v>
      </c>
      <c r="AC28" s="259">
        <v>0</v>
      </c>
      <c r="AD28" s="259">
        <v>2</v>
      </c>
      <c r="AE28" s="496">
        <v>2.5714285714285716</v>
      </c>
    </row>
    <row r="29" spans="1:131" ht="14.25" x14ac:dyDescent="0.2">
      <c r="A29" s="165" t="s">
        <v>2102</v>
      </c>
      <c r="B29" s="176">
        <v>1</v>
      </c>
      <c r="C29" s="26" t="s">
        <v>4010</v>
      </c>
      <c r="D29" s="25" t="s">
        <v>3962</v>
      </c>
      <c r="E29" s="25" t="s">
        <v>2126</v>
      </c>
      <c r="F29" s="25" t="s">
        <v>4011</v>
      </c>
      <c r="G29" s="97">
        <v>0</v>
      </c>
      <c r="H29" s="97">
        <v>0</v>
      </c>
      <c r="I29" s="97">
        <v>0</v>
      </c>
      <c r="J29" s="97">
        <v>0</v>
      </c>
      <c r="K29" s="97">
        <v>0</v>
      </c>
      <c r="L29" s="97">
        <v>0</v>
      </c>
      <c r="M29" s="97">
        <v>0</v>
      </c>
      <c r="N29" s="97">
        <v>0</v>
      </c>
      <c r="O29" s="97">
        <v>0</v>
      </c>
      <c r="P29" s="226">
        <v>0</v>
      </c>
      <c r="Q29" s="243">
        <v>2</v>
      </c>
      <c r="R29" s="259">
        <v>0</v>
      </c>
      <c r="S29" s="270">
        <v>0</v>
      </c>
      <c r="T29" s="249">
        <v>0</v>
      </c>
      <c r="U29" s="259">
        <v>2</v>
      </c>
      <c r="V29" s="259">
        <v>0</v>
      </c>
      <c r="W29" s="259">
        <v>2</v>
      </c>
      <c r="X29" s="259">
        <v>0</v>
      </c>
      <c r="Y29" s="25">
        <v>2</v>
      </c>
      <c r="Z29" s="259">
        <v>0</v>
      </c>
      <c r="AA29" s="207">
        <v>2</v>
      </c>
      <c r="AB29" s="207">
        <v>0</v>
      </c>
      <c r="AC29" s="259">
        <v>0</v>
      </c>
      <c r="AD29" s="259">
        <v>0</v>
      </c>
      <c r="AE29" s="496">
        <v>2</v>
      </c>
    </row>
    <row r="30" spans="1:131" ht="14.25" x14ac:dyDescent="0.2">
      <c r="A30" s="165" t="s">
        <v>2102</v>
      </c>
      <c r="B30" s="167">
        <v>1</v>
      </c>
      <c r="C30" s="26" t="s">
        <v>4081</v>
      </c>
      <c r="D30" s="25" t="s">
        <v>3962</v>
      </c>
      <c r="E30" s="25" t="s">
        <v>2126</v>
      </c>
      <c r="F30" s="25" t="s">
        <v>4082</v>
      </c>
      <c r="G30" s="97">
        <v>0</v>
      </c>
      <c r="H30" s="97">
        <v>0</v>
      </c>
      <c r="I30" s="97">
        <v>0</v>
      </c>
      <c r="J30" s="97">
        <v>0</v>
      </c>
      <c r="K30" s="97">
        <v>0</v>
      </c>
      <c r="L30" s="97">
        <v>0</v>
      </c>
      <c r="M30" s="97">
        <v>0</v>
      </c>
      <c r="N30" s="97">
        <v>0</v>
      </c>
      <c r="O30" s="97">
        <v>0</v>
      </c>
      <c r="P30" s="226">
        <v>0</v>
      </c>
      <c r="Q30" s="243">
        <v>0</v>
      </c>
      <c r="R30" s="259">
        <v>0</v>
      </c>
      <c r="S30" s="270">
        <v>0</v>
      </c>
      <c r="T30" s="249">
        <v>0</v>
      </c>
      <c r="U30" s="259">
        <v>0</v>
      </c>
      <c r="V30" s="259">
        <v>0</v>
      </c>
      <c r="W30" s="259">
        <v>0</v>
      </c>
      <c r="X30" s="259">
        <v>0</v>
      </c>
      <c r="Y30" s="25">
        <v>0</v>
      </c>
      <c r="Z30" s="259">
        <v>0</v>
      </c>
      <c r="AA30" s="207">
        <v>0</v>
      </c>
      <c r="AB30" s="207">
        <v>0</v>
      </c>
      <c r="AC30" s="259">
        <v>0</v>
      </c>
      <c r="AD30" s="259">
        <v>0</v>
      </c>
      <c r="AE30" s="496">
        <v>1</v>
      </c>
    </row>
    <row r="31" spans="1:131" ht="14.25" x14ac:dyDescent="0.2">
      <c r="A31" s="165" t="s">
        <v>2102</v>
      </c>
      <c r="B31" s="176">
        <v>1</v>
      </c>
      <c r="C31" s="26" t="s">
        <v>4576</v>
      </c>
      <c r="D31" s="25" t="s">
        <v>3962</v>
      </c>
      <c r="E31" s="25" t="s">
        <v>2126</v>
      </c>
      <c r="F31" s="25" t="s">
        <v>4577</v>
      </c>
      <c r="G31" s="97">
        <v>0</v>
      </c>
      <c r="H31" s="97">
        <v>1</v>
      </c>
      <c r="I31" s="97">
        <v>0</v>
      </c>
      <c r="J31" s="97">
        <v>0</v>
      </c>
      <c r="K31" s="97">
        <v>1</v>
      </c>
      <c r="L31" s="97">
        <v>1</v>
      </c>
      <c r="M31" s="97">
        <v>0</v>
      </c>
      <c r="N31" s="97">
        <v>1</v>
      </c>
      <c r="O31" s="97">
        <v>0</v>
      </c>
      <c r="P31" s="226">
        <v>0</v>
      </c>
      <c r="Q31" s="243">
        <v>1</v>
      </c>
      <c r="R31" s="259">
        <v>0</v>
      </c>
      <c r="S31" s="270">
        <v>1</v>
      </c>
      <c r="T31" s="249">
        <v>0</v>
      </c>
      <c r="U31" s="259">
        <v>2</v>
      </c>
      <c r="V31" s="259">
        <v>0</v>
      </c>
      <c r="W31" s="259">
        <v>1</v>
      </c>
      <c r="X31" s="259">
        <v>1</v>
      </c>
      <c r="Y31" s="25">
        <v>0</v>
      </c>
      <c r="Z31" s="259">
        <v>0</v>
      </c>
      <c r="AA31" s="207">
        <v>0</v>
      </c>
      <c r="AB31" s="207">
        <v>1</v>
      </c>
      <c r="AC31" s="259">
        <v>1</v>
      </c>
      <c r="AD31" s="259">
        <v>0</v>
      </c>
      <c r="AE31" s="496">
        <v>1.0909090909090908</v>
      </c>
    </row>
    <row r="32" spans="1:131" ht="14.25" x14ac:dyDescent="0.2">
      <c r="A32" s="165" t="s">
        <v>2102</v>
      </c>
      <c r="B32" s="176">
        <v>1</v>
      </c>
      <c r="C32" s="179" t="s">
        <v>3990</v>
      </c>
      <c r="D32" s="25" t="s">
        <v>3962</v>
      </c>
      <c r="E32" s="25" t="s">
        <v>2126</v>
      </c>
      <c r="F32" s="25" t="s">
        <v>3991</v>
      </c>
      <c r="G32" s="97">
        <v>0</v>
      </c>
      <c r="H32" s="97">
        <v>1</v>
      </c>
      <c r="I32" s="97">
        <v>0</v>
      </c>
      <c r="J32" s="97">
        <v>0</v>
      </c>
      <c r="K32" s="97">
        <v>1</v>
      </c>
      <c r="L32" s="97">
        <v>1</v>
      </c>
      <c r="M32" s="97">
        <v>0</v>
      </c>
      <c r="N32" s="97">
        <v>1</v>
      </c>
      <c r="O32" s="97">
        <v>0</v>
      </c>
      <c r="P32" s="226">
        <v>0</v>
      </c>
      <c r="Q32" s="243">
        <v>1</v>
      </c>
      <c r="R32" s="259">
        <v>0</v>
      </c>
      <c r="S32" s="270">
        <v>1</v>
      </c>
      <c r="T32" s="249">
        <v>0</v>
      </c>
      <c r="U32" s="259">
        <v>2</v>
      </c>
      <c r="V32" s="259">
        <v>0</v>
      </c>
      <c r="W32" s="259">
        <v>2</v>
      </c>
      <c r="X32" s="259">
        <v>1</v>
      </c>
      <c r="Y32" s="25">
        <v>0</v>
      </c>
      <c r="Z32" s="259">
        <v>0</v>
      </c>
      <c r="AA32" s="207">
        <v>1</v>
      </c>
      <c r="AB32" s="207">
        <v>1</v>
      </c>
      <c r="AC32" s="259">
        <v>1</v>
      </c>
      <c r="AD32" s="259">
        <v>0</v>
      </c>
      <c r="AE32" s="496">
        <v>1.1666666666666667</v>
      </c>
    </row>
    <row r="33" spans="1:131" s="273" customFormat="1" ht="14.25" x14ac:dyDescent="0.2">
      <c r="A33" s="165" t="s">
        <v>2102</v>
      </c>
      <c r="B33" s="176">
        <v>1</v>
      </c>
      <c r="C33" s="179" t="s">
        <v>5266</v>
      </c>
      <c r="D33" s="25" t="s">
        <v>3962</v>
      </c>
      <c r="E33" s="25" t="s">
        <v>2126</v>
      </c>
      <c r="F33" s="334" t="s">
        <v>4353</v>
      </c>
      <c r="G33" s="270">
        <v>0</v>
      </c>
      <c r="H33" s="270">
        <v>0</v>
      </c>
      <c r="I33" s="270">
        <v>0</v>
      </c>
      <c r="J33" s="270">
        <v>0</v>
      </c>
      <c r="K33" s="270">
        <v>0</v>
      </c>
      <c r="L33" s="270">
        <v>0</v>
      </c>
      <c r="M33" s="270">
        <v>0</v>
      </c>
      <c r="N33" s="270">
        <v>0</v>
      </c>
      <c r="O33" s="270">
        <v>0</v>
      </c>
      <c r="P33" s="270">
        <v>0</v>
      </c>
      <c r="Q33" s="270">
        <v>0</v>
      </c>
      <c r="R33" s="270">
        <v>0</v>
      </c>
      <c r="S33" s="270">
        <v>0</v>
      </c>
      <c r="T33" s="249">
        <v>0</v>
      </c>
      <c r="U33" s="270">
        <v>0</v>
      </c>
      <c r="V33" s="270">
        <v>0</v>
      </c>
      <c r="W33" s="270">
        <v>0</v>
      </c>
      <c r="X33" s="270">
        <v>0</v>
      </c>
      <c r="Y33" s="25">
        <v>0</v>
      </c>
      <c r="Z33" s="270">
        <v>0</v>
      </c>
      <c r="AA33" s="207">
        <v>1</v>
      </c>
      <c r="AB33" s="207">
        <v>0</v>
      </c>
      <c r="AC33" s="270">
        <v>1</v>
      </c>
      <c r="AD33" s="270">
        <v>0</v>
      </c>
      <c r="AE33" s="496">
        <v>1</v>
      </c>
      <c r="AF33" s="454"/>
      <c r="AG33" s="454"/>
      <c r="AH33" s="454"/>
      <c r="AI33" s="454"/>
      <c r="AJ33" s="454"/>
      <c r="AK33" s="454"/>
      <c r="AL33" s="454"/>
      <c r="AM33" s="454"/>
      <c r="AN33" s="454"/>
      <c r="AO33" s="454"/>
      <c r="AP33" s="454"/>
      <c r="AQ33" s="454"/>
      <c r="AR33" s="454"/>
      <c r="AS33" s="454"/>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row>
    <row r="34" spans="1:131" ht="14.25" x14ac:dyDescent="0.2">
      <c r="A34" s="165" t="s">
        <v>2102</v>
      </c>
      <c r="B34" s="176">
        <v>1</v>
      </c>
      <c r="C34" s="179" t="s">
        <v>4352</v>
      </c>
      <c r="D34" s="176" t="s">
        <v>3962</v>
      </c>
      <c r="E34" s="176" t="s">
        <v>2126</v>
      </c>
      <c r="F34" s="189" t="s">
        <v>4353</v>
      </c>
      <c r="G34" s="97">
        <v>0</v>
      </c>
      <c r="H34" s="97">
        <v>0</v>
      </c>
      <c r="I34" s="97">
        <v>0</v>
      </c>
      <c r="J34" s="97">
        <v>0</v>
      </c>
      <c r="K34" s="97">
        <v>0</v>
      </c>
      <c r="L34" s="97">
        <v>0</v>
      </c>
      <c r="M34" s="97">
        <v>0</v>
      </c>
      <c r="N34" s="97">
        <v>0</v>
      </c>
      <c r="O34" s="97">
        <v>0</v>
      </c>
      <c r="P34" s="226">
        <v>0</v>
      </c>
      <c r="Q34" s="243">
        <v>0</v>
      </c>
      <c r="R34" s="259">
        <v>0</v>
      </c>
      <c r="S34" s="270">
        <v>0</v>
      </c>
      <c r="T34" s="249">
        <v>0</v>
      </c>
      <c r="U34" s="97">
        <v>0</v>
      </c>
      <c r="V34" s="97">
        <v>0</v>
      </c>
      <c r="W34" s="97">
        <v>0</v>
      </c>
      <c r="X34" s="97">
        <v>0</v>
      </c>
      <c r="Y34" s="25">
        <v>0</v>
      </c>
      <c r="Z34" s="97">
        <v>0</v>
      </c>
      <c r="AA34" s="207">
        <v>0</v>
      </c>
      <c r="AB34" s="207">
        <v>0</v>
      </c>
      <c r="AC34" s="97">
        <v>1</v>
      </c>
      <c r="AD34" s="17">
        <v>1</v>
      </c>
      <c r="AE34" s="496">
        <v>1</v>
      </c>
    </row>
    <row r="35" spans="1:131" ht="14.25" x14ac:dyDescent="0.2">
      <c r="A35" s="165" t="s">
        <v>2102</v>
      </c>
      <c r="B35" s="176">
        <v>1</v>
      </c>
      <c r="C35" s="179" t="s">
        <v>4354</v>
      </c>
      <c r="D35" s="176" t="s">
        <v>3962</v>
      </c>
      <c r="E35" s="176" t="s">
        <v>2126</v>
      </c>
      <c r="F35" s="189" t="s">
        <v>4355</v>
      </c>
      <c r="G35" s="97">
        <v>0</v>
      </c>
      <c r="H35" s="97">
        <v>0</v>
      </c>
      <c r="I35" s="97">
        <v>0</v>
      </c>
      <c r="J35" s="97">
        <v>0</v>
      </c>
      <c r="K35" s="97">
        <v>0</v>
      </c>
      <c r="L35" s="97">
        <v>0</v>
      </c>
      <c r="M35" s="97">
        <v>0</v>
      </c>
      <c r="N35" s="97">
        <v>0</v>
      </c>
      <c r="O35" s="97">
        <v>0</v>
      </c>
      <c r="P35" s="226">
        <v>0</v>
      </c>
      <c r="Q35" s="243">
        <v>0</v>
      </c>
      <c r="R35" s="259">
        <v>0</v>
      </c>
      <c r="S35" s="270">
        <v>0</v>
      </c>
      <c r="T35" s="249">
        <v>0</v>
      </c>
      <c r="U35" s="97">
        <v>0</v>
      </c>
      <c r="V35" s="97">
        <v>0</v>
      </c>
      <c r="W35" s="97">
        <v>0</v>
      </c>
      <c r="X35" s="97">
        <v>0</v>
      </c>
      <c r="Y35" s="25">
        <v>0</v>
      </c>
      <c r="Z35" s="97">
        <v>0</v>
      </c>
      <c r="AA35" s="207">
        <v>0</v>
      </c>
      <c r="AB35" s="207">
        <v>0</v>
      </c>
      <c r="AC35" s="97">
        <v>1</v>
      </c>
      <c r="AD35" s="17">
        <v>0</v>
      </c>
      <c r="AE35" s="496">
        <v>1</v>
      </c>
    </row>
    <row r="36" spans="1:131" ht="14.25" x14ac:dyDescent="0.2">
      <c r="A36" s="165" t="s">
        <v>2102</v>
      </c>
      <c r="B36" s="176">
        <v>1</v>
      </c>
      <c r="C36" s="179" t="s">
        <v>4356</v>
      </c>
      <c r="D36" s="176" t="s">
        <v>3962</v>
      </c>
      <c r="E36" s="176" t="s">
        <v>2126</v>
      </c>
      <c r="F36" s="189" t="s">
        <v>4357</v>
      </c>
      <c r="G36" s="97">
        <v>0</v>
      </c>
      <c r="H36" s="97">
        <v>1</v>
      </c>
      <c r="I36" s="97">
        <v>0</v>
      </c>
      <c r="J36" s="97">
        <v>0</v>
      </c>
      <c r="K36" s="97">
        <v>1</v>
      </c>
      <c r="L36" s="97">
        <v>1</v>
      </c>
      <c r="M36" s="97">
        <v>0</v>
      </c>
      <c r="N36" s="97">
        <v>1</v>
      </c>
      <c r="O36" s="97">
        <v>0</v>
      </c>
      <c r="P36" s="226">
        <v>0</v>
      </c>
      <c r="Q36" s="243">
        <v>1</v>
      </c>
      <c r="R36" s="259">
        <v>0</v>
      </c>
      <c r="S36" s="270">
        <v>1</v>
      </c>
      <c r="T36" s="249">
        <v>0</v>
      </c>
      <c r="U36" s="97">
        <v>2</v>
      </c>
      <c r="V36" s="97">
        <v>0</v>
      </c>
      <c r="W36" s="97">
        <v>1</v>
      </c>
      <c r="X36" s="97">
        <v>1</v>
      </c>
      <c r="Y36" s="25">
        <v>0</v>
      </c>
      <c r="Z36" s="97">
        <v>0</v>
      </c>
      <c r="AA36" s="207">
        <v>0</v>
      </c>
      <c r="AB36" s="207">
        <v>1</v>
      </c>
      <c r="AC36" s="97">
        <v>1</v>
      </c>
      <c r="AD36" s="17">
        <v>0</v>
      </c>
      <c r="AE36" s="496">
        <v>1.0909090909090908</v>
      </c>
    </row>
    <row r="37" spans="1:131" ht="14.25" x14ac:dyDescent="0.2">
      <c r="A37" s="165" t="s">
        <v>2102</v>
      </c>
      <c r="B37" s="176">
        <v>1</v>
      </c>
      <c r="C37" s="179" t="s">
        <v>4746</v>
      </c>
      <c r="D37" s="176" t="s">
        <v>3962</v>
      </c>
      <c r="E37" s="176" t="s">
        <v>2126</v>
      </c>
      <c r="F37" s="189" t="s">
        <v>4357</v>
      </c>
      <c r="G37" s="97">
        <v>0</v>
      </c>
      <c r="H37" s="97">
        <v>1</v>
      </c>
      <c r="I37" s="97">
        <v>0</v>
      </c>
      <c r="J37" s="17">
        <v>0</v>
      </c>
      <c r="K37" s="17">
        <v>1</v>
      </c>
      <c r="L37" s="17">
        <v>1</v>
      </c>
      <c r="M37" s="17">
        <v>0</v>
      </c>
      <c r="N37" s="17">
        <v>1</v>
      </c>
      <c r="O37" s="17">
        <v>0</v>
      </c>
      <c r="P37" s="226">
        <v>0</v>
      </c>
      <c r="Q37" s="243">
        <v>1</v>
      </c>
      <c r="R37" s="259">
        <v>0</v>
      </c>
      <c r="S37" s="270">
        <v>1</v>
      </c>
      <c r="T37" s="249">
        <v>0</v>
      </c>
      <c r="U37" s="97">
        <v>2</v>
      </c>
      <c r="V37" s="97">
        <v>0</v>
      </c>
      <c r="W37" s="97">
        <v>1</v>
      </c>
      <c r="X37" s="97">
        <v>1</v>
      </c>
      <c r="Y37" s="25">
        <v>0</v>
      </c>
      <c r="Z37" s="97">
        <v>0</v>
      </c>
      <c r="AA37" s="207">
        <v>1</v>
      </c>
      <c r="AB37" s="207">
        <v>1</v>
      </c>
      <c r="AC37" s="97">
        <v>1</v>
      </c>
      <c r="AD37" s="17">
        <v>0</v>
      </c>
      <c r="AE37" s="496">
        <v>1.0833333333333333</v>
      </c>
    </row>
    <row r="38" spans="1:131" s="89" customFormat="1" ht="14.25" x14ac:dyDescent="0.2">
      <c r="A38" s="165" t="s">
        <v>2102</v>
      </c>
      <c r="B38" s="167">
        <v>1</v>
      </c>
      <c r="C38" s="196" t="s">
        <v>4580</v>
      </c>
      <c r="D38" s="25" t="s">
        <v>3962</v>
      </c>
      <c r="E38" s="23" t="s">
        <v>2126</v>
      </c>
      <c r="F38" s="23" t="s">
        <v>4581</v>
      </c>
      <c r="G38" s="97">
        <v>0</v>
      </c>
      <c r="H38" s="97">
        <v>0</v>
      </c>
      <c r="I38" s="97">
        <v>0</v>
      </c>
      <c r="J38" s="97">
        <v>0</v>
      </c>
      <c r="K38" s="97">
        <v>0</v>
      </c>
      <c r="L38" s="97">
        <v>0</v>
      </c>
      <c r="M38" s="97">
        <v>0</v>
      </c>
      <c r="N38" s="97">
        <v>0</v>
      </c>
      <c r="O38" s="97">
        <v>0</v>
      </c>
      <c r="P38" s="226">
        <v>0</v>
      </c>
      <c r="Q38" s="243">
        <v>0</v>
      </c>
      <c r="R38" s="259">
        <v>0</v>
      </c>
      <c r="S38" s="270">
        <v>0</v>
      </c>
      <c r="T38" s="249">
        <v>0</v>
      </c>
      <c r="U38" s="97">
        <v>0</v>
      </c>
      <c r="V38" s="97">
        <v>0</v>
      </c>
      <c r="W38" s="97">
        <v>0</v>
      </c>
      <c r="X38" s="97">
        <v>0</v>
      </c>
      <c r="Y38" s="25">
        <v>0</v>
      </c>
      <c r="Z38" s="97">
        <v>0</v>
      </c>
      <c r="AA38" s="207">
        <v>1</v>
      </c>
      <c r="AB38" s="207">
        <v>0</v>
      </c>
      <c r="AC38" s="97">
        <v>0</v>
      </c>
      <c r="AD38" s="97">
        <v>0</v>
      </c>
      <c r="AE38" s="496">
        <v>1</v>
      </c>
      <c r="AF38" s="457"/>
      <c r="AG38" s="457"/>
      <c r="AH38" s="457"/>
      <c r="AI38" s="457"/>
      <c r="AJ38" s="457"/>
      <c r="AK38" s="457"/>
      <c r="AL38" s="457"/>
      <c r="AM38" s="457"/>
      <c r="AN38" s="457"/>
      <c r="AO38" s="457"/>
      <c r="AP38" s="457"/>
      <c r="AQ38" s="457"/>
      <c r="AR38" s="457"/>
      <c r="AS38" s="457"/>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row>
    <row r="39" spans="1:131" s="89" customFormat="1" ht="14.25" x14ac:dyDescent="0.2">
      <c r="A39" s="165" t="s">
        <v>2102</v>
      </c>
      <c r="B39" s="167">
        <v>1</v>
      </c>
      <c r="C39" s="196" t="s">
        <v>4582</v>
      </c>
      <c r="D39" s="25" t="s">
        <v>3962</v>
      </c>
      <c r="E39" s="23" t="s">
        <v>2126</v>
      </c>
      <c r="F39" s="23" t="s">
        <v>4583</v>
      </c>
      <c r="G39" s="97">
        <v>0</v>
      </c>
      <c r="H39" s="97">
        <v>0</v>
      </c>
      <c r="I39" s="97">
        <v>0</v>
      </c>
      <c r="J39" s="97">
        <v>0</v>
      </c>
      <c r="K39" s="97">
        <v>1</v>
      </c>
      <c r="L39" s="97">
        <v>1</v>
      </c>
      <c r="M39" s="97">
        <v>0</v>
      </c>
      <c r="N39" s="97">
        <v>1</v>
      </c>
      <c r="O39" s="97">
        <v>0</v>
      </c>
      <c r="P39" s="226">
        <v>0</v>
      </c>
      <c r="Q39" s="243">
        <v>0</v>
      </c>
      <c r="R39" s="259">
        <v>0</v>
      </c>
      <c r="S39" s="270">
        <v>0</v>
      </c>
      <c r="T39" s="249">
        <v>0</v>
      </c>
      <c r="U39" s="97">
        <v>0</v>
      </c>
      <c r="V39" s="97">
        <v>0</v>
      </c>
      <c r="W39" s="97">
        <v>0</v>
      </c>
      <c r="X39" s="97">
        <v>0</v>
      </c>
      <c r="Y39" s="25">
        <v>0</v>
      </c>
      <c r="Z39" s="97">
        <v>0</v>
      </c>
      <c r="AA39" s="207">
        <v>0</v>
      </c>
      <c r="AB39" s="207">
        <v>0</v>
      </c>
      <c r="AC39" s="97">
        <v>0</v>
      </c>
      <c r="AD39" s="97">
        <v>0</v>
      </c>
      <c r="AE39" s="496">
        <v>1</v>
      </c>
      <c r="AF39" s="457"/>
      <c r="AG39" s="457"/>
      <c r="AH39" s="457"/>
      <c r="AI39" s="457"/>
      <c r="AJ39" s="457"/>
      <c r="AK39" s="457"/>
      <c r="AL39" s="457"/>
      <c r="AM39" s="457"/>
      <c r="AN39" s="457"/>
      <c r="AO39" s="457"/>
      <c r="AP39" s="457"/>
      <c r="AQ39" s="457"/>
      <c r="AR39" s="457"/>
      <c r="AS39" s="457"/>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row>
    <row r="40" spans="1:131" ht="14.25" x14ac:dyDescent="0.2">
      <c r="A40" s="165" t="s">
        <v>2102</v>
      </c>
      <c r="B40" s="176">
        <v>1</v>
      </c>
      <c r="C40" s="179" t="s">
        <v>4480</v>
      </c>
      <c r="D40" s="176" t="s">
        <v>3962</v>
      </c>
      <c r="E40" s="176" t="s">
        <v>2126</v>
      </c>
      <c r="F40" s="189" t="s">
        <v>4481</v>
      </c>
      <c r="G40" s="97">
        <v>0</v>
      </c>
      <c r="H40" s="97">
        <v>2</v>
      </c>
      <c r="I40" s="97">
        <v>0</v>
      </c>
      <c r="J40" s="97">
        <v>0</v>
      </c>
      <c r="K40" s="97">
        <v>1</v>
      </c>
      <c r="L40" s="97">
        <v>1</v>
      </c>
      <c r="M40" s="97">
        <v>0</v>
      </c>
      <c r="N40" s="97">
        <v>1</v>
      </c>
      <c r="O40" s="97">
        <v>0</v>
      </c>
      <c r="P40" s="226">
        <v>0</v>
      </c>
      <c r="Q40" s="243">
        <v>2</v>
      </c>
      <c r="R40" s="259">
        <v>0</v>
      </c>
      <c r="S40" s="270">
        <v>2</v>
      </c>
      <c r="T40" s="249">
        <v>0</v>
      </c>
      <c r="U40" s="97">
        <v>3</v>
      </c>
      <c r="V40" s="97">
        <v>0</v>
      </c>
      <c r="W40" s="97">
        <v>2</v>
      </c>
      <c r="X40" s="97">
        <v>2</v>
      </c>
      <c r="Y40" s="25">
        <v>0</v>
      </c>
      <c r="Z40" s="97">
        <v>0</v>
      </c>
      <c r="AA40" s="207">
        <v>0</v>
      </c>
      <c r="AB40" s="207">
        <v>0</v>
      </c>
      <c r="AC40" s="97">
        <v>1</v>
      </c>
      <c r="AD40" s="17">
        <v>0</v>
      </c>
      <c r="AE40" s="496">
        <v>1.7</v>
      </c>
    </row>
    <row r="41" spans="1:131" ht="14.25" x14ac:dyDescent="0.2">
      <c r="A41" s="165" t="s">
        <v>2102</v>
      </c>
      <c r="B41" s="176">
        <v>1</v>
      </c>
      <c r="C41" s="179" t="s">
        <v>4482</v>
      </c>
      <c r="D41" s="176" t="s">
        <v>3962</v>
      </c>
      <c r="E41" s="176" t="s">
        <v>2126</v>
      </c>
      <c r="F41" s="189" t="s">
        <v>4483</v>
      </c>
      <c r="G41" s="97">
        <v>0</v>
      </c>
      <c r="H41" s="97">
        <v>2</v>
      </c>
      <c r="I41" s="97">
        <v>0</v>
      </c>
      <c r="J41" s="97">
        <v>0</v>
      </c>
      <c r="K41" s="97">
        <v>2</v>
      </c>
      <c r="L41" s="97">
        <v>2</v>
      </c>
      <c r="M41" s="97">
        <v>0</v>
      </c>
      <c r="N41" s="97">
        <v>2</v>
      </c>
      <c r="O41" s="97">
        <v>0</v>
      </c>
      <c r="P41" s="226">
        <v>0</v>
      </c>
      <c r="Q41" s="243">
        <v>2</v>
      </c>
      <c r="R41" s="259">
        <v>0</v>
      </c>
      <c r="S41" s="270">
        <v>2</v>
      </c>
      <c r="T41" s="249">
        <v>0</v>
      </c>
      <c r="U41" s="97">
        <v>4</v>
      </c>
      <c r="V41" s="97">
        <v>0</v>
      </c>
      <c r="W41" s="97">
        <v>2</v>
      </c>
      <c r="X41" s="97">
        <v>2</v>
      </c>
      <c r="Y41" s="25">
        <v>0</v>
      </c>
      <c r="Z41" s="97">
        <v>0</v>
      </c>
      <c r="AA41" s="207">
        <v>0</v>
      </c>
      <c r="AB41" s="207">
        <v>2</v>
      </c>
      <c r="AC41" s="97">
        <v>2</v>
      </c>
      <c r="AD41" s="17">
        <v>0</v>
      </c>
      <c r="AE41" s="496">
        <v>2.1818181818181817</v>
      </c>
    </row>
    <row r="42" spans="1:131" ht="14.25" x14ac:dyDescent="0.2">
      <c r="A42" s="165" t="s">
        <v>2102</v>
      </c>
      <c r="B42" s="176">
        <v>1</v>
      </c>
      <c r="C42" s="179" t="s">
        <v>4484</v>
      </c>
      <c r="D42" s="176" t="s">
        <v>3962</v>
      </c>
      <c r="E42" s="176" t="s">
        <v>2126</v>
      </c>
      <c r="F42" s="189" t="s">
        <v>4485</v>
      </c>
      <c r="G42" s="97">
        <v>0</v>
      </c>
      <c r="H42" s="97">
        <v>2</v>
      </c>
      <c r="I42" s="97">
        <v>0</v>
      </c>
      <c r="J42" s="97">
        <v>0</v>
      </c>
      <c r="K42" s="97">
        <v>2</v>
      </c>
      <c r="L42" s="97">
        <v>2</v>
      </c>
      <c r="M42" s="97">
        <v>0</v>
      </c>
      <c r="N42" s="97">
        <v>2</v>
      </c>
      <c r="O42" s="97">
        <v>2</v>
      </c>
      <c r="P42" s="226">
        <v>0</v>
      </c>
      <c r="Q42" s="243">
        <v>2</v>
      </c>
      <c r="R42" s="259">
        <v>0</v>
      </c>
      <c r="S42" s="270">
        <v>2</v>
      </c>
      <c r="T42" s="249">
        <v>0</v>
      </c>
      <c r="U42" s="97">
        <v>4</v>
      </c>
      <c r="V42" s="97">
        <v>0</v>
      </c>
      <c r="W42" s="97">
        <v>2</v>
      </c>
      <c r="X42" s="97">
        <v>2</v>
      </c>
      <c r="Y42" s="25">
        <v>0</v>
      </c>
      <c r="Z42" s="97">
        <v>0</v>
      </c>
      <c r="AA42" s="207">
        <v>2</v>
      </c>
      <c r="AB42" s="207">
        <v>2</v>
      </c>
      <c r="AC42" s="97">
        <v>2</v>
      </c>
      <c r="AD42" s="17">
        <v>0</v>
      </c>
      <c r="AE42" s="496">
        <v>2.1538461538461537</v>
      </c>
    </row>
    <row r="43" spans="1:131" ht="14.25" x14ac:dyDescent="0.2">
      <c r="A43" s="165" t="s">
        <v>2102</v>
      </c>
      <c r="B43" s="176">
        <v>1</v>
      </c>
      <c r="C43" s="199" t="s">
        <v>4675</v>
      </c>
      <c r="D43" s="176" t="s">
        <v>3962</v>
      </c>
      <c r="E43" s="176" t="s">
        <v>2126</v>
      </c>
      <c r="F43" s="189" t="s">
        <v>4676</v>
      </c>
      <c r="G43" s="17">
        <v>0</v>
      </c>
      <c r="H43" s="17">
        <v>0</v>
      </c>
      <c r="I43" s="17">
        <v>0</v>
      </c>
      <c r="J43" s="17">
        <v>0</v>
      </c>
      <c r="K43" s="17">
        <v>0</v>
      </c>
      <c r="L43" s="17">
        <v>0</v>
      </c>
      <c r="M43" s="17">
        <v>0</v>
      </c>
      <c r="N43" s="17">
        <v>0</v>
      </c>
      <c r="O43" s="17">
        <v>0</v>
      </c>
      <c r="P43" s="226">
        <v>0</v>
      </c>
      <c r="Q43" s="243">
        <v>0</v>
      </c>
      <c r="R43" s="259">
        <v>0</v>
      </c>
      <c r="S43" s="270">
        <v>0</v>
      </c>
      <c r="T43" s="249">
        <v>0</v>
      </c>
      <c r="U43" s="97">
        <v>0</v>
      </c>
      <c r="V43" s="97">
        <v>0</v>
      </c>
      <c r="W43" s="97">
        <v>0</v>
      </c>
      <c r="X43" s="97">
        <v>0</v>
      </c>
      <c r="Y43" s="25">
        <v>0</v>
      </c>
      <c r="Z43" s="97">
        <v>0</v>
      </c>
      <c r="AA43" s="207">
        <v>2</v>
      </c>
      <c r="AB43" s="207">
        <v>1</v>
      </c>
      <c r="AC43" s="97">
        <v>1</v>
      </c>
      <c r="AD43" s="17">
        <v>0</v>
      </c>
      <c r="AE43" s="496">
        <v>1.3333333333333333</v>
      </c>
    </row>
    <row r="44" spans="1:131" ht="14.25" x14ac:dyDescent="0.2">
      <c r="A44" s="165" t="s">
        <v>2102</v>
      </c>
      <c r="B44" s="176">
        <v>1</v>
      </c>
      <c r="C44" s="179" t="s">
        <v>4630</v>
      </c>
      <c r="D44" s="176" t="s">
        <v>3962</v>
      </c>
      <c r="E44" s="176" t="s">
        <v>2126</v>
      </c>
      <c r="F44" s="189" t="s">
        <v>4631</v>
      </c>
      <c r="G44" s="17">
        <v>0</v>
      </c>
      <c r="H44" s="17">
        <v>1</v>
      </c>
      <c r="I44" s="17">
        <v>0</v>
      </c>
      <c r="J44" s="17">
        <v>0</v>
      </c>
      <c r="K44" s="17">
        <v>1</v>
      </c>
      <c r="L44" s="17">
        <v>1</v>
      </c>
      <c r="M44" s="17">
        <v>0</v>
      </c>
      <c r="N44" s="17">
        <v>1</v>
      </c>
      <c r="O44" s="17">
        <v>0</v>
      </c>
      <c r="P44" s="226">
        <v>0</v>
      </c>
      <c r="Q44" s="243">
        <v>1</v>
      </c>
      <c r="R44" s="259">
        <v>0</v>
      </c>
      <c r="S44" s="270">
        <v>1</v>
      </c>
      <c r="T44" s="249">
        <v>0</v>
      </c>
      <c r="U44" s="97">
        <v>2</v>
      </c>
      <c r="V44" s="97">
        <v>0</v>
      </c>
      <c r="W44" s="97">
        <v>1</v>
      </c>
      <c r="X44" s="97">
        <v>1</v>
      </c>
      <c r="Y44" s="25">
        <v>0</v>
      </c>
      <c r="Z44" s="97">
        <v>0</v>
      </c>
      <c r="AA44" s="207">
        <v>1</v>
      </c>
      <c r="AB44" s="207">
        <v>1</v>
      </c>
      <c r="AC44" s="17">
        <v>1</v>
      </c>
      <c r="AD44" s="17">
        <v>0</v>
      </c>
      <c r="AE44" s="496">
        <v>1.0833333333333333</v>
      </c>
    </row>
    <row r="45" spans="1:131" s="89" customFormat="1" ht="14.25" x14ac:dyDescent="0.2">
      <c r="A45" s="165" t="s">
        <v>2102</v>
      </c>
      <c r="B45" s="167">
        <v>1</v>
      </c>
      <c r="C45" s="166" t="s">
        <v>4584</v>
      </c>
      <c r="D45" s="25" t="s">
        <v>3962</v>
      </c>
      <c r="E45" s="23" t="s">
        <v>2126</v>
      </c>
      <c r="F45" s="23" t="s">
        <v>4585</v>
      </c>
      <c r="G45" s="97">
        <v>0</v>
      </c>
      <c r="H45" s="97">
        <v>0</v>
      </c>
      <c r="I45" s="97">
        <v>0</v>
      </c>
      <c r="J45" s="97">
        <v>0</v>
      </c>
      <c r="K45" s="97">
        <v>0</v>
      </c>
      <c r="L45" s="97">
        <v>0</v>
      </c>
      <c r="M45" s="97">
        <v>0</v>
      </c>
      <c r="N45" s="97">
        <v>0</v>
      </c>
      <c r="O45" s="97">
        <v>0</v>
      </c>
      <c r="P45" s="226">
        <v>0</v>
      </c>
      <c r="Q45" s="243">
        <v>0</v>
      </c>
      <c r="R45" s="259">
        <v>0</v>
      </c>
      <c r="S45" s="270">
        <v>0</v>
      </c>
      <c r="T45" s="249">
        <v>0</v>
      </c>
      <c r="U45" s="97">
        <v>0</v>
      </c>
      <c r="V45" s="97">
        <v>0</v>
      </c>
      <c r="W45" s="97">
        <v>0</v>
      </c>
      <c r="X45" s="97">
        <v>4</v>
      </c>
      <c r="Y45" s="25">
        <v>0</v>
      </c>
      <c r="Z45" s="97">
        <v>0</v>
      </c>
      <c r="AA45" s="207">
        <v>1</v>
      </c>
      <c r="AB45" s="207">
        <v>0</v>
      </c>
      <c r="AC45" s="97">
        <v>0</v>
      </c>
      <c r="AD45" s="97">
        <v>0</v>
      </c>
      <c r="AE45" s="496">
        <v>2.5</v>
      </c>
      <c r="AF45" s="457"/>
      <c r="AG45" s="457"/>
      <c r="AH45" s="457"/>
      <c r="AI45" s="457"/>
      <c r="AJ45" s="457"/>
      <c r="AK45" s="457"/>
      <c r="AL45" s="457"/>
      <c r="AM45" s="457"/>
      <c r="AN45" s="457"/>
      <c r="AO45" s="457"/>
      <c r="AP45" s="457"/>
      <c r="AQ45" s="457"/>
      <c r="AR45" s="457"/>
      <c r="AS45" s="457"/>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row>
    <row r="46" spans="1:131" ht="14.25" x14ac:dyDescent="0.2">
      <c r="A46" s="22" t="s">
        <v>2102</v>
      </c>
      <c r="B46" s="23">
        <v>1</v>
      </c>
      <c r="C46" s="24" t="s">
        <v>1137</v>
      </c>
      <c r="D46" s="25" t="s">
        <v>3962</v>
      </c>
      <c r="E46" s="25" t="s">
        <v>3473</v>
      </c>
      <c r="F46" s="25" t="s">
        <v>1138</v>
      </c>
      <c r="G46" s="97">
        <v>0</v>
      </c>
      <c r="H46" s="97">
        <v>2</v>
      </c>
      <c r="I46" s="97">
        <v>2</v>
      </c>
      <c r="J46" s="97">
        <v>0</v>
      </c>
      <c r="K46" s="97">
        <v>0</v>
      </c>
      <c r="L46" s="97">
        <v>0</v>
      </c>
      <c r="M46" s="97">
        <v>0</v>
      </c>
      <c r="N46" s="97">
        <v>0</v>
      </c>
      <c r="O46" s="97">
        <v>0</v>
      </c>
      <c r="P46" s="226">
        <v>0</v>
      </c>
      <c r="Q46" s="243">
        <v>0</v>
      </c>
      <c r="R46" s="259">
        <v>0</v>
      </c>
      <c r="S46" s="270">
        <v>2</v>
      </c>
      <c r="T46" s="249">
        <v>0</v>
      </c>
      <c r="U46" s="97">
        <v>4</v>
      </c>
      <c r="V46" s="97">
        <v>0</v>
      </c>
      <c r="W46" s="97">
        <v>2</v>
      </c>
      <c r="X46" s="97">
        <v>0</v>
      </c>
      <c r="Y46" s="25">
        <v>0</v>
      </c>
      <c r="Z46" s="97">
        <v>0</v>
      </c>
      <c r="AA46" s="207">
        <v>0</v>
      </c>
      <c r="AB46" s="207">
        <v>3</v>
      </c>
      <c r="AC46" s="97">
        <v>0</v>
      </c>
      <c r="AD46" s="97">
        <v>2</v>
      </c>
      <c r="AE46" s="496">
        <v>2.4285714285714284</v>
      </c>
    </row>
    <row r="47" spans="1:131" ht="14.25" x14ac:dyDescent="0.2">
      <c r="A47" s="22" t="s">
        <v>2102</v>
      </c>
      <c r="B47" s="23">
        <v>1</v>
      </c>
      <c r="C47" s="24" t="s">
        <v>1139</v>
      </c>
      <c r="D47" s="25" t="s">
        <v>3962</v>
      </c>
      <c r="E47" s="23" t="s">
        <v>3473</v>
      </c>
      <c r="F47" s="23" t="s">
        <v>1140</v>
      </c>
      <c r="G47" s="97">
        <v>0</v>
      </c>
      <c r="H47" s="97">
        <v>2</v>
      </c>
      <c r="I47" s="97">
        <v>2</v>
      </c>
      <c r="J47" s="97">
        <v>0</v>
      </c>
      <c r="K47" s="97">
        <v>0</v>
      </c>
      <c r="L47" s="97">
        <v>0</v>
      </c>
      <c r="M47" s="97">
        <v>0</v>
      </c>
      <c r="N47" s="97">
        <v>0</v>
      </c>
      <c r="O47" s="97">
        <v>0</v>
      </c>
      <c r="P47" s="226">
        <v>0</v>
      </c>
      <c r="Q47" s="243">
        <v>0</v>
      </c>
      <c r="R47" s="259">
        <v>2</v>
      </c>
      <c r="S47" s="270">
        <v>2</v>
      </c>
      <c r="T47" s="249">
        <v>0</v>
      </c>
      <c r="U47" s="97">
        <v>4</v>
      </c>
      <c r="V47" s="97">
        <v>0</v>
      </c>
      <c r="W47" s="97">
        <v>2</v>
      </c>
      <c r="X47" s="97">
        <v>0</v>
      </c>
      <c r="Y47" s="25">
        <v>2</v>
      </c>
      <c r="Z47" s="97">
        <v>0</v>
      </c>
      <c r="AA47" s="207">
        <v>1</v>
      </c>
      <c r="AB47" s="207">
        <v>3</v>
      </c>
      <c r="AC47" s="97">
        <v>0</v>
      </c>
      <c r="AD47" s="97">
        <v>2</v>
      </c>
      <c r="AE47" s="496">
        <v>2.2000000000000002</v>
      </c>
    </row>
    <row r="48" spans="1:131" ht="14.25" x14ac:dyDescent="0.2">
      <c r="A48" s="22" t="s">
        <v>2102</v>
      </c>
      <c r="B48" s="23">
        <v>1</v>
      </c>
      <c r="C48" s="24" t="s">
        <v>1141</v>
      </c>
      <c r="D48" s="25" t="s">
        <v>3962</v>
      </c>
      <c r="E48" s="23" t="s">
        <v>3473</v>
      </c>
      <c r="F48" s="23" t="s">
        <v>1142</v>
      </c>
      <c r="G48" s="97">
        <v>0</v>
      </c>
      <c r="H48" s="97">
        <v>2</v>
      </c>
      <c r="I48" s="97">
        <v>2</v>
      </c>
      <c r="J48" s="97">
        <v>0</v>
      </c>
      <c r="K48" s="97">
        <v>0</v>
      </c>
      <c r="L48" s="97">
        <v>0</v>
      </c>
      <c r="M48" s="97">
        <v>0</v>
      </c>
      <c r="N48" s="97">
        <v>0</v>
      </c>
      <c r="O48" s="97">
        <v>0</v>
      </c>
      <c r="P48" s="226">
        <v>0</v>
      </c>
      <c r="Q48" s="243">
        <v>0</v>
      </c>
      <c r="R48" s="259">
        <v>2</v>
      </c>
      <c r="S48" s="270">
        <v>2</v>
      </c>
      <c r="T48" s="249">
        <v>0</v>
      </c>
      <c r="U48" s="97">
        <v>4</v>
      </c>
      <c r="V48" s="97">
        <v>0</v>
      </c>
      <c r="W48" s="97">
        <v>2</v>
      </c>
      <c r="X48" s="97">
        <v>0</v>
      </c>
      <c r="Y48" s="25">
        <v>2</v>
      </c>
      <c r="Z48" s="97">
        <v>0</v>
      </c>
      <c r="AA48" s="207">
        <v>1</v>
      </c>
      <c r="AB48" s="207">
        <v>4</v>
      </c>
      <c r="AC48" s="97">
        <v>0</v>
      </c>
      <c r="AD48" s="97">
        <v>2</v>
      </c>
      <c r="AE48" s="496">
        <v>2.2999999999999998</v>
      </c>
    </row>
    <row r="49" spans="1:131" ht="14.25" x14ac:dyDescent="0.2">
      <c r="A49" s="22" t="s">
        <v>2102</v>
      </c>
      <c r="B49" s="23">
        <v>1</v>
      </c>
      <c r="C49" s="24" t="s">
        <v>2392</v>
      </c>
      <c r="D49" s="25" t="s">
        <v>3962</v>
      </c>
      <c r="E49" s="23" t="s">
        <v>3473</v>
      </c>
      <c r="F49" s="23" t="s">
        <v>2393</v>
      </c>
      <c r="G49" s="97">
        <v>0</v>
      </c>
      <c r="H49" s="97">
        <v>4</v>
      </c>
      <c r="I49" s="97">
        <v>2</v>
      </c>
      <c r="J49" s="97">
        <v>0</v>
      </c>
      <c r="K49" s="97">
        <v>2</v>
      </c>
      <c r="L49" s="97">
        <v>2</v>
      </c>
      <c r="M49" s="97">
        <v>0</v>
      </c>
      <c r="N49" s="97">
        <v>0</v>
      </c>
      <c r="O49" s="97">
        <v>0</v>
      </c>
      <c r="P49" s="226">
        <v>0</v>
      </c>
      <c r="Q49" s="243">
        <v>0</v>
      </c>
      <c r="R49" s="259">
        <v>0</v>
      </c>
      <c r="S49" s="270">
        <v>0</v>
      </c>
      <c r="T49" s="249">
        <v>0</v>
      </c>
      <c r="U49" s="97">
        <v>0</v>
      </c>
      <c r="V49" s="97">
        <v>0</v>
      </c>
      <c r="W49" s="97">
        <v>2</v>
      </c>
      <c r="X49" s="97">
        <v>0</v>
      </c>
      <c r="Y49" s="25">
        <v>2</v>
      </c>
      <c r="Z49" s="97">
        <v>0</v>
      </c>
      <c r="AA49" s="207">
        <v>2</v>
      </c>
      <c r="AB49" s="207">
        <v>4</v>
      </c>
      <c r="AC49" s="97">
        <v>0</v>
      </c>
      <c r="AD49" s="97">
        <v>2</v>
      </c>
      <c r="AE49" s="496">
        <v>2.4444444444444446</v>
      </c>
    </row>
    <row r="50" spans="1:131" ht="14.25" x14ac:dyDescent="0.2">
      <c r="A50" s="22" t="s">
        <v>2102</v>
      </c>
      <c r="B50" s="23">
        <v>1</v>
      </c>
      <c r="C50" s="24" t="s">
        <v>2394</v>
      </c>
      <c r="D50" s="25" t="s">
        <v>3962</v>
      </c>
      <c r="E50" s="23" t="s">
        <v>2126</v>
      </c>
      <c r="F50" s="23" t="s">
        <v>2395</v>
      </c>
      <c r="G50" s="97">
        <v>0</v>
      </c>
      <c r="H50" s="97">
        <v>0</v>
      </c>
      <c r="I50" s="97">
        <v>2</v>
      </c>
      <c r="J50" s="97">
        <v>0</v>
      </c>
      <c r="K50" s="97">
        <v>1</v>
      </c>
      <c r="L50" s="97">
        <v>1</v>
      </c>
      <c r="M50" s="97">
        <v>0</v>
      </c>
      <c r="N50" s="97">
        <v>0</v>
      </c>
      <c r="O50" s="97">
        <v>0</v>
      </c>
      <c r="P50" s="226">
        <v>0</v>
      </c>
      <c r="Q50" s="243">
        <v>0</v>
      </c>
      <c r="R50" s="259">
        <v>3</v>
      </c>
      <c r="S50" s="270">
        <v>1</v>
      </c>
      <c r="T50" s="249">
        <v>5</v>
      </c>
      <c r="U50" s="97">
        <v>6</v>
      </c>
      <c r="V50" s="97">
        <v>0</v>
      </c>
      <c r="W50" s="97">
        <v>0</v>
      </c>
      <c r="X50" s="97">
        <v>0</v>
      </c>
      <c r="Y50" s="25">
        <v>2</v>
      </c>
      <c r="Z50" s="97">
        <v>0</v>
      </c>
      <c r="AA50" s="207">
        <v>2</v>
      </c>
      <c r="AB50" s="207">
        <v>0</v>
      </c>
      <c r="AC50" s="97">
        <v>0</v>
      </c>
      <c r="AD50" s="97">
        <v>0</v>
      </c>
      <c r="AE50" s="496">
        <v>2.5555555555555554</v>
      </c>
    </row>
    <row r="51" spans="1:131" ht="14.25" x14ac:dyDescent="0.2">
      <c r="A51" s="22" t="s">
        <v>2102</v>
      </c>
      <c r="B51" s="23">
        <v>1</v>
      </c>
      <c r="C51" s="24" t="s">
        <v>2396</v>
      </c>
      <c r="D51" s="25" t="s">
        <v>3962</v>
      </c>
      <c r="E51" s="23" t="s">
        <v>3473</v>
      </c>
      <c r="F51" s="23" t="s">
        <v>2397</v>
      </c>
      <c r="G51" s="97">
        <v>0</v>
      </c>
      <c r="H51" s="97">
        <v>0</v>
      </c>
      <c r="I51" s="97">
        <v>0</v>
      </c>
      <c r="J51" s="97">
        <v>0</v>
      </c>
      <c r="K51" s="97">
        <v>0</v>
      </c>
      <c r="L51" s="97">
        <v>0</v>
      </c>
      <c r="M51" s="97">
        <v>0</v>
      </c>
      <c r="N51" s="97">
        <v>0</v>
      </c>
      <c r="O51" s="97">
        <v>0</v>
      </c>
      <c r="P51" s="226">
        <v>0</v>
      </c>
      <c r="Q51" s="243">
        <v>0</v>
      </c>
      <c r="R51" s="259">
        <v>0</v>
      </c>
      <c r="S51" s="270">
        <v>0</v>
      </c>
      <c r="T51" s="249">
        <v>0</v>
      </c>
      <c r="U51" s="97">
        <v>0</v>
      </c>
      <c r="V51" s="97">
        <v>0</v>
      </c>
      <c r="W51" s="97">
        <v>0</v>
      </c>
      <c r="X51" s="97">
        <v>0</v>
      </c>
      <c r="Y51" s="25">
        <v>0</v>
      </c>
      <c r="Z51" s="97">
        <v>0</v>
      </c>
      <c r="AA51" s="207">
        <v>0</v>
      </c>
      <c r="AB51" s="207">
        <v>0</v>
      </c>
      <c r="AC51" s="97">
        <v>0</v>
      </c>
      <c r="AD51" s="97">
        <v>0</v>
      </c>
      <c r="AE51" s="496">
        <v>1</v>
      </c>
    </row>
    <row r="52" spans="1:131" ht="14.25" x14ac:dyDescent="0.2">
      <c r="A52" s="22" t="s">
        <v>2102</v>
      </c>
      <c r="B52" s="23">
        <v>1</v>
      </c>
      <c r="C52" s="24" t="s">
        <v>1699</v>
      </c>
      <c r="D52" s="25" t="s">
        <v>3962</v>
      </c>
      <c r="E52" s="23" t="s">
        <v>3475</v>
      </c>
      <c r="F52" s="23" t="s">
        <v>373</v>
      </c>
      <c r="G52" s="97">
        <v>0</v>
      </c>
      <c r="H52" s="97">
        <v>0</v>
      </c>
      <c r="I52" s="97">
        <v>0</v>
      </c>
      <c r="J52" s="97">
        <v>0</v>
      </c>
      <c r="K52" s="97">
        <v>0</v>
      </c>
      <c r="L52" s="97">
        <v>0</v>
      </c>
      <c r="M52" s="97">
        <v>0</v>
      </c>
      <c r="N52" s="97">
        <v>0</v>
      </c>
      <c r="O52" s="97">
        <v>0</v>
      </c>
      <c r="P52" s="226">
        <v>0</v>
      </c>
      <c r="Q52" s="243">
        <v>0</v>
      </c>
      <c r="R52" s="259">
        <v>0</v>
      </c>
      <c r="S52" s="270">
        <v>0</v>
      </c>
      <c r="T52" s="249">
        <v>0</v>
      </c>
      <c r="U52" s="97">
        <v>0</v>
      </c>
      <c r="V52" s="97">
        <v>0</v>
      </c>
      <c r="W52" s="97">
        <v>0</v>
      </c>
      <c r="X52" s="97">
        <v>0</v>
      </c>
      <c r="Y52" s="25">
        <v>0</v>
      </c>
      <c r="Z52" s="97">
        <v>0</v>
      </c>
      <c r="AA52" s="207">
        <v>0</v>
      </c>
      <c r="AB52" s="207">
        <v>0</v>
      </c>
      <c r="AC52" s="97">
        <v>0</v>
      </c>
      <c r="AD52" s="97">
        <v>0</v>
      </c>
      <c r="AE52" s="496">
        <v>1</v>
      </c>
    </row>
    <row r="53" spans="1:131" ht="14.25" x14ac:dyDescent="0.2">
      <c r="A53" s="22" t="s">
        <v>2102</v>
      </c>
      <c r="B53" s="23">
        <v>1</v>
      </c>
      <c r="C53" s="24" t="s">
        <v>2291</v>
      </c>
      <c r="D53" s="25" t="s">
        <v>3962</v>
      </c>
      <c r="E53" s="23" t="s">
        <v>3473</v>
      </c>
      <c r="F53" s="23" t="s">
        <v>3269</v>
      </c>
      <c r="G53" s="97">
        <v>0</v>
      </c>
      <c r="H53" s="97">
        <v>0</v>
      </c>
      <c r="I53" s="97">
        <v>0</v>
      </c>
      <c r="J53" s="97">
        <v>0</v>
      </c>
      <c r="K53" s="97">
        <v>0</v>
      </c>
      <c r="L53" s="97">
        <v>0</v>
      </c>
      <c r="M53" s="97">
        <v>0</v>
      </c>
      <c r="N53" s="97">
        <v>1</v>
      </c>
      <c r="O53" s="97">
        <v>0</v>
      </c>
      <c r="P53" s="226">
        <v>0</v>
      </c>
      <c r="Q53" s="243">
        <v>2</v>
      </c>
      <c r="R53" s="259">
        <v>0</v>
      </c>
      <c r="S53" s="270">
        <v>1</v>
      </c>
      <c r="T53" s="249">
        <v>0</v>
      </c>
      <c r="U53" s="97">
        <v>1</v>
      </c>
      <c r="V53" s="97">
        <v>0</v>
      </c>
      <c r="W53" s="97">
        <v>2</v>
      </c>
      <c r="X53" s="97">
        <v>2</v>
      </c>
      <c r="Y53" s="25">
        <v>0</v>
      </c>
      <c r="Z53" s="97">
        <v>0</v>
      </c>
      <c r="AA53" s="207">
        <v>0</v>
      </c>
      <c r="AB53" s="207">
        <v>2</v>
      </c>
      <c r="AC53" s="97">
        <v>0</v>
      </c>
      <c r="AD53" s="97">
        <v>0</v>
      </c>
      <c r="AE53" s="496">
        <v>1.5714285714285714</v>
      </c>
    </row>
    <row r="54" spans="1:131" ht="14.25" x14ac:dyDescent="0.2">
      <c r="A54" s="22" t="s">
        <v>2102</v>
      </c>
      <c r="B54" s="23">
        <v>1</v>
      </c>
      <c r="C54" s="24" t="s">
        <v>2372</v>
      </c>
      <c r="D54" s="25" t="s">
        <v>3962</v>
      </c>
      <c r="E54" s="23" t="s">
        <v>3475</v>
      </c>
      <c r="F54" s="23" t="s">
        <v>2373</v>
      </c>
      <c r="G54" s="97">
        <v>0</v>
      </c>
      <c r="H54" s="97">
        <v>1</v>
      </c>
      <c r="I54" s="97">
        <v>0</v>
      </c>
      <c r="J54" s="97">
        <v>0</v>
      </c>
      <c r="K54" s="97">
        <v>2</v>
      </c>
      <c r="L54" s="97">
        <v>2</v>
      </c>
      <c r="M54" s="97">
        <v>0</v>
      </c>
      <c r="N54" s="97">
        <v>0</v>
      </c>
      <c r="O54" s="97">
        <v>0</v>
      </c>
      <c r="P54" s="226">
        <v>0</v>
      </c>
      <c r="Q54" s="243">
        <v>0</v>
      </c>
      <c r="R54" s="259">
        <v>0</v>
      </c>
      <c r="S54" s="270">
        <v>0</v>
      </c>
      <c r="T54" s="249">
        <v>0</v>
      </c>
      <c r="U54" s="97">
        <v>1</v>
      </c>
      <c r="V54" s="97">
        <v>0</v>
      </c>
      <c r="W54" s="97">
        <v>2</v>
      </c>
      <c r="X54" s="97">
        <v>2</v>
      </c>
      <c r="Y54" s="25">
        <v>0</v>
      </c>
      <c r="Z54" s="97">
        <v>0</v>
      </c>
      <c r="AA54" s="207">
        <v>2</v>
      </c>
      <c r="AB54" s="207">
        <v>2</v>
      </c>
      <c r="AC54" s="97">
        <v>4</v>
      </c>
      <c r="AD54" s="97">
        <v>0</v>
      </c>
      <c r="AE54" s="496">
        <v>2</v>
      </c>
    </row>
    <row r="55" spans="1:131" ht="14.25" x14ac:dyDescent="0.2">
      <c r="A55" s="22" t="s">
        <v>2102</v>
      </c>
      <c r="B55" s="23">
        <v>1</v>
      </c>
      <c r="C55" s="24" t="s">
        <v>2374</v>
      </c>
      <c r="D55" s="25" t="s">
        <v>3962</v>
      </c>
      <c r="E55" s="23" t="s">
        <v>2126</v>
      </c>
      <c r="F55" s="23" t="s">
        <v>2375</v>
      </c>
      <c r="G55" s="97">
        <v>0</v>
      </c>
      <c r="H55" s="97">
        <v>2</v>
      </c>
      <c r="I55" s="97">
        <v>0</v>
      </c>
      <c r="J55" s="97">
        <v>0</v>
      </c>
      <c r="K55" s="97">
        <v>2</v>
      </c>
      <c r="L55" s="97">
        <v>2</v>
      </c>
      <c r="M55" s="97">
        <v>0</v>
      </c>
      <c r="N55" s="97">
        <v>2</v>
      </c>
      <c r="O55" s="97">
        <v>0</v>
      </c>
      <c r="P55" s="226">
        <v>0</v>
      </c>
      <c r="Q55" s="243">
        <v>2</v>
      </c>
      <c r="R55" s="259">
        <v>0</v>
      </c>
      <c r="S55" s="270">
        <v>2</v>
      </c>
      <c r="T55" s="249">
        <v>0</v>
      </c>
      <c r="U55" s="97">
        <v>2</v>
      </c>
      <c r="V55" s="97">
        <v>2</v>
      </c>
      <c r="W55" s="97">
        <v>2</v>
      </c>
      <c r="X55" s="97">
        <v>2</v>
      </c>
      <c r="Y55" s="25">
        <v>0</v>
      </c>
      <c r="Z55" s="97">
        <v>0</v>
      </c>
      <c r="AA55" s="207">
        <v>0</v>
      </c>
      <c r="AB55" s="207">
        <v>2</v>
      </c>
      <c r="AC55" s="97">
        <v>2</v>
      </c>
      <c r="AD55" s="97">
        <v>0</v>
      </c>
      <c r="AE55" s="496">
        <v>2</v>
      </c>
    </row>
    <row r="56" spans="1:131" ht="14.25" x14ac:dyDescent="0.2">
      <c r="A56" s="22" t="s">
        <v>2102</v>
      </c>
      <c r="B56" s="23">
        <v>1</v>
      </c>
      <c r="C56" s="24" t="s">
        <v>2376</v>
      </c>
      <c r="D56" s="25" t="s">
        <v>3962</v>
      </c>
      <c r="E56" s="23" t="s">
        <v>2126</v>
      </c>
      <c r="F56" s="23" t="s">
        <v>1014</v>
      </c>
      <c r="G56" s="97">
        <v>0</v>
      </c>
      <c r="H56" s="97">
        <v>0</v>
      </c>
      <c r="I56" s="97">
        <v>0</v>
      </c>
      <c r="J56" s="97">
        <v>0</v>
      </c>
      <c r="K56" s="97">
        <v>0</v>
      </c>
      <c r="L56" s="97">
        <v>0</v>
      </c>
      <c r="M56" s="97">
        <v>0</v>
      </c>
      <c r="N56" s="97">
        <v>0</v>
      </c>
      <c r="O56" s="97">
        <v>0</v>
      </c>
      <c r="P56" s="226">
        <v>0</v>
      </c>
      <c r="Q56" s="243">
        <v>0</v>
      </c>
      <c r="R56" s="259">
        <v>0</v>
      </c>
      <c r="S56" s="270">
        <v>0</v>
      </c>
      <c r="T56" s="249">
        <v>0</v>
      </c>
      <c r="U56" s="97">
        <v>0</v>
      </c>
      <c r="V56" s="97">
        <v>0</v>
      </c>
      <c r="W56" s="97">
        <v>0</v>
      </c>
      <c r="X56" s="97">
        <v>0</v>
      </c>
      <c r="Y56" s="25">
        <v>0</v>
      </c>
      <c r="Z56" s="97">
        <v>0</v>
      </c>
      <c r="AA56" s="207">
        <v>2</v>
      </c>
      <c r="AB56" s="207">
        <v>0</v>
      </c>
      <c r="AC56" s="97">
        <v>0</v>
      </c>
      <c r="AD56" s="97">
        <v>0</v>
      </c>
      <c r="AE56" s="496">
        <v>2</v>
      </c>
    </row>
    <row r="57" spans="1:131" ht="14.25" x14ac:dyDescent="0.2">
      <c r="A57" s="22" t="s">
        <v>2102</v>
      </c>
      <c r="B57" s="23">
        <v>1</v>
      </c>
      <c r="C57" s="24" t="s">
        <v>1015</v>
      </c>
      <c r="D57" s="25" t="s">
        <v>3962</v>
      </c>
      <c r="E57" s="23" t="s">
        <v>2126</v>
      </c>
      <c r="F57" s="23" t="s">
        <v>1016</v>
      </c>
      <c r="G57" s="97">
        <v>0</v>
      </c>
      <c r="H57" s="97">
        <v>2</v>
      </c>
      <c r="I57" s="97">
        <v>2</v>
      </c>
      <c r="J57" s="97">
        <v>0</v>
      </c>
      <c r="K57" s="97">
        <v>0</v>
      </c>
      <c r="L57" s="97">
        <v>0</v>
      </c>
      <c r="M57" s="97">
        <v>0</v>
      </c>
      <c r="N57" s="97">
        <v>0</v>
      </c>
      <c r="O57" s="97">
        <v>0</v>
      </c>
      <c r="P57" s="226">
        <v>0</v>
      </c>
      <c r="Q57" s="243">
        <v>0</v>
      </c>
      <c r="R57" s="259">
        <v>1</v>
      </c>
      <c r="S57" s="270">
        <v>2</v>
      </c>
      <c r="T57" s="249">
        <v>0</v>
      </c>
      <c r="U57" s="97">
        <v>4</v>
      </c>
      <c r="V57" s="97">
        <v>0</v>
      </c>
      <c r="W57" s="97">
        <v>2</v>
      </c>
      <c r="X57" s="97">
        <v>0</v>
      </c>
      <c r="Y57" s="25">
        <v>0</v>
      </c>
      <c r="Z57" s="97">
        <v>0</v>
      </c>
      <c r="AA57" s="207">
        <v>0</v>
      </c>
      <c r="AB57" s="207">
        <v>4</v>
      </c>
      <c r="AC57" s="97">
        <v>0</v>
      </c>
      <c r="AD57" s="97">
        <v>2</v>
      </c>
      <c r="AE57" s="496">
        <v>2.375</v>
      </c>
    </row>
    <row r="58" spans="1:131" s="273" customFormat="1" ht="14.25" x14ac:dyDescent="0.2">
      <c r="A58" s="22" t="s">
        <v>2102</v>
      </c>
      <c r="B58" s="23">
        <v>1</v>
      </c>
      <c r="C58" s="24" t="s">
        <v>5259</v>
      </c>
      <c r="D58" s="25" t="s">
        <v>3962</v>
      </c>
      <c r="E58" s="23" t="s">
        <v>2126</v>
      </c>
      <c r="F58" s="23" t="s">
        <v>5260</v>
      </c>
      <c r="G58" s="270">
        <v>0</v>
      </c>
      <c r="H58" s="270">
        <v>0</v>
      </c>
      <c r="I58" s="270">
        <v>0</v>
      </c>
      <c r="J58" s="270">
        <v>0</v>
      </c>
      <c r="K58" s="270">
        <v>0</v>
      </c>
      <c r="L58" s="270">
        <v>0</v>
      </c>
      <c r="M58" s="270">
        <v>0</v>
      </c>
      <c r="N58" s="270">
        <v>0</v>
      </c>
      <c r="O58" s="270">
        <v>0</v>
      </c>
      <c r="P58" s="270">
        <v>0</v>
      </c>
      <c r="Q58" s="270">
        <v>0</v>
      </c>
      <c r="R58" s="270">
        <v>0</v>
      </c>
      <c r="S58" s="270">
        <v>0</v>
      </c>
      <c r="T58" s="249">
        <v>0</v>
      </c>
      <c r="U58" s="270">
        <v>0</v>
      </c>
      <c r="V58" s="270">
        <v>0</v>
      </c>
      <c r="W58" s="270">
        <v>0</v>
      </c>
      <c r="X58" s="270">
        <v>0</v>
      </c>
      <c r="Y58" s="25">
        <v>2</v>
      </c>
      <c r="Z58" s="270">
        <v>0</v>
      </c>
      <c r="AA58" s="207">
        <v>2</v>
      </c>
      <c r="AB58" s="207">
        <v>0</v>
      </c>
      <c r="AC58" s="270">
        <v>0</v>
      </c>
      <c r="AD58" s="270">
        <v>0</v>
      </c>
      <c r="AE58" s="496">
        <v>2</v>
      </c>
      <c r="AF58" s="454"/>
      <c r="AG58" s="454"/>
      <c r="AH58" s="454"/>
      <c r="AI58" s="454"/>
      <c r="AJ58" s="454"/>
      <c r="AK58" s="454"/>
      <c r="AL58" s="454"/>
      <c r="AM58" s="454"/>
      <c r="AN58" s="454"/>
      <c r="AO58" s="454"/>
      <c r="AP58" s="454"/>
      <c r="AQ58" s="454"/>
      <c r="AR58" s="454"/>
      <c r="AS58" s="454"/>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row>
    <row r="59" spans="1:131" ht="14.25" x14ac:dyDescent="0.2">
      <c r="A59" s="22" t="s">
        <v>2102</v>
      </c>
      <c r="B59" s="23">
        <v>1</v>
      </c>
      <c r="C59" s="24" t="s">
        <v>290</v>
      </c>
      <c r="D59" s="25" t="s">
        <v>3962</v>
      </c>
      <c r="E59" s="23" t="s">
        <v>3474</v>
      </c>
      <c r="F59" s="23" t="s">
        <v>4905</v>
      </c>
      <c r="G59" s="97">
        <v>0</v>
      </c>
      <c r="H59" s="97">
        <v>2</v>
      </c>
      <c r="I59" s="97">
        <v>0</v>
      </c>
      <c r="J59" s="97">
        <v>0</v>
      </c>
      <c r="K59" s="97">
        <v>2</v>
      </c>
      <c r="L59" s="97">
        <v>2</v>
      </c>
      <c r="M59" s="97">
        <v>0</v>
      </c>
      <c r="N59" s="97">
        <v>2</v>
      </c>
      <c r="O59" s="97">
        <v>0</v>
      </c>
      <c r="P59" s="226">
        <v>0</v>
      </c>
      <c r="Q59" s="243">
        <v>2</v>
      </c>
      <c r="R59" s="259">
        <v>0</v>
      </c>
      <c r="S59" s="270">
        <v>2</v>
      </c>
      <c r="T59" s="249">
        <v>0</v>
      </c>
      <c r="U59" s="97">
        <v>4</v>
      </c>
      <c r="V59" s="97">
        <v>0</v>
      </c>
      <c r="W59" s="97">
        <v>2</v>
      </c>
      <c r="X59" s="97">
        <v>2</v>
      </c>
      <c r="Y59" s="25">
        <v>0</v>
      </c>
      <c r="Z59" s="97">
        <v>0</v>
      </c>
      <c r="AA59" s="207">
        <v>0</v>
      </c>
      <c r="AB59" s="207">
        <v>2</v>
      </c>
      <c r="AC59" s="97">
        <v>0</v>
      </c>
      <c r="AD59" s="97">
        <v>0</v>
      </c>
      <c r="AE59" s="496">
        <v>2.2000000000000002</v>
      </c>
    </row>
    <row r="60" spans="1:131" ht="14.25" x14ac:dyDescent="0.2">
      <c r="A60" s="22" t="s">
        <v>2102</v>
      </c>
      <c r="B60" s="23">
        <v>1</v>
      </c>
      <c r="C60" s="24" t="s">
        <v>869</v>
      </c>
      <c r="D60" s="25" t="s">
        <v>3962</v>
      </c>
      <c r="E60" s="23" t="s">
        <v>3473</v>
      </c>
      <c r="F60" s="23" t="s">
        <v>956</v>
      </c>
      <c r="G60" s="97">
        <v>0</v>
      </c>
      <c r="H60" s="97">
        <v>2</v>
      </c>
      <c r="I60" s="97">
        <v>0</v>
      </c>
      <c r="J60" s="97">
        <v>0</v>
      </c>
      <c r="K60" s="97">
        <v>2</v>
      </c>
      <c r="L60" s="97">
        <v>2</v>
      </c>
      <c r="M60" s="97">
        <v>0</v>
      </c>
      <c r="N60" s="97">
        <v>2</v>
      </c>
      <c r="O60" s="97">
        <v>0</v>
      </c>
      <c r="P60" s="226">
        <v>0</v>
      </c>
      <c r="Q60" s="243">
        <v>2</v>
      </c>
      <c r="R60" s="259">
        <v>0</v>
      </c>
      <c r="S60" s="270">
        <v>2</v>
      </c>
      <c r="T60" s="249">
        <v>0</v>
      </c>
      <c r="U60" s="97">
        <v>4</v>
      </c>
      <c r="V60" s="97">
        <v>0</v>
      </c>
      <c r="W60" s="97">
        <v>2</v>
      </c>
      <c r="X60" s="97">
        <v>2</v>
      </c>
      <c r="Y60" s="25">
        <v>0</v>
      </c>
      <c r="Z60" s="97">
        <v>0</v>
      </c>
      <c r="AA60" s="207">
        <v>2</v>
      </c>
      <c r="AB60" s="207">
        <v>2</v>
      </c>
      <c r="AC60" s="97">
        <v>0</v>
      </c>
      <c r="AD60" s="97">
        <v>0</v>
      </c>
      <c r="AE60" s="496">
        <v>2.1818181818181817</v>
      </c>
    </row>
    <row r="61" spans="1:131" ht="14.25" x14ac:dyDescent="0.2">
      <c r="A61" s="22" t="s">
        <v>2102</v>
      </c>
      <c r="B61" s="23">
        <v>1</v>
      </c>
      <c r="C61" s="24" t="s">
        <v>3228</v>
      </c>
      <c r="D61" s="25" t="s">
        <v>3962</v>
      </c>
      <c r="E61" s="23" t="s">
        <v>2126</v>
      </c>
      <c r="F61" s="23" t="s">
        <v>3229</v>
      </c>
      <c r="G61" s="97">
        <v>0</v>
      </c>
      <c r="H61" s="97">
        <v>0</v>
      </c>
      <c r="I61" s="97">
        <v>0</v>
      </c>
      <c r="J61" s="97">
        <v>0</v>
      </c>
      <c r="K61" s="97">
        <v>1</v>
      </c>
      <c r="L61" s="97">
        <v>1</v>
      </c>
      <c r="M61" s="97">
        <v>0</v>
      </c>
      <c r="N61" s="97">
        <v>1</v>
      </c>
      <c r="O61" s="97">
        <v>0</v>
      </c>
      <c r="P61" s="226">
        <v>0</v>
      </c>
      <c r="Q61" s="243">
        <v>0</v>
      </c>
      <c r="R61" s="259">
        <v>0</v>
      </c>
      <c r="S61" s="270">
        <v>0</v>
      </c>
      <c r="T61" s="249">
        <v>0</v>
      </c>
      <c r="U61" s="97">
        <v>1</v>
      </c>
      <c r="V61" s="97">
        <v>0</v>
      </c>
      <c r="W61" s="97">
        <v>1</v>
      </c>
      <c r="X61" s="97">
        <v>0</v>
      </c>
      <c r="Y61" s="25">
        <v>0</v>
      </c>
      <c r="Z61" s="97">
        <v>0</v>
      </c>
      <c r="AA61" s="207">
        <v>2</v>
      </c>
      <c r="AB61" s="207">
        <v>0</v>
      </c>
      <c r="AC61" s="97">
        <v>0</v>
      </c>
      <c r="AD61" s="97">
        <v>0</v>
      </c>
      <c r="AE61" s="496">
        <v>1.1666666666666667</v>
      </c>
    </row>
    <row r="62" spans="1:131" ht="14.25" x14ac:dyDescent="0.2">
      <c r="A62" s="22" t="s">
        <v>2102</v>
      </c>
      <c r="B62" s="25">
        <v>1</v>
      </c>
      <c r="C62" s="26" t="s">
        <v>3230</v>
      </c>
      <c r="D62" s="25" t="s">
        <v>3962</v>
      </c>
      <c r="E62" s="23" t="s">
        <v>2126</v>
      </c>
      <c r="F62" s="25" t="s">
        <v>522</v>
      </c>
      <c r="G62" s="97">
        <v>0</v>
      </c>
      <c r="H62" s="97">
        <v>2</v>
      </c>
      <c r="I62" s="97">
        <v>2</v>
      </c>
      <c r="J62" s="97">
        <v>0</v>
      </c>
      <c r="K62" s="97">
        <v>0</v>
      </c>
      <c r="L62" s="97">
        <v>0</v>
      </c>
      <c r="M62" s="97">
        <v>0</v>
      </c>
      <c r="N62" s="97">
        <v>0</v>
      </c>
      <c r="O62" s="97">
        <v>0</v>
      </c>
      <c r="P62" s="226">
        <v>0</v>
      </c>
      <c r="Q62" s="243">
        <v>0</v>
      </c>
      <c r="R62" s="259">
        <v>2</v>
      </c>
      <c r="S62" s="270">
        <v>2</v>
      </c>
      <c r="T62" s="249">
        <v>0</v>
      </c>
      <c r="U62" s="97">
        <v>4</v>
      </c>
      <c r="V62" s="97">
        <v>0</v>
      </c>
      <c r="W62" s="97">
        <v>2</v>
      </c>
      <c r="X62" s="97">
        <v>0</v>
      </c>
      <c r="Y62" s="25">
        <v>0</v>
      </c>
      <c r="Z62" s="97">
        <v>0</v>
      </c>
      <c r="AA62" s="207">
        <v>0</v>
      </c>
      <c r="AB62" s="207">
        <v>4</v>
      </c>
      <c r="AC62" s="97">
        <v>0</v>
      </c>
      <c r="AD62" s="97">
        <v>2</v>
      </c>
      <c r="AE62" s="496">
        <v>2.5</v>
      </c>
    </row>
    <row r="63" spans="1:131" ht="14.25" x14ac:dyDescent="0.2">
      <c r="A63" s="22" t="s">
        <v>2102</v>
      </c>
      <c r="B63" s="23">
        <v>1</v>
      </c>
      <c r="C63" s="24" t="s">
        <v>523</v>
      </c>
      <c r="D63" s="25" t="s">
        <v>3962</v>
      </c>
      <c r="E63" s="23" t="s">
        <v>2126</v>
      </c>
      <c r="F63" s="23" t="s">
        <v>524</v>
      </c>
      <c r="G63" s="97">
        <v>0</v>
      </c>
      <c r="H63" s="97">
        <v>2</v>
      </c>
      <c r="I63" s="97">
        <v>2</v>
      </c>
      <c r="J63" s="97">
        <v>0</v>
      </c>
      <c r="K63" s="97">
        <v>0</v>
      </c>
      <c r="L63" s="97">
        <v>0</v>
      </c>
      <c r="M63" s="97">
        <v>0</v>
      </c>
      <c r="N63" s="97">
        <v>0</v>
      </c>
      <c r="O63" s="97">
        <v>0</v>
      </c>
      <c r="P63" s="226">
        <v>0</v>
      </c>
      <c r="Q63" s="243">
        <v>0</v>
      </c>
      <c r="R63" s="259">
        <v>0</v>
      </c>
      <c r="S63" s="270">
        <v>2</v>
      </c>
      <c r="T63" s="249">
        <v>0</v>
      </c>
      <c r="U63" s="97">
        <v>4</v>
      </c>
      <c r="V63" s="97">
        <v>0</v>
      </c>
      <c r="W63" s="97">
        <v>2</v>
      </c>
      <c r="X63" s="97">
        <v>0</v>
      </c>
      <c r="Y63" s="25">
        <v>2</v>
      </c>
      <c r="Z63" s="97">
        <v>0</v>
      </c>
      <c r="AA63" s="207">
        <v>2</v>
      </c>
      <c r="AB63" s="207">
        <v>4</v>
      </c>
      <c r="AC63" s="97">
        <v>0</v>
      </c>
      <c r="AD63" s="97">
        <v>2</v>
      </c>
      <c r="AE63" s="496">
        <v>2.4444444444444446</v>
      </c>
    </row>
    <row r="64" spans="1:131" ht="14.25" x14ac:dyDescent="0.2">
      <c r="A64" s="22" t="s">
        <v>2102</v>
      </c>
      <c r="B64" s="23">
        <v>1</v>
      </c>
      <c r="C64" s="24" t="s">
        <v>530</v>
      </c>
      <c r="D64" s="25" t="s">
        <v>3962</v>
      </c>
      <c r="E64" s="23" t="s">
        <v>3473</v>
      </c>
      <c r="F64" s="23" t="s">
        <v>4906</v>
      </c>
      <c r="G64" s="97">
        <v>0</v>
      </c>
      <c r="H64" s="97">
        <v>2</v>
      </c>
      <c r="I64" s="97">
        <v>0</v>
      </c>
      <c r="J64" s="97">
        <v>0</v>
      </c>
      <c r="K64" s="97">
        <v>4</v>
      </c>
      <c r="L64" s="97">
        <v>4</v>
      </c>
      <c r="M64" s="97">
        <v>0</v>
      </c>
      <c r="N64" s="97">
        <v>2</v>
      </c>
      <c r="O64" s="97">
        <v>0</v>
      </c>
      <c r="P64" s="226">
        <v>0</v>
      </c>
      <c r="Q64" s="243">
        <v>2</v>
      </c>
      <c r="R64" s="259">
        <v>0</v>
      </c>
      <c r="S64" s="270">
        <v>2</v>
      </c>
      <c r="T64" s="249">
        <v>0</v>
      </c>
      <c r="U64" s="97">
        <v>4</v>
      </c>
      <c r="V64" s="97">
        <v>0</v>
      </c>
      <c r="W64" s="97">
        <v>2</v>
      </c>
      <c r="X64" s="97">
        <v>2</v>
      </c>
      <c r="Y64" s="25">
        <v>2</v>
      </c>
      <c r="Z64" s="97">
        <v>0</v>
      </c>
      <c r="AA64" s="207">
        <v>2</v>
      </c>
      <c r="AB64" s="207">
        <v>2</v>
      </c>
      <c r="AC64" s="97">
        <v>0</v>
      </c>
      <c r="AD64" s="97">
        <v>0</v>
      </c>
      <c r="AE64" s="496">
        <v>2.5</v>
      </c>
    </row>
    <row r="65" spans="1:131" ht="14.25" x14ac:dyDescent="0.2">
      <c r="A65" s="22" t="s">
        <v>2102</v>
      </c>
      <c r="B65" s="23">
        <v>1</v>
      </c>
      <c r="C65" s="24" t="s">
        <v>531</v>
      </c>
      <c r="D65" s="25" t="s">
        <v>3962</v>
      </c>
      <c r="E65" s="23" t="s">
        <v>2126</v>
      </c>
      <c r="F65" s="23" t="s">
        <v>2473</v>
      </c>
      <c r="G65" s="97">
        <v>0</v>
      </c>
      <c r="H65" s="97">
        <v>0</v>
      </c>
      <c r="I65" s="97">
        <v>0</v>
      </c>
      <c r="J65" s="97">
        <v>0</v>
      </c>
      <c r="K65" s="97">
        <v>0</v>
      </c>
      <c r="L65" s="97">
        <v>0</v>
      </c>
      <c r="M65" s="97">
        <v>0</v>
      </c>
      <c r="N65" s="97">
        <v>0</v>
      </c>
      <c r="O65" s="97">
        <v>0</v>
      </c>
      <c r="P65" s="226">
        <v>0</v>
      </c>
      <c r="Q65" s="243">
        <v>0</v>
      </c>
      <c r="R65" s="259">
        <v>0</v>
      </c>
      <c r="S65" s="270">
        <v>0</v>
      </c>
      <c r="T65" s="249">
        <v>0</v>
      </c>
      <c r="U65" s="97">
        <v>0</v>
      </c>
      <c r="V65" s="97">
        <v>0</v>
      </c>
      <c r="W65" s="97">
        <v>0</v>
      </c>
      <c r="X65" s="97">
        <v>0</v>
      </c>
      <c r="Y65" s="25">
        <v>0</v>
      </c>
      <c r="Z65" s="97">
        <v>0</v>
      </c>
      <c r="AA65" s="207">
        <v>2</v>
      </c>
      <c r="AB65" s="207">
        <v>0</v>
      </c>
      <c r="AC65" s="97">
        <v>0</v>
      </c>
      <c r="AD65" s="97">
        <v>0</v>
      </c>
      <c r="AE65" s="496">
        <v>2</v>
      </c>
    </row>
    <row r="66" spans="1:131" ht="14.25" x14ac:dyDescent="0.2">
      <c r="A66" s="22" t="s">
        <v>2102</v>
      </c>
      <c r="B66" s="23">
        <v>1</v>
      </c>
      <c r="C66" s="24" t="s">
        <v>2035</v>
      </c>
      <c r="D66" s="25" t="s">
        <v>3962</v>
      </c>
      <c r="E66" s="23" t="s">
        <v>2126</v>
      </c>
      <c r="F66" s="23" t="s">
        <v>2036</v>
      </c>
      <c r="G66" s="97">
        <v>0</v>
      </c>
      <c r="H66" s="97">
        <v>0</v>
      </c>
      <c r="I66" s="97">
        <v>0</v>
      </c>
      <c r="J66" s="97">
        <v>0</v>
      </c>
      <c r="K66" s="97">
        <v>0</v>
      </c>
      <c r="L66" s="97">
        <v>0</v>
      </c>
      <c r="M66" s="97">
        <v>0</v>
      </c>
      <c r="N66" s="97">
        <v>0</v>
      </c>
      <c r="O66" s="97">
        <v>0</v>
      </c>
      <c r="P66" s="226">
        <v>0</v>
      </c>
      <c r="Q66" s="243">
        <v>0</v>
      </c>
      <c r="R66" s="259">
        <v>0</v>
      </c>
      <c r="S66" s="270">
        <v>0</v>
      </c>
      <c r="T66" s="249">
        <v>0</v>
      </c>
      <c r="U66" s="97">
        <v>0</v>
      </c>
      <c r="V66" s="97">
        <v>0</v>
      </c>
      <c r="W66" s="97">
        <v>0</v>
      </c>
      <c r="X66" s="97">
        <v>0</v>
      </c>
      <c r="Y66" s="25">
        <v>0</v>
      </c>
      <c r="Z66" s="97">
        <v>0</v>
      </c>
      <c r="AA66" s="207">
        <v>0</v>
      </c>
      <c r="AB66" s="207">
        <v>0</v>
      </c>
      <c r="AC66" s="97">
        <v>0</v>
      </c>
      <c r="AD66" s="97">
        <v>0</v>
      </c>
      <c r="AE66" s="496">
        <v>1</v>
      </c>
    </row>
    <row r="67" spans="1:131" ht="14.25" x14ac:dyDescent="0.2">
      <c r="A67" s="22" t="s">
        <v>2102</v>
      </c>
      <c r="B67" s="23">
        <v>1</v>
      </c>
      <c r="C67" s="24" t="s">
        <v>2037</v>
      </c>
      <c r="D67" s="25" t="s">
        <v>3962</v>
      </c>
      <c r="E67" s="23" t="s">
        <v>3475</v>
      </c>
      <c r="F67" s="23" t="s">
        <v>2038</v>
      </c>
      <c r="G67" s="97">
        <v>0</v>
      </c>
      <c r="H67" s="97">
        <v>0</v>
      </c>
      <c r="I67" s="97">
        <v>0</v>
      </c>
      <c r="J67" s="97">
        <v>0</v>
      </c>
      <c r="K67" s="97">
        <v>0</v>
      </c>
      <c r="L67" s="97">
        <v>0</v>
      </c>
      <c r="M67" s="97">
        <v>0</v>
      </c>
      <c r="N67" s="97">
        <v>0</v>
      </c>
      <c r="O67" s="97">
        <v>0</v>
      </c>
      <c r="P67" s="226">
        <v>0</v>
      </c>
      <c r="Q67" s="243">
        <v>0</v>
      </c>
      <c r="R67" s="259">
        <v>0</v>
      </c>
      <c r="S67" s="270">
        <v>0</v>
      </c>
      <c r="T67" s="249">
        <v>0</v>
      </c>
      <c r="U67" s="97">
        <v>0</v>
      </c>
      <c r="V67" s="97">
        <v>0</v>
      </c>
      <c r="W67" s="97">
        <v>0</v>
      </c>
      <c r="X67" s="97">
        <v>0</v>
      </c>
      <c r="Y67" s="25">
        <v>0</v>
      </c>
      <c r="Z67" s="97">
        <v>0</v>
      </c>
      <c r="AA67" s="207">
        <v>0</v>
      </c>
      <c r="AB67" s="207">
        <v>0</v>
      </c>
      <c r="AC67" s="97">
        <v>0</v>
      </c>
      <c r="AD67" s="97">
        <v>0</v>
      </c>
      <c r="AE67" s="496">
        <v>1</v>
      </c>
    </row>
    <row r="68" spans="1:131" ht="14.25" x14ac:dyDescent="0.2">
      <c r="A68" s="22" t="s">
        <v>2102</v>
      </c>
      <c r="B68" s="23">
        <v>1</v>
      </c>
      <c r="C68" s="24" t="s">
        <v>2507</v>
      </c>
      <c r="D68" s="25" t="s">
        <v>3962</v>
      </c>
      <c r="E68" s="23" t="s">
        <v>2126</v>
      </c>
      <c r="F68" s="23" t="s">
        <v>2508</v>
      </c>
      <c r="G68" s="97">
        <v>0</v>
      </c>
      <c r="H68" s="97">
        <v>2</v>
      </c>
      <c r="I68" s="97">
        <v>0</v>
      </c>
      <c r="J68" s="97">
        <v>0</v>
      </c>
      <c r="K68" s="97">
        <v>2</v>
      </c>
      <c r="L68" s="97">
        <v>2</v>
      </c>
      <c r="M68" s="97">
        <v>0</v>
      </c>
      <c r="N68" s="97">
        <v>2</v>
      </c>
      <c r="O68" s="97">
        <v>0</v>
      </c>
      <c r="P68" s="226">
        <v>0</v>
      </c>
      <c r="Q68" s="243">
        <v>2</v>
      </c>
      <c r="R68" s="259">
        <v>2</v>
      </c>
      <c r="S68" s="270">
        <v>0</v>
      </c>
      <c r="T68" s="249">
        <v>0</v>
      </c>
      <c r="U68" s="97">
        <v>2</v>
      </c>
      <c r="V68" s="97">
        <v>0</v>
      </c>
      <c r="W68" s="97">
        <v>2</v>
      </c>
      <c r="X68" s="97">
        <v>2</v>
      </c>
      <c r="Y68" s="25">
        <v>0</v>
      </c>
      <c r="Z68" s="97">
        <v>0</v>
      </c>
      <c r="AA68" s="207">
        <v>0</v>
      </c>
      <c r="AB68" s="207">
        <v>2</v>
      </c>
      <c r="AC68" s="97">
        <v>2</v>
      </c>
      <c r="AD68" s="97">
        <v>0</v>
      </c>
      <c r="AE68" s="496">
        <v>2</v>
      </c>
    </row>
    <row r="69" spans="1:131" ht="14.25" x14ac:dyDescent="0.2">
      <c r="A69" s="22" t="s">
        <v>2102</v>
      </c>
      <c r="B69" s="23">
        <v>1</v>
      </c>
      <c r="C69" s="24" t="s">
        <v>2770</v>
      </c>
      <c r="D69" s="25" t="s">
        <v>3962</v>
      </c>
      <c r="E69" s="23" t="s">
        <v>2126</v>
      </c>
      <c r="F69" s="23" t="s">
        <v>1477</v>
      </c>
      <c r="G69" s="97">
        <v>0</v>
      </c>
      <c r="H69" s="97">
        <v>2</v>
      </c>
      <c r="I69" s="97">
        <v>0</v>
      </c>
      <c r="J69" s="97">
        <v>0</v>
      </c>
      <c r="K69" s="97">
        <v>1</v>
      </c>
      <c r="L69" s="97">
        <v>1</v>
      </c>
      <c r="M69" s="97">
        <v>0</v>
      </c>
      <c r="N69" s="97">
        <v>2</v>
      </c>
      <c r="O69" s="97">
        <v>0</v>
      </c>
      <c r="P69" s="226">
        <v>0</v>
      </c>
      <c r="Q69" s="243">
        <v>2</v>
      </c>
      <c r="R69" s="259">
        <v>0</v>
      </c>
      <c r="S69" s="270">
        <v>2</v>
      </c>
      <c r="T69" s="249">
        <v>0</v>
      </c>
      <c r="U69" s="97">
        <v>3</v>
      </c>
      <c r="V69" s="97">
        <v>0</v>
      </c>
      <c r="W69" s="97">
        <v>2</v>
      </c>
      <c r="X69" s="97">
        <v>2</v>
      </c>
      <c r="Y69" s="25">
        <v>0</v>
      </c>
      <c r="Z69" s="97">
        <v>0</v>
      </c>
      <c r="AA69" s="207">
        <v>2</v>
      </c>
      <c r="AB69" s="207">
        <v>0</v>
      </c>
      <c r="AC69" s="97">
        <v>1</v>
      </c>
      <c r="AD69" s="97">
        <v>0</v>
      </c>
      <c r="AE69" s="496">
        <v>1.8181818181818181</v>
      </c>
    </row>
    <row r="70" spans="1:131" ht="14.25" x14ac:dyDescent="0.2">
      <c r="A70" s="22" t="s">
        <v>2102</v>
      </c>
      <c r="B70" s="23">
        <v>1</v>
      </c>
      <c r="C70" s="24" t="s">
        <v>1865</v>
      </c>
      <c r="D70" s="25" t="s">
        <v>3962</v>
      </c>
      <c r="E70" s="23" t="s">
        <v>2126</v>
      </c>
      <c r="F70" s="23" t="s">
        <v>1866</v>
      </c>
      <c r="G70" s="97">
        <v>0</v>
      </c>
      <c r="H70" s="97">
        <v>1</v>
      </c>
      <c r="I70" s="97">
        <v>0</v>
      </c>
      <c r="J70" s="97">
        <v>0</v>
      </c>
      <c r="K70" s="97">
        <v>1</v>
      </c>
      <c r="L70" s="97">
        <v>1</v>
      </c>
      <c r="M70" s="97">
        <v>0</v>
      </c>
      <c r="N70" s="97">
        <v>1</v>
      </c>
      <c r="O70" s="97">
        <v>0</v>
      </c>
      <c r="P70" s="226">
        <v>0</v>
      </c>
      <c r="Q70" s="243">
        <v>1</v>
      </c>
      <c r="R70" s="259">
        <v>0</v>
      </c>
      <c r="S70" s="270">
        <v>0</v>
      </c>
      <c r="T70" s="249">
        <v>1</v>
      </c>
      <c r="U70" s="97">
        <v>1</v>
      </c>
      <c r="V70" s="97">
        <v>1</v>
      </c>
      <c r="W70" s="97">
        <v>1</v>
      </c>
      <c r="X70" s="97">
        <v>1</v>
      </c>
      <c r="Y70" s="25">
        <v>0</v>
      </c>
      <c r="Z70" s="97">
        <v>0</v>
      </c>
      <c r="AA70" s="207">
        <v>0</v>
      </c>
      <c r="AB70" s="207">
        <v>0</v>
      </c>
      <c r="AC70" s="97">
        <v>1</v>
      </c>
      <c r="AD70" s="97">
        <v>0</v>
      </c>
      <c r="AE70" s="496">
        <v>1</v>
      </c>
    </row>
    <row r="71" spans="1:131" ht="14.25" x14ac:dyDescent="0.2">
      <c r="A71" s="22" t="s">
        <v>2102</v>
      </c>
      <c r="B71" s="23">
        <v>1</v>
      </c>
      <c r="C71" s="24" t="s">
        <v>1867</v>
      </c>
      <c r="D71" s="25" t="s">
        <v>3962</v>
      </c>
      <c r="E71" s="23" t="s">
        <v>2126</v>
      </c>
      <c r="F71" s="23" t="s">
        <v>1868</v>
      </c>
      <c r="G71" s="97">
        <v>0</v>
      </c>
      <c r="H71" s="97">
        <v>0</v>
      </c>
      <c r="I71" s="97">
        <v>0</v>
      </c>
      <c r="J71" s="97">
        <v>0</v>
      </c>
      <c r="K71" s="97">
        <v>1</v>
      </c>
      <c r="L71" s="97">
        <v>1</v>
      </c>
      <c r="M71" s="97">
        <v>0</v>
      </c>
      <c r="N71" s="97">
        <v>1</v>
      </c>
      <c r="O71" s="97">
        <v>0</v>
      </c>
      <c r="P71" s="226">
        <v>0</v>
      </c>
      <c r="Q71" s="243">
        <v>1</v>
      </c>
      <c r="R71" s="259">
        <v>0</v>
      </c>
      <c r="S71" s="270">
        <v>0</v>
      </c>
      <c r="T71" s="249">
        <v>1</v>
      </c>
      <c r="U71" s="97">
        <v>1</v>
      </c>
      <c r="V71" s="97">
        <v>1</v>
      </c>
      <c r="W71" s="97">
        <v>1</v>
      </c>
      <c r="X71" s="97">
        <v>1</v>
      </c>
      <c r="Y71" s="25">
        <v>0</v>
      </c>
      <c r="Z71" s="97">
        <v>0</v>
      </c>
      <c r="AA71" s="207">
        <v>0</v>
      </c>
      <c r="AB71" s="207">
        <v>1</v>
      </c>
      <c r="AC71" s="97">
        <v>1</v>
      </c>
      <c r="AD71" s="97">
        <v>0</v>
      </c>
      <c r="AE71" s="496">
        <v>1</v>
      </c>
    </row>
    <row r="72" spans="1:131" ht="14.25" x14ac:dyDescent="0.2">
      <c r="A72" s="22" t="s">
        <v>2102</v>
      </c>
      <c r="B72" s="23">
        <v>1</v>
      </c>
      <c r="C72" s="24" t="s">
        <v>1678</v>
      </c>
      <c r="D72" s="25" t="s">
        <v>3962</v>
      </c>
      <c r="E72" s="23" t="s">
        <v>2126</v>
      </c>
      <c r="F72" s="23" t="s">
        <v>1679</v>
      </c>
      <c r="G72" s="97">
        <v>0</v>
      </c>
      <c r="H72" s="97">
        <v>0</v>
      </c>
      <c r="I72" s="97">
        <v>0</v>
      </c>
      <c r="J72" s="97">
        <v>0</v>
      </c>
      <c r="K72" s="97">
        <v>0</v>
      </c>
      <c r="L72" s="97">
        <v>0</v>
      </c>
      <c r="M72" s="97">
        <v>0</v>
      </c>
      <c r="N72" s="97">
        <v>1</v>
      </c>
      <c r="O72" s="97">
        <v>0</v>
      </c>
      <c r="P72" s="226">
        <v>0</v>
      </c>
      <c r="Q72" s="243">
        <v>1</v>
      </c>
      <c r="R72" s="259">
        <v>0</v>
      </c>
      <c r="S72" s="270">
        <v>0</v>
      </c>
      <c r="T72" s="249">
        <v>1</v>
      </c>
      <c r="U72" s="97">
        <v>1</v>
      </c>
      <c r="V72" s="97">
        <v>2</v>
      </c>
      <c r="W72" s="97">
        <v>1</v>
      </c>
      <c r="X72" s="97">
        <v>1</v>
      </c>
      <c r="Y72" s="25">
        <v>0</v>
      </c>
      <c r="Z72" s="97">
        <v>0</v>
      </c>
      <c r="AA72" s="207">
        <v>1</v>
      </c>
      <c r="AB72" s="207">
        <v>0</v>
      </c>
      <c r="AC72" s="97">
        <v>0</v>
      </c>
      <c r="AD72" s="97">
        <v>0</v>
      </c>
      <c r="AE72" s="496">
        <v>1.125</v>
      </c>
    </row>
    <row r="73" spans="1:131" ht="14.25" x14ac:dyDescent="0.2">
      <c r="A73" s="22" t="s">
        <v>2102</v>
      </c>
      <c r="B73" s="23">
        <v>1</v>
      </c>
      <c r="C73" s="24" t="s">
        <v>1680</v>
      </c>
      <c r="D73" s="25" t="s">
        <v>3962</v>
      </c>
      <c r="E73" s="23" t="s">
        <v>2126</v>
      </c>
      <c r="F73" s="23" t="s">
        <v>1681</v>
      </c>
      <c r="G73" s="97">
        <v>0</v>
      </c>
      <c r="H73" s="97">
        <v>0</v>
      </c>
      <c r="I73" s="97">
        <v>0</v>
      </c>
      <c r="J73" s="97">
        <v>0</v>
      </c>
      <c r="K73" s="97">
        <v>1</v>
      </c>
      <c r="L73" s="97">
        <v>1</v>
      </c>
      <c r="M73" s="97">
        <v>0</v>
      </c>
      <c r="N73" s="97">
        <v>1</v>
      </c>
      <c r="O73" s="97">
        <v>0</v>
      </c>
      <c r="P73" s="226">
        <v>0</v>
      </c>
      <c r="Q73" s="243">
        <v>0</v>
      </c>
      <c r="R73" s="259">
        <v>0</v>
      </c>
      <c r="S73" s="270">
        <v>0</v>
      </c>
      <c r="T73" s="249">
        <v>0</v>
      </c>
      <c r="U73" s="97">
        <v>1</v>
      </c>
      <c r="V73" s="97">
        <v>0</v>
      </c>
      <c r="W73" s="97">
        <v>1</v>
      </c>
      <c r="X73" s="97">
        <v>1</v>
      </c>
      <c r="Y73" s="25">
        <v>0</v>
      </c>
      <c r="Z73" s="97">
        <v>0</v>
      </c>
      <c r="AA73" s="207">
        <v>0</v>
      </c>
      <c r="AB73" s="207">
        <v>1</v>
      </c>
      <c r="AC73" s="97">
        <v>1</v>
      </c>
      <c r="AD73" s="97">
        <v>0</v>
      </c>
      <c r="AE73" s="496">
        <v>1</v>
      </c>
    </row>
    <row r="74" spans="1:131" ht="14.25" x14ac:dyDescent="0.2">
      <c r="A74" s="22" t="s">
        <v>2102</v>
      </c>
      <c r="B74" s="23">
        <v>1</v>
      </c>
      <c r="C74" s="24" t="s">
        <v>1682</v>
      </c>
      <c r="D74" s="25" t="s">
        <v>3962</v>
      </c>
      <c r="E74" s="23" t="s">
        <v>2126</v>
      </c>
      <c r="F74" s="23" t="s">
        <v>1683</v>
      </c>
      <c r="G74" s="97">
        <v>0</v>
      </c>
      <c r="H74" s="97">
        <v>0</v>
      </c>
      <c r="I74" s="97">
        <v>0</v>
      </c>
      <c r="J74" s="97">
        <v>0</v>
      </c>
      <c r="K74" s="97">
        <v>1</v>
      </c>
      <c r="L74" s="97">
        <v>1</v>
      </c>
      <c r="M74" s="97">
        <v>0</v>
      </c>
      <c r="N74" s="97">
        <v>1</v>
      </c>
      <c r="O74" s="97">
        <v>0</v>
      </c>
      <c r="P74" s="226">
        <v>0</v>
      </c>
      <c r="Q74" s="243">
        <v>0</v>
      </c>
      <c r="R74" s="259">
        <v>0</v>
      </c>
      <c r="S74" s="270">
        <v>0</v>
      </c>
      <c r="T74" s="249">
        <v>0</v>
      </c>
      <c r="U74" s="97">
        <v>1</v>
      </c>
      <c r="V74" s="97">
        <v>0</v>
      </c>
      <c r="W74" s="97">
        <v>1</v>
      </c>
      <c r="X74" s="97">
        <v>0</v>
      </c>
      <c r="Y74" s="25">
        <v>0</v>
      </c>
      <c r="Z74" s="97">
        <v>1</v>
      </c>
      <c r="AA74" s="207">
        <v>1</v>
      </c>
      <c r="AB74" s="207">
        <v>0</v>
      </c>
      <c r="AC74" s="97">
        <v>0</v>
      </c>
      <c r="AD74" s="97">
        <v>0</v>
      </c>
      <c r="AE74" s="496">
        <v>1</v>
      </c>
    </row>
    <row r="75" spans="1:131" ht="14.25" x14ac:dyDescent="0.2">
      <c r="A75" s="22" t="s">
        <v>2102</v>
      </c>
      <c r="B75" s="23">
        <v>1</v>
      </c>
      <c r="C75" s="24" t="s">
        <v>1684</v>
      </c>
      <c r="D75" s="25" t="s">
        <v>3962</v>
      </c>
      <c r="E75" s="23" t="s">
        <v>2126</v>
      </c>
      <c r="F75" s="23" t="s">
        <v>1685</v>
      </c>
      <c r="G75" s="97">
        <v>0</v>
      </c>
      <c r="H75" s="97">
        <v>0</v>
      </c>
      <c r="I75" s="97">
        <v>0</v>
      </c>
      <c r="J75" s="97">
        <v>0</v>
      </c>
      <c r="K75" s="97">
        <v>0</v>
      </c>
      <c r="L75" s="97">
        <v>0</v>
      </c>
      <c r="M75" s="97">
        <v>0</v>
      </c>
      <c r="N75" s="97">
        <v>0</v>
      </c>
      <c r="O75" s="97">
        <v>0</v>
      </c>
      <c r="P75" s="226">
        <v>0</v>
      </c>
      <c r="Q75" s="243">
        <v>2</v>
      </c>
      <c r="R75" s="259">
        <v>0</v>
      </c>
      <c r="S75" s="270">
        <v>2</v>
      </c>
      <c r="T75" s="249">
        <v>0</v>
      </c>
      <c r="U75" s="97">
        <v>3</v>
      </c>
      <c r="V75" s="97">
        <v>0</v>
      </c>
      <c r="W75" s="97">
        <v>2</v>
      </c>
      <c r="X75" s="97">
        <v>2</v>
      </c>
      <c r="Y75" s="25">
        <v>0</v>
      </c>
      <c r="Z75" s="97">
        <v>0</v>
      </c>
      <c r="AA75" s="207">
        <v>0</v>
      </c>
      <c r="AB75" s="207">
        <v>0</v>
      </c>
      <c r="AC75" s="97">
        <v>2</v>
      </c>
      <c r="AD75" s="97">
        <v>0</v>
      </c>
      <c r="AE75" s="496">
        <v>2.1666666666666665</v>
      </c>
    </row>
    <row r="76" spans="1:131" ht="14.25" x14ac:dyDescent="0.2">
      <c r="A76" s="22" t="s">
        <v>2102</v>
      </c>
      <c r="B76" s="23">
        <v>1</v>
      </c>
      <c r="C76" s="24" t="s">
        <v>1686</v>
      </c>
      <c r="D76" s="25" t="s">
        <v>3962</v>
      </c>
      <c r="E76" s="23" t="s">
        <v>2586</v>
      </c>
      <c r="F76" s="23" t="s">
        <v>4903</v>
      </c>
      <c r="G76" s="97">
        <v>0</v>
      </c>
      <c r="H76" s="97">
        <v>2</v>
      </c>
      <c r="I76" s="97">
        <v>0</v>
      </c>
      <c r="J76" s="97">
        <v>0</v>
      </c>
      <c r="K76" s="97">
        <v>2</v>
      </c>
      <c r="L76" s="97">
        <v>2</v>
      </c>
      <c r="M76" s="97">
        <v>0</v>
      </c>
      <c r="N76" s="97">
        <v>2</v>
      </c>
      <c r="O76" s="97">
        <v>0</v>
      </c>
      <c r="P76" s="226">
        <v>0</v>
      </c>
      <c r="Q76" s="243">
        <v>2</v>
      </c>
      <c r="R76" s="259">
        <v>0</v>
      </c>
      <c r="S76" s="270">
        <v>2</v>
      </c>
      <c r="T76" s="249">
        <v>0</v>
      </c>
      <c r="U76" s="97">
        <v>4</v>
      </c>
      <c r="V76" s="97">
        <v>2</v>
      </c>
      <c r="W76" s="97">
        <v>2</v>
      </c>
      <c r="X76" s="97">
        <v>2</v>
      </c>
      <c r="Y76" s="25">
        <v>0</v>
      </c>
      <c r="Z76" s="97">
        <v>0</v>
      </c>
      <c r="AA76" s="207">
        <v>0</v>
      </c>
      <c r="AB76" s="207">
        <v>2</v>
      </c>
      <c r="AC76" s="97">
        <v>0</v>
      </c>
      <c r="AD76" s="97">
        <v>0</v>
      </c>
      <c r="AE76" s="496">
        <v>2.1818181818181817</v>
      </c>
    </row>
    <row r="77" spans="1:131" ht="14.25" x14ac:dyDescent="0.2">
      <c r="A77" s="22" t="s">
        <v>2102</v>
      </c>
      <c r="B77" s="23">
        <v>1</v>
      </c>
      <c r="C77" s="24" t="s">
        <v>1197</v>
      </c>
      <c r="D77" s="25" t="s">
        <v>3962</v>
      </c>
      <c r="E77" s="23" t="s">
        <v>1533</v>
      </c>
      <c r="F77" s="23" t="s">
        <v>4904</v>
      </c>
      <c r="G77" s="97">
        <v>0</v>
      </c>
      <c r="H77" s="97">
        <v>1</v>
      </c>
      <c r="I77" s="97">
        <v>0</v>
      </c>
      <c r="J77" s="97">
        <v>0</v>
      </c>
      <c r="K77" s="97">
        <v>1</v>
      </c>
      <c r="L77" s="97">
        <v>1</v>
      </c>
      <c r="M77" s="97">
        <v>0</v>
      </c>
      <c r="N77" s="97">
        <v>1</v>
      </c>
      <c r="O77" s="97">
        <v>0</v>
      </c>
      <c r="P77" s="226">
        <v>0</v>
      </c>
      <c r="Q77" s="243">
        <v>1</v>
      </c>
      <c r="R77" s="259">
        <v>0</v>
      </c>
      <c r="S77" s="270">
        <v>1</v>
      </c>
      <c r="T77" s="249">
        <v>0</v>
      </c>
      <c r="U77" s="97">
        <v>2</v>
      </c>
      <c r="V77" s="97">
        <v>0</v>
      </c>
      <c r="W77" s="97">
        <v>1</v>
      </c>
      <c r="X77" s="97">
        <v>1</v>
      </c>
      <c r="Y77" s="25">
        <v>0</v>
      </c>
      <c r="Z77" s="97">
        <v>0</v>
      </c>
      <c r="AA77" s="207">
        <v>2</v>
      </c>
      <c r="AB77" s="207">
        <v>1</v>
      </c>
      <c r="AC77" s="97">
        <v>0</v>
      </c>
      <c r="AD77" s="97">
        <v>0</v>
      </c>
      <c r="AE77" s="496">
        <v>1.1818181818181819</v>
      </c>
    </row>
    <row r="78" spans="1:131" s="273" customFormat="1" ht="14.25" x14ac:dyDescent="0.2">
      <c r="A78" s="22" t="s">
        <v>2102</v>
      </c>
      <c r="B78" s="23">
        <v>1</v>
      </c>
      <c r="C78" s="24" t="s">
        <v>5380</v>
      </c>
      <c r="D78" s="25" t="s">
        <v>3962</v>
      </c>
      <c r="E78" s="23" t="s">
        <v>2126</v>
      </c>
      <c r="F78" s="23" t="s">
        <v>5381</v>
      </c>
      <c r="G78" s="343">
        <v>0</v>
      </c>
      <c r="H78" s="343">
        <v>0</v>
      </c>
      <c r="I78" s="343">
        <v>0</v>
      </c>
      <c r="J78" s="343">
        <v>0</v>
      </c>
      <c r="K78" s="343">
        <v>0</v>
      </c>
      <c r="L78" s="343">
        <v>0</v>
      </c>
      <c r="M78" s="343">
        <v>0</v>
      </c>
      <c r="N78" s="343">
        <v>0</v>
      </c>
      <c r="O78" s="343">
        <v>0</v>
      </c>
      <c r="P78" s="343">
        <v>0</v>
      </c>
      <c r="Q78" s="343">
        <v>0</v>
      </c>
      <c r="R78" s="343">
        <v>0</v>
      </c>
      <c r="S78" s="343">
        <v>0</v>
      </c>
      <c r="T78" s="342">
        <v>0</v>
      </c>
      <c r="U78" s="343">
        <v>0</v>
      </c>
      <c r="V78" s="343">
        <v>0</v>
      </c>
      <c r="W78" s="343">
        <v>0</v>
      </c>
      <c r="X78" s="343">
        <v>0</v>
      </c>
      <c r="Y78" s="25">
        <v>0</v>
      </c>
      <c r="Z78" s="343">
        <v>0</v>
      </c>
      <c r="AA78" s="207">
        <v>1</v>
      </c>
      <c r="AB78" s="207">
        <v>0</v>
      </c>
      <c r="AC78" s="343">
        <v>0</v>
      </c>
      <c r="AD78" s="343">
        <v>0</v>
      </c>
      <c r="AE78" s="496">
        <v>1</v>
      </c>
      <c r="AF78" s="454"/>
      <c r="AG78" s="454"/>
      <c r="AH78" s="454"/>
      <c r="AI78" s="454"/>
      <c r="AJ78" s="454"/>
      <c r="AK78" s="454"/>
      <c r="AL78" s="454"/>
      <c r="AM78" s="454"/>
      <c r="AN78" s="454"/>
      <c r="AO78" s="454"/>
      <c r="AP78" s="454"/>
      <c r="AQ78" s="454"/>
      <c r="AR78" s="454"/>
      <c r="AS78" s="454"/>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row>
    <row r="79" spans="1:131" s="273" customFormat="1" ht="14.25" x14ac:dyDescent="0.2">
      <c r="A79" s="296" t="s">
        <v>2102</v>
      </c>
      <c r="B79" s="296">
        <v>1</v>
      </c>
      <c r="C79" s="355" t="s">
        <v>5386</v>
      </c>
      <c r="D79" s="356" t="s">
        <v>3962</v>
      </c>
      <c r="E79" s="356" t="s">
        <v>2126</v>
      </c>
      <c r="F79" s="356" t="s">
        <v>5387</v>
      </c>
      <c r="G79" s="354">
        <v>0</v>
      </c>
      <c r="H79" s="343">
        <v>0</v>
      </c>
      <c r="I79" s="343">
        <v>0</v>
      </c>
      <c r="J79" s="343">
        <v>0</v>
      </c>
      <c r="K79" s="343">
        <v>0</v>
      </c>
      <c r="L79" s="343">
        <v>0</v>
      </c>
      <c r="M79" s="343">
        <v>0</v>
      </c>
      <c r="N79" s="343">
        <v>0</v>
      </c>
      <c r="O79" s="343">
        <v>0</v>
      </c>
      <c r="P79" s="343">
        <v>0</v>
      </c>
      <c r="Q79" s="343">
        <v>0</v>
      </c>
      <c r="R79" s="343">
        <v>0</v>
      </c>
      <c r="S79" s="343">
        <v>0</v>
      </c>
      <c r="T79" s="342">
        <v>0</v>
      </c>
      <c r="U79" s="343">
        <v>0</v>
      </c>
      <c r="V79" s="343">
        <v>0</v>
      </c>
      <c r="W79" s="343">
        <v>0</v>
      </c>
      <c r="X79" s="343">
        <v>0</v>
      </c>
      <c r="Y79" s="25">
        <v>0</v>
      </c>
      <c r="Z79" s="343">
        <v>0</v>
      </c>
      <c r="AA79" s="207">
        <v>0</v>
      </c>
      <c r="AB79" s="207">
        <v>0</v>
      </c>
      <c r="AC79" s="343">
        <v>0</v>
      </c>
      <c r="AD79" s="343">
        <v>0</v>
      </c>
      <c r="AE79" s="496">
        <v>1</v>
      </c>
      <c r="AF79" s="454"/>
      <c r="AG79" s="454"/>
      <c r="AH79" s="454"/>
      <c r="AI79" s="454"/>
      <c r="AJ79" s="454"/>
      <c r="AK79" s="454"/>
      <c r="AL79" s="454"/>
      <c r="AM79" s="454"/>
      <c r="AN79" s="454"/>
      <c r="AO79" s="454"/>
      <c r="AP79" s="454"/>
      <c r="AQ79" s="454"/>
      <c r="AR79" s="454"/>
      <c r="AS79" s="454"/>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row>
    <row r="80" spans="1:131" ht="14.25" x14ac:dyDescent="0.2">
      <c r="A80" s="22" t="s">
        <v>2102</v>
      </c>
      <c r="B80" s="23">
        <v>1</v>
      </c>
      <c r="C80" s="24" t="s">
        <v>778</v>
      </c>
      <c r="D80" s="25" t="s">
        <v>3962</v>
      </c>
      <c r="E80" s="23" t="s">
        <v>3475</v>
      </c>
      <c r="F80" s="23" t="s">
        <v>779</v>
      </c>
      <c r="G80" s="97">
        <v>0</v>
      </c>
      <c r="H80" s="97">
        <v>4</v>
      </c>
      <c r="I80" s="97">
        <v>0</v>
      </c>
      <c r="J80" s="97">
        <v>0</v>
      </c>
      <c r="K80" s="97">
        <v>4</v>
      </c>
      <c r="L80" s="97">
        <v>4</v>
      </c>
      <c r="M80" s="97">
        <v>0</v>
      </c>
      <c r="N80" s="97">
        <v>4</v>
      </c>
      <c r="O80" s="97">
        <v>0</v>
      </c>
      <c r="P80" s="226">
        <v>0</v>
      </c>
      <c r="Q80" s="243">
        <v>4</v>
      </c>
      <c r="R80" s="259">
        <v>0</v>
      </c>
      <c r="S80" s="270">
        <v>4</v>
      </c>
      <c r="T80" s="249">
        <v>0</v>
      </c>
      <c r="U80" s="97">
        <v>4</v>
      </c>
      <c r="V80" s="97">
        <v>4</v>
      </c>
      <c r="W80" s="97">
        <v>4</v>
      </c>
      <c r="X80" s="97">
        <v>4</v>
      </c>
      <c r="Y80" s="25">
        <v>0</v>
      </c>
      <c r="Z80" s="97">
        <v>0</v>
      </c>
      <c r="AA80" s="207">
        <v>0</v>
      </c>
      <c r="AB80" s="207">
        <v>4</v>
      </c>
      <c r="AC80" s="97">
        <v>4</v>
      </c>
      <c r="AD80" s="97">
        <v>0</v>
      </c>
      <c r="AE80" s="496">
        <v>4</v>
      </c>
    </row>
    <row r="81" spans="1:31" ht="14.25" x14ac:dyDescent="0.2">
      <c r="A81" s="22" t="s">
        <v>2102</v>
      </c>
      <c r="B81" s="23">
        <v>1</v>
      </c>
      <c r="C81" s="24" t="s">
        <v>2989</v>
      </c>
      <c r="D81" s="25" t="s">
        <v>3962</v>
      </c>
      <c r="E81" s="23" t="s">
        <v>2126</v>
      </c>
      <c r="F81" s="23" t="s">
        <v>3007</v>
      </c>
      <c r="G81" s="97">
        <v>0</v>
      </c>
      <c r="H81" s="97">
        <v>0</v>
      </c>
      <c r="I81" s="97">
        <v>0</v>
      </c>
      <c r="J81" s="97">
        <v>0</v>
      </c>
      <c r="K81" s="97">
        <v>0</v>
      </c>
      <c r="L81" s="97">
        <v>0</v>
      </c>
      <c r="M81" s="97">
        <v>0</v>
      </c>
      <c r="N81" s="97">
        <v>0</v>
      </c>
      <c r="O81" s="97">
        <v>0</v>
      </c>
      <c r="P81" s="226">
        <v>0</v>
      </c>
      <c r="Q81" s="243">
        <v>1</v>
      </c>
      <c r="R81" s="259">
        <v>0</v>
      </c>
      <c r="S81" s="270">
        <v>1</v>
      </c>
      <c r="T81" s="249">
        <v>0</v>
      </c>
      <c r="U81" s="97">
        <v>2</v>
      </c>
      <c r="V81" s="97">
        <v>0</v>
      </c>
      <c r="W81" s="97">
        <v>1</v>
      </c>
      <c r="X81" s="97">
        <v>1</v>
      </c>
      <c r="Y81" s="25">
        <v>0</v>
      </c>
      <c r="Z81" s="97">
        <v>0</v>
      </c>
      <c r="AA81" s="207">
        <v>4</v>
      </c>
      <c r="AB81" s="207">
        <v>0</v>
      </c>
      <c r="AC81" s="97">
        <v>0</v>
      </c>
      <c r="AD81" s="97">
        <v>0</v>
      </c>
      <c r="AE81" s="496">
        <v>1.6666666666666667</v>
      </c>
    </row>
    <row r="82" spans="1:31" ht="14.25" x14ac:dyDescent="0.2">
      <c r="A82" s="22" t="s">
        <v>2102</v>
      </c>
      <c r="B82" s="23">
        <v>1</v>
      </c>
      <c r="C82" s="24" t="s">
        <v>2483</v>
      </c>
      <c r="D82" s="25" t="s">
        <v>3962</v>
      </c>
      <c r="E82" s="23" t="s">
        <v>3475</v>
      </c>
      <c r="F82" s="23" t="s">
        <v>504</v>
      </c>
      <c r="G82" s="97">
        <v>0</v>
      </c>
      <c r="H82" s="97">
        <v>0</v>
      </c>
      <c r="I82" s="97">
        <v>0</v>
      </c>
      <c r="J82" s="97">
        <v>0</v>
      </c>
      <c r="K82" s="97">
        <v>0</v>
      </c>
      <c r="L82" s="97">
        <v>0</v>
      </c>
      <c r="M82" s="97">
        <v>0</v>
      </c>
      <c r="N82" s="97">
        <v>0</v>
      </c>
      <c r="O82" s="97">
        <v>0</v>
      </c>
      <c r="P82" s="226">
        <v>0</v>
      </c>
      <c r="Q82" s="243">
        <v>0</v>
      </c>
      <c r="R82" s="259">
        <v>0</v>
      </c>
      <c r="S82" s="270">
        <v>0</v>
      </c>
      <c r="T82" s="249">
        <v>0</v>
      </c>
      <c r="U82" s="97">
        <v>0</v>
      </c>
      <c r="V82" s="97">
        <v>0</v>
      </c>
      <c r="W82" s="97">
        <v>0</v>
      </c>
      <c r="X82" s="97">
        <v>0</v>
      </c>
      <c r="Y82" s="25">
        <v>0</v>
      </c>
      <c r="Z82" s="97">
        <v>0</v>
      </c>
      <c r="AA82" s="207">
        <v>0</v>
      </c>
      <c r="AB82" s="207">
        <v>0</v>
      </c>
      <c r="AC82" s="97">
        <v>0</v>
      </c>
      <c r="AD82" s="97">
        <v>0</v>
      </c>
      <c r="AE82" s="496">
        <v>1</v>
      </c>
    </row>
    <row r="83" spans="1:31" ht="14.25" x14ac:dyDescent="0.2">
      <c r="A83" s="22" t="s">
        <v>2102</v>
      </c>
      <c r="B83" s="23">
        <v>1</v>
      </c>
      <c r="C83" s="24" t="s">
        <v>3231</v>
      </c>
      <c r="D83" s="25" t="s">
        <v>3962</v>
      </c>
      <c r="E83" s="23" t="s">
        <v>3475</v>
      </c>
      <c r="F83" s="23" t="s">
        <v>3232</v>
      </c>
      <c r="G83" s="97">
        <v>0</v>
      </c>
      <c r="H83" s="97">
        <v>1</v>
      </c>
      <c r="I83" s="97">
        <v>0</v>
      </c>
      <c r="J83" s="97">
        <v>0</v>
      </c>
      <c r="K83" s="97">
        <v>1</v>
      </c>
      <c r="L83" s="97">
        <v>1</v>
      </c>
      <c r="M83" s="97">
        <v>0</v>
      </c>
      <c r="N83" s="97">
        <v>1</v>
      </c>
      <c r="O83" s="97">
        <v>0</v>
      </c>
      <c r="P83" s="226">
        <v>0</v>
      </c>
      <c r="Q83" s="243">
        <v>1</v>
      </c>
      <c r="R83" s="259">
        <v>0</v>
      </c>
      <c r="S83" s="270">
        <v>0</v>
      </c>
      <c r="T83" s="249">
        <v>1</v>
      </c>
      <c r="U83" s="97">
        <v>1</v>
      </c>
      <c r="V83" s="97">
        <v>1</v>
      </c>
      <c r="W83" s="97">
        <v>1</v>
      </c>
      <c r="X83" s="97">
        <v>1</v>
      </c>
      <c r="Y83" s="25">
        <v>0</v>
      </c>
      <c r="Z83" s="97">
        <v>0</v>
      </c>
      <c r="AA83" s="207">
        <v>0</v>
      </c>
      <c r="AB83" s="207">
        <v>1</v>
      </c>
      <c r="AC83" s="97">
        <v>1</v>
      </c>
      <c r="AD83" s="97">
        <v>0</v>
      </c>
      <c r="AE83" s="496">
        <v>1</v>
      </c>
    </row>
    <row r="84" spans="1:31" ht="14.25" x14ac:dyDescent="0.2">
      <c r="A84" s="22" t="s">
        <v>2102</v>
      </c>
      <c r="B84" s="23">
        <v>1</v>
      </c>
      <c r="C84" s="24" t="s">
        <v>606</v>
      </c>
      <c r="D84" s="25" t="s">
        <v>3962</v>
      </c>
      <c r="E84" s="23" t="s">
        <v>2126</v>
      </c>
      <c r="F84" s="23" t="s">
        <v>607</v>
      </c>
      <c r="G84" s="97">
        <v>0</v>
      </c>
      <c r="H84" s="97">
        <v>0</v>
      </c>
      <c r="I84" s="97">
        <v>0</v>
      </c>
      <c r="J84" s="97">
        <v>0</v>
      </c>
      <c r="K84" s="97">
        <v>0</v>
      </c>
      <c r="L84" s="97">
        <v>0</v>
      </c>
      <c r="M84" s="97">
        <v>0</v>
      </c>
      <c r="N84" s="97">
        <v>0</v>
      </c>
      <c r="O84" s="97">
        <v>0</v>
      </c>
      <c r="P84" s="226">
        <v>0</v>
      </c>
      <c r="Q84" s="243">
        <v>0</v>
      </c>
      <c r="R84" s="259">
        <v>0</v>
      </c>
      <c r="S84" s="270">
        <v>0</v>
      </c>
      <c r="T84" s="249">
        <v>0</v>
      </c>
      <c r="U84" s="97">
        <v>0</v>
      </c>
      <c r="V84" s="97">
        <v>0</v>
      </c>
      <c r="W84" s="97">
        <v>0</v>
      </c>
      <c r="X84" s="97">
        <v>0</v>
      </c>
      <c r="Y84" s="25">
        <v>0</v>
      </c>
      <c r="Z84" s="97">
        <v>0</v>
      </c>
      <c r="AA84" s="207">
        <v>1</v>
      </c>
      <c r="AB84" s="207">
        <v>0</v>
      </c>
      <c r="AC84" s="97">
        <v>0</v>
      </c>
      <c r="AD84" s="97">
        <v>0</v>
      </c>
      <c r="AE84" s="496">
        <v>1</v>
      </c>
    </row>
    <row r="85" spans="1:31" ht="14.25" x14ac:dyDescent="0.2">
      <c r="A85" s="22" t="s">
        <v>2102</v>
      </c>
      <c r="B85" s="23">
        <v>1</v>
      </c>
      <c r="C85" s="24" t="s">
        <v>1183</v>
      </c>
      <c r="D85" s="25" t="s">
        <v>3962</v>
      </c>
      <c r="E85" s="23" t="s">
        <v>2126</v>
      </c>
      <c r="F85" s="23" t="s">
        <v>1184</v>
      </c>
      <c r="G85" s="97">
        <v>0</v>
      </c>
      <c r="H85" s="97">
        <v>1</v>
      </c>
      <c r="I85" s="97">
        <v>0</v>
      </c>
      <c r="J85" s="97">
        <v>0</v>
      </c>
      <c r="K85" s="97">
        <v>1</v>
      </c>
      <c r="L85" s="97">
        <v>1</v>
      </c>
      <c r="M85" s="97">
        <v>0</v>
      </c>
      <c r="N85" s="97">
        <v>0</v>
      </c>
      <c r="O85" s="97">
        <v>0</v>
      </c>
      <c r="P85" s="226">
        <v>0</v>
      </c>
      <c r="Q85" s="243">
        <v>0</v>
      </c>
      <c r="R85" s="259">
        <v>0</v>
      </c>
      <c r="S85" s="270">
        <v>0</v>
      </c>
      <c r="T85" s="249">
        <v>0</v>
      </c>
      <c r="U85" s="97">
        <v>0</v>
      </c>
      <c r="V85" s="97">
        <v>0</v>
      </c>
      <c r="W85" s="97">
        <v>1</v>
      </c>
      <c r="X85" s="97">
        <v>1</v>
      </c>
      <c r="Y85" s="25">
        <v>0</v>
      </c>
      <c r="Z85" s="97">
        <v>0</v>
      </c>
      <c r="AA85" s="207">
        <v>0</v>
      </c>
      <c r="AB85" s="207">
        <v>0</v>
      </c>
      <c r="AC85" s="97">
        <v>1</v>
      </c>
      <c r="AD85" s="97">
        <v>0</v>
      </c>
      <c r="AE85" s="496">
        <v>1</v>
      </c>
    </row>
    <row r="86" spans="1:31" ht="14.25" x14ac:dyDescent="0.2">
      <c r="A86" s="22" t="s">
        <v>2102</v>
      </c>
      <c r="B86" s="23">
        <v>1</v>
      </c>
      <c r="C86" s="24" t="s">
        <v>2984</v>
      </c>
      <c r="D86" s="25" t="s">
        <v>3962</v>
      </c>
      <c r="E86" s="23" t="s">
        <v>2126</v>
      </c>
      <c r="F86" s="23" t="s">
        <v>2034</v>
      </c>
      <c r="G86" s="97">
        <v>0</v>
      </c>
      <c r="H86" s="97">
        <v>0</v>
      </c>
      <c r="I86" s="97">
        <v>0</v>
      </c>
      <c r="J86" s="97">
        <v>0</v>
      </c>
      <c r="K86" s="97">
        <v>0</v>
      </c>
      <c r="L86" s="97">
        <v>0</v>
      </c>
      <c r="M86" s="97">
        <v>0</v>
      </c>
      <c r="N86" s="97">
        <v>1</v>
      </c>
      <c r="O86" s="97">
        <v>0</v>
      </c>
      <c r="P86" s="226">
        <v>0</v>
      </c>
      <c r="Q86" s="243">
        <v>1</v>
      </c>
      <c r="R86" s="259">
        <v>0</v>
      </c>
      <c r="S86" s="270">
        <v>1</v>
      </c>
      <c r="T86" s="249">
        <v>0</v>
      </c>
      <c r="U86" s="97">
        <v>1</v>
      </c>
      <c r="V86" s="97">
        <v>0</v>
      </c>
      <c r="W86" s="97">
        <v>1</v>
      </c>
      <c r="X86" s="97">
        <v>1</v>
      </c>
      <c r="Y86" s="25">
        <v>0</v>
      </c>
      <c r="Z86" s="97">
        <v>0</v>
      </c>
      <c r="AA86" s="207">
        <v>0</v>
      </c>
      <c r="AB86" s="207">
        <v>0</v>
      </c>
      <c r="AC86" s="97">
        <v>1</v>
      </c>
      <c r="AD86" s="97">
        <v>0</v>
      </c>
      <c r="AE86" s="496">
        <v>1</v>
      </c>
    </row>
    <row r="87" spans="1:31" ht="14.25" x14ac:dyDescent="0.2">
      <c r="A87" s="22" t="s">
        <v>2102</v>
      </c>
      <c r="B87" s="23">
        <v>1</v>
      </c>
      <c r="C87" s="24" t="s">
        <v>2340</v>
      </c>
      <c r="D87" s="25" t="s">
        <v>3962</v>
      </c>
      <c r="E87" s="23" t="s">
        <v>2126</v>
      </c>
      <c r="F87" s="23" t="s">
        <v>2341</v>
      </c>
      <c r="G87" s="97">
        <v>0</v>
      </c>
      <c r="H87" s="97">
        <v>0</v>
      </c>
      <c r="I87" s="97">
        <v>0</v>
      </c>
      <c r="J87" s="97">
        <v>0</v>
      </c>
      <c r="K87" s="97">
        <v>0</v>
      </c>
      <c r="L87" s="97">
        <v>0</v>
      </c>
      <c r="M87" s="97">
        <v>0</v>
      </c>
      <c r="N87" s="97">
        <v>1</v>
      </c>
      <c r="O87" s="97">
        <v>0</v>
      </c>
      <c r="P87" s="226">
        <v>0</v>
      </c>
      <c r="Q87" s="243">
        <v>1</v>
      </c>
      <c r="R87" s="259">
        <v>0</v>
      </c>
      <c r="S87" s="270">
        <v>0</v>
      </c>
      <c r="T87" s="249">
        <v>1</v>
      </c>
      <c r="U87" s="97">
        <v>1</v>
      </c>
      <c r="V87" s="97">
        <v>0</v>
      </c>
      <c r="W87" s="97">
        <v>0</v>
      </c>
      <c r="X87" s="97">
        <v>0</v>
      </c>
      <c r="Y87" s="25">
        <v>0</v>
      </c>
      <c r="Z87" s="97">
        <v>0</v>
      </c>
      <c r="AA87" s="207">
        <v>0</v>
      </c>
      <c r="AB87" s="207">
        <v>0</v>
      </c>
      <c r="AC87" s="97">
        <v>0</v>
      </c>
      <c r="AD87" s="97">
        <v>0</v>
      </c>
      <c r="AE87" s="496">
        <v>1</v>
      </c>
    </row>
    <row r="88" spans="1:31" ht="14.25" x14ac:dyDescent="0.2">
      <c r="A88" s="22" t="s">
        <v>2102</v>
      </c>
      <c r="B88" s="23">
        <v>1</v>
      </c>
      <c r="C88" s="24" t="s">
        <v>2342</v>
      </c>
      <c r="D88" s="25" t="s">
        <v>3962</v>
      </c>
      <c r="E88" s="23" t="s">
        <v>2126</v>
      </c>
      <c r="F88" s="23" t="s">
        <v>2343</v>
      </c>
      <c r="G88" s="97">
        <v>0</v>
      </c>
      <c r="H88" s="97">
        <v>0</v>
      </c>
      <c r="I88" s="97">
        <v>0</v>
      </c>
      <c r="J88" s="97">
        <v>0</v>
      </c>
      <c r="K88" s="97">
        <v>0</v>
      </c>
      <c r="L88" s="97">
        <v>0</v>
      </c>
      <c r="M88" s="97">
        <v>0</v>
      </c>
      <c r="N88" s="97">
        <v>1</v>
      </c>
      <c r="O88" s="97">
        <v>0</v>
      </c>
      <c r="P88" s="226">
        <v>0</v>
      </c>
      <c r="Q88" s="243">
        <v>1</v>
      </c>
      <c r="R88" s="259">
        <v>0</v>
      </c>
      <c r="S88" s="270">
        <v>0</v>
      </c>
      <c r="T88" s="249">
        <v>1</v>
      </c>
      <c r="U88" s="97">
        <v>1</v>
      </c>
      <c r="V88" s="97">
        <v>1</v>
      </c>
      <c r="W88" s="97">
        <v>1</v>
      </c>
      <c r="X88" s="97">
        <v>1</v>
      </c>
      <c r="Y88" s="25">
        <v>0</v>
      </c>
      <c r="Z88" s="97">
        <v>0</v>
      </c>
      <c r="AA88" s="207">
        <v>0</v>
      </c>
      <c r="AB88" s="207">
        <v>0</v>
      </c>
      <c r="AC88" s="97">
        <v>0</v>
      </c>
      <c r="AD88" s="97">
        <v>0</v>
      </c>
      <c r="AE88" s="496">
        <v>1</v>
      </c>
    </row>
    <row r="89" spans="1:31" ht="14.25" x14ac:dyDescent="0.2">
      <c r="A89" s="22" t="s">
        <v>2102</v>
      </c>
      <c r="B89" s="23">
        <v>1</v>
      </c>
      <c r="C89" s="24" t="s">
        <v>2344</v>
      </c>
      <c r="D89" s="25" t="s">
        <v>3962</v>
      </c>
      <c r="E89" s="23" t="s">
        <v>3475</v>
      </c>
      <c r="F89" s="23" t="s">
        <v>2345</v>
      </c>
      <c r="G89" s="97">
        <v>0</v>
      </c>
      <c r="H89" s="97">
        <v>1</v>
      </c>
      <c r="I89" s="97">
        <v>0</v>
      </c>
      <c r="J89" s="97">
        <v>0</v>
      </c>
      <c r="K89" s="97">
        <v>0</v>
      </c>
      <c r="L89" s="97">
        <v>0</v>
      </c>
      <c r="M89" s="97">
        <v>0</v>
      </c>
      <c r="N89" s="97">
        <v>0</v>
      </c>
      <c r="O89" s="97">
        <v>0</v>
      </c>
      <c r="P89" s="226">
        <v>0</v>
      </c>
      <c r="Q89" s="243">
        <v>0</v>
      </c>
      <c r="R89" s="259">
        <v>0</v>
      </c>
      <c r="S89" s="270">
        <v>0</v>
      </c>
      <c r="T89" s="249">
        <v>2</v>
      </c>
      <c r="U89" s="97">
        <v>2</v>
      </c>
      <c r="V89" s="97">
        <v>2</v>
      </c>
      <c r="W89" s="97">
        <v>2</v>
      </c>
      <c r="X89" s="97">
        <v>2</v>
      </c>
      <c r="Y89" s="25">
        <v>0</v>
      </c>
      <c r="Z89" s="97">
        <v>0</v>
      </c>
      <c r="AA89" s="207">
        <v>0</v>
      </c>
      <c r="AB89" s="207">
        <v>0</v>
      </c>
      <c r="AC89" s="97">
        <v>2</v>
      </c>
      <c r="AD89" s="97">
        <v>0</v>
      </c>
      <c r="AE89" s="496">
        <v>1.8571428571428572</v>
      </c>
    </row>
    <row r="90" spans="1:31" ht="14.25" x14ac:dyDescent="0.2">
      <c r="A90" s="22" t="s">
        <v>2102</v>
      </c>
      <c r="B90" s="23">
        <v>1</v>
      </c>
      <c r="C90" s="24" t="s">
        <v>2346</v>
      </c>
      <c r="D90" s="25" t="s">
        <v>3962</v>
      </c>
      <c r="E90" s="23" t="s">
        <v>2126</v>
      </c>
      <c r="F90" s="23" t="s">
        <v>2347</v>
      </c>
      <c r="G90" s="97">
        <v>0</v>
      </c>
      <c r="H90" s="97">
        <v>1</v>
      </c>
      <c r="I90" s="97">
        <v>0</v>
      </c>
      <c r="J90" s="97">
        <v>0</v>
      </c>
      <c r="K90" s="97">
        <v>0</v>
      </c>
      <c r="L90" s="97">
        <v>0</v>
      </c>
      <c r="M90" s="97">
        <v>0</v>
      </c>
      <c r="N90" s="97">
        <v>1</v>
      </c>
      <c r="O90" s="97">
        <v>0</v>
      </c>
      <c r="P90" s="226">
        <v>0</v>
      </c>
      <c r="Q90" s="243">
        <v>1</v>
      </c>
      <c r="R90" s="259">
        <v>0</v>
      </c>
      <c r="S90" s="270">
        <v>0</v>
      </c>
      <c r="T90" s="249">
        <v>1</v>
      </c>
      <c r="U90" s="97">
        <v>1</v>
      </c>
      <c r="V90" s="97">
        <v>1</v>
      </c>
      <c r="W90" s="97">
        <v>1</v>
      </c>
      <c r="X90" s="97">
        <v>1</v>
      </c>
      <c r="Y90" s="25">
        <v>0</v>
      </c>
      <c r="Z90" s="97">
        <v>0</v>
      </c>
      <c r="AA90" s="207">
        <v>0</v>
      </c>
      <c r="AB90" s="207">
        <v>0</v>
      </c>
      <c r="AC90" s="97">
        <v>1</v>
      </c>
      <c r="AD90" s="97">
        <v>0</v>
      </c>
      <c r="AE90" s="496">
        <v>1</v>
      </c>
    </row>
    <row r="91" spans="1:31" ht="14.25" x14ac:dyDescent="0.2">
      <c r="A91" s="22" t="s">
        <v>2102</v>
      </c>
      <c r="B91" s="23">
        <v>1</v>
      </c>
      <c r="C91" s="24" t="s">
        <v>2348</v>
      </c>
      <c r="D91" s="25" t="s">
        <v>3962</v>
      </c>
      <c r="E91" s="23" t="s">
        <v>2126</v>
      </c>
      <c r="F91" s="23" t="s">
        <v>2349</v>
      </c>
      <c r="G91" s="97">
        <v>0</v>
      </c>
      <c r="H91" s="97">
        <v>0</v>
      </c>
      <c r="I91" s="97">
        <v>0</v>
      </c>
      <c r="J91" s="97">
        <v>0</v>
      </c>
      <c r="K91" s="97">
        <v>0</v>
      </c>
      <c r="L91" s="97">
        <v>0</v>
      </c>
      <c r="M91" s="97">
        <v>0</v>
      </c>
      <c r="N91" s="97">
        <v>1</v>
      </c>
      <c r="O91" s="97">
        <v>0</v>
      </c>
      <c r="P91" s="226">
        <v>0</v>
      </c>
      <c r="Q91" s="243">
        <v>1</v>
      </c>
      <c r="R91" s="259">
        <v>0</v>
      </c>
      <c r="S91" s="270">
        <v>0</v>
      </c>
      <c r="T91" s="249">
        <v>1</v>
      </c>
      <c r="U91" s="97">
        <v>1</v>
      </c>
      <c r="V91" s="97">
        <v>1</v>
      </c>
      <c r="W91" s="97">
        <v>1</v>
      </c>
      <c r="X91" s="97">
        <v>1</v>
      </c>
      <c r="Y91" s="25">
        <v>0</v>
      </c>
      <c r="Z91" s="97">
        <v>0</v>
      </c>
      <c r="AA91" s="207">
        <v>0</v>
      </c>
      <c r="AB91" s="207">
        <v>0</v>
      </c>
      <c r="AC91" s="97">
        <v>0</v>
      </c>
      <c r="AD91" s="97">
        <v>0</v>
      </c>
      <c r="AE91" s="496">
        <v>1</v>
      </c>
    </row>
    <row r="92" spans="1:31" ht="14.25" x14ac:dyDescent="0.2">
      <c r="A92" s="22" t="s">
        <v>2102</v>
      </c>
      <c r="B92" s="25">
        <v>1</v>
      </c>
      <c r="C92" s="26" t="s">
        <v>2350</v>
      </c>
      <c r="D92" s="25" t="s">
        <v>3962</v>
      </c>
      <c r="E92" s="23" t="s">
        <v>3475</v>
      </c>
      <c r="F92" s="25" t="s">
        <v>2351</v>
      </c>
      <c r="G92" s="97">
        <v>0</v>
      </c>
      <c r="H92" s="97">
        <v>0</v>
      </c>
      <c r="I92" s="97">
        <v>0</v>
      </c>
      <c r="J92" s="97">
        <v>0</v>
      </c>
      <c r="K92" s="97">
        <v>0</v>
      </c>
      <c r="L92" s="97">
        <v>0</v>
      </c>
      <c r="M92" s="97">
        <v>0</v>
      </c>
      <c r="N92" s="97">
        <v>1</v>
      </c>
      <c r="O92" s="97">
        <v>0</v>
      </c>
      <c r="P92" s="226">
        <v>0</v>
      </c>
      <c r="Q92" s="243">
        <v>0</v>
      </c>
      <c r="R92" s="259">
        <v>0</v>
      </c>
      <c r="S92" s="270">
        <v>0</v>
      </c>
      <c r="T92" s="249">
        <v>0</v>
      </c>
      <c r="U92" s="97">
        <v>0</v>
      </c>
      <c r="V92" s="97">
        <v>0</v>
      </c>
      <c r="W92" s="97">
        <v>0</v>
      </c>
      <c r="X92" s="97">
        <v>0</v>
      </c>
      <c r="Y92" s="25">
        <v>0</v>
      </c>
      <c r="Z92" s="97">
        <v>0</v>
      </c>
      <c r="AA92" s="207">
        <v>0</v>
      </c>
      <c r="AB92" s="207">
        <v>0</v>
      </c>
      <c r="AC92" s="97">
        <v>0</v>
      </c>
      <c r="AD92" s="97">
        <v>0</v>
      </c>
      <c r="AE92" s="496">
        <v>1</v>
      </c>
    </row>
    <row r="93" spans="1:31" ht="14.25" x14ac:dyDescent="0.2">
      <c r="A93" s="22" t="s">
        <v>2102</v>
      </c>
      <c r="B93" s="23">
        <v>1</v>
      </c>
      <c r="C93" s="24" t="s">
        <v>2352</v>
      </c>
      <c r="D93" s="25" t="s">
        <v>3962</v>
      </c>
      <c r="E93" s="23" t="s">
        <v>2126</v>
      </c>
      <c r="F93" s="23" t="s">
        <v>2353</v>
      </c>
      <c r="G93" s="97">
        <v>0</v>
      </c>
      <c r="H93" s="97">
        <v>1</v>
      </c>
      <c r="I93" s="97">
        <v>0</v>
      </c>
      <c r="J93" s="97">
        <v>0</v>
      </c>
      <c r="K93" s="97">
        <v>1</v>
      </c>
      <c r="L93" s="97">
        <v>1</v>
      </c>
      <c r="M93" s="97">
        <v>0</v>
      </c>
      <c r="N93" s="97">
        <v>1</v>
      </c>
      <c r="O93" s="97">
        <v>0</v>
      </c>
      <c r="P93" s="226">
        <v>0</v>
      </c>
      <c r="Q93" s="243">
        <v>1</v>
      </c>
      <c r="R93" s="259">
        <v>0</v>
      </c>
      <c r="S93" s="270">
        <v>0</v>
      </c>
      <c r="T93" s="249">
        <v>1</v>
      </c>
      <c r="U93" s="97">
        <v>1</v>
      </c>
      <c r="V93" s="97">
        <v>1</v>
      </c>
      <c r="W93" s="97">
        <v>1</v>
      </c>
      <c r="X93" s="97">
        <v>1</v>
      </c>
      <c r="Y93" s="25">
        <v>0</v>
      </c>
      <c r="Z93" s="97">
        <v>0</v>
      </c>
      <c r="AA93" s="207">
        <v>0</v>
      </c>
      <c r="AB93" s="207">
        <v>1</v>
      </c>
      <c r="AC93" s="97">
        <v>1</v>
      </c>
      <c r="AD93" s="97">
        <v>0</v>
      </c>
      <c r="AE93" s="496">
        <v>1</v>
      </c>
    </row>
    <row r="94" spans="1:31" ht="14.25" x14ac:dyDescent="0.2">
      <c r="A94" s="22" t="s">
        <v>2102</v>
      </c>
      <c r="B94" s="23">
        <v>1</v>
      </c>
      <c r="C94" s="24" t="s">
        <v>749</v>
      </c>
      <c r="D94" s="25" t="s">
        <v>3962</v>
      </c>
      <c r="E94" s="23" t="s">
        <v>3475</v>
      </c>
      <c r="F94" s="23" t="s">
        <v>750</v>
      </c>
      <c r="G94" s="97">
        <v>0</v>
      </c>
      <c r="H94" s="97">
        <v>1</v>
      </c>
      <c r="I94" s="97">
        <v>0</v>
      </c>
      <c r="J94" s="97">
        <v>0</v>
      </c>
      <c r="K94" s="97">
        <v>1</v>
      </c>
      <c r="L94" s="97">
        <v>1</v>
      </c>
      <c r="M94" s="97">
        <v>0</v>
      </c>
      <c r="N94" s="97">
        <v>1</v>
      </c>
      <c r="O94" s="97">
        <v>0</v>
      </c>
      <c r="P94" s="226">
        <v>0</v>
      </c>
      <c r="Q94" s="243">
        <v>1</v>
      </c>
      <c r="R94" s="259">
        <v>0</v>
      </c>
      <c r="S94" s="270">
        <v>0</v>
      </c>
      <c r="T94" s="249">
        <v>1</v>
      </c>
      <c r="U94" s="97">
        <v>1</v>
      </c>
      <c r="V94" s="97">
        <v>1</v>
      </c>
      <c r="W94" s="97">
        <v>1</v>
      </c>
      <c r="X94" s="97">
        <v>1</v>
      </c>
      <c r="Y94" s="25">
        <v>0</v>
      </c>
      <c r="Z94" s="97">
        <v>0</v>
      </c>
      <c r="AA94" s="207">
        <v>1</v>
      </c>
      <c r="AB94" s="207">
        <v>0</v>
      </c>
      <c r="AC94" s="97">
        <v>1</v>
      </c>
      <c r="AD94" s="97">
        <v>0</v>
      </c>
      <c r="AE94" s="496">
        <v>1</v>
      </c>
    </row>
    <row r="95" spans="1:31" ht="14.25" x14ac:dyDescent="0.2">
      <c r="A95" s="22" t="s">
        <v>2102</v>
      </c>
      <c r="B95" s="23">
        <v>1</v>
      </c>
      <c r="C95" s="24" t="s">
        <v>751</v>
      </c>
      <c r="D95" s="25" t="s">
        <v>3962</v>
      </c>
      <c r="E95" s="23" t="s">
        <v>2126</v>
      </c>
      <c r="F95" s="23" t="s">
        <v>752</v>
      </c>
      <c r="G95" s="97">
        <v>0</v>
      </c>
      <c r="H95" s="97">
        <v>1</v>
      </c>
      <c r="I95" s="97">
        <v>0</v>
      </c>
      <c r="J95" s="97">
        <v>0</v>
      </c>
      <c r="K95" s="97">
        <v>1</v>
      </c>
      <c r="L95" s="97">
        <v>1</v>
      </c>
      <c r="M95" s="97">
        <v>0</v>
      </c>
      <c r="N95" s="97">
        <v>1</v>
      </c>
      <c r="O95" s="97">
        <v>0</v>
      </c>
      <c r="P95" s="226">
        <v>0</v>
      </c>
      <c r="Q95" s="243">
        <v>1</v>
      </c>
      <c r="R95" s="259">
        <v>0</v>
      </c>
      <c r="S95" s="270">
        <v>0</v>
      </c>
      <c r="T95" s="249">
        <v>1</v>
      </c>
      <c r="U95" s="97">
        <v>1</v>
      </c>
      <c r="V95" s="97">
        <v>1</v>
      </c>
      <c r="W95" s="97">
        <v>1</v>
      </c>
      <c r="X95" s="97">
        <v>1</v>
      </c>
      <c r="Y95" s="25">
        <v>0</v>
      </c>
      <c r="Z95" s="97">
        <v>0</v>
      </c>
      <c r="AA95" s="207">
        <v>0</v>
      </c>
      <c r="AB95" s="207">
        <v>0</v>
      </c>
      <c r="AC95" s="97">
        <v>1</v>
      </c>
      <c r="AD95" s="97">
        <v>0</v>
      </c>
      <c r="AE95" s="496">
        <v>1</v>
      </c>
    </row>
    <row r="96" spans="1:31" ht="14.25" x14ac:dyDescent="0.2">
      <c r="A96" s="22" t="s">
        <v>2102</v>
      </c>
      <c r="B96" s="23">
        <v>1</v>
      </c>
      <c r="C96" s="24" t="s">
        <v>753</v>
      </c>
      <c r="D96" s="25" t="s">
        <v>3962</v>
      </c>
      <c r="E96" s="23" t="s">
        <v>2126</v>
      </c>
      <c r="F96" s="23" t="s">
        <v>754</v>
      </c>
      <c r="G96" s="97">
        <v>0</v>
      </c>
      <c r="H96" s="97">
        <v>0</v>
      </c>
      <c r="I96" s="97">
        <v>0</v>
      </c>
      <c r="J96" s="97">
        <v>0</v>
      </c>
      <c r="K96" s="97">
        <v>0</v>
      </c>
      <c r="L96" s="97">
        <v>0</v>
      </c>
      <c r="M96" s="97">
        <v>0</v>
      </c>
      <c r="N96" s="97">
        <v>1</v>
      </c>
      <c r="O96" s="97">
        <v>0</v>
      </c>
      <c r="P96" s="226">
        <v>0</v>
      </c>
      <c r="Q96" s="243">
        <v>1</v>
      </c>
      <c r="R96" s="259">
        <v>0</v>
      </c>
      <c r="S96" s="270">
        <v>0</v>
      </c>
      <c r="T96" s="249">
        <v>0</v>
      </c>
      <c r="U96" s="97">
        <v>0</v>
      </c>
      <c r="V96" s="97">
        <v>1</v>
      </c>
      <c r="W96" s="97">
        <v>1</v>
      </c>
      <c r="X96" s="97">
        <v>1</v>
      </c>
      <c r="Y96" s="25">
        <v>0</v>
      </c>
      <c r="Z96" s="97">
        <v>0</v>
      </c>
      <c r="AA96" s="207">
        <v>0</v>
      </c>
      <c r="AB96" s="207">
        <v>0</v>
      </c>
      <c r="AC96" s="97">
        <v>1</v>
      </c>
      <c r="AD96" s="97">
        <v>0</v>
      </c>
      <c r="AE96" s="496">
        <v>1</v>
      </c>
    </row>
    <row r="97" spans="1:131" ht="14.25" x14ac:dyDescent="0.2">
      <c r="A97" s="22" t="s">
        <v>2102</v>
      </c>
      <c r="B97" s="23">
        <v>1</v>
      </c>
      <c r="C97" s="24" t="s">
        <v>755</v>
      </c>
      <c r="D97" s="25" t="s">
        <v>3962</v>
      </c>
      <c r="E97" s="23" t="s">
        <v>2126</v>
      </c>
      <c r="F97" s="23" t="s">
        <v>756</v>
      </c>
      <c r="G97" s="97">
        <v>0</v>
      </c>
      <c r="H97" s="97">
        <v>2</v>
      </c>
      <c r="I97" s="97">
        <v>0</v>
      </c>
      <c r="J97" s="97">
        <v>0</v>
      </c>
      <c r="K97" s="97">
        <v>0</v>
      </c>
      <c r="L97" s="97">
        <v>0</v>
      </c>
      <c r="M97" s="97">
        <v>0</v>
      </c>
      <c r="N97" s="97">
        <v>1</v>
      </c>
      <c r="O97" s="97">
        <v>0</v>
      </c>
      <c r="P97" s="226">
        <v>0</v>
      </c>
      <c r="Q97" s="243">
        <v>1</v>
      </c>
      <c r="R97" s="259">
        <v>0</v>
      </c>
      <c r="S97" s="270">
        <v>0</v>
      </c>
      <c r="T97" s="249">
        <v>1</v>
      </c>
      <c r="U97" s="97">
        <v>1</v>
      </c>
      <c r="V97" s="97">
        <v>1</v>
      </c>
      <c r="W97" s="97">
        <v>1</v>
      </c>
      <c r="X97" s="97">
        <v>1</v>
      </c>
      <c r="Y97" s="25">
        <v>0</v>
      </c>
      <c r="Z97" s="97">
        <v>0</v>
      </c>
      <c r="AA97" s="207">
        <v>0</v>
      </c>
      <c r="AB97" s="207">
        <v>1</v>
      </c>
      <c r="AC97" s="97">
        <v>1</v>
      </c>
      <c r="AD97" s="97">
        <v>0</v>
      </c>
      <c r="AE97" s="496">
        <v>1.1000000000000001</v>
      </c>
    </row>
    <row r="98" spans="1:131" ht="14.25" x14ac:dyDescent="0.2">
      <c r="A98" s="22" t="s">
        <v>2102</v>
      </c>
      <c r="B98" s="23">
        <v>1</v>
      </c>
      <c r="C98" s="24" t="s">
        <v>757</v>
      </c>
      <c r="D98" s="25" t="s">
        <v>3962</v>
      </c>
      <c r="E98" s="23" t="s">
        <v>3475</v>
      </c>
      <c r="F98" s="23" t="s">
        <v>758</v>
      </c>
      <c r="G98" s="97">
        <v>0</v>
      </c>
      <c r="H98" s="97">
        <v>4</v>
      </c>
      <c r="I98" s="97">
        <v>0</v>
      </c>
      <c r="J98" s="97">
        <v>0</v>
      </c>
      <c r="K98" s="97">
        <v>0</v>
      </c>
      <c r="L98" s="97">
        <v>0</v>
      </c>
      <c r="M98" s="97">
        <v>0</v>
      </c>
      <c r="N98" s="97">
        <v>2</v>
      </c>
      <c r="O98" s="97">
        <v>0</v>
      </c>
      <c r="P98" s="226">
        <v>0</v>
      </c>
      <c r="Q98" s="243">
        <v>2</v>
      </c>
      <c r="R98" s="259">
        <v>0</v>
      </c>
      <c r="S98" s="270">
        <v>0</v>
      </c>
      <c r="T98" s="249">
        <v>2</v>
      </c>
      <c r="U98" s="97">
        <v>2</v>
      </c>
      <c r="V98" s="97">
        <v>2</v>
      </c>
      <c r="W98" s="97">
        <v>2</v>
      </c>
      <c r="X98" s="97">
        <v>2</v>
      </c>
      <c r="Y98" s="25">
        <v>0</v>
      </c>
      <c r="Z98" s="97">
        <v>0</v>
      </c>
      <c r="AA98" s="207">
        <v>1</v>
      </c>
      <c r="AB98" s="207">
        <v>2</v>
      </c>
      <c r="AC98" s="97">
        <v>2</v>
      </c>
      <c r="AD98" s="97">
        <v>0</v>
      </c>
      <c r="AE98" s="496">
        <v>2.0909090909090908</v>
      </c>
    </row>
    <row r="99" spans="1:131" ht="14.25" x14ac:dyDescent="0.2">
      <c r="A99" s="22" t="s">
        <v>2102</v>
      </c>
      <c r="B99" s="25">
        <v>1</v>
      </c>
      <c r="C99" s="26" t="s">
        <v>1621</v>
      </c>
      <c r="D99" s="25" t="s">
        <v>3962</v>
      </c>
      <c r="E99" s="23" t="s">
        <v>2126</v>
      </c>
      <c r="F99" s="25" t="s">
        <v>1999</v>
      </c>
      <c r="G99" s="97">
        <v>0</v>
      </c>
      <c r="H99" s="97">
        <v>2</v>
      </c>
      <c r="I99" s="97">
        <v>0</v>
      </c>
      <c r="J99" s="97">
        <v>0</v>
      </c>
      <c r="K99" s="97">
        <v>1</v>
      </c>
      <c r="L99" s="97">
        <v>1</v>
      </c>
      <c r="M99" s="97">
        <v>0</v>
      </c>
      <c r="N99" s="97">
        <v>1</v>
      </c>
      <c r="O99" s="97">
        <v>0</v>
      </c>
      <c r="P99" s="226">
        <v>0</v>
      </c>
      <c r="Q99" s="243">
        <v>1</v>
      </c>
      <c r="R99" s="259">
        <v>0</v>
      </c>
      <c r="S99" s="270">
        <v>1</v>
      </c>
      <c r="T99" s="249">
        <v>0</v>
      </c>
      <c r="U99" s="97">
        <v>2</v>
      </c>
      <c r="V99" s="97">
        <v>0</v>
      </c>
      <c r="W99" s="97">
        <v>1</v>
      </c>
      <c r="X99" s="97">
        <v>1</v>
      </c>
      <c r="Y99" s="25">
        <v>0</v>
      </c>
      <c r="Z99" s="97">
        <v>0</v>
      </c>
      <c r="AA99" s="207">
        <v>2</v>
      </c>
      <c r="AB99" s="207">
        <v>1</v>
      </c>
      <c r="AC99" s="97">
        <v>1</v>
      </c>
      <c r="AD99" s="97">
        <v>0</v>
      </c>
      <c r="AE99" s="496">
        <v>1.25</v>
      </c>
    </row>
    <row r="100" spans="1:131" ht="14.25" x14ac:dyDescent="0.2">
      <c r="A100" s="22" t="s">
        <v>2102</v>
      </c>
      <c r="B100" s="23">
        <v>1</v>
      </c>
      <c r="C100" s="24" t="s">
        <v>2564</v>
      </c>
      <c r="D100" s="25" t="s">
        <v>3962</v>
      </c>
      <c r="E100" s="23" t="s">
        <v>2126</v>
      </c>
      <c r="F100" s="23" t="s">
        <v>2565</v>
      </c>
      <c r="G100" s="97">
        <v>0</v>
      </c>
      <c r="H100" s="97">
        <v>2</v>
      </c>
      <c r="I100" s="97">
        <v>0</v>
      </c>
      <c r="J100" s="97">
        <v>0</v>
      </c>
      <c r="K100" s="97">
        <v>0</v>
      </c>
      <c r="L100" s="97">
        <v>0</v>
      </c>
      <c r="M100" s="97">
        <v>0</v>
      </c>
      <c r="N100" s="97">
        <v>2</v>
      </c>
      <c r="O100" s="97">
        <v>0</v>
      </c>
      <c r="P100" s="226">
        <v>0</v>
      </c>
      <c r="Q100" s="243">
        <v>0</v>
      </c>
      <c r="R100" s="259">
        <v>0</v>
      </c>
      <c r="S100" s="270">
        <v>2</v>
      </c>
      <c r="T100" s="249">
        <v>0</v>
      </c>
      <c r="U100" s="97">
        <v>3</v>
      </c>
      <c r="V100" s="97">
        <v>0</v>
      </c>
      <c r="W100" s="97">
        <v>2</v>
      </c>
      <c r="X100" s="97">
        <v>2</v>
      </c>
      <c r="Y100" s="25">
        <v>0</v>
      </c>
      <c r="Z100" s="97">
        <v>0</v>
      </c>
      <c r="AA100" s="207">
        <v>1</v>
      </c>
      <c r="AB100" s="207">
        <v>0</v>
      </c>
      <c r="AC100" s="97">
        <v>1</v>
      </c>
      <c r="AD100" s="97">
        <v>0</v>
      </c>
      <c r="AE100" s="496">
        <v>1.875</v>
      </c>
    </row>
    <row r="101" spans="1:131" ht="14.25" x14ac:dyDescent="0.2">
      <c r="A101" s="22" t="s">
        <v>2102</v>
      </c>
      <c r="B101" s="23">
        <v>1</v>
      </c>
      <c r="C101" s="24" t="s">
        <v>2566</v>
      </c>
      <c r="D101" s="25" t="s">
        <v>3962</v>
      </c>
      <c r="E101" s="23" t="s">
        <v>2126</v>
      </c>
      <c r="F101" s="23" t="s">
        <v>2567</v>
      </c>
      <c r="G101" s="97">
        <v>0</v>
      </c>
      <c r="H101" s="97">
        <v>2</v>
      </c>
      <c r="I101" s="97">
        <v>0</v>
      </c>
      <c r="J101" s="97">
        <v>0</v>
      </c>
      <c r="K101" s="97">
        <v>0</v>
      </c>
      <c r="L101" s="97">
        <v>0</v>
      </c>
      <c r="M101" s="97">
        <v>0</v>
      </c>
      <c r="N101" s="97">
        <v>1</v>
      </c>
      <c r="O101" s="97">
        <v>0</v>
      </c>
      <c r="P101" s="226">
        <v>0</v>
      </c>
      <c r="Q101" s="243">
        <v>1</v>
      </c>
      <c r="R101" s="259">
        <v>0</v>
      </c>
      <c r="S101" s="270">
        <v>0</v>
      </c>
      <c r="T101" s="249">
        <v>0</v>
      </c>
      <c r="U101" s="97">
        <v>0</v>
      </c>
      <c r="V101" s="97">
        <v>0</v>
      </c>
      <c r="W101" s="97">
        <v>0</v>
      </c>
      <c r="X101" s="97">
        <v>0</v>
      </c>
      <c r="Y101" s="25">
        <v>0</v>
      </c>
      <c r="Z101" s="97">
        <v>0</v>
      </c>
      <c r="AA101" s="207">
        <v>0</v>
      </c>
      <c r="AB101" s="207">
        <v>0</v>
      </c>
      <c r="AC101" s="97">
        <v>0</v>
      </c>
      <c r="AD101" s="97">
        <v>0</v>
      </c>
      <c r="AE101" s="496">
        <v>1.3333333333333333</v>
      </c>
    </row>
    <row r="102" spans="1:131" ht="14.25" x14ac:dyDescent="0.2">
      <c r="A102" s="22" t="s">
        <v>2102</v>
      </c>
      <c r="B102" s="23">
        <v>1</v>
      </c>
      <c r="C102" s="24" t="s">
        <v>2777</v>
      </c>
      <c r="D102" s="25" t="s">
        <v>3962</v>
      </c>
      <c r="E102" s="23" t="s">
        <v>3473</v>
      </c>
      <c r="F102" s="23" t="s">
        <v>2778</v>
      </c>
      <c r="G102" s="97">
        <v>0</v>
      </c>
      <c r="H102" s="97">
        <v>1</v>
      </c>
      <c r="I102" s="97">
        <v>0</v>
      </c>
      <c r="J102" s="97">
        <v>0</v>
      </c>
      <c r="K102" s="97">
        <v>1</v>
      </c>
      <c r="L102" s="97">
        <v>1</v>
      </c>
      <c r="M102" s="97">
        <v>0</v>
      </c>
      <c r="N102" s="97">
        <v>1</v>
      </c>
      <c r="O102" s="97">
        <v>0</v>
      </c>
      <c r="P102" s="226">
        <v>0</v>
      </c>
      <c r="Q102" s="243">
        <v>1</v>
      </c>
      <c r="R102" s="259">
        <v>0</v>
      </c>
      <c r="S102" s="270">
        <v>1</v>
      </c>
      <c r="T102" s="249">
        <v>0</v>
      </c>
      <c r="U102" s="97">
        <v>2</v>
      </c>
      <c r="V102" s="97">
        <v>0</v>
      </c>
      <c r="W102" s="97">
        <v>1</v>
      </c>
      <c r="X102" s="97">
        <v>1</v>
      </c>
      <c r="Y102" s="25">
        <v>0</v>
      </c>
      <c r="Z102" s="97">
        <v>0</v>
      </c>
      <c r="AA102" s="207">
        <v>0</v>
      </c>
      <c r="AB102" s="207">
        <v>1</v>
      </c>
      <c r="AC102" s="97">
        <v>1</v>
      </c>
      <c r="AD102" s="97">
        <v>0</v>
      </c>
      <c r="AE102" s="496">
        <v>1.0909090909090908</v>
      </c>
    </row>
    <row r="103" spans="1:131" ht="14.25" x14ac:dyDescent="0.2">
      <c r="A103" s="22" t="s">
        <v>2102</v>
      </c>
      <c r="B103" s="23">
        <v>1</v>
      </c>
      <c r="C103" s="24" t="s">
        <v>2917</v>
      </c>
      <c r="D103" s="25" t="s">
        <v>3962</v>
      </c>
      <c r="E103" s="23" t="s">
        <v>3474</v>
      </c>
      <c r="F103" s="23" t="s">
        <v>2331</v>
      </c>
      <c r="G103" s="97">
        <v>0</v>
      </c>
      <c r="H103" s="97">
        <v>1</v>
      </c>
      <c r="I103" s="97">
        <v>0</v>
      </c>
      <c r="J103" s="97">
        <v>0</v>
      </c>
      <c r="K103" s="97">
        <v>1</v>
      </c>
      <c r="L103" s="97">
        <v>1</v>
      </c>
      <c r="M103" s="97">
        <v>0</v>
      </c>
      <c r="N103" s="97">
        <v>1</v>
      </c>
      <c r="O103" s="97">
        <v>0</v>
      </c>
      <c r="P103" s="226">
        <v>0</v>
      </c>
      <c r="Q103" s="243">
        <v>1</v>
      </c>
      <c r="R103" s="259">
        <v>0</v>
      </c>
      <c r="S103" s="270">
        <v>1</v>
      </c>
      <c r="T103" s="249">
        <v>0</v>
      </c>
      <c r="U103" s="97">
        <v>2</v>
      </c>
      <c r="V103" s="97">
        <v>0</v>
      </c>
      <c r="W103" s="97">
        <v>1</v>
      </c>
      <c r="X103" s="97">
        <v>0</v>
      </c>
      <c r="Y103" s="25">
        <v>0</v>
      </c>
      <c r="Z103" s="97">
        <v>0</v>
      </c>
      <c r="AA103" s="207">
        <v>1</v>
      </c>
      <c r="AB103" s="207">
        <v>1</v>
      </c>
      <c r="AC103" s="97">
        <v>1</v>
      </c>
      <c r="AD103" s="97">
        <v>0</v>
      </c>
      <c r="AE103" s="496">
        <v>1.0909090909090908</v>
      </c>
    </row>
    <row r="104" spans="1:131" ht="14.25" x14ac:dyDescent="0.2">
      <c r="A104" s="22" t="s">
        <v>2102</v>
      </c>
      <c r="B104" s="23">
        <v>1</v>
      </c>
      <c r="C104" s="24" t="s">
        <v>1068</v>
      </c>
      <c r="D104" s="25" t="s">
        <v>3962</v>
      </c>
      <c r="E104" s="23" t="s">
        <v>2126</v>
      </c>
      <c r="F104" s="23" t="s">
        <v>1069</v>
      </c>
      <c r="G104" s="97">
        <v>0</v>
      </c>
      <c r="H104" s="97">
        <v>1</v>
      </c>
      <c r="I104" s="97">
        <v>0</v>
      </c>
      <c r="J104" s="97">
        <v>0</v>
      </c>
      <c r="K104" s="97">
        <v>1</v>
      </c>
      <c r="L104" s="97">
        <v>1</v>
      </c>
      <c r="M104" s="97">
        <v>0</v>
      </c>
      <c r="N104" s="97">
        <v>1</v>
      </c>
      <c r="O104" s="97">
        <v>0</v>
      </c>
      <c r="P104" s="226">
        <v>0</v>
      </c>
      <c r="Q104" s="243">
        <v>0</v>
      </c>
      <c r="R104" s="259">
        <v>0</v>
      </c>
      <c r="S104" s="270">
        <v>1</v>
      </c>
      <c r="T104" s="249">
        <v>0</v>
      </c>
      <c r="U104" s="97">
        <v>2</v>
      </c>
      <c r="V104" s="97">
        <v>0</v>
      </c>
      <c r="W104" s="97">
        <v>1</v>
      </c>
      <c r="X104" s="97">
        <v>1</v>
      </c>
      <c r="Y104" s="25">
        <v>0</v>
      </c>
      <c r="Z104" s="97">
        <v>0</v>
      </c>
      <c r="AA104" s="207">
        <v>1</v>
      </c>
      <c r="AB104" s="207">
        <v>1</v>
      </c>
      <c r="AC104" s="97">
        <v>1</v>
      </c>
      <c r="AD104" s="97">
        <v>0</v>
      </c>
      <c r="AE104" s="496">
        <v>1.0909090909090908</v>
      </c>
    </row>
    <row r="105" spans="1:131" ht="14.25" x14ac:dyDescent="0.2">
      <c r="A105" s="22" t="s">
        <v>2102</v>
      </c>
      <c r="B105" s="23">
        <v>1</v>
      </c>
      <c r="C105" s="24" t="s">
        <v>1070</v>
      </c>
      <c r="D105" s="25" t="s">
        <v>3962</v>
      </c>
      <c r="E105" s="23" t="s">
        <v>2126</v>
      </c>
      <c r="F105" s="23" t="s">
        <v>1410</v>
      </c>
      <c r="G105" s="97">
        <v>0</v>
      </c>
      <c r="H105" s="97">
        <v>0</v>
      </c>
      <c r="I105" s="97">
        <v>0</v>
      </c>
      <c r="J105" s="97">
        <v>0</v>
      </c>
      <c r="K105" s="97">
        <v>0</v>
      </c>
      <c r="L105" s="97">
        <v>0</v>
      </c>
      <c r="M105" s="97">
        <v>0</v>
      </c>
      <c r="N105" s="97">
        <v>1</v>
      </c>
      <c r="O105" s="97">
        <v>0</v>
      </c>
      <c r="P105" s="226">
        <v>0</v>
      </c>
      <c r="Q105" s="243">
        <v>1</v>
      </c>
      <c r="R105" s="259">
        <v>0</v>
      </c>
      <c r="S105" s="270">
        <v>0</v>
      </c>
      <c r="T105" s="249">
        <v>0</v>
      </c>
      <c r="U105" s="97">
        <v>0</v>
      </c>
      <c r="V105" s="97">
        <v>0</v>
      </c>
      <c r="W105" s="97">
        <v>0</v>
      </c>
      <c r="X105" s="97">
        <v>0</v>
      </c>
      <c r="Y105" s="25">
        <v>0</v>
      </c>
      <c r="Z105" s="97">
        <v>0</v>
      </c>
      <c r="AA105" s="207">
        <v>1</v>
      </c>
      <c r="AB105" s="207">
        <v>0</v>
      </c>
      <c r="AC105" s="97">
        <v>0</v>
      </c>
      <c r="AD105" s="97">
        <v>0</v>
      </c>
      <c r="AE105" s="496">
        <v>1</v>
      </c>
    </row>
    <row r="106" spans="1:131" ht="14.25" x14ac:dyDescent="0.2">
      <c r="A106" s="22" t="s">
        <v>2102</v>
      </c>
      <c r="B106" s="23">
        <v>1</v>
      </c>
      <c r="C106" s="24" t="s">
        <v>1411</v>
      </c>
      <c r="D106" s="25" t="s">
        <v>3962</v>
      </c>
      <c r="E106" s="23" t="s">
        <v>3475</v>
      </c>
      <c r="F106" s="23" t="s">
        <v>2332</v>
      </c>
      <c r="G106" s="97">
        <v>0</v>
      </c>
      <c r="H106" s="97">
        <v>1</v>
      </c>
      <c r="I106" s="97">
        <v>0</v>
      </c>
      <c r="J106" s="97">
        <v>0</v>
      </c>
      <c r="K106" s="97">
        <v>1</v>
      </c>
      <c r="L106" s="97">
        <v>1</v>
      </c>
      <c r="M106" s="97">
        <v>0</v>
      </c>
      <c r="N106" s="97">
        <v>1</v>
      </c>
      <c r="O106" s="97">
        <v>0</v>
      </c>
      <c r="P106" s="226">
        <v>0</v>
      </c>
      <c r="Q106" s="243">
        <v>1</v>
      </c>
      <c r="R106" s="259">
        <v>0</v>
      </c>
      <c r="S106" s="270">
        <v>1</v>
      </c>
      <c r="T106" s="249">
        <v>0</v>
      </c>
      <c r="U106" s="97">
        <v>2</v>
      </c>
      <c r="V106" s="97">
        <v>0</v>
      </c>
      <c r="W106" s="97">
        <v>1</v>
      </c>
      <c r="X106" s="97">
        <v>1</v>
      </c>
      <c r="Y106" s="25">
        <v>0</v>
      </c>
      <c r="Z106" s="97">
        <v>0</v>
      </c>
      <c r="AA106" s="207">
        <v>0</v>
      </c>
      <c r="AB106" s="207">
        <v>1</v>
      </c>
      <c r="AC106" s="97">
        <v>1</v>
      </c>
      <c r="AD106" s="97">
        <v>0</v>
      </c>
      <c r="AE106" s="496">
        <v>1.0909090909090908</v>
      </c>
    </row>
    <row r="107" spans="1:131" ht="14.25" x14ac:dyDescent="0.2">
      <c r="A107" s="22" t="s">
        <v>2102</v>
      </c>
      <c r="B107" s="25">
        <v>1</v>
      </c>
      <c r="C107" s="26" t="s">
        <v>1456</v>
      </c>
      <c r="D107" s="25" t="s">
        <v>3962</v>
      </c>
      <c r="E107" s="23" t="s">
        <v>3473</v>
      </c>
      <c r="F107" s="25" t="s">
        <v>1457</v>
      </c>
      <c r="G107" s="97">
        <v>0</v>
      </c>
      <c r="H107" s="97">
        <v>0</v>
      </c>
      <c r="I107" s="97">
        <v>0</v>
      </c>
      <c r="J107" s="97">
        <v>0</v>
      </c>
      <c r="K107" s="97">
        <v>0</v>
      </c>
      <c r="L107" s="97">
        <v>0</v>
      </c>
      <c r="M107" s="97">
        <v>0</v>
      </c>
      <c r="N107" s="97">
        <v>0</v>
      </c>
      <c r="O107" s="97">
        <v>0</v>
      </c>
      <c r="P107" s="226">
        <v>0</v>
      </c>
      <c r="Q107" s="243">
        <v>0</v>
      </c>
      <c r="R107" s="259">
        <v>0</v>
      </c>
      <c r="S107" s="270">
        <v>0</v>
      </c>
      <c r="T107" s="249">
        <v>0</v>
      </c>
      <c r="U107" s="97">
        <v>0</v>
      </c>
      <c r="V107" s="97">
        <v>0</v>
      </c>
      <c r="W107" s="97">
        <v>0</v>
      </c>
      <c r="X107" s="97">
        <v>0</v>
      </c>
      <c r="Y107" s="25">
        <v>0</v>
      </c>
      <c r="Z107" s="97">
        <v>0</v>
      </c>
      <c r="AA107" s="207">
        <v>1</v>
      </c>
      <c r="AB107" s="207">
        <v>0</v>
      </c>
      <c r="AC107" s="97">
        <v>0</v>
      </c>
      <c r="AD107" s="97">
        <v>0</v>
      </c>
      <c r="AE107" s="496">
        <v>1</v>
      </c>
    </row>
    <row r="108" spans="1:131" ht="14.25" x14ac:dyDescent="0.2">
      <c r="A108" s="22" t="s">
        <v>2102</v>
      </c>
      <c r="B108" s="23">
        <v>1</v>
      </c>
      <c r="C108" s="24" t="s">
        <v>1458</v>
      </c>
      <c r="D108" s="25" t="s">
        <v>3962</v>
      </c>
      <c r="E108" s="23" t="s">
        <v>3473</v>
      </c>
      <c r="F108" s="23" t="s">
        <v>4901</v>
      </c>
      <c r="G108" s="97">
        <v>0</v>
      </c>
      <c r="H108" s="97">
        <v>0</v>
      </c>
      <c r="I108" s="97">
        <v>0</v>
      </c>
      <c r="J108" s="97">
        <v>0</v>
      </c>
      <c r="K108" s="97">
        <v>0</v>
      </c>
      <c r="L108" s="97">
        <v>0</v>
      </c>
      <c r="M108" s="97">
        <v>0</v>
      </c>
      <c r="N108" s="97">
        <v>0</v>
      </c>
      <c r="O108" s="97">
        <v>0</v>
      </c>
      <c r="P108" s="226">
        <v>0</v>
      </c>
      <c r="Q108" s="243">
        <v>2</v>
      </c>
      <c r="R108" s="259">
        <v>0</v>
      </c>
      <c r="S108" s="270">
        <v>0</v>
      </c>
      <c r="T108" s="249">
        <v>0</v>
      </c>
      <c r="U108" s="97">
        <v>0</v>
      </c>
      <c r="V108" s="97">
        <v>0</v>
      </c>
      <c r="W108" s="97">
        <v>0</v>
      </c>
      <c r="X108" s="97">
        <v>0</v>
      </c>
      <c r="Y108" s="25">
        <v>0</v>
      </c>
      <c r="Z108" s="97">
        <v>0</v>
      </c>
      <c r="AA108" s="207">
        <v>0</v>
      </c>
      <c r="AB108" s="207">
        <v>0</v>
      </c>
      <c r="AC108" s="97">
        <v>0</v>
      </c>
      <c r="AD108" s="97">
        <v>0</v>
      </c>
      <c r="AE108" s="496">
        <v>2</v>
      </c>
    </row>
    <row r="109" spans="1:131" ht="14.25" x14ac:dyDescent="0.2">
      <c r="A109" s="22" t="s">
        <v>2102</v>
      </c>
      <c r="B109" s="23">
        <v>1</v>
      </c>
      <c r="C109" s="24" t="s">
        <v>1459</v>
      </c>
      <c r="D109" s="25" t="s">
        <v>3962</v>
      </c>
      <c r="E109" s="23" t="s">
        <v>3473</v>
      </c>
      <c r="F109" s="23" t="s">
        <v>4902</v>
      </c>
      <c r="G109" s="97">
        <v>0</v>
      </c>
      <c r="H109" s="97">
        <v>0</v>
      </c>
      <c r="I109" s="97">
        <v>0</v>
      </c>
      <c r="J109" s="97">
        <v>0</v>
      </c>
      <c r="K109" s="97">
        <v>0</v>
      </c>
      <c r="L109" s="97">
        <v>0</v>
      </c>
      <c r="M109" s="97">
        <v>0</v>
      </c>
      <c r="N109" s="97">
        <v>0</v>
      </c>
      <c r="O109" s="97">
        <v>0</v>
      </c>
      <c r="P109" s="226">
        <v>0</v>
      </c>
      <c r="Q109" s="243">
        <v>0</v>
      </c>
      <c r="R109" s="259">
        <v>0</v>
      </c>
      <c r="S109" s="270">
        <v>0</v>
      </c>
      <c r="T109" s="249">
        <v>0</v>
      </c>
      <c r="U109" s="97">
        <v>0</v>
      </c>
      <c r="V109" s="97">
        <v>0</v>
      </c>
      <c r="W109" s="97">
        <v>0</v>
      </c>
      <c r="X109" s="97">
        <v>0</v>
      </c>
      <c r="Y109" s="25">
        <v>0</v>
      </c>
      <c r="Z109" s="97">
        <v>0</v>
      </c>
      <c r="AA109" s="207">
        <v>0</v>
      </c>
      <c r="AB109" s="207">
        <v>0</v>
      </c>
      <c r="AC109" s="97">
        <v>0</v>
      </c>
      <c r="AD109" s="97">
        <v>0</v>
      </c>
      <c r="AE109" s="496">
        <v>1</v>
      </c>
    </row>
    <row r="110" spans="1:131" ht="14.25" x14ac:dyDescent="0.2">
      <c r="A110" s="22" t="s">
        <v>2102</v>
      </c>
      <c r="B110" s="23">
        <v>1</v>
      </c>
      <c r="C110" s="24" t="s">
        <v>2386</v>
      </c>
      <c r="D110" s="25" t="s">
        <v>3962</v>
      </c>
      <c r="E110" s="23" t="s">
        <v>2126</v>
      </c>
      <c r="F110" s="23" t="s">
        <v>2387</v>
      </c>
      <c r="G110" s="97">
        <v>0</v>
      </c>
      <c r="H110" s="97">
        <v>2</v>
      </c>
      <c r="I110" s="97">
        <v>0</v>
      </c>
      <c r="J110" s="97">
        <v>0</v>
      </c>
      <c r="K110" s="97">
        <v>2</v>
      </c>
      <c r="L110" s="97">
        <v>2</v>
      </c>
      <c r="M110" s="97">
        <v>0</v>
      </c>
      <c r="N110" s="97">
        <v>2</v>
      </c>
      <c r="O110" s="97">
        <v>0</v>
      </c>
      <c r="P110" s="226">
        <v>0</v>
      </c>
      <c r="Q110" s="243">
        <v>2</v>
      </c>
      <c r="R110" s="259">
        <v>0</v>
      </c>
      <c r="S110" s="270">
        <v>2</v>
      </c>
      <c r="T110" s="249">
        <v>0</v>
      </c>
      <c r="U110" s="97">
        <v>4</v>
      </c>
      <c r="V110" s="97">
        <v>0</v>
      </c>
      <c r="W110" s="97">
        <v>2</v>
      </c>
      <c r="X110" s="97">
        <v>2</v>
      </c>
      <c r="Y110" s="25">
        <v>0</v>
      </c>
      <c r="Z110" s="97">
        <v>0</v>
      </c>
      <c r="AA110" s="207">
        <v>0</v>
      </c>
      <c r="AB110" s="207">
        <v>1</v>
      </c>
      <c r="AC110" s="97">
        <v>2</v>
      </c>
      <c r="AD110" s="97">
        <v>0</v>
      </c>
      <c r="AE110" s="496">
        <v>2.0909090909090908</v>
      </c>
    </row>
    <row r="111" spans="1:131" s="96" customFormat="1" ht="14.25" x14ac:dyDescent="0.2">
      <c r="A111" s="105" t="s">
        <v>2102</v>
      </c>
      <c r="B111" s="23">
        <v>1</v>
      </c>
      <c r="C111" s="24" t="s">
        <v>2388</v>
      </c>
      <c r="D111" s="25" t="s">
        <v>3962</v>
      </c>
      <c r="E111" s="23" t="s">
        <v>2126</v>
      </c>
      <c r="F111" s="253" t="s">
        <v>527</v>
      </c>
      <c r="G111" s="97">
        <v>0</v>
      </c>
      <c r="H111" s="97">
        <v>2</v>
      </c>
      <c r="I111" s="97">
        <v>0</v>
      </c>
      <c r="J111" s="97">
        <v>0</v>
      </c>
      <c r="K111" s="97">
        <v>2</v>
      </c>
      <c r="L111" s="97">
        <v>2</v>
      </c>
      <c r="M111" s="97">
        <v>0</v>
      </c>
      <c r="N111" s="97">
        <v>1</v>
      </c>
      <c r="O111" s="97">
        <v>0</v>
      </c>
      <c r="P111" s="226">
        <v>0</v>
      </c>
      <c r="Q111" s="243">
        <v>2</v>
      </c>
      <c r="R111" s="259">
        <v>0</v>
      </c>
      <c r="S111" s="270">
        <v>0</v>
      </c>
      <c r="T111" s="249">
        <v>2</v>
      </c>
      <c r="U111" s="97">
        <v>2</v>
      </c>
      <c r="V111" s="97">
        <v>2</v>
      </c>
      <c r="W111" s="97">
        <v>2</v>
      </c>
      <c r="X111" s="97">
        <v>2</v>
      </c>
      <c r="Y111" s="25">
        <v>0</v>
      </c>
      <c r="Z111" s="97">
        <v>3</v>
      </c>
      <c r="AA111" s="207">
        <v>1</v>
      </c>
      <c r="AB111" s="207">
        <v>1</v>
      </c>
      <c r="AC111" s="97">
        <v>0</v>
      </c>
      <c r="AD111" s="97">
        <v>0</v>
      </c>
      <c r="AE111" s="497">
        <v>1.8461538461538463</v>
      </c>
      <c r="AF111" s="456"/>
      <c r="AG111" s="456"/>
      <c r="AH111" s="456"/>
      <c r="AI111" s="456"/>
      <c r="AJ111" s="456"/>
      <c r="AK111" s="456"/>
      <c r="AL111" s="456"/>
      <c r="AM111" s="456"/>
      <c r="AN111" s="456"/>
      <c r="AO111" s="456"/>
      <c r="AP111" s="456"/>
      <c r="AQ111" s="456"/>
      <c r="AR111" s="456"/>
      <c r="AS111" s="456"/>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323"/>
      <c r="BV111" s="323"/>
      <c r="BW111" s="323"/>
      <c r="BX111" s="323"/>
      <c r="BY111" s="323"/>
      <c r="BZ111" s="323"/>
      <c r="CA111" s="323"/>
      <c r="CB111" s="323"/>
      <c r="CC111" s="323"/>
      <c r="CD111" s="323"/>
      <c r="CE111" s="323"/>
      <c r="CF111" s="323"/>
      <c r="CG111" s="323"/>
      <c r="CH111" s="323"/>
      <c r="CI111" s="323"/>
      <c r="CJ111" s="323"/>
      <c r="CK111" s="323"/>
      <c r="CL111" s="323"/>
      <c r="CM111" s="323"/>
      <c r="CN111" s="323"/>
      <c r="CO111" s="323"/>
      <c r="CP111" s="323"/>
      <c r="CQ111" s="323"/>
      <c r="CR111" s="323"/>
      <c r="CS111" s="323"/>
      <c r="CT111" s="323"/>
      <c r="CU111" s="323"/>
      <c r="CV111" s="323"/>
      <c r="CW111" s="323"/>
      <c r="CX111" s="323"/>
      <c r="CY111" s="323"/>
      <c r="CZ111" s="323"/>
      <c r="DA111" s="323"/>
      <c r="DB111" s="323"/>
      <c r="DC111" s="323"/>
      <c r="DD111" s="323"/>
      <c r="DE111" s="323"/>
      <c r="DF111" s="323"/>
      <c r="DG111" s="323"/>
      <c r="DH111" s="323"/>
      <c r="DI111" s="323"/>
      <c r="DJ111" s="323"/>
      <c r="DK111" s="323"/>
      <c r="DL111" s="323"/>
      <c r="DM111" s="323"/>
      <c r="DN111" s="323"/>
      <c r="DO111" s="323"/>
      <c r="DP111" s="323"/>
      <c r="DQ111" s="323"/>
      <c r="DR111" s="323"/>
      <c r="DS111" s="323"/>
      <c r="DT111" s="323"/>
      <c r="DU111" s="323"/>
      <c r="DV111" s="323"/>
      <c r="DW111" s="323"/>
      <c r="DX111" s="323"/>
      <c r="DY111" s="323"/>
      <c r="DZ111" s="323"/>
      <c r="EA111" s="323"/>
    </row>
    <row r="112" spans="1:131" ht="14.25" x14ac:dyDescent="0.2">
      <c r="A112" s="22" t="s">
        <v>2102</v>
      </c>
      <c r="B112" s="25">
        <v>1</v>
      </c>
      <c r="C112" s="26" t="s">
        <v>746</v>
      </c>
      <c r="D112" s="25" t="s">
        <v>3962</v>
      </c>
      <c r="E112" s="23" t="s">
        <v>3475</v>
      </c>
      <c r="F112" s="25" t="s">
        <v>747</v>
      </c>
      <c r="G112" s="97">
        <v>0</v>
      </c>
      <c r="H112" s="97">
        <v>1</v>
      </c>
      <c r="I112" s="97">
        <v>0</v>
      </c>
      <c r="J112" s="97">
        <v>0</v>
      </c>
      <c r="K112" s="97">
        <v>1</v>
      </c>
      <c r="L112" s="97">
        <v>1</v>
      </c>
      <c r="M112" s="97">
        <v>0</v>
      </c>
      <c r="N112" s="97">
        <v>1</v>
      </c>
      <c r="O112" s="97">
        <v>0</v>
      </c>
      <c r="P112" s="226">
        <v>0</v>
      </c>
      <c r="Q112" s="243">
        <v>1</v>
      </c>
      <c r="R112" s="259">
        <v>0</v>
      </c>
      <c r="S112" s="270">
        <v>1</v>
      </c>
      <c r="T112" s="249">
        <v>0</v>
      </c>
      <c r="U112" s="97">
        <v>2</v>
      </c>
      <c r="V112" s="97">
        <v>0</v>
      </c>
      <c r="W112" s="97">
        <v>1</v>
      </c>
      <c r="X112" s="97">
        <v>1</v>
      </c>
      <c r="Y112" s="25">
        <v>0</v>
      </c>
      <c r="Z112" s="97">
        <v>0</v>
      </c>
      <c r="AA112" s="207">
        <v>1</v>
      </c>
      <c r="AB112" s="207">
        <v>1</v>
      </c>
      <c r="AC112" s="97">
        <v>1</v>
      </c>
      <c r="AD112" s="97">
        <v>0</v>
      </c>
      <c r="AE112" s="496">
        <v>1.0833333333333333</v>
      </c>
    </row>
    <row r="113" spans="1:131" ht="14.25" x14ac:dyDescent="0.2">
      <c r="A113" s="22" t="s">
        <v>2102</v>
      </c>
      <c r="B113" s="23">
        <v>1</v>
      </c>
      <c r="C113" s="24" t="s">
        <v>748</v>
      </c>
      <c r="D113" s="25" t="s">
        <v>3962</v>
      </c>
      <c r="E113" s="23" t="s">
        <v>2126</v>
      </c>
      <c r="F113" s="23" t="s">
        <v>1950</v>
      </c>
      <c r="G113" s="97">
        <v>0</v>
      </c>
      <c r="H113" s="97">
        <v>0</v>
      </c>
      <c r="I113" s="97">
        <v>0</v>
      </c>
      <c r="J113" s="97">
        <v>0</v>
      </c>
      <c r="K113" s="97">
        <v>0</v>
      </c>
      <c r="L113" s="97">
        <v>0</v>
      </c>
      <c r="M113" s="97">
        <v>0</v>
      </c>
      <c r="N113" s="97">
        <v>0</v>
      </c>
      <c r="O113" s="97">
        <v>0</v>
      </c>
      <c r="P113" s="226">
        <v>0</v>
      </c>
      <c r="Q113" s="243">
        <v>0</v>
      </c>
      <c r="R113" s="259">
        <v>0</v>
      </c>
      <c r="S113" s="270">
        <v>0</v>
      </c>
      <c r="T113" s="249">
        <v>0</v>
      </c>
      <c r="U113" s="97">
        <v>0</v>
      </c>
      <c r="V113" s="97">
        <v>0</v>
      </c>
      <c r="W113" s="97">
        <v>0</v>
      </c>
      <c r="X113" s="97">
        <v>1</v>
      </c>
      <c r="Y113" s="25">
        <v>0</v>
      </c>
      <c r="Z113" s="97">
        <v>0</v>
      </c>
      <c r="AA113" s="207">
        <v>1</v>
      </c>
      <c r="AB113" s="207">
        <v>0</v>
      </c>
      <c r="AC113" s="97">
        <v>0</v>
      </c>
      <c r="AD113" s="97">
        <v>0</v>
      </c>
      <c r="AE113" s="496">
        <v>1</v>
      </c>
    </row>
    <row r="114" spans="1:131" ht="14.25" x14ac:dyDescent="0.2">
      <c r="A114" s="22" t="s">
        <v>2102</v>
      </c>
      <c r="B114" s="23">
        <v>1</v>
      </c>
      <c r="C114" s="24" t="s">
        <v>1037</v>
      </c>
      <c r="D114" s="25" t="s">
        <v>3962</v>
      </c>
      <c r="E114" s="23" t="s">
        <v>3475</v>
      </c>
      <c r="F114" s="23" t="s">
        <v>1038</v>
      </c>
      <c r="G114" s="97">
        <v>0</v>
      </c>
      <c r="H114" s="97">
        <v>3</v>
      </c>
      <c r="I114" s="97">
        <v>0</v>
      </c>
      <c r="J114" s="97">
        <v>0</v>
      </c>
      <c r="K114" s="97">
        <v>3</v>
      </c>
      <c r="L114" s="97">
        <v>3</v>
      </c>
      <c r="M114" s="97">
        <v>0</v>
      </c>
      <c r="N114" s="97">
        <v>3</v>
      </c>
      <c r="O114" s="97">
        <v>0</v>
      </c>
      <c r="P114" s="226">
        <v>0</v>
      </c>
      <c r="Q114" s="243">
        <v>2</v>
      </c>
      <c r="R114" s="259">
        <v>0</v>
      </c>
      <c r="S114" s="270">
        <v>0</v>
      </c>
      <c r="T114" s="249">
        <v>2</v>
      </c>
      <c r="U114" s="97">
        <v>2</v>
      </c>
      <c r="V114" s="97">
        <v>2</v>
      </c>
      <c r="W114" s="97">
        <v>2</v>
      </c>
      <c r="X114" s="97">
        <v>2</v>
      </c>
      <c r="Y114" s="25">
        <v>0</v>
      </c>
      <c r="Z114" s="97">
        <v>0</v>
      </c>
      <c r="AA114" s="207">
        <v>0</v>
      </c>
      <c r="AB114" s="207">
        <v>2</v>
      </c>
      <c r="AC114" s="97">
        <v>2</v>
      </c>
      <c r="AD114" s="97">
        <v>0</v>
      </c>
      <c r="AE114" s="496">
        <v>2.3333333333333335</v>
      </c>
    </row>
    <row r="115" spans="1:131" ht="14.25" x14ac:dyDescent="0.2">
      <c r="A115" s="22" t="s">
        <v>2102</v>
      </c>
      <c r="B115" s="23">
        <v>1</v>
      </c>
      <c r="C115" s="24" t="s">
        <v>1039</v>
      </c>
      <c r="D115" s="25" t="s">
        <v>3962</v>
      </c>
      <c r="E115" s="23" t="s">
        <v>2126</v>
      </c>
      <c r="F115" s="23" t="s">
        <v>1040</v>
      </c>
      <c r="G115" s="97">
        <v>0</v>
      </c>
      <c r="H115" s="97">
        <v>1</v>
      </c>
      <c r="I115" s="97">
        <v>0</v>
      </c>
      <c r="J115" s="97">
        <v>0</v>
      </c>
      <c r="K115" s="97">
        <v>1</v>
      </c>
      <c r="L115" s="97">
        <v>1</v>
      </c>
      <c r="M115" s="97">
        <v>0</v>
      </c>
      <c r="N115" s="97">
        <v>1</v>
      </c>
      <c r="O115" s="97">
        <v>0</v>
      </c>
      <c r="P115" s="226">
        <v>0</v>
      </c>
      <c r="Q115" s="243">
        <v>1</v>
      </c>
      <c r="R115" s="259">
        <v>0</v>
      </c>
      <c r="S115" s="270">
        <v>1</v>
      </c>
      <c r="T115" s="249">
        <v>0</v>
      </c>
      <c r="U115" s="97">
        <v>2</v>
      </c>
      <c r="V115" s="97">
        <v>0</v>
      </c>
      <c r="W115" s="97">
        <v>1</v>
      </c>
      <c r="X115" s="97">
        <v>1</v>
      </c>
      <c r="Y115" s="25">
        <v>0</v>
      </c>
      <c r="Z115" s="97">
        <v>0</v>
      </c>
      <c r="AA115" s="207">
        <v>2</v>
      </c>
      <c r="AB115" s="207">
        <v>1</v>
      </c>
      <c r="AC115" s="97">
        <v>1</v>
      </c>
      <c r="AD115" s="97">
        <v>0</v>
      </c>
      <c r="AE115" s="496">
        <v>1.1666666666666667</v>
      </c>
    </row>
    <row r="116" spans="1:131" ht="14.25" x14ac:dyDescent="0.2">
      <c r="A116" s="22" t="s">
        <v>2102</v>
      </c>
      <c r="B116" s="23">
        <v>1</v>
      </c>
      <c r="C116" s="24" t="s">
        <v>1041</v>
      </c>
      <c r="D116" s="25" t="s">
        <v>3962</v>
      </c>
      <c r="E116" s="23" t="s">
        <v>2126</v>
      </c>
      <c r="F116" s="23" t="s">
        <v>1042</v>
      </c>
      <c r="G116" s="97">
        <v>0</v>
      </c>
      <c r="H116" s="97">
        <v>0</v>
      </c>
      <c r="I116" s="97">
        <v>0</v>
      </c>
      <c r="J116" s="97">
        <v>0</v>
      </c>
      <c r="K116" s="97">
        <v>0</v>
      </c>
      <c r="L116" s="97">
        <v>0</v>
      </c>
      <c r="M116" s="97">
        <v>0</v>
      </c>
      <c r="N116" s="97">
        <v>1</v>
      </c>
      <c r="O116" s="97">
        <v>0</v>
      </c>
      <c r="P116" s="226">
        <v>0</v>
      </c>
      <c r="Q116" s="243">
        <v>1</v>
      </c>
      <c r="R116" s="259">
        <v>0</v>
      </c>
      <c r="S116" s="270">
        <v>0</v>
      </c>
      <c r="T116" s="249">
        <v>1</v>
      </c>
      <c r="U116" s="97">
        <v>1</v>
      </c>
      <c r="V116" s="97">
        <v>1</v>
      </c>
      <c r="W116" s="97">
        <v>1</v>
      </c>
      <c r="X116" s="97">
        <v>1</v>
      </c>
      <c r="Y116" s="25">
        <v>0</v>
      </c>
      <c r="Z116" s="97">
        <v>0</v>
      </c>
      <c r="AA116" s="207">
        <v>1</v>
      </c>
      <c r="AB116" s="207">
        <v>1</v>
      </c>
      <c r="AC116" s="97">
        <v>1</v>
      </c>
      <c r="AD116" s="97">
        <v>0</v>
      </c>
      <c r="AE116" s="496">
        <v>1</v>
      </c>
    </row>
    <row r="117" spans="1:131" ht="14.25" x14ac:dyDescent="0.2">
      <c r="A117" s="22" t="s">
        <v>2102</v>
      </c>
      <c r="B117" s="23">
        <v>1</v>
      </c>
      <c r="C117" s="24" t="s">
        <v>1043</v>
      </c>
      <c r="D117" s="25" t="s">
        <v>3962</v>
      </c>
      <c r="E117" s="23" t="s">
        <v>2126</v>
      </c>
      <c r="F117" s="23" t="s">
        <v>1762</v>
      </c>
      <c r="G117" s="97">
        <v>0</v>
      </c>
      <c r="H117" s="97">
        <v>0</v>
      </c>
      <c r="I117" s="97">
        <v>0</v>
      </c>
      <c r="J117" s="97">
        <v>0</v>
      </c>
      <c r="K117" s="97">
        <v>1</v>
      </c>
      <c r="L117" s="97">
        <v>1</v>
      </c>
      <c r="M117" s="97">
        <v>0</v>
      </c>
      <c r="N117" s="97">
        <v>2</v>
      </c>
      <c r="O117" s="97">
        <v>0</v>
      </c>
      <c r="P117" s="226">
        <v>0</v>
      </c>
      <c r="Q117" s="243">
        <v>2</v>
      </c>
      <c r="R117" s="259">
        <v>0</v>
      </c>
      <c r="S117" s="270">
        <v>1</v>
      </c>
      <c r="T117" s="249">
        <v>0</v>
      </c>
      <c r="U117" s="97">
        <v>1</v>
      </c>
      <c r="V117" s="97">
        <v>0</v>
      </c>
      <c r="W117" s="97">
        <v>2</v>
      </c>
      <c r="X117" s="97">
        <v>2</v>
      </c>
      <c r="Y117" s="25">
        <v>0</v>
      </c>
      <c r="Z117" s="97">
        <v>0</v>
      </c>
      <c r="AA117" s="207">
        <v>1</v>
      </c>
      <c r="AB117" s="207">
        <v>2</v>
      </c>
      <c r="AC117" s="97">
        <v>1</v>
      </c>
      <c r="AD117" s="97">
        <v>0</v>
      </c>
      <c r="AE117" s="496">
        <v>1.4545454545454546</v>
      </c>
    </row>
    <row r="118" spans="1:131" s="273" customFormat="1" ht="14.25" x14ac:dyDescent="0.2">
      <c r="A118" s="22" t="s">
        <v>2102</v>
      </c>
      <c r="B118" s="23">
        <v>1</v>
      </c>
      <c r="C118" s="24" t="s">
        <v>5692</v>
      </c>
      <c r="D118" s="25" t="s">
        <v>3962</v>
      </c>
      <c r="E118" s="23" t="s">
        <v>2126</v>
      </c>
      <c r="F118" s="23" t="s">
        <v>5693</v>
      </c>
      <c r="G118" s="343"/>
      <c r="H118" s="343"/>
      <c r="I118" s="343"/>
      <c r="J118" s="343"/>
      <c r="K118" s="343"/>
      <c r="L118" s="343"/>
      <c r="M118" s="343"/>
      <c r="N118" s="343"/>
      <c r="O118" s="343"/>
      <c r="P118" s="343"/>
      <c r="Q118" s="343"/>
      <c r="R118" s="343"/>
      <c r="S118" s="343"/>
      <c r="T118" s="342"/>
      <c r="U118" s="343">
        <v>0</v>
      </c>
      <c r="V118" s="343"/>
      <c r="W118" s="343">
        <v>2</v>
      </c>
      <c r="X118" s="343">
        <v>2</v>
      </c>
      <c r="Y118" s="25">
        <v>0</v>
      </c>
      <c r="Z118" s="343">
        <v>0</v>
      </c>
      <c r="AA118" s="207">
        <v>2</v>
      </c>
      <c r="AB118" s="207">
        <v>2</v>
      </c>
      <c r="AC118" s="343">
        <v>2</v>
      </c>
      <c r="AD118" s="343">
        <v>0</v>
      </c>
      <c r="AE118" s="496">
        <v>2</v>
      </c>
      <c r="AF118" s="454"/>
      <c r="AG118" s="454"/>
      <c r="AH118" s="454"/>
      <c r="AI118" s="454"/>
      <c r="AJ118" s="454"/>
      <c r="AK118" s="454"/>
      <c r="AL118" s="454"/>
      <c r="AM118" s="454"/>
      <c r="AN118" s="454"/>
      <c r="AO118" s="454"/>
      <c r="AP118" s="454"/>
      <c r="AQ118" s="454"/>
      <c r="AR118" s="454"/>
      <c r="AS118" s="454"/>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row>
    <row r="119" spans="1:131" ht="14.25" x14ac:dyDescent="0.2">
      <c r="A119" s="22" t="s">
        <v>2102</v>
      </c>
      <c r="B119" s="23">
        <v>1</v>
      </c>
      <c r="C119" s="24" t="s">
        <v>1763</v>
      </c>
      <c r="D119" s="25" t="s">
        <v>3962</v>
      </c>
      <c r="E119" s="23" t="s">
        <v>3473</v>
      </c>
      <c r="F119" s="23" t="s">
        <v>2195</v>
      </c>
      <c r="G119" s="97">
        <v>0</v>
      </c>
      <c r="H119" s="97">
        <v>1</v>
      </c>
      <c r="I119" s="97">
        <v>0</v>
      </c>
      <c r="J119" s="97">
        <v>0</v>
      </c>
      <c r="K119" s="97">
        <v>1</v>
      </c>
      <c r="L119" s="97">
        <v>1</v>
      </c>
      <c r="M119" s="97">
        <v>0</v>
      </c>
      <c r="N119" s="97">
        <v>1</v>
      </c>
      <c r="O119" s="97">
        <v>0</v>
      </c>
      <c r="P119" s="226">
        <v>0</v>
      </c>
      <c r="Q119" s="243">
        <v>1</v>
      </c>
      <c r="R119" s="259">
        <v>0</v>
      </c>
      <c r="S119" s="270">
        <v>1</v>
      </c>
      <c r="T119" s="249">
        <v>0</v>
      </c>
      <c r="U119" s="97">
        <v>2</v>
      </c>
      <c r="V119" s="97">
        <v>0</v>
      </c>
      <c r="W119" s="97">
        <v>1</v>
      </c>
      <c r="X119" s="97">
        <v>1</v>
      </c>
      <c r="Y119" s="25">
        <v>0</v>
      </c>
      <c r="Z119" s="97">
        <v>0</v>
      </c>
      <c r="AA119" s="207">
        <v>2</v>
      </c>
      <c r="AB119" s="207">
        <v>1</v>
      </c>
      <c r="AC119" s="97">
        <v>1</v>
      </c>
      <c r="AD119" s="97">
        <v>0</v>
      </c>
      <c r="AE119" s="496">
        <v>1.1666666666666667</v>
      </c>
    </row>
    <row r="120" spans="1:131" s="273" customFormat="1" ht="14.25" x14ac:dyDescent="0.2">
      <c r="A120" s="296" t="s">
        <v>2102</v>
      </c>
      <c r="B120" s="296">
        <v>1</v>
      </c>
      <c r="C120" s="331" t="s">
        <v>5882</v>
      </c>
      <c r="D120" s="296" t="s">
        <v>3962</v>
      </c>
      <c r="E120" s="296" t="s">
        <v>2126</v>
      </c>
      <c r="F120" s="296" t="s">
        <v>5883</v>
      </c>
      <c r="G120" s="343"/>
      <c r="H120" s="343"/>
      <c r="I120" s="343"/>
      <c r="J120" s="343"/>
      <c r="K120" s="343"/>
      <c r="L120" s="343"/>
      <c r="M120" s="343"/>
      <c r="N120" s="343"/>
      <c r="O120" s="343"/>
      <c r="P120" s="343"/>
      <c r="Q120" s="343"/>
      <c r="R120" s="343"/>
      <c r="S120" s="343"/>
      <c r="T120" s="342"/>
      <c r="U120" s="343"/>
      <c r="V120" s="343"/>
      <c r="W120" s="343"/>
      <c r="X120" s="343"/>
      <c r="Y120" s="25"/>
      <c r="Z120" s="343"/>
      <c r="AA120" s="207"/>
      <c r="AB120" s="207"/>
      <c r="AC120" s="343">
        <v>0</v>
      </c>
      <c r="AD120" s="343">
        <v>0</v>
      </c>
      <c r="AE120" s="496">
        <v>1</v>
      </c>
      <c r="AF120" s="454"/>
      <c r="AG120" s="454"/>
      <c r="AH120" s="454"/>
      <c r="AI120" s="454"/>
      <c r="AJ120" s="454"/>
      <c r="AK120" s="454"/>
      <c r="AL120" s="454"/>
      <c r="AM120" s="454"/>
      <c r="AN120" s="454"/>
      <c r="AO120" s="454"/>
      <c r="AP120" s="454"/>
      <c r="AQ120" s="454"/>
      <c r="AR120" s="454"/>
      <c r="AS120" s="454"/>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0"/>
      <c r="DJ120" s="400"/>
      <c r="DK120" s="400"/>
      <c r="DL120" s="400"/>
      <c r="DM120" s="400"/>
      <c r="DN120" s="400"/>
      <c r="DO120" s="400"/>
      <c r="DP120" s="400"/>
      <c r="DQ120" s="400"/>
      <c r="DR120" s="400"/>
      <c r="DS120" s="400"/>
      <c r="DT120" s="400"/>
      <c r="DU120" s="400"/>
      <c r="DV120" s="400"/>
      <c r="DW120" s="400"/>
      <c r="DX120" s="400"/>
      <c r="DY120" s="400"/>
      <c r="DZ120" s="400"/>
      <c r="EA120" s="400"/>
    </row>
    <row r="121" spans="1:131" s="273" customFormat="1" ht="14.25" x14ac:dyDescent="0.2">
      <c r="A121" s="296" t="s">
        <v>2102</v>
      </c>
      <c r="B121" s="296">
        <v>1</v>
      </c>
      <c r="C121" s="331" t="s">
        <v>5884</v>
      </c>
      <c r="D121" s="296" t="s">
        <v>3962</v>
      </c>
      <c r="E121" s="296" t="s">
        <v>2126</v>
      </c>
      <c r="F121" s="296" t="s">
        <v>5885</v>
      </c>
      <c r="G121" s="343"/>
      <c r="H121" s="343"/>
      <c r="I121" s="343"/>
      <c r="J121" s="343"/>
      <c r="K121" s="343"/>
      <c r="L121" s="343"/>
      <c r="M121" s="343"/>
      <c r="N121" s="343"/>
      <c r="O121" s="343"/>
      <c r="P121" s="343"/>
      <c r="Q121" s="343"/>
      <c r="R121" s="343"/>
      <c r="S121" s="343"/>
      <c r="T121" s="342"/>
      <c r="U121" s="343"/>
      <c r="V121" s="343"/>
      <c r="W121" s="343"/>
      <c r="X121" s="343"/>
      <c r="Y121" s="25"/>
      <c r="Z121" s="343"/>
      <c r="AA121" s="207"/>
      <c r="AB121" s="207"/>
      <c r="AC121" s="343">
        <v>0</v>
      </c>
      <c r="AD121" s="343">
        <v>0</v>
      </c>
      <c r="AE121" s="496">
        <v>1</v>
      </c>
      <c r="AF121" s="454"/>
      <c r="AG121" s="454"/>
      <c r="AH121" s="454"/>
      <c r="AI121" s="454"/>
      <c r="AJ121" s="454"/>
      <c r="AK121" s="454"/>
      <c r="AL121" s="454"/>
      <c r="AM121" s="454"/>
      <c r="AN121" s="454"/>
      <c r="AO121" s="454"/>
      <c r="AP121" s="454"/>
      <c r="AQ121" s="454"/>
      <c r="AR121" s="454"/>
      <c r="AS121" s="454"/>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0"/>
      <c r="CB121" s="400"/>
      <c r="CC121" s="400"/>
      <c r="CD121" s="400"/>
      <c r="CE121" s="400"/>
      <c r="CF121" s="400"/>
      <c r="CG121" s="400"/>
      <c r="CH121" s="400"/>
      <c r="CI121" s="400"/>
      <c r="CJ121" s="400"/>
      <c r="CK121" s="400"/>
      <c r="CL121" s="400"/>
      <c r="CM121" s="400"/>
      <c r="CN121" s="400"/>
      <c r="CO121" s="400"/>
      <c r="CP121" s="400"/>
      <c r="CQ121" s="400"/>
      <c r="CR121" s="400"/>
      <c r="CS121" s="400"/>
      <c r="CT121" s="400"/>
      <c r="CU121" s="400"/>
      <c r="CV121" s="400"/>
      <c r="CW121" s="400"/>
      <c r="CX121" s="400"/>
      <c r="CY121" s="400"/>
      <c r="CZ121" s="400"/>
      <c r="DA121" s="400"/>
      <c r="DB121" s="400"/>
      <c r="DC121" s="400"/>
      <c r="DD121" s="400"/>
      <c r="DE121" s="400"/>
      <c r="DF121" s="400"/>
      <c r="DG121" s="400"/>
      <c r="DH121" s="400"/>
      <c r="DI121" s="400"/>
      <c r="DJ121" s="400"/>
      <c r="DK121" s="400"/>
      <c r="DL121" s="400"/>
      <c r="DM121" s="400"/>
      <c r="DN121" s="400"/>
      <c r="DO121" s="400"/>
      <c r="DP121" s="400"/>
      <c r="DQ121" s="400"/>
      <c r="DR121" s="400"/>
      <c r="DS121" s="400"/>
      <c r="DT121" s="400"/>
      <c r="DU121" s="400"/>
      <c r="DV121" s="400"/>
      <c r="DW121" s="400"/>
      <c r="DX121" s="400"/>
      <c r="DY121" s="400"/>
      <c r="DZ121" s="400"/>
      <c r="EA121" s="400"/>
    </row>
    <row r="122" spans="1:131" ht="14.25" x14ac:dyDescent="0.2">
      <c r="A122" s="22" t="s">
        <v>2102</v>
      </c>
      <c r="B122" s="23">
        <v>1</v>
      </c>
      <c r="C122" s="24" t="s">
        <v>237</v>
      </c>
      <c r="D122" s="25" t="s">
        <v>3962</v>
      </c>
      <c r="E122" s="23" t="s">
        <v>3475</v>
      </c>
      <c r="F122" s="23" t="s">
        <v>238</v>
      </c>
      <c r="G122" s="97">
        <v>0</v>
      </c>
      <c r="H122" s="97">
        <v>1</v>
      </c>
      <c r="I122" s="97">
        <v>0</v>
      </c>
      <c r="J122" s="97">
        <v>0</v>
      </c>
      <c r="K122" s="97">
        <v>1</v>
      </c>
      <c r="L122" s="97">
        <v>1</v>
      </c>
      <c r="M122" s="97">
        <v>0</v>
      </c>
      <c r="N122" s="97">
        <v>1</v>
      </c>
      <c r="O122" s="97">
        <v>0</v>
      </c>
      <c r="P122" s="226">
        <v>0</v>
      </c>
      <c r="Q122" s="243">
        <v>1</v>
      </c>
      <c r="R122" s="259">
        <v>0</v>
      </c>
      <c r="S122" s="270">
        <v>1</v>
      </c>
      <c r="T122" s="249">
        <v>0</v>
      </c>
      <c r="U122" s="97">
        <v>1</v>
      </c>
      <c r="V122" s="97">
        <v>1</v>
      </c>
      <c r="W122" s="97">
        <v>1</v>
      </c>
      <c r="X122" s="97">
        <v>1</v>
      </c>
      <c r="Y122" s="25">
        <v>0</v>
      </c>
      <c r="Z122" s="97">
        <v>0</v>
      </c>
      <c r="AA122" s="207">
        <v>1</v>
      </c>
      <c r="AB122" s="207">
        <v>1</v>
      </c>
      <c r="AC122" s="97">
        <v>1</v>
      </c>
      <c r="AD122" s="97">
        <v>0</v>
      </c>
      <c r="AE122" s="496">
        <v>1</v>
      </c>
    </row>
    <row r="123" spans="1:131" ht="14.25" x14ac:dyDescent="0.2">
      <c r="A123" s="22" t="s">
        <v>2102</v>
      </c>
      <c r="B123" s="23">
        <v>1</v>
      </c>
      <c r="C123" s="24" t="s">
        <v>2410</v>
      </c>
      <c r="D123" s="25" t="s">
        <v>3962</v>
      </c>
      <c r="E123" s="23" t="s">
        <v>3475</v>
      </c>
      <c r="F123" s="23" t="s">
        <v>1938</v>
      </c>
      <c r="G123" s="97">
        <v>0</v>
      </c>
      <c r="H123" s="97">
        <v>1</v>
      </c>
      <c r="I123" s="97">
        <v>0</v>
      </c>
      <c r="J123" s="97">
        <v>0</v>
      </c>
      <c r="K123" s="97">
        <v>1</v>
      </c>
      <c r="L123" s="97">
        <v>1</v>
      </c>
      <c r="M123" s="97">
        <v>0</v>
      </c>
      <c r="N123" s="97">
        <v>1</v>
      </c>
      <c r="O123" s="97">
        <v>0</v>
      </c>
      <c r="P123" s="226">
        <v>0</v>
      </c>
      <c r="Q123" s="243">
        <v>1</v>
      </c>
      <c r="R123" s="259">
        <v>0</v>
      </c>
      <c r="S123" s="270">
        <v>1</v>
      </c>
      <c r="T123" s="249">
        <v>0</v>
      </c>
      <c r="U123" s="97">
        <v>1</v>
      </c>
      <c r="V123" s="97">
        <v>1</v>
      </c>
      <c r="W123" s="97">
        <v>1</v>
      </c>
      <c r="X123" s="97">
        <v>1</v>
      </c>
      <c r="Y123" s="25">
        <v>0</v>
      </c>
      <c r="Z123" s="97">
        <v>0</v>
      </c>
      <c r="AA123" s="207">
        <v>1</v>
      </c>
      <c r="AB123" s="207">
        <v>1</v>
      </c>
      <c r="AC123" s="97">
        <v>1</v>
      </c>
      <c r="AD123" s="97">
        <v>0</v>
      </c>
      <c r="AE123" s="496">
        <v>1</v>
      </c>
    </row>
    <row r="124" spans="1:131" ht="14.25" x14ac:dyDescent="0.2">
      <c r="A124" s="22" t="s">
        <v>2102</v>
      </c>
      <c r="B124" s="23">
        <v>1</v>
      </c>
      <c r="C124" s="24" t="s">
        <v>1939</v>
      </c>
      <c r="D124" s="25" t="s">
        <v>3962</v>
      </c>
      <c r="E124" s="23" t="s">
        <v>3475</v>
      </c>
      <c r="F124" s="23" t="s">
        <v>3170</v>
      </c>
      <c r="G124" s="97">
        <v>0</v>
      </c>
      <c r="H124" s="97">
        <v>1</v>
      </c>
      <c r="I124" s="97">
        <v>0</v>
      </c>
      <c r="J124" s="97">
        <v>0</v>
      </c>
      <c r="K124" s="97">
        <v>1</v>
      </c>
      <c r="L124" s="97">
        <v>1</v>
      </c>
      <c r="M124" s="97">
        <v>0</v>
      </c>
      <c r="N124" s="97">
        <v>1</v>
      </c>
      <c r="O124" s="97">
        <v>0</v>
      </c>
      <c r="P124" s="226">
        <v>0</v>
      </c>
      <c r="Q124" s="243">
        <v>1</v>
      </c>
      <c r="R124" s="259">
        <v>0</v>
      </c>
      <c r="S124" s="270">
        <v>1</v>
      </c>
      <c r="T124" s="249">
        <v>0</v>
      </c>
      <c r="U124" s="97">
        <v>1</v>
      </c>
      <c r="V124" s="97">
        <v>1</v>
      </c>
      <c r="W124" s="97">
        <v>1</v>
      </c>
      <c r="X124" s="97">
        <v>1</v>
      </c>
      <c r="Y124" s="25">
        <v>0</v>
      </c>
      <c r="Z124" s="97">
        <v>0</v>
      </c>
      <c r="AA124" s="207">
        <v>1</v>
      </c>
      <c r="AB124" s="207">
        <v>1</v>
      </c>
      <c r="AC124" s="97">
        <v>1</v>
      </c>
      <c r="AD124" s="97">
        <v>0</v>
      </c>
      <c r="AE124" s="496">
        <v>1</v>
      </c>
    </row>
    <row r="125" spans="1:131" ht="14.25" x14ac:dyDescent="0.2">
      <c r="A125" s="22" t="s">
        <v>2102</v>
      </c>
      <c r="B125" s="23">
        <v>1</v>
      </c>
      <c r="C125" s="24" t="s">
        <v>3171</v>
      </c>
      <c r="D125" s="25" t="s">
        <v>3962</v>
      </c>
      <c r="E125" s="23" t="s">
        <v>3473</v>
      </c>
      <c r="F125" s="23" t="s">
        <v>2880</v>
      </c>
      <c r="G125" s="97">
        <v>0</v>
      </c>
      <c r="H125" s="97">
        <v>2</v>
      </c>
      <c r="I125" s="97">
        <v>0</v>
      </c>
      <c r="J125" s="97">
        <v>0</v>
      </c>
      <c r="K125" s="97">
        <v>2</v>
      </c>
      <c r="L125" s="97">
        <v>2</v>
      </c>
      <c r="M125" s="97">
        <v>0</v>
      </c>
      <c r="N125" s="97">
        <v>2</v>
      </c>
      <c r="O125" s="97">
        <v>0</v>
      </c>
      <c r="P125" s="226">
        <v>0</v>
      </c>
      <c r="Q125" s="243">
        <v>2</v>
      </c>
      <c r="R125" s="259">
        <v>0</v>
      </c>
      <c r="S125" s="270">
        <v>2</v>
      </c>
      <c r="T125" s="249">
        <v>0</v>
      </c>
      <c r="U125" s="97">
        <v>2</v>
      </c>
      <c r="V125" s="97">
        <v>2</v>
      </c>
      <c r="W125" s="97">
        <v>2</v>
      </c>
      <c r="X125" s="97">
        <v>2</v>
      </c>
      <c r="Y125" s="25">
        <v>0</v>
      </c>
      <c r="Z125" s="97">
        <v>0</v>
      </c>
      <c r="AA125" s="207">
        <v>1</v>
      </c>
      <c r="AB125" s="207">
        <v>2</v>
      </c>
      <c r="AC125" s="97">
        <v>2</v>
      </c>
      <c r="AD125" s="97">
        <v>0</v>
      </c>
      <c r="AE125" s="496">
        <v>1.9230769230769231</v>
      </c>
    </row>
    <row r="126" spans="1:131" ht="14.25" x14ac:dyDescent="0.2">
      <c r="A126" s="22" t="s">
        <v>2102</v>
      </c>
      <c r="B126" s="23">
        <v>1</v>
      </c>
      <c r="C126" s="24" t="s">
        <v>2881</v>
      </c>
      <c r="D126" s="25" t="s">
        <v>3962</v>
      </c>
      <c r="E126" s="23" t="s">
        <v>2126</v>
      </c>
      <c r="F126" s="23" t="s">
        <v>2882</v>
      </c>
      <c r="G126" s="97">
        <v>0</v>
      </c>
      <c r="H126" s="97">
        <v>0</v>
      </c>
      <c r="I126" s="97">
        <v>0</v>
      </c>
      <c r="J126" s="97">
        <v>0</v>
      </c>
      <c r="K126" s="97">
        <v>0</v>
      </c>
      <c r="L126" s="97">
        <v>0</v>
      </c>
      <c r="M126" s="97">
        <v>0</v>
      </c>
      <c r="N126" s="97">
        <v>1</v>
      </c>
      <c r="O126" s="97">
        <v>0</v>
      </c>
      <c r="P126" s="226">
        <v>0</v>
      </c>
      <c r="Q126" s="243">
        <v>1</v>
      </c>
      <c r="R126" s="259">
        <v>0</v>
      </c>
      <c r="S126" s="270">
        <v>0</v>
      </c>
      <c r="T126" s="249">
        <v>0</v>
      </c>
      <c r="U126" s="97">
        <v>0</v>
      </c>
      <c r="V126" s="97">
        <v>0</v>
      </c>
      <c r="W126" s="97">
        <v>0</v>
      </c>
      <c r="X126" s="97">
        <v>0</v>
      </c>
      <c r="Y126" s="25">
        <v>0</v>
      </c>
      <c r="Z126" s="97">
        <v>0</v>
      </c>
      <c r="AA126" s="207">
        <v>2</v>
      </c>
      <c r="AB126" s="207">
        <v>0</v>
      </c>
      <c r="AC126" s="97">
        <v>0</v>
      </c>
      <c r="AD126" s="97">
        <v>0</v>
      </c>
      <c r="AE126" s="496">
        <v>1.3333333333333333</v>
      </c>
    </row>
    <row r="127" spans="1:131" ht="14.25" x14ac:dyDescent="0.2">
      <c r="A127" s="22" t="s">
        <v>2102</v>
      </c>
      <c r="B127" s="23">
        <v>1</v>
      </c>
      <c r="C127" s="24" t="s">
        <v>2883</v>
      </c>
      <c r="D127" s="25" t="s">
        <v>3962</v>
      </c>
      <c r="E127" s="23" t="s">
        <v>3475</v>
      </c>
      <c r="F127" s="23" t="s">
        <v>238</v>
      </c>
      <c r="G127" s="97">
        <v>0</v>
      </c>
      <c r="H127" s="97">
        <v>1</v>
      </c>
      <c r="I127" s="97">
        <v>0</v>
      </c>
      <c r="J127" s="97">
        <v>0</v>
      </c>
      <c r="K127" s="97">
        <v>1</v>
      </c>
      <c r="L127" s="97">
        <v>1</v>
      </c>
      <c r="M127" s="97">
        <v>0</v>
      </c>
      <c r="N127" s="97">
        <v>1</v>
      </c>
      <c r="O127" s="97">
        <v>0</v>
      </c>
      <c r="P127" s="226">
        <v>0</v>
      </c>
      <c r="Q127" s="243">
        <v>1</v>
      </c>
      <c r="R127" s="259">
        <v>0</v>
      </c>
      <c r="S127" s="270">
        <v>1</v>
      </c>
      <c r="T127" s="249">
        <v>0</v>
      </c>
      <c r="U127" s="97">
        <v>1</v>
      </c>
      <c r="V127" s="97">
        <v>1</v>
      </c>
      <c r="W127" s="97">
        <v>1</v>
      </c>
      <c r="X127" s="97">
        <v>1</v>
      </c>
      <c r="Y127" s="25">
        <v>0</v>
      </c>
      <c r="Z127" s="97">
        <v>0</v>
      </c>
      <c r="AA127" s="207">
        <v>0</v>
      </c>
      <c r="AB127" s="207">
        <v>1</v>
      </c>
      <c r="AC127" s="97">
        <v>1</v>
      </c>
      <c r="AD127" s="97">
        <v>0</v>
      </c>
      <c r="AE127" s="496">
        <v>1</v>
      </c>
    </row>
    <row r="128" spans="1:131" ht="14.25" x14ac:dyDescent="0.2">
      <c r="A128" s="100" t="s">
        <v>2102</v>
      </c>
      <c r="B128" s="100">
        <v>1</v>
      </c>
      <c r="C128" s="173" t="s">
        <v>2884</v>
      </c>
      <c r="D128" s="25" t="s">
        <v>3962</v>
      </c>
      <c r="E128" s="23" t="s">
        <v>3474</v>
      </c>
      <c r="F128" s="100" t="s">
        <v>238</v>
      </c>
      <c r="G128" s="97">
        <v>0</v>
      </c>
      <c r="H128" s="97">
        <v>2</v>
      </c>
      <c r="I128" s="97">
        <v>0</v>
      </c>
      <c r="J128" s="97">
        <v>0</v>
      </c>
      <c r="K128" s="97">
        <v>2</v>
      </c>
      <c r="L128" s="97">
        <v>2</v>
      </c>
      <c r="M128" s="97">
        <v>0</v>
      </c>
      <c r="N128" s="97">
        <v>3</v>
      </c>
      <c r="O128" s="97">
        <v>0</v>
      </c>
      <c r="P128" s="226">
        <v>0</v>
      </c>
      <c r="Q128" s="243">
        <v>2</v>
      </c>
      <c r="R128" s="259">
        <v>0</v>
      </c>
      <c r="S128" s="270">
        <v>2</v>
      </c>
      <c r="T128" s="249">
        <v>0</v>
      </c>
      <c r="U128" s="97">
        <v>2</v>
      </c>
      <c r="V128" s="97">
        <v>2</v>
      </c>
      <c r="W128" s="97">
        <v>2</v>
      </c>
      <c r="X128" s="97">
        <v>2</v>
      </c>
      <c r="Y128" s="25">
        <v>0</v>
      </c>
      <c r="Z128" s="97">
        <v>0</v>
      </c>
      <c r="AA128" s="207">
        <v>1</v>
      </c>
      <c r="AB128" s="207">
        <v>2</v>
      </c>
      <c r="AC128" s="97">
        <v>2</v>
      </c>
      <c r="AD128" s="97">
        <v>0</v>
      </c>
      <c r="AE128" s="496">
        <v>2</v>
      </c>
    </row>
    <row r="129" spans="1:131" ht="14.25" x14ac:dyDescent="0.2">
      <c r="A129" s="22" t="s">
        <v>2102</v>
      </c>
      <c r="B129" s="23">
        <v>1</v>
      </c>
      <c r="C129" s="24" t="s">
        <v>2885</v>
      </c>
      <c r="D129" s="25" t="s">
        <v>3962</v>
      </c>
      <c r="E129" s="23" t="s">
        <v>3476</v>
      </c>
      <c r="F129" s="23" t="s">
        <v>238</v>
      </c>
      <c r="G129" s="97">
        <v>0</v>
      </c>
      <c r="H129" s="97">
        <v>2</v>
      </c>
      <c r="I129" s="97">
        <v>0</v>
      </c>
      <c r="J129" s="97">
        <v>0</v>
      </c>
      <c r="K129" s="97">
        <v>2</v>
      </c>
      <c r="L129" s="97">
        <v>2</v>
      </c>
      <c r="M129" s="97">
        <v>0</v>
      </c>
      <c r="N129" s="97">
        <v>4</v>
      </c>
      <c r="O129" s="97">
        <v>0</v>
      </c>
      <c r="P129" s="226">
        <v>0</v>
      </c>
      <c r="Q129" s="243">
        <v>2</v>
      </c>
      <c r="R129" s="259">
        <v>0</v>
      </c>
      <c r="S129" s="270">
        <v>2</v>
      </c>
      <c r="T129" s="249">
        <v>0</v>
      </c>
      <c r="U129" s="97">
        <v>2</v>
      </c>
      <c r="V129" s="97">
        <v>2</v>
      </c>
      <c r="W129" s="97">
        <v>2</v>
      </c>
      <c r="X129" s="97">
        <v>2</v>
      </c>
      <c r="Y129" s="25">
        <v>0</v>
      </c>
      <c r="Z129" s="97">
        <v>0</v>
      </c>
      <c r="AA129" s="207">
        <v>2</v>
      </c>
      <c r="AB129" s="207">
        <v>2</v>
      </c>
      <c r="AC129" s="97">
        <v>2</v>
      </c>
      <c r="AD129" s="97">
        <v>0</v>
      </c>
      <c r="AE129" s="496">
        <v>2.1538461538461537</v>
      </c>
    </row>
    <row r="130" spans="1:131" ht="14.25" x14ac:dyDescent="0.2">
      <c r="A130" s="22" t="s">
        <v>2102</v>
      </c>
      <c r="B130" s="25">
        <v>1</v>
      </c>
      <c r="C130" s="26" t="s">
        <v>2768</v>
      </c>
      <c r="D130" s="25" t="s">
        <v>3962</v>
      </c>
      <c r="E130" s="23" t="s">
        <v>2126</v>
      </c>
      <c r="F130" s="25" t="s">
        <v>2769</v>
      </c>
      <c r="G130" s="97">
        <v>0</v>
      </c>
      <c r="H130" s="97">
        <v>1</v>
      </c>
      <c r="I130" s="97">
        <v>0</v>
      </c>
      <c r="J130" s="97">
        <v>0</v>
      </c>
      <c r="K130" s="97">
        <v>1</v>
      </c>
      <c r="L130" s="97">
        <v>1</v>
      </c>
      <c r="M130" s="97">
        <v>0</v>
      </c>
      <c r="N130" s="97">
        <v>1</v>
      </c>
      <c r="O130" s="97">
        <v>0</v>
      </c>
      <c r="P130" s="226">
        <v>0</v>
      </c>
      <c r="Q130" s="243">
        <v>1</v>
      </c>
      <c r="R130" s="259">
        <v>0</v>
      </c>
      <c r="S130" s="270">
        <v>1</v>
      </c>
      <c r="T130" s="249">
        <v>0</v>
      </c>
      <c r="U130" s="97">
        <v>1</v>
      </c>
      <c r="V130" s="97">
        <v>0</v>
      </c>
      <c r="W130" s="97">
        <v>1</v>
      </c>
      <c r="X130" s="97">
        <v>1</v>
      </c>
      <c r="Y130" s="25">
        <v>0</v>
      </c>
      <c r="Z130" s="97">
        <v>0</v>
      </c>
      <c r="AA130" s="207">
        <v>2</v>
      </c>
      <c r="AB130" s="207">
        <v>0</v>
      </c>
      <c r="AC130" s="97">
        <v>0</v>
      </c>
      <c r="AD130" s="97">
        <v>0</v>
      </c>
      <c r="AE130" s="496">
        <v>1.1000000000000001</v>
      </c>
    </row>
    <row r="131" spans="1:131" ht="14.25" x14ac:dyDescent="0.2">
      <c r="A131" s="19" t="s">
        <v>2102</v>
      </c>
      <c r="B131" s="95">
        <v>1</v>
      </c>
      <c r="C131" s="124" t="s">
        <v>2175</v>
      </c>
      <c r="D131" s="25" t="s">
        <v>3962</v>
      </c>
      <c r="E131" s="23" t="s">
        <v>2126</v>
      </c>
      <c r="F131" s="95" t="s">
        <v>242</v>
      </c>
      <c r="G131" s="97">
        <v>0</v>
      </c>
      <c r="H131" s="97">
        <v>0</v>
      </c>
      <c r="I131" s="97">
        <v>0</v>
      </c>
      <c r="J131" s="97">
        <v>0</v>
      </c>
      <c r="K131" s="97">
        <v>0</v>
      </c>
      <c r="L131" s="97">
        <v>0</v>
      </c>
      <c r="M131" s="97">
        <v>0</v>
      </c>
      <c r="N131" s="97">
        <v>0</v>
      </c>
      <c r="O131" s="97">
        <v>0</v>
      </c>
      <c r="P131" s="226">
        <v>0</v>
      </c>
      <c r="Q131" s="243">
        <v>0</v>
      </c>
      <c r="R131" s="259">
        <v>0</v>
      </c>
      <c r="S131" s="270">
        <v>0</v>
      </c>
      <c r="T131" s="249">
        <v>0</v>
      </c>
      <c r="U131" s="97">
        <v>0</v>
      </c>
      <c r="V131" s="97">
        <v>0</v>
      </c>
      <c r="W131" s="97">
        <v>0</v>
      </c>
      <c r="X131" s="97">
        <v>1</v>
      </c>
      <c r="Y131" s="25">
        <v>0</v>
      </c>
      <c r="Z131" s="97">
        <v>0</v>
      </c>
      <c r="AA131" s="207">
        <v>0</v>
      </c>
      <c r="AB131" s="207">
        <v>0</v>
      </c>
      <c r="AC131" s="97">
        <v>0</v>
      </c>
      <c r="AD131" s="97">
        <v>0</v>
      </c>
      <c r="AE131" s="496">
        <v>1</v>
      </c>
    </row>
    <row r="132" spans="1:131" ht="14.25" x14ac:dyDescent="0.2">
      <c r="A132" s="22" t="s">
        <v>2102</v>
      </c>
      <c r="B132" s="25">
        <v>1</v>
      </c>
      <c r="C132" s="26" t="s">
        <v>243</v>
      </c>
      <c r="D132" s="25" t="s">
        <v>3962</v>
      </c>
      <c r="E132" s="23" t="s">
        <v>2126</v>
      </c>
      <c r="F132" s="25" t="s">
        <v>2869</v>
      </c>
      <c r="G132" s="97">
        <v>0</v>
      </c>
      <c r="H132" s="97">
        <v>0</v>
      </c>
      <c r="I132" s="97">
        <v>0</v>
      </c>
      <c r="J132" s="97">
        <v>0</v>
      </c>
      <c r="K132" s="97">
        <v>1</v>
      </c>
      <c r="L132" s="97">
        <v>1</v>
      </c>
      <c r="M132" s="97">
        <v>0</v>
      </c>
      <c r="N132" s="97">
        <v>0</v>
      </c>
      <c r="O132" s="97">
        <v>0</v>
      </c>
      <c r="P132" s="226">
        <v>0</v>
      </c>
      <c r="Q132" s="243">
        <v>1</v>
      </c>
      <c r="R132" s="259">
        <v>0</v>
      </c>
      <c r="S132" s="270">
        <v>0</v>
      </c>
      <c r="T132" s="249">
        <v>0</v>
      </c>
      <c r="U132" s="97">
        <v>1</v>
      </c>
      <c r="V132" s="97">
        <v>0</v>
      </c>
      <c r="W132" s="97">
        <v>1</v>
      </c>
      <c r="X132" s="97">
        <v>1</v>
      </c>
      <c r="Y132" s="25">
        <v>0</v>
      </c>
      <c r="Z132" s="97">
        <v>0</v>
      </c>
      <c r="AA132" s="207">
        <v>0</v>
      </c>
      <c r="AB132" s="207">
        <v>0</v>
      </c>
      <c r="AC132" s="97">
        <v>0</v>
      </c>
      <c r="AD132" s="97">
        <v>0</v>
      </c>
      <c r="AE132" s="496">
        <v>1</v>
      </c>
    </row>
    <row r="133" spans="1:131" ht="14.25" x14ac:dyDescent="0.2">
      <c r="A133" s="22" t="s">
        <v>2102</v>
      </c>
      <c r="B133" s="23">
        <v>1</v>
      </c>
      <c r="C133" s="24" t="s">
        <v>2870</v>
      </c>
      <c r="D133" s="25" t="s">
        <v>3962</v>
      </c>
      <c r="E133" s="23" t="s">
        <v>2586</v>
      </c>
      <c r="F133" s="23" t="s">
        <v>4900</v>
      </c>
      <c r="G133" s="97">
        <v>0</v>
      </c>
      <c r="H133" s="97">
        <v>0</v>
      </c>
      <c r="I133" s="97">
        <v>0</v>
      </c>
      <c r="J133" s="97">
        <v>0</v>
      </c>
      <c r="K133" s="97">
        <v>0</v>
      </c>
      <c r="L133" s="97">
        <v>0</v>
      </c>
      <c r="M133" s="97">
        <v>0</v>
      </c>
      <c r="N133" s="97">
        <v>0</v>
      </c>
      <c r="O133" s="97">
        <v>0</v>
      </c>
      <c r="P133" s="226">
        <v>0</v>
      </c>
      <c r="Q133" s="243">
        <v>0</v>
      </c>
      <c r="R133" s="259">
        <v>0</v>
      </c>
      <c r="S133" s="270">
        <v>1</v>
      </c>
      <c r="T133" s="249">
        <v>0</v>
      </c>
      <c r="U133" s="97">
        <v>2</v>
      </c>
      <c r="V133" s="97">
        <v>0</v>
      </c>
      <c r="W133" s="97">
        <v>2</v>
      </c>
      <c r="X133" s="97">
        <v>0</v>
      </c>
      <c r="Y133" s="25">
        <v>0</v>
      </c>
      <c r="Z133" s="97">
        <v>0</v>
      </c>
      <c r="AA133" s="207">
        <v>0</v>
      </c>
      <c r="AB133" s="207">
        <v>0</v>
      </c>
      <c r="AC133" s="97">
        <v>0</v>
      </c>
      <c r="AD133" s="97">
        <v>0</v>
      </c>
      <c r="AE133" s="496">
        <v>1.6666666666666667</v>
      </c>
    </row>
    <row r="134" spans="1:131" ht="14.25" x14ac:dyDescent="0.2">
      <c r="A134" s="22" t="s">
        <v>2102</v>
      </c>
      <c r="B134" s="23">
        <v>1</v>
      </c>
      <c r="C134" s="24" t="s">
        <v>2690</v>
      </c>
      <c r="D134" s="25" t="s">
        <v>3962</v>
      </c>
      <c r="E134" s="23" t="s">
        <v>2126</v>
      </c>
      <c r="F134" s="23" t="s">
        <v>2465</v>
      </c>
      <c r="G134" s="97">
        <v>0</v>
      </c>
      <c r="H134" s="97">
        <v>1</v>
      </c>
      <c r="I134" s="97">
        <v>0</v>
      </c>
      <c r="J134" s="97">
        <v>0</v>
      </c>
      <c r="K134" s="97">
        <v>1</v>
      </c>
      <c r="L134" s="97">
        <v>1</v>
      </c>
      <c r="M134" s="97">
        <v>0</v>
      </c>
      <c r="N134" s="97">
        <v>0</v>
      </c>
      <c r="O134" s="97">
        <v>0</v>
      </c>
      <c r="P134" s="226">
        <v>0</v>
      </c>
      <c r="Q134" s="243">
        <v>1</v>
      </c>
      <c r="R134" s="259">
        <v>0</v>
      </c>
      <c r="S134" s="270">
        <v>1</v>
      </c>
      <c r="T134" s="249">
        <v>0</v>
      </c>
      <c r="U134" s="97">
        <v>1</v>
      </c>
      <c r="V134" s="97">
        <v>0</v>
      </c>
      <c r="W134" s="97">
        <v>1</v>
      </c>
      <c r="X134" s="97">
        <v>1</v>
      </c>
      <c r="Y134" s="25">
        <v>0</v>
      </c>
      <c r="Z134" s="97">
        <v>0</v>
      </c>
      <c r="AA134" s="207">
        <v>0</v>
      </c>
      <c r="AB134" s="207">
        <v>0</v>
      </c>
      <c r="AC134" s="97">
        <v>1</v>
      </c>
      <c r="AD134" s="97">
        <v>0</v>
      </c>
      <c r="AE134" s="496">
        <v>1</v>
      </c>
    </row>
    <row r="135" spans="1:131" ht="14.25" x14ac:dyDescent="0.2">
      <c r="A135" s="22" t="s">
        <v>2102</v>
      </c>
      <c r="B135" s="25">
        <v>1</v>
      </c>
      <c r="C135" s="26" t="s">
        <v>2466</v>
      </c>
      <c r="D135" s="25" t="s">
        <v>3962</v>
      </c>
      <c r="E135" s="23" t="s">
        <v>2126</v>
      </c>
      <c r="F135" s="25" t="s">
        <v>2467</v>
      </c>
      <c r="G135" s="97">
        <v>0</v>
      </c>
      <c r="H135" s="97">
        <v>0</v>
      </c>
      <c r="I135" s="97">
        <v>0</v>
      </c>
      <c r="J135" s="97">
        <v>0</v>
      </c>
      <c r="K135" s="97">
        <v>0</v>
      </c>
      <c r="L135" s="97">
        <v>0</v>
      </c>
      <c r="M135" s="97">
        <v>0</v>
      </c>
      <c r="N135" s="97">
        <v>0</v>
      </c>
      <c r="O135" s="97">
        <v>0</v>
      </c>
      <c r="P135" s="226">
        <v>0</v>
      </c>
      <c r="Q135" s="243">
        <v>0</v>
      </c>
      <c r="R135" s="259">
        <v>0</v>
      </c>
      <c r="S135" s="270">
        <v>0</v>
      </c>
      <c r="T135" s="249">
        <v>0</v>
      </c>
      <c r="U135" s="97">
        <v>0</v>
      </c>
      <c r="V135" s="97">
        <v>0</v>
      </c>
      <c r="W135" s="97">
        <v>1</v>
      </c>
      <c r="X135" s="97">
        <v>1</v>
      </c>
      <c r="Y135" s="25">
        <v>0</v>
      </c>
      <c r="Z135" s="97">
        <v>0</v>
      </c>
      <c r="AA135" s="207">
        <v>0</v>
      </c>
      <c r="AB135" s="207">
        <v>0</v>
      </c>
      <c r="AC135" s="97">
        <v>0</v>
      </c>
      <c r="AD135" s="97">
        <v>0</v>
      </c>
      <c r="AE135" s="496">
        <v>1</v>
      </c>
    </row>
    <row r="136" spans="1:131" s="96" customFormat="1" ht="14.25" x14ac:dyDescent="0.2">
      <c r="A136" s="23" t="s">
        <v>2102</v>
      </c>
      <c r="B136" s="25">
        <v>1</v>
      </c>
      <c r="C136" s="26" t="s">
        <v>1327</v>
      </c>
      <c r="D136" s="25" t="s">
        <v>3962</v>
      </c>
      <c r="E136" s="23" t="s">
        <v>2126</v>
      </c>
      <c r="F136" s="25" t="s">
        <v>1808</v>
      </c>
      <c r="G136" s="97">
        <v>0</v>
      </c>
      <c r="H136" s="97">
        <v>0</v>
      </c>
      <c r="I136" s="97">
        <v>0</v>
      </c>
      <c r="J136" s="97">
        <v>0</v>
      </c>
      <c r="K136" s="97">
        <v>0</v>
      </c>
      <c r="L136" s="97">
        <v>0</v>
      </c>
      <c r="M136" s="97">
        <v>0</v>
      </c>
      <c r="N136" s="97">
        <v>0</v>
      </c>
      <c r="O136" s="97">
        <v>0</v>
      </c>
      <c r="P136" s="226">
        <v>0</v>
      </c>
      <c r="Q136" s="243">
        <v>0</v>
      </c>
      <c r="R136" s="259">
        <v>0</v>
      </c>
      <c r="S136" s="270">
        <v>0</v>
      </c>
      <c r="T136" s="249">
        <v>0</v>
      </c>
      <c r="U136" s="97">
        <v>0</v>
      </c>
      <c r="V136" s="97">
        <v>0</v>
      </c>
      <c r="W136" s="97">
        <v>0</v>
      </c>
      <c r="X136" s="97">
        <v>0</v>
      </c>
      <c r="Y136" s="25">
        <v>0</v>
      </c>
      <c r="Z136" s="97">
        <v>0</v>
      </c>
      <c r="AA136" s="207">
        <v>0</v>
      </c>
      <c r="AB136" s="207">
        <v>0</v>
      </c>
      <c r="AC136" s="97">
        <v>0</v>
      </c>
      <c r="AD136" s="97">
        <v>0</v>
      </c>
      <c r="AE136" s="497">
        <v>1</v>
      </c>
      <c r="AF136" s="456"/>
      <c r="AG136" s="456"/>
      <c r="AH136" s="456"/>
      <c r="AI136" s="456"/>
      <c r="AJ136" s="456"/>
      <c r="AK136" s="456"/>
      <c r="AL136" s="456"/>
      <c r="AM136" s="456"/>
      <c r="AN136" s="456"/>
      <c r="AO136" s="456"/>
      <c r="AP136" s="456"/>
      <c r="AQ136" s="456"/>
      <c r="AR136" s="456"/>
      <c r="AS136" s="456"/>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c r="BU136" s="323"/>
      <c r="BV136" s="323"/>
      <c r="BW136" s="323"/>
      <c r="BX136" s="323"/>
      <c r="BY136" s="323"/>
      <c r="BZ136" s="323"/>
      <c r="CA136" s="323"/>
      <c r="CB136" s="323"/>
      <c r="CC136" s="323"/>
      <c r="CD136" s="323"/>
      <c r="CE136" s="323"/>
      <c r="CF136" s="323"/>
      <c r="CG136" s="323"/>
      <c r="CH136" s="323"/>
      <c r="CI136" s="323"/>
      <c r="CJ136" s="323"/>
      <c r="CK136" s="323"/>
      <c r="CL136" s="323"/>
      <c r="CM136" s="323"/>
      <c r="CN136" s="323"/>
      <c r="CO136" s="323"/>
      <c r="CP136" s="323"/>
      <c r="CQ136" s="323"/>
      <c r="CR136" s="323"/>
      <c r="CS136" s="323"/>
      <c r="CT136" s="323"/>
      <c r="CU136" s="323"/>
      <c r="CV136" s="323"/>
      <c r="CW136" s="323"/>
      <c r="CX136" s="323"/>
      <c r="CY136" s="323"/>
      <c r="CZ136" s="323"/>
      <c r="DA136" s="323"/>
      <c r="DB136" s="323"/>
      <c r="DC136" s="323"/>
      <c r="DD136" s="323"/>
      <c r="DE136" s="323"/>
      <c r="DF136" s="323"/>
      <c r="DG136" s="323"/>
      <c r="DH136" s="323"/>
      <c r="DI136" s="323"/>
      <c r="DJ136" s="323"/>
      <c r="DK136" s="323"/>
      <c r="DL136" s="323"/>
      <c r="DM136" s="323"/>
      <c r="DN136" s="323"/>
      <c r="DO136" s="323"/>
      <c r="DP136" s="323"/>
      <c r="DQ136" s="323"/>
      <c r="DR136" s="323"/>
      <c r="DS136" s="323"/>
      <c r="DT136" s="323"/>
      <c r="DU136" s="323"/>
      <c r="DV136" s="323"/>
      <c r="DW136" s="323"/>
      <c r="DX136" s="323"/>
      <c r="DY136" s="323"/>
      <c r="DZ136" s="323"/>
      <c r="EA136" s="323"/>
    </row>
    <row r="137" spans="1:131" ht="14.25" x14ac:dyDescent="0.2">
      <c r="A137" s="20" t="s">
        <v>2102</v>
      </c>
      <c r="B137" s="25">
        <v>1</v>
      </c>
      <c r="C137" s="124" t="s">
        <v>1809</v>
      </c>
      <c r="D137" s="25" t="s">
        <v>3962</v>
      </c>
      <c r="E137" s="23" t="s">
        <v>3475</v>
      </c>
      <c r="F137" s="25" t="s">
        <v>1810</v>
      </c>
      <c r="G137" s="97">
        <v>0</v>
      </c>
      <c r="H137" s="97">
        <v>0</v>
      </c>
      <c r="I137" s="97">
        <v>0</v>
      </c>
      <c r="J137" s="97">
        <v>0</v>
      </c>
      <c r="K137" s="97">
        <v>0</v>
      </c>
      <c r="L137" s="97">
        <v>0</v>
      </c>
      <c r="M137" s="97">
        <v>0</v>
      </c>
      <c r="N137" s="97">
        <v>0</v>
      </c>
      <c r="O137" s="97">
        <v>0</v>
      </c>
      <c r="P137" s="226">
        <v>0</v>
      </c>
      <c r="Q137" s="243">
        <v>0</v>
      </c>
      <c r="R137" s="259">
        <v>0</v>
      </c>
      <c r="S137" s="270">
        <v>0</v>
      </c>
      <c r="T137" s="249">
        <v>0</v>
      </c>
      <c r="U137" s="97">
        <v>0</v>
      </c>
      <c r="V137" s="97">
        <v>0</v>
      </c>
      <c r="W137" s="97">
        <v>0</v>
      </c>
      <c r="X137" s="97">
        <v>0</v>
      </c>
      <c r="Y137" s="25">
        <v>0</v>
      </c>
      <c r="Z137" s="97">
        <v>0</v>
      </c>
      <c r="AA137" s="207">
        <v>0</v>
      </c>
      <c r="AB137" s="207">
        <v>0</v>
      </c>
      <c r="AC137" s="97">
        <v>0</v>
      </c>
      <c r="AD137" s="97">
        <v>0</v>
      </c>
      <c r="AE137" s="496">
        <v>1</v>
      </c>
    </row>
    <row r="138" spans="1:131" s="96" customFormat="1" ht="14.25" x14ac:dyDescent="0.2">
      <c r="A138" s="23" t="s">
        <v>2102</v>
      </c>
      <c r="B138" s="25">
        <v>1</v>
      </c>
      <c r="C138" s="124" t="s">
        <v>1811</v>
      </c>
      <c r="D138" s="25" t="s">
        <v>3962</v>
      </c>
      <c r="E138" s="23" t="s">
        <v>2126</v>
      </c>
      <c r="F138" s="25" t="s">
        <v>1812</v>
      </c>
      <c r="G138" s="97">
        <v>0</v>
      </c>
      <c r="H138" s="97">
        <v>2</v>
      </c>
      <c r="I138" s="97">
        <v>0</v>
      </c>
      <c r="J138" s="97">
        <v>0</v>
      </c>
      <c r="K138" s="97">
        <v>0</v>
      </c>
      <c r="L138" s="97">
        <v>0</v>
      </c>
      <c r="M138" s="97">
        <v>0</v>
      </c>
      <c r="N138" s="97">
        <v>1</v>
      </c>
      <c r="O138" s="97">
        <v>0</v>
      </c>
      <c r="P138" s="226">
        <v>0</v>
      </c>
      <c r="Q138" s="243">
        <v>1</v>
      </c>
      <c r="R138" s="259">
        <v>0</v>
      </c>
      <c r="S138" s="270">
        <v>0</v>
      </c>
      <c r="T138" s="249">
        <v>0</v>
      </c>
      <c r="U138" s="97">
        <v>0</v>
      </c>
      <c r="V138" s="97">
        <v>0</v>
      </c>
      <c r="W138" s="97">
        <v>1</v>
      </c>
      <c r="X138" s="97">
        <v>1</v>
      </c>
      <c r="Y138" s="25">
        <v>0</v>
      </c>
      <c r="Z138" s="97">
        <v>0</v>
      </c>
      <c r="AA138" s="207">
        <v>0</v>
      </c>
      <c r="AB138" s="207">
        <v>0</v>
      </c>
      <c r="AC138" s="97">
        <v>1</v>
      </c>
      <c r="AD138" s="97">
        <v>0</v>
      </c>
      <c r="AE138" s="497">
        <v>1.1666666666666667</v>
      </c>
      <c r="AF138" s="456"/>
      <c r="AG138" s="456"/>
      <c r="AH138" s="456"/>
      <c r="AI138" s="456"/>
      <c r="AJ138" s="456"/>
      <c r="AK138" s="456"/>
      <c r="AL138" s="456"/>
      <c r="AM138" s="456"/>
      <c r="AN138" s="456"/>
      <c r="AO138" s="456"/>
      <c r="AP138" s="456"/>
      <c r="AQ138" s="456"/>
      <c r="AR138" s="456"/>
      <c r="AS138" s="456"/>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c r="BU138" s="323"/>
      <c r="BV138" s="323"/>
      <c r="BW138" s="323"/>
      <c r="BX138" s="323"/>
      <c r="BY138" s="323"/>
      <c r="BZ138" s="323"/>
      <c r="CA138" s="323"/>
      <c r="CB138" s="323"/>
      <c r="CC138" s="323"/>
      <c r="CD138" s="323"/>
      <c r="CE138" s="323"/>
      <c r="CF138" s="323"/>
      <c r="CG138" s="323"/>
      <c r="CH138" s="323"/>
      <c r="CI138" s="323"/>
      <c r="CJ138" s="323"/>
      <c r="CK138" s="323"/>
      <c r="CL138" s="323"/>
      <c r="CM138" s="323"/>
      <c r="CN138" s="323"/>
      <c r="CO138" s="323"/>
      <c r="CP138" s="323"/>
      <c r="CQ138" s="323"/>
      <c r="CR138" s="323"/>
      <c r="CS138" s="323"/>
      <c r="CT138" s="323"/>
      <c r="CU138" s="323"/>
      <c r="CV138" s="323"/>
      <c r="CW138" s="323"/>
      <c r="CX138" s="323"/>
      <c r="CY138" s="323"/>
      <c r="CZ138" s="323"/>
      <c r="DA138" s="323"/>
      <c r="DB138" s="323"/>
      <c r="DC138" s="323"/>
      <c r="DD138" s="323"/>
      <c r="DE138" s="323"/>
      <c r="DF138" s="323"/>
      <c r="DG138" s="323"/>
      <c r="DH138" s="323"/>
      <c r="DI138" s="323"/>
      <c r="DJ138" s="323"/>
      <c r="DK138" s="323"/>
      <c r="DL138" s="323"/>
      <c r="DM138" s="323"/>
      <c r="DN138" s="323"/>
      <c r="DO138" s="323"/>
      <c r="DP138" s="323"/>
      <c r="DQ138" s="323"/>
      <c r="DR138" s="323"/>
      <c r="DS138" s="323"/>
      <c r="DT138" s="323"/>
      <c r="DU138" s="323"/>
      <c r="DV138" s="323"/>
      <c r="DW138" s="323"/>
      <c r="DX138" s="323"/>
      <c r="DY138" s="323"/>
      <c r="DZ138" s="323"/>
      <c r="EA138" s="323"/>
    </row>
    <row r="139" spans="1:131" s="96" customFormat="1" ht="14.25" x14ac:dyDescent="0.2">
      <c r="A139" s="23" t="s">
        <v>2102</v>
      </c>
      <c r="B139" s="25">
        <v>1</v>
      </c>
      <c r="C139" s="26" t="s">
        <v>1813</v>
      </c>
      <c r="D139" s="25" t="s">
        <v>3962</v>
      </c>
      <c r="E139" s="23" t="s">
        <v>3475</v>
      </c>
      <c r="F139" s="25" t="s">
        <v>1814</v>
      </c>
      <c r="G139" s="97">
        <v>0</v>
      </c>
      <c r="H139" s="97">
        <v>0</v>
      </c>
      <c r="I139" s="97">
        <v>0</v>
      </c>
      <c r="J139" s="97">
        <v>0</v>
      </c>
      <c r="K139" s="97">
        <v>0</v>
      </c>
      <c r="L139" s="97">
        <v>0</v>
      </c>
      <c r="M139" s="97">
        <v>0</v>
      </c>
      <c r="N139" s="97">
        <v>0</v>
      </c>
      <c r="O139" s="97">
        <v>0</v>
      </c>
      <c r="P139" s="226">
        <v>0</v>
      </c>
      <c r="Q139" s="243">
        <v>0</v>
      </c>
      <c r="R139" s="259">
        <v>0</v>
      </c>
      <c r="S139" s="270">
        <v>0</v>
      </c>
      <c r="T139" s="249">
        <v>0</v>
      </c>
      <c r="U139" s="97">
        <v>0</v>
      </c>
      <c r="V139" s="97">
        <v>0</v>
      </c>
      <c r="W139" s="97">
        <v>0</v>
      </c>
      <c r="X139" s="97">
        <v>0</v>
      </c>
      <c r="Y139" s="25">
        <v>0</v>
      </c>
      <c r="Z139" s="97">
        <v>0</v>
      </c>
      <c r="AA139" s="207">
        <v>0</v>
      </c>
      <c r="AB139" s="207">
        <v>0</v>
      </c>
      <c r="AC139" s="97">
        <v>0</v>
      </c>
      <c r="AD139" s="97">
        <v>0</v>
      </c>
      <c r="AE139" s="497">
        <v>1</v>
      </c>
      <c r="AF139" s="456"/>
      <c r="AG139" s="456"/>
      <c r="AH139" s="456"/>
      <c r="AI139" s="456"/>
      <c r="AJ139" s="456"/>
      <c r="AK139" s="456"/>
      <c r="AL139" s="456"/>
      <c r="AM139" s="456"/>
      <c r="AN139" s="456"/>
      <c r="AO139" s="456"/>
      <c r="AP139" s="456"/>
      <c r="AQ139" s="456"/>
      <c r="AR139" s="456"/>
      <c r="AS139" s="456"/>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c r="BU139" s="323"/>
      <c r="BV139" s="323"/>
      <c r="BW139" s="323"/>
      <c r="BX139" s="323"/>
      <c r="BY139" s="323"/>
      <c r="BZ139" s="323"/>
      <c r="CA139" s="323"/>
      <c r="CB139" s="323"/>
      <c r="CC139" s="323"/>
      <c r="CD139" s="323"/>
      <c r="CE139" s="323"/>
      <c r="CF139" s="323"/>
      <c r="CG139" s="323"/>
      <c r="CH139" s="323"/>
      <c r="CI139" s="323"/>
      <c r="CJ139" s="323"/>
      <c r="CK139" s="323"/>
      <c r="CL139" s="323"/>
      <c r="CM139" s="323"/>
      <c r="CN139" s="323"/>
      <c r="CO139" s="323"/>
      <c r="CP139" s="323"/>
      <c r="CQ139" s="323"/>
      <c r="CR139" s="323"/>
      <c r="CS139" s="323"/>
      <c r="CT139" s="323"/>
      <c r="CU139" s="323"/>
      <c r="CV139" s="323"/>
      <c r="CW139" s="323"/>
      <c r="CX139" s="323"/>
      <c r="CY139" s="323"/>
      <c r="CZ139" s="323"/>
      <c r="DA139" s="323"/>
      <c r="DB139" s="323"/>
      <c r="DC139" s="323"/>
      <c r="DD139" s="323"/>
      <c r="DE139" s="323"/>
      <c r="DF139" s="323"/>
      <c r="DG139" s="323"/>
      <c r="DH139" s="323"/>
      <c r="DI139" s="323"/>
      <c r="DJ139" s="323"/>
      <c r="DK139" s="323"/>
      <c r="DL139" s="323"/>
      <c r="DM139" s="323"/>
      <c r="DN139" s="323"/>
      <c r="DO139" s="323"/>
      <c r="DP139" s="323"/>
      <c r="DQ139" s="323"/>
      <c r="DR139" s="323"/>
      <c r="DS139" s="323"/>
      <c r="DT139" s="323"/>
      <c r="DU139" s="323"/>
      <c r="DV139" s="323"/>
      <c r="DW139" s="323"/>
      <c r="DX139" s="323"/>
      <c r="DY139" s="323"/>
      <c r="DZ139" s="323"/>
      <c r="EA139" s="323"/>
    </row>
    <row r="140" spans="1:131" s="96" customFormat="1" ht="14.25" x14ac:dyDescent="0.2">
      <c r="A140" s="22" t="s">
        <v>2102</v>
      </c>
      <c r="B140" s="25">
        <v>1</v>
      </c>
      <c r="C140" s="26" t="s">
        <v>1815</v>
      </c>
      <c r="D140" s="25" t="s">
        <v>3962</v>
      </c>
      <c r="E140" s="23" t="s">
        <v>2126</v>
      </c>
      <c r="F140" s="25" t="s">
        <v>1369</v>
      </c>
      <c r="G140" s="97">
        <v>0</v>
      </c>
      <c r="H140" s="97">
        <v>0</v>
      </c>
      <c r="I140" s="97">
        <v>0</v>
      </c>
      <c r="J140" s="97">
        <v>0</v>
      </c>
      <c r="K140" s="97">
        <v>0</v>
      </c>
      <c r="L140" s="97">
        <v>0</v>
      </c>
      <c r="M140" s="97">
        <v>0</v>
      </c>
      <c r="N140" s="97">
        <v>0</v>
      </c>
      <c r="O140" s="97">
        <v>0</v>
      </c>
      <c r="P140" s="226">
        <v>0</v>
      </c>
      <c r="Q140" s="243">
        <v>0</v>
      </c>
      <c r="R140" s="259">
        <v>0</v>
      </c>
      <c r="S140" s="270">
        <v>0</v>
      </c>
      <c r="T140" s="249">
        <v>0</v>
      </c>
      <c r="U140" s="97">
        <v>0</v>
      </c>
      <c r="V140" s="97">
        <v>0</v>
      </c>
      <c r="W140" s="97">
        <v>0</v>
      </c>
      <c r="X140" s="97">
        <v>0</v>
      </c>
      <c r="Y140" s="25">
        <v>0</v>
      </c>
      <c r="Z140" s="97">
        <v>0</v>
      </c>
      <c r="AA140" s="207">
        <v>0</v>
      </c>
      <c r="AB140" s="207">
        <v>0</v>
      </c>
      <c r="AC140" s="97">
        <v>0</v>
      </c>
      <c r="AD140" s="97">
        <v>0</v>
      </c>
      <c r="AE140" s="497">
        <v>1</v>
      </c>
      <c r="AF140" s="456"/>
      <c r="AG140" s="456"/>
      <c r="AH140" s="456"/>
      <c r="AI140" s="456"/>
      <c r="AJ140" s="456"/>
      <c r="AK140" s="456"/>
      <c r="AL140" s="456"/>
      <c r="AM140" s="456"/>
      <c r="AN140" s="456"/>
      <c r="AO140" s="456"/>
      <c r="AP140" s="456"/>
      <c r="AQ140" s="456"/>
      <c r="AR140" s="456"/>
      <c r="AS140" s="456"/>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c r="BU140" s="323"/>
      <c r="BV140" s="323"/>
      <c r="BW140" s="323"/>
      <c r="BX140" s="323"/>
      <c r="BY140" s="323"/>
      <c r="BZ140" s="323"/>
      <c r="CA140" s="323"/>
      <c r="CB140" s="323"/>
      <c r="CC140" s="323"/>
      <c r="CD140" s="323"/>
      <c r="CE140" s="323"/>
      <c r="CF140" s="323"/>
      <c r="CG140" s="323"/>
      <c r="CH140" s="323"/>
      <c r="CI140" s="323"/>
      <c r="CJ140" s="323"/>
      <c r="CK140" s="323"/>
      <c r="CL140" s="323"/>
      <c r="CM140" s="323"/>
      <c r="CN140" s="323"/>
      <c r="CO140" s="323"/>
      <c r="CP140" s="323"/>
      <c r="CQ140" s="323"/>
      <c r="CR140" s="323"/>
      <c r="CS140" s="323"/>
      <c r="CT140" s="323"/>
      <c r="CU140" s="323"/>
      <c r="CV140" s="323"/>
      <c r="CW140" s="323"/>
      <c r="CX140" s="323"/>
      <c r="CY140" s="323"/>
      <c r="CZ140" s="323"/>
      <c r="DA140" s="323"/>
      <c r="DB140" s="323"/>
      <c r="DC140" s="323"/>
      <c r="DD140" s="323"/>
      <c r="DE140" s="323"/>
      <c r="DF140" s="323"/>
      <c r="DG140" s="323"/>
      <c r="DH140" s="323"/>
      <c r="DI140" s="323"/>
      <c r="DJ140" s="323"/>
      <c r="DK140" s="323"/>
      <c r="DL140" s="323"/>
      <c r="DM140" s="323"/>
      <c r="DN140" s="323"/>
      <c r="DO140" s="323"/>
      <c r="DP140" s="323"/>
      <c r="DQ140" s="323"/>
      <c r="DR140" s="323"/>
      <c r="DS140" s="323"/>
      <c r="DT140" s="323"/>
      <c r="DU140" s="323"/>
      <c r="DV140" s="323"/>
      <c r="DW140" s="323"/>
      <c r="DX140" s="323"/>
      <c r="DY140" s="323"/>
      <c r="DZ140" s="323"/>
      <c r="EA140" s="323"/>
    </row>
    <row r="141" spans="1:131" s="96" customFormat="1" ht="14.25" x14ac:dyDescent="0.2">
      <c r="A141" s="25" t="s">
        <v>2102</v>
      </c>
      <c r="B141" s="25">
        <v>1</v>
      </c>
      <c r="C141" s="26" t="s">
        <v>2749</v>
      </c>
      <c r="D141" s="25" t="s">
        <v>3962</v>
      </c>
      <c r="E141" s="23" t="s">
        <v>3473</v>
      </c>
      <c r="F141" s="25" t="s">
        <v>1478</v>
      </c>
      <c r="G141" s="97">
        <v>0</v>
      </c>
      <c r="H141" s="97">
        <v>0</v>
      </c>
      <c r="I141" s="97">
        <v>0</v>
      </c>
      <c r="J141" s="97">
        <v>0</v>
      </c>
      <c r="K141" s="97">
        <v>0</v>
      </c>
      <c r="L141" s="97">
        <v>0</v>
      </c>
      <c r="M141" s="97">
        <v>0</v>
      </c>
      <c r="N141" s="97">
        <v>2</v>
      </c>
      <c r="O141" s="97">
        <v>0</v>
      </c>
      <c r="P141" s="226">
        <v>0</v>
      </c>
      <c r="Q141" s="243">
        <v>0</v>
      </c>
      <c r="R141" s="259">
        <v>0</v>
      </c>
      <c r="S141" s="270">
        <v>0</v>
      </c>
      <c r="T141" s="249">
        <v>0</v>
      </c>
      <c r="U141" s="97">
        <v>0</v>
      </c>
      <c r="V141" s="97">
        <v>0</v>
      </c>
      <c r="W141" s="97">
        <v>0</v>
      </c>
      <c r="X141" s="97">
        <v>0</v>
      </c>
      <c r="Y141" s="25">
        <v>0</v>
      </c>
      <c r="Z141" s="97">
        <v>0</v>
      </c>
      <c r="AA141" s="207">
        <v>0</v>
      </c>
      <c r="AB141" s="207">
        <v>0</v>
      </c>
      <c r="AC141" s="97">
        <v>0</v>
      </c>
      <c r="AD141" s="97">
        <v>0</v>
      </c>
      <c r="AE141" s="497">
        <v>2</v>
      </c>
      <c r="AF141" s="456"/>
      <c r="AG141" s="456"/>
      <c r="AH141" s="456"/>
      <c r="AI141" s="456"/>
      <c r="AJ141" s="456"/>
      <c r="AK141" s="456"/>
      <c r="AL141" s="456"/>
      <c r="AM141" s="456"/>
      <c r="AN141" s="456"/>
      <c r="AO141" s="456"/>
      <c r="AP141" s="456"/>
      <c r="AQ141" s="456"/>
      <c r="AR141" s="456"/>
      <c r="AS141" s="456"/>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c r="BR141" s="323"/>
      <c r="BS141" s="323"/>
      <c r="BT141" s="323"/>
      <c r="BU141" s="323"/>
      <c r="BV141" s="323"/>
      <c r="BW141" s="323"/>
      <c r="BX141" s="323"/>
      <c r="BY141" s="323"/>
      <c r="BZ141" s="323"/>
      <c r="CA141" s="323"/>
      <c r="CB141" s="323"/>
      <c r="CC141" s="323"/>
      <c r="CD141" s="323"/>
      <c r="CE141" s="323"/>
      <c r="CF141" s="323"/>
      <c r="CG141" s="323"/>
      <c r="CH141" s="323"/>
      <c r="CI141" s="323"/>
      <c r="CJ141" s="323"/>
      <c r="CK141" s="323"/>
      <c r="CL141" s="323"/>
      <c r="CM141" s="323"/>
      <c r="CN141" s="323"/>
      <c r="CO141" s="323"/>
      <c r="CP141" s="323"/>
      <c r="CQ141" s="323"/>
      <c r="CR141" s="323"/>
      <c r="CS141" s="323"/>
      <c r="CT141" s="323"/>
      <c r="CU141" s="323"/>
      <c r="CV141" s="323"/>
      <c r="CW141" s="323"/>
      <c r="CX141" s="323"/>
      <c r="CY141" s="323"/>
      <c r="CZ141" s="323"/>
      <c r="DA141" s="323"/>
      <c r="DB141" s="323"/>
      <c r="DC141" s="323"/>
      <c r="DD141" s="323"/>
      <c r="DE141" s="323"/>
      <c r="DF141" s="323"/>
      <c r="DG141" s="323"/>
      <c r="DH141" s="323"/>
      <c r="DI141" s="323"/>
      <c r="DJ141" s="323"/>
      <c r="DK141" s="323"/>
      <c r="DL141" s="323"/>
      <c r="DM141" s="323"/>
      <c r="DN141" s="323"/>
      <c r="DO141" s="323"/>
      <c r="DP141" s="323"/>
      <c r="DQ141" s="323"/>
      <c r="DR141" s="323"/>
      <c r="DS141" s="323"/>
      <c r="DT141" s="323"/>
      <c r="DU141" s="323"/>
      <c r="DV141" s="323"/>
      <c r="DW141" s="323"/>
      <c r="DX141" s="323"/>
      <c r="DY141" s="323"/>
      <c r="DZ141" s="323"/>
      <c r="EA141" s="323"/>
    </row>
    <row r="142" spans="1:131" s="96" customFormat="1" ht="14.25" x14ac:dyDescent="0.2">
      <c r="A142" s="23" t="s">
        <v>2102</v>
      </c>
      <c r="B142" s="25">
        <v>1</v>
      </c>
      <c r="C142" s="26" t="s">
        <v>178</v>
      </c>
      <c r="D142" s="25" t="s">
        <v>3962</v>
      </c>
      <c r="E142" s="23" t="s">
        <v>2126</v>
      </c>
      <c r="F142" s="25" t="s">
        <v>179</v>
      </c>
      <c r="G142" s="97">
        <v>0</v>
      </c>
      <c r="H142" s="97">
        <v>0</v>
      </c>
      <c r="I142" s="97">
        <v>0</v>
      </c>
      <c r="J142" s="97">
        <v>0</v>
      </c>
      <c r="K142" s="97">
        <v>0</v>
      </c>
      <c r="L142" s="97">
        <v>0</v>
      </c>
      <c r="M142" s="97">
        <v>0</v>
      </c>
      <c r="N142" s="97">
        <v>0</v>
      </c>
      <c r="O142" s="97">
        <v>0</v>
      </c>
      <c r="P142" s="226">
        <v>0</v>
      </c>
      <c r="Q142" s="243">
        <v>0</v>
      </c>
      <c r="R142" s="259">
        <v>0</v>
      </c>
      <c r="S142" s="270">
        <v>0</v>
      </c>
      <c r="T142" s="249">
        <v>0</v>
      </c>
      <c r="U142" s="97">
        <v>0</v>
      </c>
      <c r="V142" s="97">
        <v>0</v>
      </c>
      <c r="W142" s="97">
        <v>0</v>
      </c>
      <c r="X142" s="97">
        <v>0</v>
      </c>
      <c r="Y142" s="25">
        <v>0</v>
      </c>
      <c r="Z142" s="97">
        <v>0</v>
      </c>
      <c r="AA142" s="207">
        <v>0</v>
      </c>
      <c r="AB142" s="207">
        <v>0</v>
      </c>
      <c r="AC142" s="97">
        <v>0</v>
      </c>
      <c r="AD142" s="97">
        <v>0</v>
      </c>
      <c r="AE142" s="497">
        <v>1</v>
      </c>
      <c r="AF142" s="456"/>
      <c r="AG142" s="456"/>
      <c r="AH142" s="456"/>
      <c r="AI142" s="456"/>
      <c r="AJ142" s="456"/>
      <c r="AK142" s="456"/>
      <c r="AL142" s="456"/>
      <c r="AM142" s="456"/>
      <c r="AN142" s="456"/>
      <c r="AO142" s="456"/>
      <c r="AP142" s="456"/>
      <c r="AQ142" s="456"/>
      <c r="AR142" s="456"/>
      <c r="AS142" s="456"/>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c r="BR142" s="323"/>
      <c r="BS142" s="323"/>
      <c r="BT142" s="323"/>
      <c r="BU142" s="323"/>
      <c r="BV142" s="323"/>
      <c r="BW142" s="323"/>
      <c r="BX142" s="323"/>
      <c r="BY142" s="323"/>
      <c r="BZ142" s="323"/>
      <c r="CA142" s="323"/>
      <c r="CB142" s="323"/>
      <c r="CC142" s="323"/>
      <c r="CD142" s="323"/>
      <c r="CE142" s="323"/>
      <c r="CF142" s="323"/>
      <c r="CG142" s="323"/>
      <c r="CH142" s="323"/>
      <c r="CI142" s="323"/>
      <c r="CJ142" s="323"/>
      <c r="CK142" s="323"/>
      <c r="CL142" s="323"/>
      <c r="CM142" s="323"/>
      <c r="CN142" s="323"/>
      <c r="CO142" s="323"/>
      <c r="CP142" s="323"/>
      <c r="CQ142" s="323"/>
      <c r="CR142" s="323"/>
      <c r="CS142" s="323"/>
      <c r="CT142" s="323"/>
      <c r="CU142" s="323"/>
      <c r="CV142" s="323"/>
      <c r="CW142" s="323"/>
      <c r="CX142" s="323"/>
      <c r="CY142" s="323"/>
      <c r="CZ142" s="323"/>
      <c r="DA142" s="323"/>
      <c r="DB142" s="323"/>
      <c r="DC142" s="323"/>
      <c r="DD142" s="323"/>
      <c r="DE142" s="323"/>
      <c r="DF142" s="323"/>
      <c r="DG142" s="323"/>
      <c r="DH142" s="323"/>
      <c r="DI142" s="323"/>
      <c r="DJ142" s="323"/>
      <c r="DK142" s="323"/>
      <c r="DL142" s="323"/>
      <c r="DM142" s="323"/>
      <c r="DN142" s="323"/>
      <c r="DO142" s="323"/>
      <c r="DP142" s="323"/>
      <c r="DQ142" s="323"/>
      <c r="DR142" s="323"/>
      <c r="DS142" s="323"/>
      <c r="DT142" s="323"/>
      <c r="DU142" s="323"/>
      <c r="DV142" s="323"/>
      <c r="DW142" s="323"/>
      <c r="DX142" s="323"/>
      <c r="DY142" s="323"/>
      <c r="DZ142" s="323"/>
      <c r="EA142" s="323"/>
    </row>
    <row r="143" spans="1:131" s="96" customFormat="1" ht="14.25" x14ac:dyDescent="0.2">
      <c r="A143" s="25" t="s">
        <v>2102</v>
      </c>
      <c r="B143" s="25">
        <v>1</v>
      </c>
      <c r="C143" s="26" t="s">
        <v>1479</v>
      </c>
      <c r="D143" s="25" t="s">
        <v>3962</v>
      </c>
      <c r="E143" s="23" t="s">
        <v>3473</v>
      </c>
      <c r="F143" s="25" t="s">
        <v>1480</v>
      </c>
      <c r="G143" s="97">
        <v>0</v>
      </c>
      <c r="H143" s="97">
        <v>0</v>
      </c>
      <c r="I143" s="97">
        <v>0</v>
      </c>
      <c r="J143" s="97">
        <v>0</v>
      </c>
      <c r="K143" s="97">
        <v>0</v>
      </c>
      <c r="L143" s="97">
        <v>0</v>
      </c>
      <c r="M143" s="97">
        <v>0</v>
      </c>
      <c r="N143" s="97">
        <v>2</v>
      </c>
      <c r="O143" s="97">
        <v>0</v>
      </c>
      <c r="P143" s="226">
        <v>0</v>
      </c>
      <c r="Q143" s="243">
        <v>0</v>
      </c>
      <c r="R143" s="259">
        <v>0</v>
      </c>
      <c r="S143" s="270">
        <v>0</v>
      </c>
      <c r="T143" s="249">
        <v>0</v>
      </c>
      <c r="U143" s="97">
        <v>0</v>
      </c>
      <c r="V143" s="97">
        <v>0</v>
      </c>
      <c r="W143" s="97">
        <v>0</v>
      </c>
      <c r="X143" s="97">
        <v>0</v>
      </c>
      <c r="Y143" s="25">
        <v>0</v>
      </c>
      <c r="Z143" s="97">
        <v>0</v>
      </c>
      <c r="AA143" s="207">
        <v>0</v>
      </c>
      <c r="AB143" s="207">
        <v>0</v>
      </c>
      <c r="AC143" s="97">
        <v>0</v>
      </c>
      <c r="AD143" s="97">
        <v>0</v>
      </c>
      <c r="AE143" s="497">
        <v>2</v>
      </c>
      <c r="AF143" s="456"/>
      <c r="AG143" s="456"/>
      <c r="AH143" s="456"/>
      <c r="AI143" s="456"/>
      <c r="AJ143" s="456"/>
      <c r="AK143" s="456"/>
      <c r="AL143" s="456"/>
      <c r="AM143" s="456"/>
      <c r="AN143" s="456"/>
      <c r="AO143" s="456"/>
      <c r="AP143" s="456"/>
      <c r="AQ143" s="456"/>
      <c r="AR143" s="456"/>
      <c r="AS143" s="456"/>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c r="BR143" s="323"/>
      <c r="BS143" s="323"/>
      <c r="BT143" s="323"/>
      <c r="BU143" s="323"/>
      <c r="BV143" s="323"/>
      <c r="BW143" s="323"/>
      <c r="BX143" s="323"/>
      <c r="BY143" s="323"/>
      <c r="BZ143" s="323"/>
      <c r="CA143" s="323"/>
      <c r="CB143" s="323"/>
      <c r="CC143" s="323"/>
      <c r="CD143" s="323"/>
      <c r="CE143" s="323"/>
      <c r="CF143" s="323"/>
      <c r="CG143" s="323"/>
      <c r="CH143" s="323"/>
      <c r="CI143" s="323"/>
      <c r="CJ143" s="323"/>
      <c r="CK143" s="323"/>
      <c r="CL143" s="323"/>
      <c r="CM143" s="323"/>
      <c r="CN143" s="323"/>
      <c r="CO143" s="323"/>
      <c r="CP143" s="323"/>
      <c r="CQ143" s="323"/>
      <c r="CR143" s="323"/>
      <c r="CS143" s="323"/>
      <c r="CT143" s="323"/>
      <c r="CU143" s="323"/>
      <c r="CV143" s="323"/>
      <c r="CW143" s="323"/>
      <c r="CX143" s="323"/>
      <c r="CY143" s="323"/>
      <c r="CZ143" s="323"/>
      <c r="DA143" s="323"/>
      <c r="DB143" s="323"/>
      <c r="DC143" s="323"/>
      <c r="DD143" s="323"/>
      <c r="DE143" s="323"/>
      <c r="DF143" s="323"/>
      <c r="DG143" s="323"/>
      <c r="DH143" s="323"/>
      <c r="DI143" s="323"/>
      <c r="DJ143" s="323"/>
      <c r="DK143" s="323"/>
      <c r="DL143" s="323"/>
      <c r="DM143" s="323"/>
      <c r="DN143" s="323"/>
      <c r="DO143" s="323"/>
      <c r="DP143" s="323"/>
      <c r="DQ143" s="323"/>
      <c r="DR143" s="323"/>
      <c r="DS143" s="323"/>
      <c r="DT143" s="323"/>
      <c r="DU143" s="323"/>
      <c r="DV143" s="323"/>
      <c r="DW143" s="323"/>
      <c r="DX143" s="323"/>
      <c r="DY143" s="323"/>
      <c r="DZ143" s="323"/>
      <c r="EA143" s="323"/>
    </row>
    <row r="144" spans="1:131" s="96" customFormat="1" ht="14.25" x14ac:dyDescent="0.2">
      <c r="A144" s="23" t="s">
        <v>2102</v>
      </c>
      <c r="B144" s="25">
        <v>1</v>
      </c>
      <c r="C144" s="26" t="s">
        <v>180</v>
      </c>
      <c r="D144" s="25" t="s">
        <v>3962</v>
      </c>
      <c r="E144" s="23" t="s">
        <v>3475</v>
      </c>
      <c r="F144" s="25" t="s">
        <v>1530</v>
      </c>
      <c r="G144" s="97">
        <v>0</v>
      </c>
      <c r="H144" s="97">
        <v>0</v>
      </c>
      <c r="I144" s="97">
        <v>0</v>
      </c>
      <c r="J144" s="97">
        <v>0</v>
      </c>
      <c r="K144" s="97">
        <v>0</v>
      </c>
      <c r="L144" s="97">
        <v>0</v>
      </c>
      <c r="M144" s="97">
        <v>0</v>
      </c>
      <c r="N144" s="97">
        <v>0</v>
      </c>
      <c r="O144" s="97">
        <v>0</v>
      </c>
      <c r="P144" s="226">
        <v>0</v>
      </c>
      <c r="Q144" s="243">
        <v>0</v>
      </c>
      <c r="R144" s="259">
        <v>0</v>
      </c>
      <c r="S144" s="270">
        <v>0</v>
      </c>
      <c r="T144" s="249">
        <v>0</v>
      </c>
      <c r="U144" s="97">
        <v>0</v>
      </c>
      <c r="V144" s="97">
        <v>0</v>
      </c>
      <c r="W144" s="97">
        <v>0</v>
      </c>
      <c r="X144" s="97">
        <v>0</v>
      </c>
      <c r="Y144" s="25">
        <v>0</v>
      </c>
      <c r="Z144" s="97">
        <v>0</v>
      </c>
      <c r="AA144" s="207">
        <v>0</v>
      </c>
      <c r="AB144" s="207">
        <v>0</v>
      </c>
      <c r="AC144" s="97">
        <v>0</v>
      </c>
      <c r="AD144" s="97">
        <v>0</v>
      </c>
      <c r="AE144" s="497">
        <v>1</v>
      </c>
      <c r="AF144" s="456"/>
      <c r="AG144" s="456"/>
      <c r="AH144" s="456"/>
      <c r="AI144" s="456"/>
      <c r="AJ144" s="456"/>
      <c r="AK144" s="456"/>
      <c r="AL144" s="456"/>
      <c r="AM144" s="456"/>
      <c r="AN144" s="456"/>
      <c r="AO144" s="456"/>
      <c r="AP144" s="456"/>
      <c r="AQ144" s="456"/>
      <c r="AR144" s="456"/>
      <c r="AS144" s="456"/>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c r="BR144" s="323"/>
      <c r="BS144" s="323"/>
      <c r="BT144" s="323"/>
      <c r="BU144" s="323"/>
      <c r="BV144" s="323"/>
      <c r="BW144" s="323"/>
      <c r="BX144" s="323"/>
      <c r="BY144" s="323"/>
      <c r="BZ144" s="323"/>
      <c r="CA144" s="323"/>
      <c r="CB144" s="323"/>
      <c r="CC144" s="323"/>
      <c r="CD144" s="323"/>
      <c r="CE144" s="323"/>
      <c r="CF144" s="323"/>
      <c r="CG144" s="323"/>
      <c r="CH144" s="323"/>
      <c r="CI144" s="323"/>
      <c r="CJ144" s="323"/>
      <c r="CK144" s="323"/>
      <c r="CL144" s="323"/>
      <c r="CM144" s="323"/>
      <c r="CN144" s="323"/>
      <c r="CO144" s="323"/>
      <c r="CP144" s="323"/>
      <c r="CQ144" s="323"/>
      <c r="CR144" s="323"/>
      <c r="CS144" s="323"/>
      <c r="CT144" s="323"/>
      <c r="CU144" s="323"/>
      <c r="CV144" s="323"/>
      <c r="CW144" s="323"/>
      <c r="CX144" s="323"/>
      <c r="CY144" s="323"/>
      <c r="CZ144" s="323"/>
      <c r="DA144" s="323"/>
      <c r="DB144" s="323"/>
      <c r="DC144" s="323"/>
      <c r="DD144" s="323"/>
      <c r="DE144" s="323"/>
      <c r="DF144" s="323"/>
      <c r="DG144" s="323"/>
      <c r="DH144" s="323"/>
      <c r="DI144" s="323"/>
      <c r="DJ144" s="323"/>
      <c r="DK144" s="323"/>
      <c r="DL144" s="323"/>
      <c r="DM144" s="323"/>
      <c r="DN144" s="323"/>
      <c r="DO144" s="323"/>
      <c r="DP144" s="323"/>
      <c r="DQ144" s="323"/>
      <c r="DR144" s="323"/>
      <c r="DS144" s="323"/>
      <c r="DT144" s="323"/>
      <c r="DU144" s="323"/>
      <c r="DV144" s="323"/>
      <c r="DW144" s="323"/>
      <c r="DX144" s="323"/>
      <c r="DY144" s="323"/>
      <c r="DZ144" s="323"/>
      <c r="EA144" s="323"/>
    </row>
    <row r="145" spans="1:131" s="96" customFormat="1" ht="14.25" x14ac:dyDescent="0.2">
      <c r="A145" s="25" t="s">
        <v>2102</v>
      </c>
      <c r="B145" s="25">
        <v>1</v>
      </c>
      <c r="C145" s="26" t="s">
        <v>2184</v>
      </c>
      <c r="D145" s="25" t="s">
        <v>3962</v>
      </c>
      <c r="E145" s="23" t="s">
        <v>3475</v>
      </c>
      <c r="F145" s="25" t="s">
        <v>2185</v>
      </c>
      <c r="G145" s="97">
        <v>0</v>
      </c>
      <c r="H145" s="97">
        <v>0</v>
      </c>
      <c r="I145" s="97">
        <v>0</v>
      </c>
      <c r="J145" s="97">
        <v>0</v>
      </c>
      <c r="K145" s="97">
        <v>0</v>
      </c>
      <c r="L145" s="97">
        <v>0</v>
      </c>
      <c r="M145" s="97">
        <v>0</v>
      </c>
      <c r="N145" s="97">
        <v>2</v>
      </c>
      <c r="O145" s="97">
        <v>0</v>
      </c>
      <c r="P145" s="226">
        <v>0</v>
      </c>
      <c r="Q145" s="243">
        <v>0</v>
      </c>
      <c r="R145" s="259">
        <v>0</v>
      </c>
      <c r="S145" s="270">
        <v>0</v>
      </c>
      <c r="T145" s="249">
        <v>0</v>
      </c>
      <c r="U145" s="97">
        <v>0</v>
      </c>
      <c r="V145" s="97">
        <v>0</v>
      </c>
      <c r="W145" s="97">
        <v>0</v>
      </c>
      <c r="X145" s="97">
        <v>0</v>
      </c>
      <c r="Y145" s="25">
        <v>0</v>
      </c>
      <c r="Z145" s="97">
        <v>0</v>
      </c>
      <c r="AA145" s="207">
        <v>0</v>
      </c>
      <c r="AB145" s="207">
        <v>0</v>
      </c>
      <c r="AC145" s="97">
        <v>0</v>
      </c>
      <c r="AD145" s="97">
        <v>0</v>
      </c>
      <c r="AE145" s="497">
        <v>2</v>
      </c>
      <c r="AF145" s="456"/>
      <c r="AG145" s="456"/>
      <c r="AH145" s="456"/>
      <c r="AI145" s="456"/>
      <c r="AJ145" s="456"/>
      <c r="AK145" s="456"/>
      <c r="AL145" s="456"/>
      <c r="AM145" s="456"/>
      <c r="AN145" s="456"/>
      <c r="AO145" s="456"/>
      <c r="AP145" s="456"/>
      <c r="AQ145" s="456"/>
      <c r="AR145" s="456"/>
      <c r="AS145" s="456"/>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c r="BU145" s="323"/>
      <c r="BV145" s="323"/>
      <c r="BW145" s="323"/>
      <c r="BX145" s="323"/>
      <c r="BY145" s="323"/>
      <c r="BZ145" s="323"/>
      <c r="CA145" s="323"/>
      <c r="CB145" s="323"/>
      <c r="CC145" s="323"/>
      <c r="CD145" s="323"/>
      <c r="CE145" s="323"/>
      <c r="CF145" s="323"/>
      <c r="CG145" s="323"/>
      <c r="CH145" s="323"/>
      <c r="CI145" s="323"/>
      <c r="CJ145" s="323"/>
      <c r="CK145" s="323"/>
      <c r="CL145" s="323"/>
      <c r="CM145" s="323"/>
      <c r="CN145" s="323"/>
      <c r="CO145" s="323"/>
      <c r="CP145" s="323"/>
      <c r="CQ145" s="323"/>
      <c r="CR145" s="323"/>
      <c r="CS145" s="323"/>
      <c r="CT145" s="323"/>
      <c r="CU145" s="323"/>
      <c r="CV145" s="323"/>
      <c r="CW145" s="323"/>
      <c r="CX145" s="323"/>
      <c r="CY145" s="323"/>
      <c r="CZ145" s="323"/>
      <c r="DA145" s="323"/>
      <c r="DB145" s="323"/>
      <c r="DC145" s="323"/>
      <c r="DD145" s="323"/>
      <c r="DE145" s="323"/>
      <c r="DF145" s="323"/>
      <c r="DG145" s="323"/>
      <c r="DH145" s="323"/>
      <c r="DI145" s="323"/>
      <c r="DJ145" s="323"/>
      <c r="DK145" s="323"/>
      <c r="DL145" s="323"/>
      <c r="DM145" s="323"/>
      <c r="DN145" s="323"/>
      <c r="DO145" s="323"/>
      <c r="DP145" s="323"/>
      <c r="DQ145" s="323"/>
      <c r="DR145" s="323"/>
      <c r="DS145" s="323"/>
      <c r="DT145" s="323"/>
      <c r="DU145" s="323"/>
      <c r="DV145" s="323"/>
      <c r="DW145" s="323"/>
      <c r="DX145" s="323"/>
      <c r="DY145" s="323"/>
      <c r="DZ145" s="323"/>
      <c r="EA145" s="323"/>
    </row>
    <row r="146" spans="1:131" s="96" customFormat="1" ht="14.25" x14ac:dyDescent="0.2">
      <c r="A146" s="23" t="s">
        <v>2102</v>
      </c>
      <c r="B146" s="23">
        <v>1</v>
      </c>
      <c r="C146" s="26" t="s">
        <v>2317</v>
      </c>
      <c r="D146" s="25" t="s">
        <v>3962</v>
      </c>
      <c r="E146" s="23" t="s">
        <v>2126</v>
      </c>
      <c r="F146" s="23" t="s">
        <v>2318</v>
      </c>
      <c r="G146" s="97">
        <v>0</v>
      </c>
      <c r="H146" s="97">
        <v>0</v>
      </c>
      <c r="I146" s="97">
        <v>0</v>
      </c>
      <c r="J146" s="97">
        <v>0</v>
      </c>
      <c r="K146" s="97">
        <v>1</v>
      </c>
      <c r="L146" s="97">
        <v>1</v>
      </c>
      <c r="M146" s="97">
        <v>0</v>
      </c>
      <c r="N146" s="97">
        <v>0</v>
      </c>
      <c r="O146" s="97">
        <v>0</v>
      </c>
      <c r="P146" s="226">
        <v>0</v>
      </c>
      <c r="Q146" s="243">
        <v>1</v>
      </c>
      <c r="R146" s="259">
        <v>0</v>
      </c>
      <c r="S146" s="270">
        <v>1</v>
      </c>
      <c r="T146" s="249">
        <v>0</v>
      </c>
      <c r="U146" s="97">
        <v>2</v>
      </c>
      <c r="V146" s="97">
        <v>0</v>
      </c>
      <c r="W146" s="97">
        <v>1</v>
      </c>
      <c r="X146" s="97">
        <v>1</v>
      </c>
      <c r="Y146" s="25">
        <v>0</v>
      </c>
      <c r="Z146" s="97">
        <v>0</v>
      </c>
      <c r="AA146" s="207">
        <v>0</v>
      </c>
      <c r="AB146" s="207">
        <v>0</v>
      </c>
      <c r="AC146" s="97">
        <v>0</v>
      </c>
      <c r="AD146" s="97">
        <v>0</v>
      </c>
      <c r="AE146" s="497">
        <v>1.1428571428571428</v>
      </c>
      <c r="AF146" s="456"/>
      <c r="AG146" s="456"/>
      <c r="AH146" s="456"/>
      <c r="AI146" s="456"/>
      <c r="AJ146" s="456"/>
      <c r="AK146" s="456"/>
      <c r="AL146" s="456"/>
      <c r="AM146" s="456"/>
      <c r="AN146" s="456"/>
      <c r="AO146" s="456"/>
      <c r="AP146" s="456"/>
      <c r="AQ146" s="456"/>
      <c r="AR146" s="456"/>
      <c r="AS146" s="456"/>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c r="BU146" s="323"/>
      <c r="BV146" s="323"/>
      <c r="BW146" s="323"/>
      <c r="BX146" s="323"/>
      <c r="BY146" s="323"/>
      <c r="BZ146" s="323"/>
      <c r="CA146" s="323"/>
      <c r="CB146" s="323"/>
      <c r="CC146" s="323"/>
      <c r="CD146" s="323"/>
      <c r="CE146" s="323"/>
      <c r="CF146" s="323"/>
      <c r="CG146" s="323"/>
      <c r="CH146" s="323"/>
      <c r="CI146" s="323"/>
      <c r="CJ146" s="323"/>
      <c r="CK146" s="323"/>
      <c r="CL146" s="323"/>
      <c r="CM146" s="323"/>
      <c r="CN146" s="323"/>
      <c r="CO146" s="323"/>
      <c r="CP146" s="323"/>
      <c r="CQ146" s="323"/>
      <c r="CR146" s="323"/>
      <c r="CS146" s="323"/>
      <c r="CT146" s="323"/>
      <c r="CU146" s="323"/>
      <c r="CV146" s="323"/>
      <c r="CW146" s="323"/>
      <c r="CX146" s="323"/>
      <c r="CY146" s="323"/>
      <c r="CZ146" s="323"/>
      <c r="DA146" s="323"/>
      <c r="DB146" s="323"/>
      <c r="DC146" s="323"/>
      <c r="DD146" s="323"/>
      <c r="DE146" s="323"/>
      <c r="DF146" s="323"/>
      <c r="DG146" s="323"/>
      <c r="DH146" s="323"/>
      <c r="DI146" s="323"/>
      <c r="DJ146" s="323"/>
      <c r="DK146" s="323"/>
      <c r="DL146" s="323"/>
      <c r="DM146" s="323"/>
      <c r="DN146" s="323"/>
      <c r="DO146" s="323"/>
      <c r="DP146" s="323"/>
      <c r="DQ146" s="323"/>
      <c r="DR146" s="323"/>
      <c r="DS146" s="323"/>
      <c r="DT146" s="323"/>
      <c r="DU146" s="323"/>
      <c r="DV146" s="323"/>
      <c r="DW146" s="323"/>
      <c r="DX146" s="323"/>
      <c r="DY146" s="323"/>
      <c r="DZ146" s="323"/>
      <c r="EA146" s="323"/>
    </row>
    <row r="147" spans="1:131" s="96" customFormat="1" ht="14.25" x14ac:dyDescent="0.2">
      <c r="A147" s="23" t="s">
        <v>2102</v>
      </c>
      <c r="B147" s="23">
        <v>1</v>
      </c>
      <c r="C147" s="24" t="s">
        <v>3127</v>
      </c>
      <c r="D147" s="25" t="s">
        <v>3962</v>
      </c>
      <c r="E147" s="23" t="s">
        <v>2126</v>
      </c>
      <c r="F147" s="23" t="s">
        <v>3128</v>
      </c>
      <c r="G147" s="97">
        <v>0</v>
      </c>
      <c r="H147" s="97">
        <v>0</v>
      </c>
      <c r="I147" s="97">
        <v>0</v>
      </c>
      <c r="J147" s="97">
        <v>0</v>
      </c>
      <c r="K147" s="97">
        <v>0</v>
      </c>
      <c r="L147" s="97">
        <v>0</v>
      </c>
      <c r="M147" s="97">
        <v>0</v>
      </c>
      <c r="N147" s="97">
        <v>0</v>
      </c>
      <c r="O147" s="97">
        <v>0</v>
      </c>
      <c r="P147" s="226">
        <v>0</v>
      </c>
      <c r="Q147" s="243">
        <v>0</v>
      </c>
      <c r="R147" s="259">
        <v>0</v>
      </c>
      <c r="S147" s="270">
        <v>0</v>
      </c>
      <c r="T147" s="249">
        <v>0</v>
      </c>
      <c r="U147" s="97">
        <v>0</v>
      </c>
      <c r="V147" s="97">
        <v>0</v>
      </c>
      <c r="W147" s="97">
        <v>0</v>
      </c>
      <c r="X147" s="97">
        <v>0</v>
      </c>
      <c r="Y147" s="25">
        <v>0</v>
      </c>
      <c r="Z147" s="97">
        <v>0</v>
      </c>
      <c r="AA147" s="207">
        <v>0</v>
      </c>
      <c r="AB147" s="207">
        <v>0</v>
      </c>
      <c r="AC147" s="97">
        <v>0</v>
      </c>
      <c r="AD147" s="97">
        <v>0</v>
      </c>
      <c r="AE147" s="497">
        <v>1</v>
      </c>
      <c r="AF147" s="456"/>
      <c r="AG147" s="456"/>
      <c r="AH147" s="456"/>
      <c r="AI147" s="456"/>
      <c r="AJ147" s="456"/>
      <c r="AK147" s="456"/>
      <c r="AL147" s="456"/>
      <c r="AM147" s="456"/>
      <c r="AN147" s="456"/>
      <c r="AO147" s="456"/>
      <c r="AP147" s="456"/>
      <c r="AQ147" s="456"/>
      <c r="AR147" s="456"/>
      <c r="AS147" s="456"/>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c r="BU147" s="323"/>
      <c r="BV147" s="323"/>
      <c r="BW147" s="323"/>
      <c r="BX147" s="323"/>
      <c r="BY147" s="323"/>
      <c r="BZ147" s="323"/>
      <c r="CA147" s="323"/>
      <c r="CB147" s="323"/>
      <c r="CC147" s="323"/>
      <c r="CD147" s="323"/>
      <c r="CE147" s="323"/>
      <c r="CF147" s="323"/>
      <c r="CG147" s="323"/>
      <c r="CH147" s="323"/>
      <c r="CI147" s="323"/>
      <c r="CJ147" s="323"/>
      <c r="CK147" s="323"/>
      <c r="CL147" s="323"/>
      <c r="CM147" s="323"/>
      <c r="CN147" s="323"/>
      <c r="CO147" s="323"/>
      <c r="CP147" s="323"/>
      <c r="CQ147" s="323"/>
      <c r="CR147" s="323"/>
      <c r="CS147" s="323"/>
      <c r="CT147" s="323"/>
      <c r="CU147" s="323"/>
      <c r="CV147" s="323"/>
      <c r="CW147" s="323"/>
      <c r="CX147" s="323"/>
      <c r="CY147" s="323"/>
      <c r="CZ147" s="323"/>
      <c r="DA147" s="323"/>
      <c r="DB147" s="323"/>
      <c r="DC147" s="323"/>
      <c r="DD147" s="323"/>
      <c r="DE147" s="323"/>
      <c r="DF147" s="323"/>
      <c r="DG147" s="323"/>
      <c r="DH147" s="323"/>
      <c r="DI147" s="323"/>
      <c r="DJ147" s="323"/>
      <c r="DK147" s="323"/>
      <c r="DL147" s="323"/>
      <c r="DM147" s="323"/>
      <c r="DN147" s="323"/>
      <c r="DO147" s="323"/>
      <c r="DP147" s="323"/>
      <c r="DQ147" s="323"/>
      <c r="DR147" s="323"/>
      <c r="DS147" s="323"/>
      <c r="DT147" s="323"/>
      <c r="DU147" s="323"/>
      <c r="DV147" s="323"/>
      <c r="DW147" s="323"/>
      <c r="DX147" s="323"/>
      <c r="DY147" s="323"/>
      <c r="DZ147" s="323"/>
      <c r="EA147" s="323"/>
    </row>
    <row r="148" spans="1:131" s="96" customFormat="1" ht="14.25" x14ac:dyDescent="0.2">
      <c r="A148" s="23" t="s">
        <v>2102</v>
      </c>
      <c r="B148" s="23">
        <v>1</v>
      </c>
      <c r="C148" s="24" t="s">
        <v>3129</v>
      </c>
      <c r="D148" s="25" t="s">
        <v>3962</v>
      </c>
      <c r="E148" s="23" t="s">
        <v>2126</v>
      </c>
      <c r="F148" s="23" t="s">
        <v>3130</v>
      </c>
      <c r="G148" s="97">
        <v>0</v>
      </c>
      <c r="H148" s="97">
        <v>0</v>
      </c>
      <c r="I148" s="97">
        <v>0</v>
      </c>
      <c r="J148" s="97">
        <v>0</v>
      </c>
      <c r="K148" s="97">
        <v>0</v>
      </c>
      <c r="L148" s="97">
        <v>0</v>
      </c>
      <c r="M148" s="97">
        <v>0</v>
      </c>
      <c r="N148" s="97">
        <v>0</v>
      </c>
      <c r="O148" s="97">
        <v>0</v>
      </c>
      <c r="P148" s="226">
        <v>0</v>
      </c>
      <c r="Q148" s="243">
        <v>1</v>
      </c>
      <c r="R148" s="259">
        <v>0</v>
      </c>
      <c r="S148" s="270">
        <v>0</v>
      </c>
      <c r="T148" s="249">
        <v>0</v>
      </c>
      <c r="U148" s="97">
        <v>0</v>
      </c>
      <c r="V148" s="97">
        <v>0</v>
      </c>
      <c r="W148" s="97">
        <v>1</v>
      </c>
      <c r="X148" s="97">
        <v>1</v>
      </c>
      <c r="Y148" s="25">
        <v>0</v>
      </c>
      <c r="Z148" s="97">
        <v>0</v>
      </c>
      <c r="AA148" s="207">
        <v>0</v>
      </c>
      <c r="AB148" s="207">
        <v>0</v>
      </c>
      <c r="AC148" s="97">
        <v>1</v>
      </c>
      <c r="AD148" s="97">
        <v>0</v>
      </c>
      <c r="AE148" s="497">
        <v>1</v>
      </c>
      <c r="AF148" s="456"/>
      <c r="AG148" s="456"/>
      <c r="AH148" s="456"/>
      <c r="AI148" s="456"/>
      <c r="AJ148" s="456"/>
      <c r="AK148" s="456"/>
      <c r="AL148" s="456"/>
      <c r="AM148" s="456"/>
      <c r="AN148" s="456"/>
      <c r="AO148" s="456"/>
      <c r="AP148" s="456"/>
      <c r="AQ148" s="456"/>
      <c r="AR148" s="456"/>
      <c r="AS148" s="456"/>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3"/>
      <c r="CF148" s="323"/>
      <c r="CG148" s="323"/>
      <c r="CH148" s="323"/>
      <c r="CI148" s="323"/>
      <c r="CJ148" s="323"/>
      <c r="CK148" s="323"/>
      <c r="CL148" s="323"/>
      <c r="CM148" s="323"/>
      <c r="CN148" s="323"/>
      <c r="CO148" s="323"/>
      <c r="CP148" s="323"/>
      <c r="CQ148" s="323"/>
      <c r="CR148" s="323"/>
      <c r="CS148" s="323"/>
      <c r="CT148" s="323"/>
      <c r="CU148" s="323"/>
      <c r="CV148" s="323"/>
      <c r="CW148" s="323"/>
      <c r="CX148" s="323"/>
      <c r="CY148" s="323"/>
      <c r="CZ148" s="323"/>
      <c r="DA148" s="323"/>
      <c r="DB148" s="323"/>
      <c r="DC148" s="323"/>
      <c r="DD148" s="323"/>
      <c r="DE148" s="323"/>
      <c r="DF148" s="323"/>
      <c r="DG148" s="323"/>
      <c r="DH148" s="323"/>
      <c r="DI148" s="323"/>
      <c r="DJ148" s="323"/>
      <c r="DK148" s="323"/>
      <c r="DL148" s="323"/>
      <c r="DM148" s="323"/>
      <c r="DN148" s="323"/>
      <c r="DO148" s="323"/>
      <c r="DP148" s="323"/>
      <c r="DQ148" s="323"/>
      <c r="DR148" s="323"/>
      <c r="DS148" s="323"/>
      <c r="DT148" s="323"/>
      <c r="DU148" s="323"/>
      <c r="DV148" s="323"/>
      <c r="DW148" s="323"/>
      <c r="DX148" s="323"/>
      <c r="DY148" s="323"/>
      <c r="DZ148" s="323"/>
      <c r="EA148" s="323"/>
    </row>
    <row r="149" spans="1:131" s="96" customFormat="1" ht="14.25" x14ac:dyDescent="0.2">
      <c r="A149" s="23" t="s">
        <v>2102</v>
      </c>
      <c r="B149" s="23">
        <v>1</v>
      </c>
      <c r="C149" s="24" t="s">
        <v>3131</v>
      </c>
      <c r="D149" s="25" t="s">
        <v>3962</v>
      </c>
      <c r="E149" s="23" t="s">
        <v>2126</v>
      </c>
      <c r="F149" s="23" t="s">
        <v>3132</v>
      </c>
      <c r="G149" s="97">
        <v>0</v>
      </c>
      <c r="H149" s="97">
        <v>0</v>
      </c>
      <c r="I149" s="97">
        <v>0</v>
      </c>
      <c r="J149" s="97">
        <v>0</v>
      </c>
      <c r="K149" s="97">
        <v>0</v>
      </c>
      <c r="L149" s="97">
        <v>0</v>
      </c>
      <c r="M149" s="97">
        <v>0</v>
      </c>
      <c r="N149" s="97">
        <v>0</v>
      </c>
      <c r="O149" s="97">
        <v>0</v>
      </c>
      <c r="P149" s="226">
        <v>0</v>
      </c>
      <c r="Q149" s="243">
        <v>0</v>
      </c>
      <c r="R149" s="259">
        <v>0</v>
      </c>
      <c r="S149" s="270">
        <v>1</v>
      </c>
      <c r="T149" s="249">
        <v>0</v>
      </c>
      <c r="U149" s="97">
        <v>2</v>
      </c>
      <c r="V149" s="97">
        <v>0</v>
      </c>
      <c r="W149" s="97">
        <v>1</v>
      </c>
      <c r="X149" s="97">
        <v>1</v>
      </c>
      <c r="Y149" s="25">
        <v>0</v>
      </c>
      <c r="Z149" s="97">
        <v>0</v>
      </c>
      <c r="AA149" s="207">
        <v>0</v>
      </c>
      <c r="AB149" s="207">
        <v>0</v>
      </c>
      <c r="AC149" s="97">
        <v>1</v>
      </c>
      <c r="AD149" s="97">
        <v>0</v>
      </c>
      <c r="AE149" s="497">
        <v>1.2</v>
      </c>
      <c r="AF149" s="456"/>
      <c r="AG149" s="456"/>
      <c r="AH149" s="456"/>
      <c r="AI149" s="456"/>
      <c r="AJ149" s="456"/>
      <c r="AK149" s="456"/>
      <c r="AL149" s="456"/>
      <c r="AM149" s="456"/>
      <c r="AN149" s="456"/>
      <c r="AO149" s="456"/>
      <c r="AP149" s="456"/>
      <c r="AQ149" s="456"/>
      <c r="AR149" s="456"/>
      <c r="AS149" s="456"/>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3"/>
      <c r="CF149" s="323"/>
      <c r="CG149" s="323"/>
      <c r="CH149" s="323"/>
      <c r="CI149" s="323"/>
      <c r="CJ149" s="323"/>
      <c r="CK149" s="323"/>
      <c r="CL149" s="323"/>
      <c r="CM149" s="323"/>
      <c r="CN149" s="323"/>
      <c r="CO149" s="323"/>
      <c r="CP149" s="323"/>
      <c r="CQ149" s="323"/>
      <c r="CR149" s="323"/>
      <c r="CS149" s="323"/>
      <c r="CT149" s="323"/>
      <c r="CU149" s="323"/>
      <c r="CV149" s="323"/>
      <c r="CW149" s="323"/>
      <c r="CX149" s="323"/>
      <c r="CY149" s="323"/>
      <c r="CZ149" s="323"/>
      <c r="DA149" s="323"/>
      <c r="DB149" s="323"/>
      <c r="DC149" s="323"/>
      <c r="DD149" s="323"/>
      <c r="DE149" s="323"/>
      <c r="DF149" s="323"/>
      <c r="DG149" s="323"/>
      <c r="DH149" s="323"/>
      <c r="DI149" s="323"/>
      <c r="DJ149" s="323"/>
      <c r="DK149" s="323"/>
      <c r="DL149" s="323"/>
      <c r="DM149" s="323"/>
      <c r="DN149" s="323"/>
      <c r="DO149" s="323"/>
      <c r="DP149" s="323"/>
      <c r="DQ149" s="323"/>
      <c r="DR149" s="323"/>
      <c r="DS149" s="323"/>
      <c r="DT149" s="323"/>
      <c r="DU149" s="323"/>
      <c r="DV149" s="323"/>
      <c r="DW149" s="323"/>
      <c r="DX149" s="323"/>
      <c r="DY149" s="323"/>
      <c r="DZ149" s="323"/>
      <c r="EA149" s="323"/>
    </row>
    <row r="150" spans="1:131" s="96" customFormat="1" ht="14.25" x14ac:dyDescent="0.2">
      <c r="A150" s="23" t="s">
        <v>2102</v>
      </c>
      <c r="B150" s="23">
        <v>1</v>
      </c>
      <c r="C150" s="24" t="s">
        <v>3133</v>
      </c>
      <c r="D150" s="25" t="s">
        <v>3962</v>
      </c>
      <c r="E150" s="23" t="s">
        <v>2126</v>
      </c>
      <c r="F150" s="23" t="s">
        <v>3134</v>
      </c>
      <c r="G150" s="97">
        <v>0</v>
      </c>
      <c r="H150" s="97">
        <v>0</v>
      </c>
      <c r="I150" s="97">
        <v>0</v>
      </c>
      <c r="J150" s="97">
        <v>0</v>
      </c>
      <c r="K150" s="97">
        <v>0</v>
      </c>
      <c r="L150" s="97">
        <v>0</v>
      </c>
      <c r="M150" s="97">
        <v>0</v>
      </c>
      <c r="N150" s="97">
        <v>0</v>
      </c>
      <c r="O150" s="97">
        <v>0</v>
      </c>
      <c r="P150" s="226">
        <v>0</v>
      </c>
      <c r="Q150" s="243">
        <v>0</v>
      </c>
      <c r="R150" s="259">
        <v>0</v>
      </c>
      <c r="S150" s="270">
        <v>1</v>
      </c>
      <c r="T150" s="249">
        <v>0</v>
      </c>
      <c r="U150" s="97">
        <v>2</v>
      </c>
      <c r="V150" s="97">
        <v>0</v>
      </c>
      <c r="W150" s="97">
        <v>1</v>
      </c>
      <c r="X150" s="97">
        <v>1</v>
      </c>
      <c r="Y150" s="25">
        <v>0</v>
      </c>
      <c r="Z150" s="97">
        <v>0</v>
      </c>
      <c r="AA150" s="207">
        <v>0</v>
      </c>
      <c r="AB150" s="207">
        <v>0</v>
      </c>
      <c r="AC150" s="97">
        <v>1</v>
      </c>
      <c r="AD150" s="97">
        <v>0</v>
      </c>
      <c r="AE150" s="497">
        <v>1.2</v>
      </c>
      <c r="AF150" s="456"/>
      <c r="AG150" s="456"/>
      <c r="AH150" s="456"/>
      <c r="AI150" s="456"/>
      <c r="AJ150" s="456"/>
      <c r="AK150" s="456"/>
      <c r="AL150" s="456"/>
      <c r="AM150" s="456"/>
      <c r="AN150" s="456"/>
      <c r="AO150" s="456"/>
      <c r="AP150" s="456"/>
      <c r="AQ150" s="456"/>
      <c r="AR150" s="456"/>
      <c r="AS150" s="456"/>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3"/>
      <c r="CF150" s="323"/>
      <c r="CG150" s="323"/>
      <c r="CH150" s="323"/>
      <c r="CI150" s="323"/>
      <c r="CJ150" s="323"/>
      <c r="CK150" s="323"/>
      <c r="CL150" s="323"/>
      <c r="CM150" s="323"/>
      <c r="CN150" s="323"/>
      <c r="CO150" s="323"/>
      <c r="CP150" s="323"/>
      <c r="CQ150" s="323"/>
      <c r="CR150" s="323"/>
      <c r="CS150" s="323"/>
      <c r="CT150" s="323"/>
      <c r="CU150" s="323"/>
      <c r="CV150" s="323"/>
      <c r="CW150" s="323"/>
      <c r="CX150" s="323"/>
      <c r="CY150" s="323"/>
      <c r="CZ150" s="323"/>
      <c r="DA150" s="323"/>
      <c r="DB150" s="323"/>
      <c r="DC150" s="323"/>
      <c r="DD150" s="323"/>
      <c r="DE150" s="323"/>
      <c r="DF150" s="323"/>
      <c r="DG150" s="323"/>
      <c r="DH150" s="323"/>
      <c r="DI150" s="323"/>
      <c r="DJ150" s="323"/>
      <c r="DK150" s="323"/>
      <c r="DL150" s="323"/>
      <c r="DM150" s="323"/>
      <c r="DN150" s="323"/>
      <c r="DO150" s="323"/>
      <c r="DP150" s="323"/>
      <c r="DQ150" s="323"/>
      <c r="DR150" s="323"/>
      <c r="DS150" s="323"/>
      <c r="DT150" s="323"/>
      <c r="DU150" s="323"/>
      <c r="DV150" s="323"/>
      <c r="DW150" s="323"/>
      <c r="DX150" s="323"/>
      <c r="DY150" s="323"/>
      <c r="DZ150" s="323"/>
      <c r="EA150" s="323"/>
    </row>
    <row r="151" spans="1:131" s="96" customFormat="1" ht="14.25" x14ac:dyDescent="0.2">
      <c r="A151" s="23" t="s">
        <v>2102</v>
      </c>
      <c r="B151" s="23">
        <v>1</v>
      </c>
      <c r="C151" s="24" t="s">
        <v>210</v>
      </c>
      <c r="D151" s="25" t="s">
        <v>3962</v>
      </c>
      <c r="E151" s="23" t="s">
        <v>2126</v>
      </c>
      <c r="F151" s="23" t="s">
        <v>211</v>
      </c>
      <c r="G151" s="97">
        <v>0</v>
      </c>
      <c r="H151" s="97">
        <v>0</v>
      </c>
      <c r="I151" s="97">
        <v>0</v>
      </c>
      <c r="J151" s="97">
        <v>0</v>
      </c>
      <c r="K151" s="97">
        <v>0</v>
      </c>
      <c r="L151" s="97">
        <v>0</v>
      </c>
      <c r="M151" s="97">
        <v>0</v>
      </c>
      <c r="N151" s="97">
        <v>0</v>
      </c>
      <c r="O151" s="97">
        <v>0</v>
      </c>
      <c r="P151" s="226">
        <v>0</v>
      </c>
      <c r="Q151" s="243">
        <v>0</v>
      </c>
      <c r="R151" s="259">
        <v>0</v>
      </c>
      <c r="S151" s="270">
        <v>1</v>
      </c>
      <c r="T151" s="249">
        <v>0</v>
      </c>
      <c r="U151" s="97">
        <v>2</v>
      </c>
      <c r="V151" s="97">
        <v>0</v>
      </c>
      <c r="W151" s="97">
        <v>1</v>
      </c>
      <c r="X151" s="97">
        <v>1</v>
      </c>
      <c r="Y151" s="25">
        <v>0</v>
      </c>
      <c r="Z151" s="97">
        <v>0</v>
      </c>
      <c r="AA151" s="207">
        <v>0</v>
      </c>
      <c r="AB151" s="207">
        <v>0</v>
      </c>
      <c r="AC151" s="97">
        <v>1</v>
      </c>
      <c r="AD151" s="97">
        <v>0</v>
      </c>
      <c r="AE151" s="497">
        <v>1.2</v>
      </c>
      <c r="AF151" s="456"/>
      <c r="AG151" s="456"/>
      <c r="AH151" s="456"/>
      <c r="AI151" s="456"/>
      <c r="AJ151" s="456"/>
      <c r="AK151" s="456"/>
      <c r="AL151" s="456"/>
      <c r="AM151" s="456"/>
      <c r="AN151" s="456"/>
      <c r="AO151" s="456"/>
      <c r="AP151" s="456"/>
      <c r="AQ151" s="456"/>
      <c r="AR151" s="456"/>
      <c r="AS151" s="456"/>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3"/>
      <c r="CF151" s="323"/>
      <c r="CG151" s="323"/>
      <c r="CH151" s="323"/>
      <c r="CI151" s="323"/>
      <c r="CJ151" s="323"/>
      <c r="CK151" s="323"/>
      <c r="CL151" s="323"/>
      <c r="CM151" s="323"/>
      <c r="CN151" s="323"/>
      <c r="CO151" s="323"/>
      <c r="CP151" s="323"/>
      <c r="CQ151" s="323"/>
      <c r="CR151" s="323"/>
      <c r="CS151" s="323"/>
      <c r="CT151" s="323"/>
      <c r="CU151" s="323"/>
      <c r="CV151" s="323"/>
      <c r="CW151" s="323"/>
      <c r="CX151" s="323"/>
      <c r="CY151" s="323"/>
      <c r="CZ151" s="323"/>
      <c r="DA151" s="323"/>
      <c r="DB151" s="323"/>
      <c r="DC151" s="323"/>
      <c r="DD151" s="323"/>
      <c r="DE151" s="323"/>
      <c r="DF151" s="323"/>
      <c r="DG151" s="323"/>
      <c r="DH151" s="323"/>
      <c r="DI151" s="323"/>
      <c r="DJ151" s="323"/>
      <c r="DK151" s="323"/>
      <c r="DL151" s="323"/>
      <c r="DM151" s="323"/>
      <c r="DN151" s="323"/>
      <c r="DO151" s="323"/>
      <c r="DP151" s="323"/>
      <c r="DQ151" s="323"/>
      <c r="DR151" s="323"/>
      <c r="DS151" s="323"/>
      <c r="DT151" s="323"/>
      <c r="DU151" s="323"/>
      <c r="DV151" s="323"/>
      <c r="DW151" s="323"/>
      <c r="DX151" s="323"/>
      <c r="DY151" s="323"/>
      <c r="DZ151" s="323"/>
      <c r="EA151" s="323"/>
    </row>
    <row r="152" spans="1:131" s="96" customFormat="1" ht="15.75" customHeight="1" x14ac:dyDescent="0.2">
      <c r="A152" s="22" t="s">
        <v>2102</v>
      </c>
      <c r="B152" s="23">
        <v>1</v>
      </c>
      <c r="C152" s="24" t="s">
        <v>212</v>
      </c>
      <c r="D152" s="25" t="s">
        <v>3962</v>
      </c>
      <c r="E152" s="23" t="s">
        <v>2126</v>
      </c>
      <c r="F152" s="23" t="s">
        <v>545</v>
      </c>
      <c r="G152" s="97">
        <v>0</v>
      </c>
      <c r="H152" s="97">
        <v>1</v>
      </c>
      <c r="I152" s="97">
        <v>0</v>
      </c>
      <c r="J152" s="97">
        <v>0</v>
      </c>
      <c r="K152" s="97">
        <v>0</v>
      </c>
      <c r="L152" s="97">
        <v>0</v>
      </c>
      <c r="M152" s="97">
        <v>0</v>
      </c>
      <c r="N152" s="97">
        <v>0</v>
      </c>
      <c r="O152" s="97">
        <v>0</v>
      </c>
      <c r="P152" s="226">
        <v>0</v>
      </c>
      <c r="Q152" s="243">
        <v>0</v>
      </c>
      <c r="R152" s="259">
        <v>0</v>
      </c>
      <c r="S152" s="270">
        <v>0</v>
      </c>
      <c r="T152" s="249">
        <v>0</v>
      </c>
      <c r="U152" s="97">
        <v>0</v>
      </c>
      <c r="V152" s="97">
        <v>0</v>
      </c>
      <c r="W152" s="97">
        <v>0</v>
      </c>
      <c r="X152" s="97">
        <v>0</v>
      </c>
      <c r="Y152" s="25">
        <v>0</v>
      </c>
      <c r="Z152" s="97">
        <v>0</v>
      </c>
      <c r="AA152" s="207">
        <v>0</v>
      </c>
      <c r="AB152" s="207">
        <v>0</v>
      </c>
      <c r="AC152" s="97">
        <v>0</v>
      </c>
      <c r="AD152" s="97">
        <v>0</v>
      </c>
      <c r="AE152" s="497">
        <v>1</v>
      </c>
      <c r="AF152" s="456"/>
      <c r="AG152" s="456"/>
      <c r="AH152" s="456"/>
      <c r="AI152" s="456"/>
      <c r="AJ152" s="456"/>
      <c r="AK152" s="456"/>
      <c r="AL152" s="456"/>
      <c r="AM152" s="456"/>
      <c r="AN152" s="456"/>
      <c r="AO152" s="456"/>
      <c r="AP152" s="456"/>
      <c r="AQ152" s="456"/>
      <c r="AR152" s="456"/>
      <c r="AS152" s="456"/>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c r="BU152" s="323"/>
      <c r="BV152" s="323"/>
      <c r="BW152" s="323"/>
      <c r="BX152" s="323"/>
      <c r="BY152" s="323"/>
      <c r="BZ152" s="323"/>
      <c r="CA152" s="323"/>
      <c r="CB152" s="323"/>
      <c r="CC152" s="323"/>
      <c r="CD152" s="323"/>
      <c r="CE152" s="323"/>
      <c r="CF152" s="323"/>
      <c r="CG152" s="323"/>
      <c r="CH152" s="323"/>
      <c r="CI152" s="323"/>
      <c r="CJ152" s="323"/>
      <c r="CK152" s="323"/>
      <c r="CL152" s="323"/>
      <c r="CM152" s="323"/>
      <c r="CN152" s="323"/>
      <c r="CO152" s="323"/>
      <c r="CP152" s="323"/>
      <c r="CQ152" s="323"/>
      <c r="CR152" s="323"/>
      <c r="CS152" s="323"/>
      <c r="CT152" s="323"/>
      <c r="CU152" s="323"/>
      <c r="CV152" s="323"/>
      <c r="CW152" s="323"/>
      <c r="CX152" s="323"/>
      <c r="CY152" s="323"/>
      <c r="CZ152" s="323"/>
      <c r="DA152" s="323"/>
      <c r="DB152" s="323"/>
      <c r="DC152" s="323"/>
      <c r="DD152" s="323"/>
      <c r="DE152" s="323"/>
      <c r="DF152" s="323"/>
      <c r="DG152" s="323"/>
      <c r="DH152" s="323"/>
      <c r="DI152" s="323"/>
      <c r="DJ152" s="323"/>
      <c r="DK152" s="323"/>
      <c r="DL152" s="323"/>
      <c r="DM152" s="323"/>
      <c r="DN152" s="323"/>
      <c r="DO152" s="323"/>
      <c r="DP152" s="323"/>
      <c r="DQ152" s="323"/>
      <c r="DR152" s="323"/>
      <c r="DS152" s="323"/>
      <c r="DT152" s="323"/>
      <c r="DU152" s="323"/>
      <c r="DV152" s="323"/>
      <c r="DW152" s="323"/>
      <c r="DX152" s="323"/>
      <c r="DY152" s="323"/>
      <c r="DZ152" s="323"/>
      <c r="EA152" s="323"/>
    </row>
    <row r="153" spans="1:131" s="96" customFormat="1" ht="15.75" customHeight="1" x14ac:dyDescent="0.2">
      <c r="A153" s="22" t="s">
        <v>2102</v>
      </c>
      <c r="B153" s="25">
        <v>1</v>
      </c>
      <c r="C153" s="26" t="s">
        <v>1028</v>
      </c>
      <c r="D153" s="25" t="s">
        <v>3962</v>
      </c>
      <c r="E153" s="23" t="s">
        <v>3473</v>
      </c>
      <c r="F153" s="25" t="s">
        <v>1302</v>
      </c>
      <c r="G153" s="97">
        <v>1</v>
      </c>
      <c r="H153" s="97">
        <v>0</v>
      </c>
      <c r="I153" s="97">
        <v>0</v>
      </c>
      <c r="J153" s="97">
        <v>0</v>
      </c>
      <c r="K153" s="97">
        <v>0</v>
      </c>
      <c r="L153" s="97">
        <v>0</v>
      </c>
      <c r="M153" s="97">
        <v>0</v>
      </c>
      <c r="N153" s="97">
        <v>0</v>
      </c>
      <c r="O153" s="97">
        <v>0</v>
      </c>
      <c r="P153" s="226">
        <v>0</v>
      </c>
      <c r="Q153" s="243">
        <v>0</v>
      </c>
      <c r="R153" s="259">
        <v>0</v>
      </c>
      <c r="S153" s="270">
        <v>0</v>
      </c>
      <c r="T153" s="249">
        <v>0</v>
      </c>
      <c r="U153" s="97">
        <v>0</v>
      </c>
      <c r="V153" s="97">
        <v>1</v>
      </c>
      <c r="W153" s="97">
        <v>0</v>
      </c>
      <c r="X153" s="97">
        <v>0</v>
      </c>
      <c r="Y153" s="25">
        <v>0</v>
      </c>
      <c r="Z153" s="97">
        <v>0</v>
      </c>
      <c r="AA153" s="207">
        <v>0</v>
      </c>
      <c r="AB153" s="207">
        <v>0</v>
      </c>
      <c r="AC153" s="97">
        <v>0</v>
      </c>
      <c r="AD153" s="97">
        <v>0</v>
      </c>
      <c r="AE153" s="497">
        <v>1</v>
      </c>
      <c r="AF153" s="456"/>
      <c r="AG153" s="456"/>
      <c r="AH153" s="456"/>
      <c r="AI153" s="456"/>
      <c r="AJ153" s="456"/>
      <c r="AK153" s="456"/>
      <c r="AL153" s="456"/>
      <c r="AM153" s="456"/>
      <c r="AN153" s="456"/>
      <c r="AO153" s="456"/>
      <c r="AP153" s="456"/>
      <c r="AQ153" s="456"/>
      <c r="AR153" s="456"/>
      <c r="AS153" s="456"/>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c r="BU153" s="323"/>
      <c r="BV153" s="323"/>
      <c r="BW153" s="323"/>
      <c r="BX153" s="323"/>
      <c r="BY153" s="323"/>
      <c r="BZ153" s="323"/>
      <c r="CA153" s="323"/>
      <c r="CB153" s="323"/>
      <c r="CC153" s="323"/>
      <c r="CD153" s="323"/>
      <c r="CE153" s="323"/>
      <c r="CF153" s="323"/>
      <c r="CG153" s="323"/>
      <c r="CH153" s="323"/>
      <c r="CI153" s="323"/>
      <c r="CJ153" s="323"/>
      <c r="CK153" s="323"/>
      <c r="CL153" s="323"/>
      <c r="CM153" s="323"/>
      <c r="CN153" s="323"/>
      <c r="CO153" s="323"/>
      <c r="CP153" s="323"/>
      <c r="CQ153" s="323"/>
      <c r="CR153" s="323"/>
      <c r="CS153" s="323"/>
      <c r="CT153" s="323"/>
      <c r="CU153" s="323"/>
      <c r="CV153" s="323"/>
      <c r="CW153" s="323"/>
      <c r="CX153" s="323"/>
      <c r="CY153" s="323"/>
      <c r="CZ153" s="323"/>
      <c r="DA153" s="323"/>
      <c r="DB153" s="323"/>
      <c r="DC153" s="323"/>
      <c r="DD153" s="323"/>
      <c r="DE153" s="323"/>
      <c r="DF153" s="323"/>
      <c r="DG153" s="323"/>
      <c r="DH153" s="323"/>
      <c r="DI153" s="323"/>
      <c r="DJ153" s="323"/>
      <c r="DK153" s="323"/>
      <c r="DL153" s="323"/>
      <c r="DM153" s="323"/>
      <c r="DN153" s="323"/>
      <c r="DO153" s="323"/>
      <c r="DP153" s="323"/>
      <c r="DQ153" s="323"/>
      <c r="DR153" s="323"/>
      <c r="DS153" s="323"/>
      <c r="DT153" s="323"/>
      <c r="DU153" s="323"/>
      <c r="DV153" s="323"/>
      <c r="DW153" s="323"/>
      <c r="DX153" s="323"/>
      <c r="DY153" s="323"/>
      <c r="DZ153" s="323"/>
      <c r="EA153" s="323"/>
    </row>
    <row r="154" spans="1:131" s="96" customFormat="1" ht="15.75" customHeight="1" x14ac:dyDescent="0.2">
      <c r="A154" s="138" t="s">
        <v>2102</v>
      </c>
      <c r="B154" s="25">
        <v>1</v>
      </c>
      <c r="C154" s="26" t="s">
        <v>613</v>
      </c>
      <c r="D154" s="25" t="s">
        <v>3962</v>
      </c>
      <c r="E154" s="23" t="s">
        <v>3477</v>
      </c>
      <c r="F154" s="23" t="s">
        <v>614</v>
      </c>
      <c r="G154" s="97">
        <v>0</v>
      </c>
      <c r="H154" s="97">
        <v>1</v>
      </c>
      <c r="I154" s="97">
        <v>0</v>
      </c>
      <c r="J154" s="97">
        <v>0</v>
      </c>
      <c r="K154" s="97">
        <v>1</v>
      </c>
      <c r="L154" s="97">
        <v>1</v>
      </c>
      <c r="M154" s="97">
        <v>0</v>
      </c>
      <c r="N154" s="97">
        <v>1</v>
      </c>
      <c r="O154" s="97">
        <v>0</v>
      </c>
      <c r="P154" s="226">
        <v>0</v>
      </c>
      <c r="Q154" s="243">
        <v>0</v>
      </c>
      <c r="R154" s="259">
        <v>0</v>
      </c>
      <c r="S154" s="270">
        <v>0</v>
      </c>
      <c r="T154" s="249">
        <v>0</v>
      </c>
      <c r="U154" s="97">
        <v>0</v>
      </c>
      <c r="V154" s="97">
        <v>0</v>
      </c>
      <c r="W154" s="97">
        <v>0</v>
      </c>
      <c r="X154" s="97">
        <v>1</v>
      </c>
      <c r="Y154" s="25">
        <v>0</v>
      </c>
      <c r="Z154" s="97">
        <v>0</v>
      </c>
      <c r="AA154" s="207">
        <v>0</v>
      </c>
      <c r="AB154" s="207">
        <v>1</v>
      </c>
      <c r="AC154" s="97">
        <v>1</v>
      </c>
      <c r="AD154" s="97">
        <v>0</v>
      </c>
      <c r="AE154" s="497">
        <v>1</v>
      </c>
      <c r="AF154" s="456"/>
      <c r="AG154" s="456"/>
      <c r="AH154" s="456"/>
      <c r="AI154" s="456"/>
      <c r="AJ154" s="456"/>
      <c r="AK154" s="456"/>
      <c r="AL154" s="456"/>
      <c r="AM154" s="456"/>
      <c r="AN154" s="456"/>
      <c r="AO154" s="456"/>
      <c r="AP154" s="456"/>
      <c r="AQ154" s="456"/>
      <c r="AR154" s="456"/>
      <c r="AS154" s="456"/>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c r="BW154" s="323"/>
      <c r="BX154" s="323"/>
      <c r="BY154" s="323"/>
      <c r="BZ154" s="323"/>
      <c r="CA154" s="323"/>
      <c r="CB154" s="323"/>
      <c r="CC154" s="323"/>
      <c r="CD154" s="323"/>
      <c r="CE154" s="323"/>
      <c r="CF154" s="323"/>
      <c r="CG154" s="323"/>
      <c r="CH154" s="323"/>
      <c r="CI154" s="323"/>
      <c r="CJ154" s="323"/>
      <c r="CK154" s="323"/>
      <c r="CL154" s="323"/>
      <c r="CM154" s="323"/>
      <c r="CN154" s="323"/>
      <c r="CO154" s="323"/>
      <c r="CP154" s="323"/>
      <c r="CQ154" s="323"/>
      <c r="CR154" s="323"/>
      <c r="CS154" s="323"/>
      <c r="CT154" s="323"/>
      <c r="CU154" s="323"/>
      <c r="CV154" s="323"/>
      <c r="CW154" s="323"/>
      <c r="CX154" s="323"/>
      <c r="CY154" s="323"/>
      <c r="CZ154" s="323"/>
      <c r="DA154" s="323"/>
      <c r="DB154" s="323"/>
      <c r="DC154" s="323"/>
      <c r="DD154" s="323"/>
      <c r="DE154" s="323"/>
      <c r="DF154" s="323"/>
      <c r="DG154" s="323"/>
      <c r="DH154" s="323"/>
      <c r="DI154" s="323"/>
      <c r="DJ154" s="323"/>
      <c r="DK154" s="323"/>
      <c r="DL154" s="323"/>
      <c r="DM154" s="323"/>
      <c r="DN154" s="323"/>
      <c r="DO154" s="323"/>
      <c r="DP154" s="323"/>
      <c r="DQ154" s="323"/>
      <c r="DR154" s="323"/>
      <c r="DS154" s="323"/>
      <c r="DT154" s="323"/>
      <c r="DU154" s="323"/>
      <c r="DV154" s="323"/>
      <c r="DW154" s="323"/>
      <c r="DX154" s="323"/>
      <c r="DY154" s="323"/>
      <c r="DZ154" s="323"/>
      <c r="EA154" s="323"/>
    </row>
    <row r="155" spans="1:131" s="96" customFormat="1" ht="15.75" customHeight="1" x14ac:dyDescent="0.2">
      <c r="A155" s="22" t="s">
        <v>2102</v>
      </c>
      <c r="B155" s="25">
        <v>1</v>
      </c>
      <c r="C155" s="26" t="s">
        <v>1959</v>
      </c>
      <c r="D155" s="25" t="s">
        <v>3962</v>
      </c>
      <c r="E155" s="23" t="s">
        <v>3475</v>
      </c>
      <c r="F155" s="25" t="s">
        <v>1960</v>
      </c>
      <c r="G155" s="97">
        <v>0</v>
      </c>
      <c r="H155" s="97">
        <v>0</v>
      </c>
      <c r="I155" s="97">
        <v>0</v>
      </c>
      <c r="J155" s="97">
        <v>0</v>
      </c>
      <c r="K155" s="97">
        <v>0</v>
      </c>
      <c r="L155" s="97">
        <v>0</v>
      </c>
      <c r="M155" s="97">
        <v>0</v>
      </c>
      <c r="N155" s="97">
        <v>0</v>
      </c>
      <c r="O155" s="97">
        <v>0</v>
      </c>
      <c r="P155" s="226">
        <v>0</v>
      </c>
      <c r="Q155" s="243">
        <v>0</v>
      </c>
      <c r="R155" s="259">
        <v>0</v>
      </c>
      <c r="S155" s="270">
        <v>0</v>
      </c>
      <c r="T155" s="249">
        <v>0</v>
      </c>
      <c r="U155" s="97">
        <v>0</v>
      </c>
      <c r="V155" s="97">
        <v>0</v>
      </c>
      <c r="W155" s="97">
        <v>0</v>
      </c>
      <c r="X155" s="97">
        <v>0</v>
      </c>
      <c r="Y155" s="25">
        <v>0</v>
      </c>
      <c r="Z155" s="97">
        <v>0</v>
      </c>
      <c r="AA155" s="207">
        <v>1</v>
      </c>
      <c r="AB155" s="207">
        <v>0</v>
      </c>
      <c r="AC155" s="97">
        <v>0</v>
      </c>
      <c r="AD155" s="97">
        <v>0</v>
      </c>
      <c r="AE155" s="497">
        <v>1</v>
      </c>
      <c r="AF155" s="456"/>
      <c r="AG155" s="456"/>
      <c r="AH155" s="456"/>
      <c r="AI155" s="456"/>
      <c r="AJ155" s="456"/>
      <c r="AK155" s="456"/>
      <c r="AL155" s="456"/>
      <c r="AM155" s="456"/>
      <c r="AN155" s="456"/>
      <c r="AO155" s="456"/>
      <c r="AP155" s="456"/>
      <c r="AQ155" s="456"/>
      <c r="AR155" s="456"/>
      <c r="AS155" s="456"/>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c r="BR155" s="323"/>
      <c r="BS155" s="323"/>
      <c r="BT155" s="323"/>
      <c r="BU155" s="323"/>
      <c r="BV155" s="323"/>
      <c r="BW155" s="323"/>
      <c r="BX155" s="323"/>
      <c r="BY155" s="323"/>
      <c r="BZ155" s="323"/>
      <c r="CA155" s="323"/>
      <c r="CB155" s="323"/>
      <c r="CC155" s="323"/>
      <c r="CD155" s="323"/>
      <c r="CE155" s="323"/>
      <c r="CF155" s="323"/>
      <c r="CG155" s="323"/>
      <c r="CH155" s="323"/>
      <c r="CI155" s="323"/>
      <c r="CJ155" s="323"/>
      <c r="CK155" s="323"/>
      <c r="CL155" s="323"/>
      <c r="CM155" s="323"/>
      <c r="CN155" s="323"/>
      <c r="CO155" s="323"/>
      <c r="CP155" s="323"/>
      <c r="CQ155" s="323"/>
      <c r="CR155" s="323"/>
      <c r="CS155" s="323"/>
      <c r="CT155" s="323"/>
      <c r="CU155" s="323"/>
      <c r="CV155" s="323"/>
      <c r="CW155" s="323"/>
      <c r="CX155" s="323"/>
      <c r="CY155" s="323"/>
      <c r="CZ155" s="323"/>
      <c r="DA155" s="323"/>
      <c r="DB155" s="323"/>
      <c r="DC155" s="323"/>
      <c r="DD155" s="323"/>
      <c r="DE155" s="323"/>
      <c r="DF155" s="323"/>
      <c r="DG155" s="323"/>
      <c r="DH155" s="323"/>
      <c r="DI155" s="323"/>
      <c r="DJ155" s="323"/>
      <c r="DK155" s="323"/>
      <c r="DL155" s="323"/>
      <c r="DM155" s="323"/>
      <c r="DN155" s="323"/>
      <c r="DO155" s="323"/>
      <c r="DP155" s="323"/>
      <c r="DQ155" s="323"/>
      <c r="DR155" s="323"/>
      <c r="DS155" s="323"/>
      <c r="DT155" s="323"/>
      <c r="DU155" s="323"/>
      <c r="DV155" s="323"/>
      <c r="DW155" s="323"/>
      <c r="DX155" s="323"/>
      <c r="DY155" s="323"/>
      <c r="DZ155" s="323"/>
      <c r="EA155" s="323"/>
    </row>
    <row r="156" spans="1:131" s="96" customFormat="1" ht="15.75" customHeight="1" x14ac:dyDescent="0.2">
      <c r="A156" s="22" t="s">
        <v>2102</v>
      </c>
      <c r="B156" s="25">
        <v>1</v>
      </c>
      <c r="C156" s="26" t="s">
        <v>3276</v>
      </c>
      <c r="D156" s="25" t="s">
        <v>3962</v>
      </c>
      <c r="E156" s="23" t="s">
        <v>3475</v>
      </c>
      <c r="F156" s="25" t="s">
        <v>3277</v>
      </c>
      <c r="G156" s="97">
        <v>0</v>
      </c>
      <c r="H156" s="97">
        <v>0</v>
      </c>
      <c r="I156" s="97">
        <v>0</v>
      </c>
      <c r="J156" s="97">
        <v>0</v>
      </c>
      <c r="K156" s="97">
        <v>0</v>
      </c>
      <c r="L156" s="97">
        <v>0</v>
      </c>
      <c r="M156" s="97">
        <v>0</v>
      </c>
      <c r="N156" s="97">
        <v>0</v>
      </c>
      <c r="O156" s="97">
        <v>0</v>
      </c>
      <c r="P156" s="226">
        <v>0</v>
      </c>
      <c r="Q156" s="243">
        <v>0</v>
      </c>
      <c r="R156" s="259">
        <v>0</v>
      </c>
      <c r="S156" s="270">
        <v>0</v>
      </c>
      <c r="T156" s="249">
        <v>0</v>
      </c>
      <c r="U156" s="97">
        <v>0</v>
      </c>
      <c r="V156" s="97">
        <v>0</v>
      </c>
      <c r="W156" s="97">
        <v>0</v>
      </c>
      <c r="X156" s="97">
        <v>0</v>
      </c>
      <c r="Y156" s="25">
        <v>0</v>
      </c>
      <c r="Z156" s="97">
        <v>0</v>
      </c>
      <c r="AA156" s="207">
        <v>0</v>
      </c>
      <c r="AB156" s="207">
        <v>0</v>
      </c>
      <c r="AC156" s="97">
        <v>0</v>
      </c>
      <c r="AD156" s="97">
        <v>0</v>
      </c>
      <c r="AE156" s="497">
        <v>1</v>
      </c>
      <c r="AF156" s="456"/>
      <c r="AG156" s="456"/>
      <c r="AH156" s="456"/>
      <c r="AI156" s="456"/>
      <c r="AJ156" s="456"/>
      <c r="AK156" s="456"/>
      <c r="AL156" s="456"/>
      <c r="AM156" s="456"/>
      <c r="AN156" s="456"/>
      <c r="AO156" s="456"/>
      <c r="AP156" s="456"/>
      <c r="AQ156" s="456"/>
      <c r="AR156" s="456"/>
      <c r="AS156" s="456"/>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c r="BU156" s="323"/>
      <c r="BV156" s="323"/>
      <c r="BW156" s="323"/>
      <c r="BX156" s="323"/>
      <c r="BY156" s="323"/>
      <c r="BZ156" s="323"/>
      <c r="CA156" s="323"/>
      <c r="CB156" s="323"/>
      <c r="CC156" s="323"/>
      <c r="CD156" s="323"/>
      <c r="CE156" s="323"/>
      <c r="CF156" s="323"/>
      <c r="CG156" s="323"/>
      <c r="CH156" s="323"/>
      <c r="CI156" s="323"/>
      <c r="CJ156" s="323"/>
      <c r="CK156" s="323"/>
      <c r="CL156" s="323"/>
      <c r="CM156" s="323"/>
      <c r="CN156" s="323"/>
      <c r="CO156" s="323"/>
      <c r="CP156" s="323"/>
      <c r="CQ156" s="323"/>
      <c r="CR156" s="323"/>
      <c r="CS156" s="323"/>
      <c r="CT156" s="323"/>
      <c r="CU156" s="323"/>
      <c r="CV156" s="323"/>
      <c r="CW156" s="323"/>
      <c r="CX156" s="323"/>
      <c r="CY156" s="323"/>
      <c r="CZ156" s="323"/>
      <c r="DA156" s="323"/>
      <c r="DB156" s="323"/>
      <c r="DC156" s="323"/>
      <c r="DD156" s="323"/>
      <c r="DE156" s="323"/>
      <c r="DF156" s="323"/>
      <c r="DG156" s="323"/>
      <c r="DH156" s="323"/>
      <c r="DI156" s="323"/>
      <c r="DJ156" s="323"/>
      <c r="DK156" s="323"/>
      <c r="DL156" s="323"/>
      <c r="DM156" s="323"/>
      <c r="DN156" s="323"/>
      <c r="DO156" s="323"/>
      <c r="DP156" s="323"/>
      <c r="DQ156" s="323"/>
      <c r="DR156" s="323"/>
      <c r="DS156" s="323"/>
      <c r="DT156" s="323"/>
      <c r="DU156" s="323"/>
      <c r="DV156" s="323"/>
      <c r="DW156" s="323"/>
      <c r="DX156" s="323"/>
      <c r="DY156" s="323"/>
      <c r="DZ156" s="323"/>
      <c r="EA156" s="323"/>
    </row>
    <row r="157" spans="1:131" s="96" customFormat="1" ht="15.75" customHeight="1" x14ac:dyDescent="0.2">
      <c r="A157" s="172" t="s">
        <v>2102</v>
      </c>
      <c r="B157" s="25">
        <v>1</v>
      </c>
      <c r="C157" s="26" t="s">
        <v>1427</v>
      </c>
      <c r="D157" s="25" t="s">
        <v>3962</v>
      </c>
      <c r="E157" s="23" t="s">
        <v>3473</v>
      </c>
      <c r="F157" s="25" t="s">
        <v>845</v>
      </c>
      <c r="G157" s="97">
        <v>0</v>
      </c>
      <c r="H157" s="97">
        <v>1</v>
      </c>
      <c r="I157" s="97">
        <v>0</v>
      </c>
      <c r="J157" s="97">
        <v>0</v>
      </c>
      <c r="K157" s="97">
        <v>0</v>
      </c>
      <c r="L157" s="97">
        <v>0</v>
      </c>
      <c r="M157" s="97">
        <v>0</v>
      </c>
      <c r="N157" s="97">
        <v>1</v>
      </c>
      <c r="O157" s="97">
        <v>1</v>
      </c>
      <c r="P157" s="226">
        <v>0</v>
      </c>
      <c r="Q157" s="243">
        <v>1</v>
      </c>
      <c r="R157" s="259">
        <v>0</v>
      </c>
      <c r="S157" s="270">
        <v>1</v>
      </c>
      <c r="T157" s="249">
        <v>0</v>
      </c>
      <c r="U157" s="97">
        <v>2</v>
      </c>
      <c r="V157" s="97">
        <v>0</v>
      </c>
      <c r="W157" s="97">
        <v>1</v>
      </c>
      <c r="X157" s="97">
        <v>1</v>
      </c>
      <c r="Y157" s="25">
        <v>1</v>
      </c>
      <c r="Z157" s="97">
        <v>0</v>
      </c>
      <c r="AA157" s="207">
        <v>0</v>
      </c>
      <c r="AB157" s="207">
        <v>1</v>
      </c>
      <c r="AC157" s="97">
        <v>1</v>
      </c>
      <c r="AD157" s="97">
        <v>0</v>
      </c>
      <c r="AE157" s="497">
        <v>1.0909090909090908</v>
      </c>
      <c r="AF157" s="456"/>
      <c r="AG157" s="456"/>
      <c r="AH157" s="456"/>
      <c r="AI157" s="456"/>
      <c r="AJ157" s="456"/>
      <c r="AK157" s="456"/>
      <c r="AL157" s="456"/>
      <c r="AM157" s="456"/>
      <c r="AN157" s="456"/>
      <c r="AO157" s="456"/>
      <c r="AP157" s="456"/>
      <c r="AQ157" s="456"/>
      <c r="AR157" s="456"/>
      <c r="AS157" s="456"/>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c r="BU157" s="323"/>
      <c r="BV157" s="323"/>
      <c r="BW157" s="323"/>
      <c r="BX157" s="323"/>
      <c r="BY157" s="323"/>
      <c r="BZ157" s="323"/>
      <c r="CA157" s="323"/>
      <c r="CB157" s="323"/>
      <c r="CC157" s="323"/>
      <c r="CD157" s="323"/>
      <c r="CE157" s="323"/>
      <c r="CF157" s="323"/>
      <c r="CG157" s="323"/>
      <c r="CH157" s="323"/>
      <c r="CI157" s="323"/>
      <c r="CJ157" s="323"/>
      <c r="CK157" s="323"/>
      <c r="CL157" s="323"/>
      <c r="CM157" s="323"/>
      <c r="CN157" s="323"/>
      <c r="CO157" s="323"/>
      <c r="CP157" s="323"/>
      <c r="CQ157" s="323"/>
      <c r="CR157" s="323"/>
      <c r="CS157" s="323"/>
      <c r="CT157" s="323"/>
      <c r="CU157" s="323"/>
      <c r="CV157" s="323"/>
      <c r="CW157" s="323"/>
      <c r="CX157" s="323"/>
      <c r="CY157" s="323"/>
      <c r="CZ157" s="323"/>
      <c r="DA157" s="323"/>
      <c r="DB157" s="323"/>
      <c r="DC157" s="323"/>
      <c r="DD157" s="323"/>
      <c r="DE157" s="323"/>
      <c r="DF157" s="323"/>
      <c r="DG157" s="323"/>
      <c r="DH157" s="323"/>
      <c r="DI157" s="323"/>
      <c r="DJ157" s="323"/>
      <c r="DK157" s="323"/>
      <c r="DL157" s="323"/>
      <c r="DM157" s="323"/>
      <c r="DN157" s="323"/>
      <c r="DO157" s="323"/>
      <c r="DP157" s="323"/>
      <c r="DQ157" s="323"/>
      <c r="DR157" s="323"/>
      <c r="DS157" s="323"/>
      <c r="DT157" s="323"/>
      <c r="DU157" s="323"/>
      <c r="DV157" s="323"/>
      <c r="DW157" s="323"/>
      <c r="DX157" s="323"/>
      <c r="DY157" s="323"/>
      <c r="DZ157" s="323"/>
      <c r="EA157" s="323"/>
    </row>
    <row r="158" spans="1:131" s="96" customFormat="1" ht="15.75" customHeight="1" x14ac:dyDescent="0.2">
      <c r="A158" s="23" t="s">
        <v>2102</v>
      </c>
      <c r="B158" s="25">
        <v>1</v>
      </c>
      <c r="C158" s="26" t="s">
        <v>846</v>
      </c>
      <c r="D158" s="25" t="s">
        <v>3962</v>
      </c>
      <c r="E158" s="23" t="s">
        <v>3474</v>
      </c>
      <c r="F158" s="25" t="s">
        <v>847</v>
      </c>
      <c r="G158" s="97">
        <v>0</v>
      </c>
      <c r="H158" s="97">
        <v>1</v>
      </c>
      <c r="I158" s="97">
        <v>0</v>
      </c>
      <c r="J158" s="97">
        <v>0</v>
      </c>
      <c r="K158" s="97">
        <v>1</v>
      </c>
      <c r="L158" s="97">
        <v>1</v>
      </c>
      <c r="M158" s="97">
        <v>0</v>
      </c>
      <c r="N158" s="97">
        <v>1</v>
      </c>
      <c r="O158" s="97">
        <v>1</v>
      </c>
      <c r="P158" s="226">
        <v>0</v>
      </c>
      <c r="Q158" s="243">
        <v>1</v>
      </c>
      <c r="R158" s="259">
        <v>0</v>
      </c>
      <c r="S158" s="269">
        <v>1</v>
      </c>
      <c r="T158" s="249">
        <v>0</v>
      </c>
      <c r="U158" s="97">
        <v>2</v>
      </c>
      <c r="V158" s="97">
        <v>0</v>
      </c>
      <c r="W158" s="97">
        <v>1</v>
      </c>
      <c r="X158" s="97">
        <v>1</v>
      </c>
      <c r="Y158" s="25">
        <v>0</v>
      </c>
      <c r="Z158" s="97">
        <v>0</v>
      </c>
      <c r="AA158" s="207">
        <v>1</v>
      </c>
      <c r="AB158" s="207">
        <v>0</v>
      </c>
      <c r="AC158" s="97">
        <v>0</v>
      </c>
      <c r="AD158" s="97">
        <v>0</v>
      </c>
      <c r="AE158" s="497">
        <v>1.0909090909090908</v>
      </c>
      <c r="AF158" s="456"/>
      <c r="AG158" s="456"/>
      <c r="AH158" s="456"/>
      <c r="AI158" s="456"/>
      <c r="AJ158" s="456"/>
      <c r="AK158" s="456"/>
      <c r="AL158" s="456"/>
      <c r="AM158" s="456"/>
      <c r="AN158" s="456"/>
      <c r="AO158" s="456"/>
      <c r="AP158" s="456"/>
      <c r="AQ158" s="456"/>
      <c r="AR158" s="456"/>
      <c r="AS158" s="456"/>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c r="BR158" s="323"/>
      <c r="BS158" s="323"/>
      <c r="BT158" s="323"/>
      <c r="BU158" s="323"/>
      <c r="BV158" s="323"/>
      <c r="BW158" s="323"/>
      <c r="BX158" s="323"/>
      <c r="BY158" s="323"/>
      <c r="BZ158" s="323"/>
      <c r="CA158" s="323"/>
      <c r="CB158" s="323"/>
      <c r="CC158" s="323"/>
      <c r="CD158" s="323"/>
      <c r="CE158" s="323"/>
      <c r="CF158" s="323"/>
      <c r="CG158" s="323"/>
      <c r="CH158" s="323"/>
      <c r="CI158" s="323"/>
      <c r="CJ158" s="323"/>
      <c r="CK158" s="323"/>
      <c r="CL158" s="323"/>
      <c r="CM158" s="323"/>
      <c r="CN158" s="323"/>
      <c r="CO158" s="323"/>
      <c r="CP158" s="323"/>
      <c r="CQ158" s="323"/>
      <c r="CR158" s="323"/>
      <c r="CS158" s="323"/>
      <c r="CT158" s="323"/>
      <c r="CU158" s="323"/>
      <c r="CV158" s="323"/>
      <c r="CW158" s="323"/>
      <c r="CX158" s="323"/>
      <c r="CY158" s="323"/>
      <c r="CZ158" s="323"/>
      <c r="DA158" s="323"/>
      <c r="DB158" s="323"/>
      <c r="DC158" s="323"/>
      <c r="DD158" s="323"/>
      <c r="DE158" s="323"/>
      <c r="DF158" s="323"/>
      <c r="DG158" s="323"/>
      <c r="DH158" s="323"/>
      <c r="DI158" s="323"/>
      <c r="DJ158" s="323"/>
      <c r="DK158" s="323"/>
      <c r="DL158" s="323"/>
      <c r="DM158" s="323"/>
      <c r="DN158" s="323"/>
      <c r="DO158" s="323"/>
      <c r="DP158" s="323"/>
      <c r="DQ158" s="323"/>
      <c r="DR158" s="323"/>
      <c r="DS158" s="323"/>
      <c r="DT158" s="323"/>
      <c r="DU158" s="323"/>
      <c r="DV158" s="323"/>
      <c r="DW158" s="323"/>
      <c r="DX158" s="323"/>
      <c r="DY158" s="323"/>
      <c r="DZ158" s="323"/>
      <c r="EA158" s="323"/>
    </row>
    <row r="159" spans="1:131" ht="15.75" customHeight="1" x14ac:dyDescent="0.2">
      <c r="G159" s="5">
        <f t="shared" ref="G159:Q159" si="0">SUM(G20:G158)</f>
        <v>1</v>
      </c>
      <c r="H159" s="5">
        <f t="shared" si="0"/>
        <v>112</v>
      </c>
      <c r="I159" s="5">
        <f t="shared" si="0"/>
        <v>18</v>
      </c>
      <c r="J159" s="5">
        <f t="shared" si="0"/>
        <v>0</v>
      </c>
      <c r="K159" s="5">
        <f t="shared" si="0"/>
        <v>89</v>
      </c>
      <c r="L159" s="5">
        <f t="shared" si="0"/>
        <v>89</v>
      </c>
      <c r="M159" s="5">
        <f t="shared" si="0"/>
        <v>0</v>
      </c>
      <c r="N159" s="5">
        <f t="shared" si="0"/>
        <v>106</v>
      </c>
      <c r="O159" s="5">
        <f t="shared" si="0"/>
        <v>4</v>
      </c>
      <c r="P159" s="5">
        <f t="shared" si="0"/>
        <v>0</v>
      </c>
      <c r="Q159" s="5">
        <f t="shared" si="0"/>
        <v>101</v>
      </c>
      <c r="R159" s="5">
        <f t="shared" ref="R159:X159" si="1">SUM(R20:R158)</f>
        <v>12</v>
      </c>
      <c r="S159" s="250">
        <f t="shared" si="1"/>
        <v>87</v>
      </c>
      <c r="T159" s="250">
        <f t="shared" si="1"/>
        <v>26</v>
      </c>
      <c r="U159" s="250">
        <f t="shared" si="1"/>
        <v>183</v>
      </c>
      <c r="V159" s="250">
        <f t="shared" si="1"/>
        <v>45</v>
      </c>
      <c r="W159" s="250">
        <f t="shared" si="1"/>
        <v>133</v>
      </c>
      <c r="X159" s="250">
        <f t="shared" si="1"/>
        <v>116</v>
      </c>
      <c r="Y159" s="266">
        <f t="shared" ref="Y159:AC159" si="2">SUM(Y3:Y158)</f>
        <v>18</v>
      </c>
      <c r="Z159" s="268">
        <f t="shared" si="2"/>
        <v>4</v>
      </c>
      <c r="AA159" s="266">
        <f t="shared" si="2"/>
        <v>102</v>
      </c>
      <c r="AB159" s="266">
        <f t="shared" si="2"/>
        <v>121</v>
      </c>
      <c r="AC159" s="268">
        <f t="shared" si="2"/>
        <v>90</v>
      </c>
      <c r="AD159" s="268">
        <f>SUM(AD3:AD158)</f>
        <v>19</v>
      </c>
    </row>
    <row r="160" spans="1:131" s="106" customFormat="1" ht="14.25" x14ac:dyDescent="0.2">
      <c r="A160" s="210"/>
      <c r="B160" s="218">
        <f>SUM(B3:B159)</f>
        <v>156</v>
      </c>
      <c r="C160" s="145" t="s">
        <v>1687</v>
      </c>
      <c r="F160" s="210"/>
      <c r="H160" s="218"/>
      <c r="I160" s="218"/>
      <c r="J160" s="218"/>
      <c r="K160" s="218"/>
      <c r="L160" s="218"/>
      <c r="M160" s="218"/>
      <c r="N160" s="218"/>
      <c r="O160" s="218"/>
      <c r="P160" s="218"/>
      <c r="Q160" s="218"/>
      <c r="R160" s="218"/>
      <c r="S160" s="218"/>
      <c r="T160" s="218"/>
      <c r="U160" s="218"/>
      <c r="V160" s="218"/>
      <c r="W160" s="218"/>
      <c r="X160" s="218"/>
      <c r="Y160" s="217"/>
      <c r="Z160" s="218"/>
      <c r="AA160" s="218"/>
      <c r="AB160" s="218"/>
      <c r="AC160" s="218"/>
      <c r="AD160" s="218"/>
      <c r="AE160" s="481"/>
      <c r="AF160" s="458"/>
      <c r="AG160" s="458"/>
      <c r="AH160" s="458"/>
      <c r="AI160" s="458"/>
      <c r="AJ160" s="458"/>
      <c r="AK160" s="458"/>
      <c r="AL160" s="458"/>
      <c r="AM160" s="458"/>
      <c r="AN160" s="458"/>
      <c r="AO160" s="458"/>
      <c r="AP160" s="458"/>
      <c r="AQ160" s="458"/>
      <c r="AR160" s="458"/>
      <c r="AS160" s="45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218"/>
      <c r="DP160" s="218"/>
      <c r="DQ160" s="218"/>
      <c r="DR160" s="218"/>
      <c r="DS160" s="218"/>
      <c r="DT160" s="218"/>
      <c r="DU160" s="218"/>
      <c r="DV160" s="218"/>
      <c r="DW160" s="218"/>
      <c r="DX160" s="218"/>
      <c r="DY160" s="218"/>
      <c r="DZ160" s="218"/>
      <c r="EA160" s="218"/>
    </row>
    <row r="161" spans="8:30" x14ac:dyDescent="0.2">
      <c r="H161" s="93"/>
      <c r="I161" s="93"/>
      <c r="J161" s="93"/>
      <c r="K161" s="93"/>
      <c r="L161" s="93"/>
      <c r="M161" s="93"/>
      <c r="N161" s="93"/>
      <c r="O161" s="93"/>
      <c r="P161" s="93"/>
      <c r="Q161" s="93"/>
      <c r="R161" s="93"/>
      <c r="S161" s="93"/>
      <c r="T161" s="93"/>
      <c r="U161" s="93"/>
      <c r="V161" s="93"/>
      <c r="W161" s="93"/>
      <c r="X161" s="93"/>
      <c r="Y161" s="217"/>
      <c r="Z161" s="93"/>
      <c r="AA161" s="93"/>
      <c r="AB161" s="93"/>
      <c r="AC161" s="93"/>
      <c r="AD161" s="93"/>
    </row>
    <row r="162" spans="8:30" x14ac:dyDescent="0.2">
      <c r="H162" s="93"/>
      <c r="I162" s="93"/>
      <c r="J162" s="93"/>
      <c r="K162" s="93"/>
      <c r="L162" s="93"/>
      <c r="M162" s="93"/>
      <c r="N162" s="93"/>
      <c r="O162" s="93"/>
      <c r="P162" s="93"/>
      <c r="Q162" s="93"/>
      <c r="R162" s="93"/>
      <c r="S162" s="93"/>
      <c r="T162" s="93" t="s">
        <v>543</v>
      </c>
      <c r="U162" s="93"/>
      <c r="V162" s="93"/>
      <c r="W162" s="93"/>
      <c r="X162" s="93"/>
      <c r="Y162" s="217"/>
      <c r="Z162" s="93"/>
      <c r="AA162" s="93"/>
      <c r="AB162" s="93"/>
      <c r="AC162" s="93"/>
      <c r="AD162" s="93"/>
    </row>
    <row r="163" spans="8:30" x14ac:dyDescent="0.2">
      <c r="H163" s="93"/>
      <c r="I163" s="93"/>
      <c r="J163" s="93"/>
      <c r="K163" s="93"/>
      <c r="L163" s="93"/>
      <c r="M163" s="93"/>
      <c r="N163" s="93"/>
      <c r="O163" s="93"/>
      <c r="P163" s="93"/>
      <c r="Q163" s="93"/>
      <c r="R163" s="93"/>
      <c r="S163" s="93"/>
      <c r="T163" s="93"/>
      <c r="U163" s="93"/>
      <c r="V163" s="93"/>
      <c r="W163" s="93"/>
      <c r="X163" s="93"/>
      <c r="Y163" s="217"/>
      <c r="Z163" s="93"/>
      <c r="AA163" s="93"/>
      <c r="AB163" s="93"/>
      <c r="AC163" s="93"/>
      <c r="AD163" s="93"/>
    </row>
    <row r="164" spans="8:30" x14ac:dyDescent="0.2">
      <c r="H164" s="93"/>
      <c r="I164" s="93"/>
      <c r="J164" s="93"/>
      <c r="K164" s="93"/>
      <c r="L164" s="93"/>
      <c r="M164" s="93"/>
      <c r="N164" s="93"/>
      <c r="O164" s="93"/>
      <c r="P164" s="93"/>
      <c r="Q164" s="93"/>
      <c r="R164" s="93"/>
      <c r="S164" s="93"/>
      <c r="T164" s="93"/>
      <c r="U164" s="93"/>
      <c r="V164" s="93"/>
      <c r="W164" s="93"/>
      <c r="X164" s="93"/>
      <c r="Y164" s="217"/>
      <c r="Z164" s="93"/>
      <c r="AA164" s="93"/>
      <c r="AB164" s="93"/>
      <c r="AC164" s="93"/>
      <c r="AD164" s="93"/>
    </row>
    <row r="165" spans="8:30" x14ac:dyDescent="0.2">
      <c r="H165" s="93"/>
      <c r="I165" s="93"/>
      <c r="J165" s="93"/>
      <c r="K165" s="93"/>
      <c r="L165" s="93"/>
      <c r="M165" s="93"/>
      <c r="N165" s="93"/>
      <c r="O165" s="93"/>
      <c r="P165" s="93"/>
      <c r="Q165" s="93"/>
      <c r="R165" s="93"/>
      <c r="S165" s="93"/>
      <c r="T165" s="93"/>
      <c r="U165" s="93"/>
      <c r="V165" s="93"/>
      <c r="W165" s="93"/>
      <c r="X165" s="93"/>
      <c r="Y165" s="217"/>
      <c r="Z165" s="93"/>
      <c r="AA165" s="93"/>
      <c r="AB165" s="93"/>
      <c r="AC165" s="93"/>
      <c r="AD165" s="93"/>
    </row>
    <row r="166" spans="8:30" x14ac:dyDescent="0.2">
      <c r="H166" s="93"/>
      <c r="I166" s="93"/>
      <c r="J166" s="93"/>
      <c r="K166" s="93"/>
      <c r="L166" s="93"/>
      <c r="M166" s="93"/>
      <c r="N166" s="93"/>
      <c r="O166" s="93"/>
      <c r="P166" s="93"/>
      <c r="Q166" s="93"/>
      <c r="R166" s="93"/>
      <c r="S166" s="93"/>
      <c r="T166" s="93"/>
      <c r="U166" s="93"/>
      <c r="V166" s="93"/>
      <c r="W166" s="93"/>
      <c r="X166" s="93"/>
      <c r="Y166" s="217"/>
      <c r="Z166" s="93"/>
      <c r="AA166" s="93"/>
      <c r="AB166" s="93"/>
      <c r="AC166" s="93"/>
      <c r="AD166" s="93"/>
    </row>
    <row r="167" spans="8:30" x14ac:dyDescent="0.2">
      <c r="H167" s="93"/>
      <c r="I167" s="93"/>
      <c r="J167" s="93"/>
      <c r="K167" s="93"/>
      <c r="L167" s="93"/>
      <c r="M167" s="93"/>
      <c r="N167" s="93"/>
      <c r="O167" s="93"/>
      <c r="P167" s="93"/>
      <c r="Q167" s="93"/>
      <c r="R167" s="93"/>
      <c r="S167" s="93"/>
      <c r="T167" s="93"/>
      <c r="U167" s="93"/>
      <c r="V167" s="93"/>
      <c r="W167" s="93"/>
      <c r="X167" s="93"/>
      <c r="Y167" s="217"/>
      <c r="Z167" s="93"/>
      <c r="AA167" s="93"/>
      <c r="AB167" s="93"/>
      <c r="AC167" s="93"/>
      <c r="AD167" s="93"/>
    </row>
    <row r="168" spans="8:30" x14ac:dyDescent="0.2">
      <c r="H168" s="93"/>
      <c r="I168" s="93"/>
      <c r="J168" s="93"/>
      <c r="K168" s="93"/>
      <c r="L168" s="93"/>
      <c r="M168" s="93"/>
      <c r="N168" s="93"/>
      <c r="O168" s="93"/>
      <c r="P168" s="93"/>
      <c r="Q168" s="93"/>
      <c r="R168" s="93"/>
      <c r="S168" s="93"/>
      <c r="T168" s="93"/>
      <c r="U168" s="93"/>
      <c r="V168" s="93"/>
      <c r="W168" s="93"/>
      <c r="X168" s="93"/>
      <c r="Y168" s="217"/>
      <c r="Z168" s="93"/>
      <c r="AA168" s="93"/>
      <c r="AB168" s="93"/>
      <c r="AC168" s="93"/>
      <c r="AD168" s="93"/>
    </row>
    <row r="169" spans="8:30" x14ac:dyDescent="0.2">
      <c r="H169" s="93"/>
      <c r="I169" s="93"/>
      <c r="J169" s="93"/>
      <c r="K169" s="93"/>
      <c r="L169" s="93"/>
      <c r="M169" s="93"/>
      <c r="N169" s="93"/>
      <c r="O169" s="93"/>
      <c r="P169" s="93"/>
      <c r="Q169" s="93"/>
      <c r="R169" s="93"/>
      <c r="S169" s="93"/>
      <c r="T169" s="93"/>
      <c r="U169" s="93"/>
      <c r="V169" s="93"/>
      <c r="W169" s="93"/>
      <c r="X169" s="93"/>
      <c r="Y169" s="217"/>
      <c r="Z169" s="93"/>
      <c r="AA169" s="93"/>
      <c r="AB169" s="93"/>
      <c r="AC169" s="93"/>
      <c r="AD169" s="93"/>
    </row>
    <row r="170" spans="8:30" x14ac:dyDescent="0.2">
      <c r="H170" s="93"/>
      <c r="I170" s="93"/>
      <c r="J170" s="93"/>
      <c r="K170" s="93"/>
      <c r="L170" s="93"/>
      <c r="M170" s="93"/>
      <c r="N170" s="93"/>
      <c r="O170" s="93"/>
      <c r="P170" s="93"/>
      <c r="Q170" s="93"/>
      <c r="R170" s="93"/>
      <c r="S170" s="93"/>
      <c r="T170" s="93"/>
      <c r="U170" s="93"/>
      <c r="V170" s="93"/>
      <c r="W170" s="93"/>
      <c r="X170" s="93"/>
      <c r="Y170" s="217"/>
      <c r="Z170" s="93"/>
      <c r="AA170" s="93"/>
      <c r="AB170" s="93"/>
      <c r="AC170" s="93"/>
      <c r="AD170" s="93"/>
    </row>
    <row r="171" spans="8:30" x14ac:dyDescent="0.2">
      <c r="H171" s="93"/>
      <c r="I171" s="93"/>
      <c r="J171" s="93"/>
      <c r="K171" s="93"/>
      <c r="L171" s="93"/>
      <c r="M171" s="93"/>
      <c r="N171" s="93"/>
      <c r="O171" s="93"/>
      <c r="P171" s="93"/>
      <c r="Q171" s="93"/>
      <c r="R171" s="93"/>
      <c r="S171" s="93"/>
      <c r="T171" s="93"/>
      <c r="U171" s="93"/>
      <c r="V171" s="93"/>
      <c r="W171" s="93"/>
      <c r="X171" s="93"/>
      <c r="Y171" s="217"/>
      <c r="Z171" s="93"/>
      <c r="AA171" s="93"/>
      <c r="AB171" s="93"/>
      <c r="AC171" s="93"/>
      <c r="AD171" s="93"/>
    </row>
    <row r="172" spans="8:30" x14ac:dyDescent="0.2">
      <c r="H172" s="93"/>
      <c r="I172" s="93"/>
      <c r="J172" s="93"/>
      <c r="K172" s="93"/>
      <c r="L172" s="93"/>
      <c r="M172" s="93"/>
      <c r="N172" s="93"/>
      <c r="O172" s="93"/>
      <c r="P172" s="93"/>
      <c r="Q172" s="93"/>
      <c r="R172" s="93"/>
      <c r="S172" s="93"/>
      <c r="T172" s="93"/>
      <c r="U172" s="93"/>
      <c r="V172" s="93"/>
      <c r="W172" s="93"/>
      <c r="X172" s="93"/>
      <c r="Y172" s="217"/>
      <c r="Z172" s="93"/>
      <c r="AA172" s="93"/>
      <c r="AB172" s="93"/>
      <c r="AC172" s="93"/>
      <c r="AD172" s="93"/>
    </row>
    <row r="173" spans="8:30" x14ac:dyDescent="0.2">
      <c r="H173" s="93"/>
      <c r="I173" s="93"/>
      <c r="J173" s="93"/>
      <c r="K173" s="93"/>
      <c r="L173" s="93"/>
      <c r="M173" s="93"/>
      <c r="N173" s="93"/>
      <c r="O173" s="93"/>
      <c r="P173" s="93"/>
      <c r="Q173" s="93"/>
      <c r="R173" s="93"/>
      <c r="S173" s="93"/>
      <c r="T173" s="93"/>
      <c r="U173" s="93"/>
      <c r="V173" s="93"/>
      <c r="W173" s="93"/>
      <c r="X173" s="93"/>
      <c r="Y173" s="217"/>
      <c r="Z173" s="93"/>
      <c r="AA173" s="93"/>
      <c r="AB173" s="93"/>
      <c r="AC173" s="93"/>
      <c r="AD173" s="93"/>
    </row>
    <row r="174" spans="8:30" x14ac:dyDescent="0.2">
      <c r="H174" s="93"/>
      <c r="I174" s="93"/>
      <c r="J174" s="93"/>
      <c r="K174" s="93"/>
      <c r="L174" s="93"/>
      <c r="M174" s="93"/>
      <c r="N174" s="93"/>
      <c r="O174" s="93"/>
      <c r="P174" s="93"/>
      <c r="Q174" s="93"/>
      <c r="R174" s="93"/>
      <c r="S174" s="93"/>
      <c r="T174" s="93"/>
      <c r="U174" s="93"/>
      <c r="V174" s="93"/>
      <c r="W174" s="93"/>
      <c r="X174" s="93"/>
      <c r="Y174" s="217"/>
      <c r="Z174" s="93"/>
      <c r="AA174" s="93"/>
      <c r="AB174" s="93"/>
      <c r="AC174" s="93"/>
      <c r="AD174" s="93"/>
    </row>
    <row r="175" spans="8:30" x14ac:dyDescent="0.2">
      <c r="H175" s="93"/>
      <c r="I175" s="93"/>
      <c r="J175" s="93"/>
      <c r="K175" s="93"/>
      <c r="L175" s="93"/>
      <c r="M175" s="93"/>
      <c r="N175" s="93"/>
      <c r="O175" s="93"/>
      <c r="P175" s="93"/>
      <c r="Q175" s="93"/>
      <c r="R175" s="93"/>
      <c r="S175" s="93"/>
      <c r="T175" s="93"/>
      <c r="U175" s="93"/>
      <c r="V175" s="93"/>
      <c r="W175" s="93"/>
      <c r="X175" s="93"/>
      <c r="Y175" s="217"/>
      <c r="Z175" s="93"/>
      <c r="AA175" s="93"/>
      <c r="AB175" s="93"/>
      <c r="AC175" s="93"/>
      <c r="AD175" s="93"/>
    </row>
    <row r="176" spans="8:30" x14ac:dyDescent="0.2">
      <c r="H176" s="93"/>
      <c r="I176" s="93"/>
      <c r="J176" s="93"/>
      <c r="K176" s="93"/>
      <c r="L176" s="93"/>
      <c r="M176" s="93"/>
      <c r="N176" s="93"/>
      <c r="O176" s="93"/>
      <c r="P176" s="93"/>
      <c r="Q176" s="93"/>
      <c r="R176" s="93"/>
      <c r="S176" s="93"/>
      <c r="T176" s="93"/>
      <c r="U176" s="93"/>
      <c r="V176" s="93"/>
      <c r="W176" s="93"/>
      <c r="X176" s="93"/>
      <c r="Y176" s="217"/>
      <c r="Z176" s="93"/>
      <c r="AA176" s="93"/>
      <c r="AB176" s="93"/>
      <c r="AC176" s="93"/>
      <c r="AD176" s="93"/>
    </row>
    <row r="177" spans="8:30" x14ac:dyDescent="0.2">
      <c r="H177" s="93"/>
      <c r="I177" s="93"/>
      <c r="J177" s="93"/>
      <c r="K177" s="93"/>
      <c r="L177" s="93"/>
      <c r="M177" s="93"/>
      <c r="N177" s="93"/>
      <c r="O177" s="93"/>
      <c r="P177" s="93"/>
      <c r="Q177" s="93"/>
      <c r="R177" s="93"/>
      <c r="S177" s="93"/>
      <c r="T177" s="93"/>
      <c r="U177" s="93"/>
      <c r="V177" s="93"/>
      <c r="W177" s="93"/>
      <c r="X177" s="93"/>
      <c r="Y177" s="217"/>
      <c r="Z177" s="93"/>
      <c r="AA177" s="93"/>
      <c r="AB177" s="93"/>
      <c r="AC177" s="93"/>
      <c r="AD177" s="93"/>
    </row>
    <row r="178" spans="8:30" x14ac:dyDescent="0.2">
      <c r="H178" s="93"/>
      <c r="I178" s="93"/>
      <c r="J178" s="93"/>
      <c r="K178" s="93"/>
      <c r="L178" s="93"/>
      <c r="M178" s="93"/>
      <c r="N178" s="93"/>
      <c r="O178" s="93"/>
      <c r="P178" s="93"/>
      <c r="Q178" s="93"/>
      <c r="R178" s="93"/>
      <c r="S178" s="93"/>
      <c r="T178" s="93"/>
      <c r="U178" s="93"/>
      <c r="V178" s="93"/>
      <c r="W178" s="93"/>
      <c r="X178" s="93"/>
      <c r="Y178" s="217"/>
      <c r="Z178" s="93"/>
      <c r="AA178" s="93"/>
      <c r="AB178" s="93"/>
      <c r="AC178" s="93"/>
      <c r="AD178" s="93"/>
    </row>
    <row r="179" spans="8:30" x14ac:dyDescent="0.2">
      <c r="H179" s="93"/>
      <c r="I179" s="93"/>
      <c r="J179" s="93"/>
      <c r="K179" s="93"/>
      <c r="L179" s="93"/>
      <c r="M179" s="93"/>
      <c r="N179" s="93"/>
      <c r="O179" s="93"/>
      <c r="P179" s="93"/>
      <c r="Q179" s="93"/>
      <c r="R179" s="93"/>
      <c r="S179" s="93"/>
      <c r="T179" s="93"/>
      <c r="U179" s="93"/>
      <c r="V179" s="93"/>
      <c r="W179" s="93"/>
      <c r="X179" s="93"/>
      <c r="Y179" s="217"/>
      <c r="Z179" s="93"/>
      <c r="AA179" s="93"/>
      <c r="AB179" s="93"/>
      <c r="AC179" s="93"/>
      <c r="AD179" s="93"/>
    </row>
    <row r="180" spans="8:30" x14ac:dyDescent="0.2">
      <c r="H180" s="93"/>
      <c r="I180" s="93"/>
      <c r="J180" s="93"/>
      <c r="K180" s="93"/>
      <c r="L180" s="93"/>
      <c r="M180" s="93"/>
      <c r="N180" s="93"/>
      <c r="O180" s="93"/>
      <c r="P180" s="93"/>
      <c r="Q180" s="93"/>
      <c r="R180" s="93"/>
      <c r="S180" s="93"/>
      <c r="T180" s="93"/>
      <c r="U180" s="93"/>
      <c r="V180" s="93"/>
      <c r="W180" s="93"/>
      <c r="X180" s="93"/>
      <c r="Y180" s="217"/>
      <c r="Z180" s="93"/>
      <c r="AA180" s="93"/>
      <c r="AB180" s="93"/>
      <c r="AC180" s="93"/>
      <c r="AD180" s="93"/>
    </row>
    <row r="181" spans="8:30" x14ac:dyDescent="0.2">
      <c r="H181" s="93"/>
      <c r="I181" s="93"/>
      <c r="J181" s="93"/>
      <c r="K181" s="93"/>
      <c r="L181" s="93"/>
      <c r="M181" s="93"/>
      <c r="N181" s="93"/>
      <c r="O181" s="93"/>
      <c r="P181" s="93"/>
      <c r="Q181" s="93"/>
      <c r="R181" s="93"/>
      <c r="S181" s="93"/>
      <c r="T181" s="93"/>
      <c r="U181" s="93"/>
      <c r="V181" s="93"/>
      <c r="W181" s="93"/>
      <c r="X181" s="93"/>
      <c r="Y181" s="217"/>
      <c r="Z181" s="93"/>
      <c r="AA181" s="93"/>
      <c r="AB181" s="93"/>
      <c r="AC181" s="93"/>
      <c r="AD181" s="93"/>
    </row>
  </sheetData>
  <sortState ref="A3:CA196">
    <sortCondition ref="C3:C196"/>
  </sortState>
  <mergeCells count="1">
    <mergeCell ref="A1:F1"/>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E24"/>
  <sheetViews>
    <sheetView zoomScale="80" zoomScaleNormal="80" workbookViewId="0">
      <selection activeCell="AF7" sqref="AF7"/>
    </sheetView>
  </sheetViews>
  <sheetFormatPr defaultRowHeight="12.75" x14ac:dyDescent="0.2"/>
  <cols>
    <col min="1" max="1" width="5.85546875" bestFit="1" customWidth="1"/>
    <col min="2" max="2" width="4.28515625" customWidth="1"/>
    <col min="3" max="3" width="17.42578125" bestFit="1" customWidth="1"/>
    <col min="4" max="4" width="6.7109375" bestFit="1" customWidth="1"/>
    <col min="5" max="5" width="11.140625" bestFit="1" customWidth="1"/>
    <col min="6" max="6" width="43.140625" customWidth="1"/>
    <col min="7" max="8" width="11" hidden="1" customWidth="1"/>
    <col min="9" max="9" width="10.5703125" hidden="1" customWidth="1"/>
    <col min="10" max="12" width="11" hidden="1" customWidth="1"/>
    <col min="13" max="13" width="10.5703125" hidden="1" customWidth="1"/>
    <col min="14" max="16" width="11" hidden="1" customWidth="1"/>
    <col min="17" max="17" width="10.5703125" hidden="1" customWidth="1"/>
    <col min="18" max="18" width="11" hidden="1" customWidth="1"/>
    <col min="19" max="19" width="9.42578125" hidden="1" customWidth="1"/>
    <col min="20" max="20" width="11" hidden="1" customWidth="1"/>
    <col min="21" max="21" width="10.5703125" style="85" hidden="1" customWidth="1"/>
    <col min="22" max="22" width="11" hidden="1" customWidth="1"/>
    <col min="23" max="23" width="10.5703125" hidden="1" customWidth="1"/>
    <col min="24" max="26" width="11" hidden="1" customWidth="1"/>
    <col min="27" max="27" width="10.5703125" hidden="1" customWidth="1"/>
    <col min="28" max="28" width="11" hidden="1" customWidth="1"/>
    <col min="29" max="29" width="10.5703125" hidden="1" customWidth="1"/>
    <col min="30" max="30" width="11" hidden="1" customWidth="1"/>
    <col min="31" max="31" width="9.140625" style="480"/>
  </cols>
  <sheetData>
    <row r="1" spans="1:31" s="27" customFormat="1" ht="13.5" thickBot="1" x14ac:dyDescent="0.25">
      <c r="A1" s="508"/>
      <c r="B1" s="508"/>
      <c r="C1" s="508"/>
      <c r="D1" s="508"/>
      <c r="E1" s="508"/>
      <c r="F1" s="508"/>
      <c r="G1" s="6">
        <v>42019</v>
      </c>
      <c r="H1" s="6">
        <v>42035</v>
      </c>
      <c r="I1" s="6">
        <v>42050</v>
      </c>
      <c r="J1" s="6">
        <v>42063</v>
      </c>
      <c r="K1" s="6">
        <v>42078</v>
      </c>
      <c r="L1" s="6">
        <v>42094</v>
      </c>
      <c r="M1" s="6">
        <v>42109</v>
      </c>
      <c r="N1" s="6">
        <v>42124</v>
      </c>
      <c r="O1" s="6">
        <v>42139</v>
      </c>
      <c r="P1" s="6">
        <v>42155</v>
      </c>
      <c r="Q1" s="6">
        <v>42170</v>
      </c>
      <c r="R1" s="6">
        <v>42185</v>
      </c>
      <c r="S1" s="6">
        <v>42200</v>
      </c>
      <c r="T1" s="6">
        <v>42216</v>
      </c>
      <c r="U1" s="6">
        <v>42231</v>
      </c>
      <c r="V1" s="6">
        <v>42247</v>
      </c>
      <c r="W1" s="6">
        <v>42262</v>
      </c>
      <c r="X1" s="6">
        <v>42277</v>
      </c>
      <c r="Y1" s="198">
        <v>42292</v>
      </c>
      <c r="Z1" s="6">
        <v>42308</v>
      </c>
      <c r="AA1" s="6">
        <v>42323</v>
      </c>
      <c r="AB1" s="198">
        <v>42338</v>
      </c>
      <c r="AC1" s="6">
        <v>42353</v>
      </c>
      <c r="AD1" s="6">
        <v>42369</v>
      </c>
      <c r="AE1" s="490" t="s">
        <v>5934</v>
      </c>
    </row>
    <row r="2" spans="1:31" ht="13.5" thickBot="1" x14ac:dyDescent="0.25">
      <c r="A2" s="161" t="s">
        <v>2101</v>
      </c>
      <c r="B2" s="162"/>
      <c r="C2" s="163" t="s">
        <v>879</v>
      </c>
      <c r="D2" s="162" t="s">
        <v>1743</v>
      </c>
      <c r="E2" s="162" t="s">
        <v>1744</v>
      </c>
      <c r="F2" s="162" t="s">
        <v>61</v>
      </c>
      <c r="G2" s="1" t="s">
        <v>2105</v>
      </c>
      <c r="H2" s="1" t="s">
        <v>2105</v>
      </c>
      <c r="I2" s="1" t="s">
        <v>2105</v>
      </c>
      <c r="J2" s="1" t="s">
        <v>2105</v>
      </c>
      <c r="K2" s="1" t="s">
        <v>2105</v>
      </c>
      <c r="L2" s="1" t="s">
        <v>2105</v>
      </c>
      <c r="M2" s="1" t="s">
        <v>2105</v>
      </c>
      <c r="N2" s="1" t="s">
        <v>2105</v>
      </c>
      <c r="O2" s="1" t="s">
        <v>2105</v>
      </c>
      <c r="P2" s="1" t="s">
        <v>2105</v>
      </c>
      <c r="Q2" s="1" t="s">
        <v>2105</v>
      </c>
      <c r="R2" s="1" t="s">
        <v>2105</v>
      </c>
      <c r="S2" s="1" t="s">
        <v>2105</v>
      </c>
      <c r="T2" s="1" t="s">
        <v>2105</v>
      </c>
      <c r="U2" s="297" t="s">
        <v>2105</v>
      </c>
      <c r="V2" s="1" t="s">
        <v>2105</v>
      </c>
      <c r="W2" s="1" t="s">
        <v>2105</v>
      </c>
      <c r="X2" s="1" t="s">
        <v>2105</v>
      </c>
      <c r="Y2" s="1" t="s">
        <v>2105</v>
      </c>
      <c r="Z2" s="1" t="s">
        <v>2105</v>
      </c>
      <c r="AA2" s="1" t="s">
        <v>2105</v>
      </c>
      <c r="AB2" s="1" t="s">
        <v>2105</v>
      </c>
      <c r="AC2" s="1" t="s">
        <v>2105</v>
      </c>
      <c r="AD2" s="1" t="s">
        <v>2105</v>
      </c>
      <c r="AE2" s="490"/>
    </row>
    <row r="3" spans="1:31" ht="14.25" x14ac:dyDescent="0.2">
      <c r="A3" s="19" t="s">
        <v>2102</v>
      </c>
      <c r="B3" s="20">
        <v>1</v>
      </c>
      <c r="C3" s="21" t="s">
        <v>1531</v>
      </c>
      <c r="D3" s="20" t="s">
        <v>3963</v>
      </c>
      <c r="E3" s="23" t="s">
        <v>3475</v>
      </c>
      <c r="F3" s="20" t="s">
        <v>1534</v>
      </c>
      <c r="G3" s="97">
        <v>0</v>
      </c>
      <c r="H3" s="97">
        <v>1</v>
      </c>
      <c r="I3" s="97">
        <v>0</v>
      </c>
      <c r="J3" s="97">
        <v>0</v>
      </c>
      <c r="K3" s="97">
        <v>0</v>
      </c>
      <c r="L3" s="97">
        <v>3</v>
      </c>
      <c r="M3" s="97">
        <v>0</v>
      </c>
      <c r="N3" s="97">
        <v>0</v>
      </c>
      <c r="O3" s="97">
        <v>1</v>
      </c>
      <c r="P3" s="226">
        <v>0</v>
      </c>
      <c r="Q3" s="243">
        <v>2</v>
      </c>
      <c r="R3" s="259">
        <v>2</v>
      </c>
      <c r="S3" s="270">
        <v>0</v>
      </c>
      <c r="T3" s="249">
        <v>1</v>
      </c>
      <c r="U3" s="298">
        <v>1</v>
      </c>
      <c r="V3" s="97">
        <v>1</v>
      </c>
      <c r="W3" s="97">
        <v>1</v>
      </c>
      <c r="X3" s="97">
        <v>0</v>
      </c>
      <c r="Y3" s="97">
        <v>1</v>
      </c>
      <c r="Z3" s="97">
        <v>2</v>
      </c>
      <c r="AA3" s="270">
        <v>0</v>
      </c>
      <c r="AB3" s="97">
        <v>0</v>
      </c>
      <c r="AC3" s="97">
        <v>0</v>
      </c>
      <c r="AD3" s="97">
        <v>0</v>
      </c>
      <c r="AE3" s="490">
        <v>1.4545454545454546</v>
      </c>
    </row>
    <row r="4" spans="1:31" ht="14.25" x14ac:dyDescent="0.2">
      <c r="A4" s="22" t="s">
        <v>2102</v>
      </c>
      <c r="B4" s="23">
        <v>1</v>
      </c>
      <c r="C4" s="24" t="s">
        <v>1535</v>
      </c>
      <c r="D4" s="20" t="s">
        <v>3963</v>
      </c>
      <c r="E4" s="23" t="s">
        <v>3473</v>
      </c>
      <c r="F4" s="23" t="s">
        <v>1536</v>
      </c>
      <c r="G4" s="97">
        <v>0</v>
      </c>
      <c r="H4" s="97">
        <v>3</v>
      </c>
      <c r="I4" s="270">
        <v>4</v>
      </c>
      <c r="J4" s="97">
        <v>0</v>
      </c>
      <c r="K4" s="97">
        <v>0</v>
      </c>
      <c r="L4" s="97">
        <v>3</v>
      </c>
      <c r="M4" s="97">
        <v>1</v>
      </c>
      <c r="N4" s="97">
        <v>0</v>
      </c>
      <c r="O4" s="97">
        <v>2</v>
      </c>
      <c r="P4" s="226">
        <v>2</v>
      </c>
      <c r="Q4" s="243">
        <v>0</v>
      </c>
      <c r="R4" s="259">
        <v>0</v>
      </c>
      <c r="S4" s="270">
        <v>0</v>
      </c>
      <c r="T4" s="249">
        <v>2</v>
      </c>
      <c r="U4" s="298">
        <v>2</v>
      </c>
      <c r="V4" s="97">
        <v>4</v>
      </c>
      <c r="W4" s="97">
        <v>4</v>
      </c>
      <c r="X4" s="97">
        <v>0</v>
      </c>
      <c r="Y4" s="270">
        <v>2</v>
      </c>
      <c r="Z4" s="270">
        <v>2</v>
      </c>
      <c r="AA4" s="270">
        <v>2</v>
      </c>
      <c r="AB4" s="97">
        <v>2</v>
      </c>
      <c r="AC4" s="97">
        <v>0</v>
      </c>
      <c r="AD4" s="97">
        <v>3</v>
      </c>
      <c r="AE4" s="490">
        <v>2.5333333333333332</v>
      </c>
    </row>
    <row r="5" spans="1:31" ht="14.25" x14ac:dyDescent="0.2">
      <c r="A5" s="22" t="s">
        <v>2102</v>
      </c>
      <c r="B5" s="23">
        <v>1</v>
      </c>
      <c r="C5" s="24" t="s">
        <v>1537</v>
      </c>
      <c r="D5" s="20" t="s">
        <v>3963</v>
      </c>
      <c r="E5" s="23" t="s">
        <v>2126</v>
      </c>
      <c r="F5" s="23" t="s">
        <v>609</v>
      </c>
      <c r="G5" s="97">
        <v>0</v>
      </c>
      <c r="H5" s="97">
        <v>4</v>
      </c>
      <c r="I5" s="270">
        <v>2</v>
      </c>
      <c r="J5" s="97">
        <v>0</v>
      </c>
      <c r="K5" s="97">
        <v>0</v>
      </c>
      <c r="L5" s="97">
        <v>3</v>
      </c>
      <c r="M5" s="97">
        <v>0</v>
      </c>
      <c r="N5" s="97">
        <v>0</v>
      </c>
      <c r="O5" s="97">
        <v>0</v>
      </c>
      <c r="P5" s="226">
        <v>0</v>
      </c>
      <c r="Q5" s="243">
        <v>0</v>
      </c>
      <c r="R5" s="259">
        <v>0</v>
      </c>
      <c r="S5" s="270">
        <v>10</v>
      </c>
      <c r="T5" s="249">
        <v>4</v>
      </c>
      <c r="U5" s="298">
        <v>14</v>
      </c>
      <c r="V5" s="97">
        <v>0</v>
      </c>
      <c r="W5" s="97">
        <v>3</v>
      </c>
      <c r="X5" s="97">
        <v>0</v>
      </c>
      <c r="Y5" s="270">
        <v>2</v>
      </c>
      <c r="Z5" s="270">
        <v>0</v>
      </c>
      <c r="AA5" s="270">
        <v>2</v>
      </c>
      <c r="AB5" s="97">
        <v>2</v>
      </c>
      <c r="AC5" s="97">
        <v>0</v>
      </c>
      <c r="AD5" s="97">
        <v>1</v>
      </c>
      <c r="AE5" s="490">
        <v>4.2727272727272725</v>
      </c>
    </row>
    <row r="6" spans="1:31" ht="14.25" x14ac:dyDescent="0.2">
      <c r="A6" s="22" t="s">
        <v>2102</v>
      </c>
      <c r="B6" s="23">
        <v>1</v>
      </c>
      <c r="C6" s="24" t="s">
        <v>610</v>
      </c>
      <c r="D6" s="20" t="s">
        <v>3963</v>
      </c>
      <c r="E6" s="23" t="s">
        <v>3475</v>
      </c>
      <c r="F6" s="23" t="s">
        <v>611</v>
      </c>
      <c r="G6" s="97">
        <v>0</v>
      </c>
      <c r="H6" s="97">
        <v>1</v>
      </c>
      <c r="I6" s="270">
        <v>1</v>
      </c>
      <c r="J6" s="97">
        <v>0</v>
      </c>
      <c r="K6" s="97">
        <v>0</v>
      </c>
      <c r="L6" s="97">
        <v>1</v>
      </c>
      <c r="M6" s="97">
        <v>1</v>
      </c>
      <c r="N6" s="97">
        <v>0</v>
      </c>
      <c r="O6" s="97">
        <v>0</v>
      </c>
      <c r="P6" s="226">
        <v>3</v>
      </c>
      <c r="Q6" s="243">
        <v>2</v>
      </c>
      <c r="R6" s="259">
        <v>2</v>
      </c>
      <c r="S6" s="270">
        <v>3</v>
      </c>
      <c r="T6" s="249">
        <v>0</v>
      </c>
      <c r="U6" s="298">
        <v>4</v>
      </c>
      <c r="V6" s="97">
        <v>0</v>
      </c>
      <c r="W6" s="97">
        <v>2</v>
      </c>
      <c r="X6" s="97">
        <v>0</v>
      </c>
      <c r="Y6" s="270">
        <v>1</v>
      </c>
      <c r="Z6" s="270">
        <v>0</v>
      </c>
      <c r="AA6" s="270">
        <v>2</v>
      </c>
      <c r="AB6" s="97">
        <v>2</v>
      </c>
      <c r="AC6" s="97">
        <v>2</v>
      </c>
      <c r="AD6" s="97">
        <v>1</v>
      </c>
      <c r="AE6" s="490">
        <v>1.8666666666666667</v>
      </c>
    </row>
    <row r="7" spans="1:31" ht="14.25" x14ac:dyDescent="0.2">
      <c r="A7" s="22" t="s">
        <v>2102</v>
      </c>
      <c r="B7" s="23">
        <v>1</v>
      </c>
      <c r="C7" s="24" t="s">
        <v>612</v>
      </c>
      <c r="D7" s="20" t="s">
        <v>3963</v>
      </c>
      <c r="E7" s="23" t="s">
        <v>3475</v>
      </c>
      <c r="F7" s="23" t="s">
        <v>3217</v>
      </c>
      <c r="G7" s="97">
        <v>0</v>
      </c>
      <c r="H7" s="97">
        <v>0</v>
      </c>
      <c r="I7" s="270">
        <v>0</v>
      </c>
      <c r="J7" s="97">
        <v>0</v>
      </c>
      <c r="K7" s="97">
        <v>0</v>
      </c>
      <c r="L7" s="97">
        <v>0</v>
      </c>
      <c r="M7" s="97">
        <v>0</v>
      </c>
      <c r="N7" s="97">
        <v>0</v>
      </c>
      <c r="O7" s="97">
        <v>0</v>
      </c>
      <c r="P7" s="226">
        <v>0</v>
      </c>
      <c r="Q7" s="243">
        <v>0</v>
      </c>
      <c r="R7" s="259">
        <v>0</v>
      </c>
      <c r="S7" s="270">
        <v>0</v>
      </c>
      <c r="T7" s="249">
        <v>0</v>
      </c>
      <c r="U7" s="298">
        <v>0</v>
      </c>
      <c r="V7" s="97">
        <v>0</v>
      </c>
      <c r="W7" s="97">
        <v>0</v>
      </c>
      <c r="X7" s="97">
        <v>0</v>
      </c>
      <c r="Y7" s="270">
        <v>0</v>
      </c>
      <c r="Z7" s="270">
        <v>0</v>
      </c>
      <c r="AA7" s="270">
        <v>0</v>
      </c>
      <c r="AB7" s="97">
        <v>0</v>
      </c>
      <c r="AC7" s="97">
        <v>3</v>
      </c>
      <c r="AD7" s="97">
        <v>0</v>
      </c>
      <c r="AE7" s="490">
        <v>3</v>
      </c>
    </row>
    <row r="8" spans="1:31" ht="14.25" x14ac:dyDescent="0.2">
      <c r="A8" s="22" t="s">
        <v>2102</v>
      </c>
      <c r="B8" s="23">
        <v>1</v>
      </c>
      <c r="C8" s="24" t="s">
        <v>3218</v>
      </c>
      <c r="D8" s="20" t="s">
        <v>3963</v>
      </c>
      <c r="E8" s="23" t="s">
        <v>2126</v>
      </c>
      <c r="F8" s="23" t="s">
        <v>3219</v>
      </c>
      <c r="G8" s="97">
        <v>0</v>
      </c>
      <c r="H8" s="97">
        <v>2</v>
      </c>
      <c r="I8" s="270">
        <v>1</v>
      </c>
      <c r="J8" s="97">
        <v>0</v>
      </c>
      <c r="K8" s="97">
        <v>0</v>
      </c>
      <c r="L8" s="97">
        <v>7</v>
      </c>
      <c r="M8" s="97">
        <v>0</v>
      </c>
      <c r="N8" s="97">
        <v>0</v>
      </c>
      <c r="O8" s="97">
        <v>2</v>
      </c>
      <c r="P8" s="226">
        <v>0</v>
      </c>
      <c r="Q8" s="243">
        <v>4</v>
      </c>
      <c r="R8" s="259">
        <v>4</v>
      </c>
      <c r="S8" s="270">
        <v>2</v>
      </c>
      <c r="T8" s="249">
        <v>2</v>
      </c>
      <c r="U8" s="298">
        <v>4</v>
      </c>
      <c r="V8" s="97">
        <v>0</v>
      </c>
      <c r="W8" s="97">
        <v>2</v>
      </c>
      <c r="X8" s="97">
        <v>0</v>
      </c>
      <c r="Y8" s="270">
        <v>2</v>
      </c>
      <c r="Z8" s="270">
        <v>0</v>
      </c>
      <c r="AA8" s="270">
        <v>0</v>
      </c>
      <c r="AB8" s="97">
        <v>0</v>
      </c>
      <c r="AC8" s="97">
        <v>1</v>
      </c>
      <c r="AD8" s="97">
        <v>0</v>
      </c>
      <c r="AE8" s="490">
        <v>2.75</v>
      </c>
    </row>
    <row r="9" spans="1:31" ht="14.25" x14ac:dyDescent="0.2">
      <c r="A9" s="22" t="s">
        <v>2102</v>
      </c>
      <c r="B9" s="23">
        <v>1</v>
      </c>
      <c r="C9" s="24" t="s">
        <v>3220</v>
      </c>
      <c r="D9" s="20" t="s">
        <v>3963</v>
      </c>
      <c r="E9" s="23" t="s">
        <v>3473</v>
      </c>
      <c r="F9" s="23" t="s">
        <v>1318</v>
      </c>
      <c r="G9" s="97">
        <v>0</v>
      </c>
      <c r="H9" s="97">
        <v>3</v>
      </c>
      <c r="I9" s="270">
        <v>0</v>
      </c>
      <c r="J9" s="97">
        <v>0</v>
      </c>
      <c r="K9" s="97">
        <v>0</v>
      </c>
      <c r="L9" s="97">
        <v>4</v>
      </c>
      <c r="M9" s="97">
        <v>0</v>
      </c>
      <c r="N9" s="97">
        <v>0</v>
      </c>
      <c r="O9" s="97">
        <v>2</v>
      </c>
      <c r="P9" s="226">
        <v>2</v>
      </c>
      <c r="Q9" s="243">
        <v>1</v>
      </c>
      <c r="R9" s="259">
        <v>1</v>
      </c>
      <c r="S9" s="270">
        <v>2</v>
      </c>
      <c r="T9" s="249">
        <v>2</v>
      </c>
      <c r="U9" s="298">
        <v>4</v>
      </c>
      <c r="V9" s="97">
        <v>0</v>
      </c>
      <c r="W9" s="97">
        <v>4</v>
      </c>
      <c r="X9" s="97">
        <v>0</v>
      </c>
      <c r="Y9" s="270">
        <v>2</v>
      </c>
      <c r="Z9" s="270">
        <v>0</v>
      </c>
      <c r="AA9" s="270">
        <v>0</v>
      </c>
      <c r="AB9" s="97">
        <v>0</v>
      </c>
      <c r="AC9" s="97">
        <v>3</v>
      </c>
      <c r="AD9" s="97">
        <v>0</v>
      </c>
      <c r="AE9" s="490">
        <v>2.5</v>
      </c>
    </row>
    <row r="10" spans="1:31" ht="14.25" x14ac:dyDescent="0.2">
      <c r="A10" s="22" t="s">
        <v>2102</v>
      </c>
      <c r="B10" s="23">
        <v>1</v>
      </c>
      <c r="C10" s="24" t="s">
        <v>1319</v>
      </c>
      <c r="D10" s="20" t="s">
        <v>3963</v>
      </c>
      <c r="E10" s="23" t="s">
        <v>2126</v>
      </c>
      <c r="F10" s="23" t="s">
        <v>2707</v>
      </c>
      <c r="G10" s="97">
        <v>2</v>
      </c>
      <c r="H10" s="97">
        <v>2</v>
      </c>
      <c r="I10" s="270">
        <v>0</v>
      </c>
      <c r="J10" s="97">
        <v>0</v>
      </c>
      <c r="K10" s="97">
        <v>5</v>
      </c>
      <c r="L10" s="97">
        <v>0</v>
      </c>
      <c r="M10" s="97">
        <v>0</v>
      </c>
      <c r="N10" s="97">
        <v>3</v>
      </c>
      <c r="O10" s="97">
        <v>0</v>
      </c>
      <c r="P10" s="226">
        <v>9</v>
      </c>
      <c r="Q10" s="243">
        <v>0</v>
      </c>
      <c r="R10" s="259">
        <v>2</v>
      </c>
      <c r="S10" s="270">
        <v>0</v>
      </c>
      <c r="T10" s="288">
        <v>0</v>
      </c>
      <c r="U10" s="298">
        <v>0</v>
      </c>
      <c r="V10" s="97">
        <v>2</v>
      </c>
      <c r="W10" s="97">
        <v>0</v>
      </c>
      <c r="X10" s="97">
        <v>2</v>
      </c>
      <c r="Y10" s="270">
        <v>0</v>
      </c>
      <c r="Z10" s="270">
        <v>2</v>
      </c>
      <c r="AA10" s="270">
        <v>0</v>
      </c>
      <c r="AB10" s="97">
        <v>0</v>
      </c>
      <c r="AC10" s="97">
        <v>3</v>
      </c>
      <c r="AD10" s="97">
        <v>0</v>
      </c>
      <c r="AE10" s="490">
        <v>3.2</v>
      </c>
    </row>
    <row r="11" spans="1:31" ht="14.25" x14ac:dyDescent="0.2">
      <c r="A11" s="22" t="s">
        <v>2102</v>
      </c>
      <c r="B11" s="23">
        <v>1</v>
      </c>
      <c r="C11" s="24" t="s">
        <v>2708</v>
      </c>
      <c r="D11" s="20" t="s">
        <v>3963</v>
      </c>
      <c r="E11" s="23" t="s">
        <v>2126</v>
      </c>
      <c r="F11" s="23" t="s">
        <v>2709</v>
      </c>
      <c r="G11" s="97">
        <v>2</v>
      </c>
      <c r="H11" s="97">
        <v>2</v>
      </c>
      <c r="I11" s="270">
        <v>0</v>
      </c>
      <c r="J11" s="97">
        <v>0</v>
      </c>
      <c r="K11" s="97">
        <v>5</v>
      </c>
      <c r="L11" s="97">
        <v>0</v>
      </c>
      <c r="M11" s="97">
        <v>0</v>
      </c>
      <c r="N11" s="97">
        <v>2</v>
      </c>
      <c r="O11" s="97">
        <v>0</v>
      </c>
      <c r="P11" s="226">
        <v>8</v>
      </c>
      <c r="Q11" s="243">
        <v>1</v>
      </c>
      <c r="R11" s="259">
        <v>4</v>
      </c>
      <c r="S11" s="270">
        <v>0</v>
      </c>
      <c r="T11" s="288">
        <v>0</v>
      </c>
      <c r="U11" s="298">
        <v>0</v>
      </c>
      <c r="V11" s="97">
        <v>2</v>
      </c>
      <c r="W11" s="97">
        <v>0</v>
      </c>
      <c r="X11" s="97">
        <v>2</v>
      </c>
      <c r="Y11" s="270">
        <v>0</v>
      </c>
      <c r="Z11" s="270">
        <v>2</v>
      </c>
      <c r="AA11" s="270">
        <v>0</v>
      </c>
      <c r="AB11" s="97">
        <v>0</v>
      </c>
      <c r="AC11" s="97">
        <v>5</v>
      </c>
      <c r="AD11" s="97">
        <v>1</v>
      </c>
      <c r="AE11" s="490">
        <v>3</v>
      </c>
    </row>
    <row r="12" spans="1:31" ht="14.25" x14ac:dyDescent="0.2">
      <c r="A12" s="22" t="s">
        <v>2102</v>
      </c>
      <c r="B12" s="23">
        <v>1</v>
      </c>
      <c r="C12" s="24" t="s">
        <v>2710</v>
      </c>
      <c r="D12" s="20" t="s">
        <v>3963</v>
      </c>
      <c r="E12" s="23" t="s">
        <v>2126</v>
      </c>
      <c r="F12" s="23" t="s">
        <v>190</v>
      </c>
      <c r="G12" s="97">
        <v>0</v>
      </c>
      <c r="H12" s="97">
        <v>0</v>
      </c>
      <c r="I12" s="270">
        <v>0</v>
      </c>
      <c r="J12" s="97">
        <v>0</v>
      </c>
      <c r="K12" s="97">
        <v>0</v>
      </c>
      <c r="L12" s="97">
        <v>0</v>
      </c>
      <c r="M12" s="97">
        <v>0</v>
      </c>
      <c r="N12" s="97">
        <v>0</v>
      </c>
      <c r="O12" s="97">
        <v>0</v>
      </c>
      <c r="P12" s="226">
        <v>0</v>
      </c>
      <c r="Q12" s="243">
        <v>0</v>
      </c>
      <c r="R12" s="259">
        <v>0</v>
      </c>
      <c r="S12" s="270">
        <v>0</v>
      </c>
      <c r="T12" s="288">
        <v>0</v>
      </c>
      <c r="U12" s="298">
        <v>0</v>
      </c>
      <c r="V12" s="97">
        <v>0</v>
      </c>
      <c r="W12" s="97">
        <v>0</v>
      </c>
      <c r="X12" s="97">
        <v>0</v>
      </c>
      <c r="Y12" s="270">
        <v>1</v>
      </c>
      <c r="Z12" s="270">
        <v>0</v>
      </c>
      <c r="AA12" s="270">
        <v>0</v>
      </c>
      <c r="AB12" s="97">
        <v>0</v>
      </c>
      <c r="AC12" s="97">
        <v>0</v>
      </c>
      <c r="AD12" s="97">
        <v>0</v>
      </c>
      <c r="AE12" s="490">
        <v>1</v>
      </c>
    </row>
    <row r="13" spans="1:31" ht="14.25" x14ac:dyDescent="0.2">
      <c r="A13" s="22" t="s">
        <v>2102</v>
      </c>
      <c r="B13" s="23">
        <v>1</v>
      </c>
      <c r="C13" s="24" t="s">
        <v>191</v>
      </c>
      <c r="D13" s="20" t="s">
        <v>3963</v>
      </c>
      <c r="E13" s="23" t="s">
        <v>2126</v>
      </c>
      <c r="F13" s="23" t="s">
        <v>192</v>
      </c>
      <c r="G13" s="97">
        <v>0</v>
      </c>
      <c r="H13" s="97">
        <v>0</v>
      </c>
      <c r="I13" s="270">
        <v>0</v>
      </c>
      <c r="J13" s="97">
        <v>0</v>
      </c>
      <c r="K13" s="97">
        <v>0</v>
      </c>
      <c r="L13" s="97">
        <v>0</v>
      </c>
      <c r="M13" s="97">
        <v>0</v>
      </c>
      <c r="N13" s="97">
        <v>0</v>
      </c>
      <c r="O13" s="97">
        <v>0</v>
      </c>
      <c r="P13" s="226">
        <v>0</v>
      </c>
      <c r="Q13" s="243">
        <v>2</v>
      </c>
      <c r="R13" s="259">
        <v>2</v>
      </c>
      <c r="S13" s="270">
        <v>0</v>
      </c>
      <c r="T13" s="288">
        <v>0</v>
      </c>
      <c r="U13" s="298">
        <v>0</v>
      </c>
      <c r="V13" s="97">
        <v>0</v>
      </c>
      <c r="W13" s="97">
        <v>0</v>
      </c>
      <c r="X13" s="97">
        <v>0</v>
      </c>
      <c r="Y13" s="270">
        <v>0</v>
      </c>
      <c r="Z13" s="270">
        <v>0</v>
      </c>
      <c r="AA13" s="270">
        <v>0</v>
      </c>
      <c r="AB13" s="97">
        <v>0</v>
      </c>
      <c r="AC13" s="97">
        <v>0</v>
      </c>
      <c r="AD13" s="97">
        <v>0</v>
      </c>
      <c r="AE13" s="490">
        <v>2</v>
      </c>
    </row>
    <row r="14" spans="1:31" ht="14.25" x14ac:dyDescent="0.2">
      <c r="A14" s="22" t="s">
        <v>2102</v>
      </c>
      <c r="B14" s="23">
        <v>1</v>
      </c>
      <c r="C14" s="24" t="s">
        <v>193</v>
      </c>
      <c r="D14" s="20" t="s">
        <v>3963</v>
      </c>
      <c r="E14" s="23" t="s">
        <v>2126</v>
      </c>
      <c r="F14" s="23" t="s">
        <v>194</v>
      </c>
      <c r="G14" s="97">
        <v>0</v>
      </c>
      <c r="H14" s="97">
        <v>0</v>
      </c>
      <c r="I14" s="270">
        <v>0</v>
      </c>
      <c r="J14" s="97">
        <v>0</v>
      </c>
      <c r="K14" s="97">
        <v>0</v>
      </c>
      <c r="L14" s="97">
        <v>0</v>
      </c>
      <c r="M14" s="97">
        <v>0</v>
      </c>
      <c r="N14" s="97">
        <v>0</v>
      </c>
      <c r="O14" s="97">
        <v>0</v>
      </c>
      <c r="P14" s="226">
        <v>4</v>
      </c>
      <c r="Q14" s="243">
        <v>0</v>
      </c>
      <c r="R14" s="259">
        <v>0</v>
      </c>
      <c r="S14" s="270">
        <v>0</v>
      </c>
      <c r="T14" s="288">
        <v>0</v>
      </c>
      <c r="U14" s="298">
        <v>0</v>
      </c>
      <c r="V14" s="97">
        <v>0</v>
      </c>
      <c r="W14" s="97">
        <v>0</v>
      </c>
      <c r="X14" s="97">
        <v>0</v>
      </c>
      <c r="Y14" s="270">
        <v>0</v>
      </c>
      <c r="Z14" s="270">
        <v>0</v>
      </c>
      <c r="AA14" s="270">
        <v>0</v>
      </c>
      <c r="AB14" s="97">
        <v>0</v>
      </c>
      <c r="AC14" s="97">
        <v>0</v>
      </c>
      <c r="AD14" s="97">
        <v>0</v>
      </c>
      <c r="AE14" s="490">
        <v>4</v>
      </c>
    </row>
    <row r="15" spans="1:31" ht="14.25" x14ac:dyDescent="0.2">
      <c r="A15" s="22" t="s">
        <v>2102</v>
      </c>
      <c r="B15" s="23">
        <v>1</v>
      </c>
      <c r="C15" s="24" t="s">
        <v>195</v>
      </c>
      <c r="D15" s="20" t="s">
        <v>3963</v>
      </c>
      <c r="E15" s="23" t="s">
        <v>3475</v>
      </c>
      <c r="F15" s="23" t="s">
        <v>1287</v>
      </c>
      <c r="G15" s="97">
        <v>0</v>
      </c>
      <c r="H15" s="97">
        <v>0</v>
      </c>
      <c r="I15" s="270">
        <v>1</v>
      </c>
      <c r="J15" s="97">
        <v>1</v>
      </c>
      <c r="K15" s="97">
        <v>0</v>
      </c>
      <c r="L15" s="97">
        <v>2</v>
      </c>
      <c r="M15" s="97">
        <v>5</v>
      </c>
      <c r="N15" s="97">
        <v>0</v>
      </c>
      <c r="O15" s="97">
        <v>0</v>
      </c>
      <c r="P15" s="226">
        <v>2</v>
      </c>
      <c r="Q15" s="243">
        <v>0</v>
      </c>
      <c r="R15" s="259">
        <v>0</v>
      </c>
      <c r="S15" s="270">
        <v>0</v>
      </c>
      <c r="T15" s="288">
        <v>0</v>
      </c>
      <c r="U15" s="298">
        <v>0</v>
      </c>
      <c r="V15" s="97">
        <v>0</v>
      </c>
      <c r="W15" s="97">
        <v>0</v>
      </c>
      <c r="X15" s="270">
        <v>1</v>
      </c>
      <c r="Y15" s="270">
        <v>0</v>
      </c>
      <c r="Z15" s="270">
        <v>0</v>
      </c>
      <c r="AA15" s="270">
        <v>0</v>
      </c>
      <c r="AB15" s="97">
        <v>0</v>
      </c>
      <c r="AC15" s="97">
        <v>0</v>
      </c>
      <c r="AD15" s="97">
        <v>1</v>
      </c>
      <c r="AE15" s="490">
        <v>1.8571428571428572</v>
      </c>
    </row>
    <row r="16" spans="1:31" ht="14.25" customHeight="1" x14ac:dyDescent="0.2">
      <c r="A16" s="93"/>
      <c r="D16" s="93"/>
      <c r="E16" s="93"/>
      <c r="G16" s="5">
        <f t="shared" ref="G16:Q16" si="0">SUM(G3:G15)</f>
        <v>4</v>
      </c>
      <c r="H16" s="5">
        <f t="shared" si="0"/>
        <v>18</v>
      </c>
      <c r="I16" s="5">
        <f t="shared" si="0"/>
        <v>9</v>
      </c>
      <c r="J16" s="5">
        <f t="shared" si="0"/>
        <v>1</v>
      </c>
      <c r="K16" s="5">
        <f t="shared" si="0"/>
        <v>10</v>
      </c>
      <c r="L16" s="5">
        <f t="shared" si="0"/>
        <v>23</v>
      </c>
      <c r="M16" s="5">
        <f t="shared" si="0"/>
        <v>7</v>
      </c>
      <c r="N16" s="5">
        <f t="shared" si="0"/>
        <v>5</v>
      </c>
      <c r="O16" s="5">
        <f t="shared" si="0"/>
        <v>7</v>
      </c>
      <c r="P16" s="5">
        <f t="shared" si="0"/>
        <v>30</v>
      </c>
      <c r="Q16" s="5">
        <f t="shared" si="0"/>
        <v>12</v>
      </c>
      <c r="R16" s="5">
        <f t="shared" ref="R16:AB16" si="1">SUM(R3:R15)</f>
        <v>17</v>
      </c>
      <c r="S16" s="5">
        <f t="shared" si="1"/>
        <v>17</v>
      </c>
      <c r="T16" s="5">
        <f t="shared" si="1"/>
        <v>11</v>
      </c>
      <c r="U16" s="299">
        <f t="shared" si="1"/>
        <v>29</v>
      </c>
      <c r="V16" s="268">
        <f t="shared" si="1"/>
        <v>9</v>
      </c>
      <c r="W16" s="268">
        <f t="shared" si="1"/>
        <v>16</v>
      </c>
      <c r="X16" s="268">
        <f t="shared" si="1"/>
        <v>5</v>
      </c>
      <c r="Y16" s="268">
        <f t="shared" si="1"/>
        <v>11</v>
      </c>
      <c r="Z16" s="268">
        <f t="shared" si="1"/>
        <v>8</v>
      </c>
      <c r="AA16" s="268">
        <f t="shared" si="1"/>
        <v>6</v>
      </c>
      <c r="AB16" s="268">
        <f t="shared" si="1"/>
        <v>6</v>
      </c>
      <c r="AC16" s="268">
        <f t="shared" ref="AC16:AD16" si="2">SUM(AC3:AC15)</f>
        <v>17</v>
      </c>
      <c r="AD16" s="268">
        <f t="shared" si="2"/>
        <v>7</v>
      </c>
    </row>
    <row r="17" spans="2:13" ht="14.25" x14ac:dyDescent="0.2">
      <c r="B17" s="186">
        <f>SUM(B3:B15)</f>
        <v>13</v>
      </c>
      <c r="C17" s="98" t="s">
        <v>1688</v>
      </c>
    </row>
    <row r="21" spans="2:13" x14ac:dyDescent="0.2">
      <c r="M21" t="s">
        <v>543</v>
      </c>
    </row>
    <row r="24" spans="2:13" x14ac:dyDescent="0.2">
      <c r="K24" t="s">
        <v>543</v>
      </c>
    </row>
  </sheetData>
  <mergeCells count="1">
    <mergeCell ref="A1:F1"/>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E461"/>
  <sheetViews>
    <sheetView zoomScale="80" zoomScaleNormal="80" workbookViewId="0">
      <selection activeCell="F18" sqref="F18"/>
    </sheetView>
  </sheetViews>
  <sheetFormatPr defaultRowHeight="12.75" x14ac:dyDescent="0.2"/>
  <cols>
    <col min="1" max="1" width="5" bestFit="1" customWidth="1"/>
    <col min="2" max="2" width="4.42578125" bestFit="1" customWidth="1"/>
    <col min="3" max="3" width="18.7109375" bestFit="1" customWidth="1"/>
    <col min="4" max="4" width="9.5703125" bestFit="1" customWidth="1"/>
    <col min="5" max="5" width="10" bestFit="1" customWidth="1"/>
    <col min="6" max="6" width="52.85546875" style="81" bestFit="1" customWidth="1"/>
    <col min="7" max="23" width="10.5703125" hidden="1" customWidth="1"/>
    <col min="24" max="24" width="10.7109375" hidden="1" customWidth="1"/>
    <col min="25" max="30" width="10.5703125" hidden="1" customWidth="1"/>
    <col min="31" max="31" width="9.140625" style="480"/>
  </cols>
  <sheetData>
    <row r="1" spans="1:31" x14ac:dyDescent="0.2">
      <c r="A1" s="509"/>
      <c r="B1" s="509"/>
      <c r="C1" s="509"/>
      <c r="D1" s="509"/>
      <c r="E1" s="509"/>
      <c r="F1" s="510"/>
      <c r="G1" s="6">
        <v>42019</v>
      </c>
      <c r="H1" s="6">
        <v>42035</v>
      </c>
      <c r="I1" s="6">
        <v>42050</v>
      </c>
      <c r="J1" s="6">
        <v>42063</v>
      </c>
      <c r="K1" s="6">
        <v>42078</v>
      </c>
      <c r="L1" s="6">
        <v>42094</v>
      </c>
      <c r="M1" s="6">
        <v>42109</v>
      </c>
      <c r="N1" s="6">
        <v>42124</v>
      </c>
      <c r="O1" s="6">
        <v>42139</v>
      </c>
      <c r="P1" s="6">
        <v>42155</v>
      </c>
      <c r="Q1" s="6">
        <v>42170</v>
      </c>
      <c r="R1" s="6">
        <v>42185</v>
      </c>
      <c r="S1" s="6">
        <v>42200</v>
      </c>
      <c r="T1" s="6">
        <v>42216</v>
      </c>
      <c r="U1" s="6">
        <v>42231</v>
      </c>
      <c r="V1" s="6">
        <v>42247</v>
      </c>
      <c r="W1" s="6">
        <v>42262</v>
      </c>
      <c r="X1" s="6">
        <v>42277</v>
      </c>
      <c r="Y1" s="198">
        <v>42292</v>
      </c>
      <c r="Z1" s="6">
        <v>42308</v>
      </c>
      <c r="AA1" s="6">
        <v>42323</v>
      </c>
      <c r="AB1" s="198">
        <v>42338</v>
      </c>
      <c r="AC1" s="6">
        <v>42353</v>
      </c>
      <c r="AD1" s="6">
        <v>42369</v>
      </c>
      <c r="AE1" s="490" t="s">
        <v>5934</v>
      </c>
    </row>
    <row r="2" spans="1:31" x14ac:dyDescent="0.2">
      <c r="A2" s="160" t="s">
        <v>1878</v>
      </c>
      <c r="B2" s="160"/>
      <c r="C2" s="160" t="s">
        <v>879</v>
      </c>
      <c r="D2" s="160" t="s">
        <v>1879</v>
      </c>
      <c r="E2" s="160" t="s">
        <v>1744</v>
      </c>
      <c r="F2" s="160" t="s">
        <v>1880</v>
      </c>
      <c r="G2" s="159" t="s">
        <v>2105</v>
      </c>
      <c r="H2" s="159" t="s">
        <v>2105</v>
      </c>
      <c r="I2" s="159" t="s">
        <v>2105</v>
      </c>
      <c r="J2" s="159" t="s">
        <v>2105</v>
      </c>
      <c r="K2" s="159" t="s">
        <v>2105</v>
      </c>
      <c r="L2" s="159" t="s">
        <v>2105</v>
      </c>
      <c r="M2" s="159" t="s">
        <v>2105</v>
      </c>
      <c r="N2" s="159" t="s">
        <v>2105</v>
      </c>
      <c r="O2" s="159" t="s">
        <v>2105</v>
      </c>
      <c r="P2" s="159" t="s">
        <v>2105</v>
      </c>
      <c r="Q2" s="159" t="s">
        <v>2105</v>
      </c>
      <c r="R2" s="159" t="s">
        <v>2105</v>
      </c>
      <c r="S2" s="159" t="s">
        <v>2105</v>
      </c>
      <c r="T2" s="159" t="s">
        <v>2105</v>
      </c>
      <c r="U2" s="159" t="s">
        <v>2105</v>
      </c>
      <c r="V2" s="159" t="s">
        <v>2105</v>
      </c>
      <c r="W2" s="159" t="s">
        <v>2105</v>
      </c>
      <c r="X2" s="159" t="s">
        <v>2105</v>
      </c>
      <c r="Y2" s="159" t="s">
        <v>2105</v>
      </c>
      <c r="Z2" s="159" t="s">
        <v>2105</v>
      </c>
      <c r="AA2" s="159" t="s">
        <v>2105</v>
      </c>
      <c r="AB2" s="159" t="s">
        <v>2105</v>
      </c>
      <c r="AC2" s="159" t="s">
        <v>2105</v>
      </c>
      <c r="AD2" s="159" t="s">
        <v>2105</v>
      </c>
      <c r="AE2" s="490"/>
    </row>
    <row r="3" spans="1:31" s="89" customFormat="1" ht="14.25" x14ac:dyDescent="0.2">
      <c r="A3" s="23" t="s">
        <v>2102</v>
      </c>
      <c r="B3" s="125">
        <v>1</v>
      </c>
      <c r="C3" s="24" t="s">
        <v>4677</v>
      </c>
      <c r="D3" s="23" t="s">
        <v>1637</v>
      </c>
      <c r="E3" s="23" t="s">
        <v>2126</v>
      </c>
      <c r="F3" s="23" t="s">
        <v>4678</v>
      </c>
      <c r="G3" s="17">
        <v>0</v>
      </c>
      <c r="H3" s="17">
        <v>0</v>
      </c>
      <c r="I3" s="17">
        <v>0</v>
      </c>
      <c r="J3" s="17">
        <v>2</v>
      </c>
      <c r="K3" s="17">
        <v>0</v>
      </c>
      <c r="L3" s="17">
        <v>0</v>
      </c>
      <c r="M3" s="17">
        <v>0</v>
      </c>
      <c r="N3" s="17">
        <v>0</v>
      </c>
      <c r="O3" s="17">
        <v>0</v>
      </c>
      <c r="P3" s="224">
        <v>0</v>
      </c>
      <c r="Q3" s="245">
        <v>2</v>
      </c>
      <c r="R3" s="252">
        <v>0</v>
      </c>
      <c r="S3" s="269">
        <v>0</v>
      </c>
      <c r="T3" s="79">
        <v>2</v>
      </c>
      <c r="U3" s="97">
        <v>2</v>
      </c>
      <c r="V3" s="97">
        <v>0</v>
      </c>
      <c r="W3" s="97">
        <v>0</v>
      </c>
      <c r="X3" s="97">
        <v>0</v>
      </c>
      <c r="Y3" s="97">
        <v>2</v>
      </c>
      <c r="Z3" s="97">
        <v>0</v>
      </c>
      <c r="AA3" s="270">
        <v>0</v>
      </c>
      <c r="AB3" s="97">
        <v>0</v>
      </c>
      <c r="AC3" s="97">
        <v>2</v>
      </c>
      <c r="AD3" s="17">
        <v>0</v>
      </c>
      <c r="AE3" s="490">
        <v>2</v>
      </c>
    </row>
    <row r="4" spans="1:31" s="89" customFormat="1" ht="14.25" x14ac:dyDescent="0.2">
      <c r="A4" s="23" t="s">
        <v>2102</v>
      </c>
      <c r="B4" s="125">
        <v>1</v>
      </c>
      <c r="C4" s="24" t="s">
        <v>4679</v>
      </c>
      <c r="D4" s="23" t="s">
        <v>1637</v>
      </c>
      <c r="E4" s="23" t="s">
        <v>2126</v>
      </c>
      <c r="F4" s="23" t="s">
        <v>4680</v>
      </c>
      <c r="G4" s="17">
        <v>0</v>
      </c>
      <c r="H4" s="17">
        <v>0</v>
      </c>
      <c r="I4" s="17">
        <v>0</v>
      </c>
      <c r="J4" s="17">
        <v>1</v>
      </c>
      <c r="K4" s="17">
        <v>0</v>
      </c>
      <c r="L4" s="17">
        <v>0</v>
      </c>
      <c r="M4" s="17">
        <v>0</v>
      </c>
      <c r="N4" s="17">
        <v>0</v>
      </c>
      <c r="O4" s="17">
        <v>0</v>
      </c>
      <c r="P4" s="224">
        <v>0</v>
      </c>
      <c r="Q4" s="245">
        <v>2</v>
      </c>
      <c r="R4" s="252">
        <v>0</v>
      </c>
      <c r="S4" s="269">
        <v>0</v>
      </c>
      <c r="T4" s="79">
        <v>1</v>
      </c>
      <c r="U4" s="97">
        <v>1</v>
      </c>
      <c r="V4" s="97">
        <v>0</v>
      </c>
      <c r="W4" s="97">
        <v>0</v>
      </c>
      <c r="X4" s="97">
        <v>0</v>
      </c>
      <c r="Y4" s="97">
        <v>1</v>
      </c>
      <c r="Z4" s="97">
        <v>0</v>
      </c>
      <c r="AA4" s="270">
        <v>0</v>
      </c>
      <c r="AB4" s="97">
        <v>0</v>
      </c>
      <c r="AC4" s="97">
        <v>1</v>
      </c>
      <c r="AD4" s="17">
        <v>0</v>
      </c>
      <c r="AE4" s="490">
        <v>1.1666666666666667</v>
      </c>
    </row>
    <row r="5" spans="1:31" ht="14.25" x14ac:dyDescent="0.2">
      <c r="A5" s="23" t="s">
        <v>2102</v>
      </c>
      <c r="B5" s="125">
        <v>1</v>
      </c>
      <c r="C5" s="24" t="s">
        <v>3518</v>
      </c>
      <c r="D5" s="23" t="s">
        <v>1637</v>
      </c>
      <c r="E5" s="23" t="s">
        <v>2126</v>
      </c>
      <c r="F5" s="23" t="s">
        <v>3519</v>
      </c>
      <c r="G5" s="17">
        <v>0</v>
      </c>
      <c r="H5" s="17">
        <v>0</v>
      </c>
      <c r="I5" s="17">
        <v>0</v>
      </c>
      <c r="J5" s="17">
        <v>1</v>
      </c>
      <c r="K5" s="17">
        <v>0</v>
      </c>
      <c r="L5" s="17">
        <v>0</v>
      </c>
      <c r="M5" s="17">
        <v>0</v>
      </c>
      <c r="N5" s="17">
        <v>0</v>
      </c>
      <c r="O5" s="17">
        <v>0</v>
      </c>
      <c r="P5" s="224">
        <v>0</v>
      </c>
      <c r="Q5" s="245">
        <v>1</v>
      </c>
      <c r="R5" s="252">
        <v>0</v>
      </c>
      <c r="S5" s="269">
        <v>0</v>
      </c>
      <c r="T5" s="79">
        <v>1</v>
      </c>
      <c r="U5" s="97">
        <v>1</v>
      </c>
      <c r="V5" s="97">
        <v>0</v>
      </c>
      <c r="W5" s="97">
        <v>0</v>
      </c>
      <c r="X5" s="97">
        <v>0</v>
      </c>
      <c r="Y5" s="97">
        <v>1</v>
      </c>
      <c r="Z5" s="97">
        <v>0</v>
      </c>
      <c r="AA5" s="270">
        <v>0</v>
      </c>
      <c r="AB5" s="97">
        <v>0</v>
      </c>
      <c r="AC5" s="97">
        <v>1</v>
      </c>
      <c r="AD5" s="17">
        <v>0</v>
      </c>
      <c r="AE5" s="490">
        <v>1</v>
      </c>
    </row>
    <row r="6" spans="1:31" ht="14.25" x14ac:dyDescent="0.2">
      <c r="A6" s="23" t="s">
        <v>2102</v>
      </c>
      <c r="B6" s="125">
        <v>1</v>
      </c>
      <c r="C6" s="24" t="s">
        <v>3579</v>
      </c>
      <c r="D6" s="23" t="s">
        <v>1637</v>
      </c>
      <c r="E6" s="23" t="s">
        <v>2126</v>
      </c>
      <c r="F6" s="23" t="s">
        <v>3580</v>
      </c>
      <c r="G6" s="17">
        <v>0</v>
      </c>
      <c r="H6" s="17">
        <v>0</v>
      </c>
      <c r="I6" s="17">
        <v>0</v>
      </c>
      <c r="J6" s="17">
        <v>0</v>
      </c>
      <c r="K6" s="17">
        <v>0</v>
      </c>
      <c r="L6" s="17">
        <v>0</v>
      </c>
      <c r="M6" s="17">
        <v>0</v>
      </c>
      <c r="N6" s="17">
        <v>0</v>
      </c>
      <c r="O6" s="17">
        <v>0</v>
      </c>
      <c r="P6" s="224">
        <v>0</v>
      </c>
      <c r="Q6" s="245">
        <v>0</v>
      </c>
      <c r="R6" s="252">
        <v>0</v>
      </c>
      <c r="S6" s="269">
        <v>0</v>
      </c>
      <c r="T6" s="79">
        <v>0</v>
      </c>
      <c r="U6" s="97">
        <v>0</v>
      </c>
      <c r="V6" s="97">
        <v>0</v>
      </c>
      <c r="W6" s="97">
        <v>0</v>
      </c>
      <c r="X6" s="97">
        <v>0</v>
      </c>
      <c r="Y6" s="97">
        <v>0</v>
      </c>
      <c r="Z6" s="97">
        <v>6</v>
      </c>
      <c r="AA6" s="270">
        <v>0</v>
      </c>
      <c r="AB6" s="97">
        <v>0</v>
      </c>
      <c r="AC6" s="97">
        <v>7</v>
      </c>
      <c r="AD6" s="17">
        <v>0</v>
      </c>
      <c r="AE6" s="490">
        <v>4</v>
      </c>
    </row>
    <row r="7" spans="1:31" ht="14.25" x14ac:dyDescent="0.2">
      <c r="A7" s="23" t="s">
        <v>2102</v>
      </c>
      <c r="B7" s="125">
        <v>1</v>
      </c>
      <c r="C7" s="24" t="s">
        <v>3835</v>
      </c>
      <c r="D7" s="23" t="s">
        <v>1637</v>
      </c>
      <c r="E7" s="23" t="s">
        <v>2126</v>
      </c>
      <c r="F7" s="23" t="s">
        <v>3836</v>
      </c>
      <c r="G7" s="17">
        <v>0</v>
      </c>
      <c r="H7" s="17">
        <v>0</v>
      </c>
      <c r="I7" s="17">
        <v>0</v>
      </c>
      <c r="J7" s="17">
        <v>2</v>
      </c>
      <c r="K7" s="17">
        <v>0</v>
      </c>
      <c r="L7" s="17">
        <v>0</v>
      </c>
      <c r="M7" s="17">
        <v>0</v>
      </c>
      <c r="N7" s="17">
        <v>0</v>
      </c>
      <c r="O7" s="17">
        <v>0</v>
      </c>
      <c r="P7" s="224">
        <v>0</v>
      </c>
      <c r="Q7" s="245">
        <v>2</v>
      </c>
      <c r="R7" s="252">
        <v>0</v>
      </c>
      <c r="S7" s="269">
        <v>0</v>
      </c>
      <c r="T7" s="79">
        <v>2</v>
      </c>
      <c r="U7" s="97">
        <v>2</v>
      </c>
      <c r="V7" s="97">
        <v>0</v>
      </c>
      <c r="W7" s="97">
        <v>0</v>
      </c>
      <c r="X7" s="97">
        <v>0</v>
      </c>
      <c r="Y7" s="97">
        <v>2</v>
      </c>
      <c r="Z7" s="97">
        <v>0</v>
      </c>
      <c r="AA7" s="270">
        <v>0</v>
      </c>
      <c r="AB7" s="97">
        <v>0</v>
      </c>
      <c r="AC7" s="97">
        <v>2</v>
      </c>
      <c r="AD7" s="17">
        <v>0</v>
      </c>
      <c r="AE7" s="490">
        <v>2</v>
      </c>
    </row>
    <row r="8" spans="1:31" ht="15.75" customHeight="1" x14ac:dyDescent="0.2">
      <c r="A8" s="23" t="s">
        <v>2102</v>
      </c>
      <c r="B8" s="125">
        <v>1</v>
      </c>
      <c r="C8" s="24" t="s">
        <v>793</v>
      </c>
      <c r="D8" s="23" t="s">
        <v>1637</v>
      </c>
      <c r="E8" s="23" t="s">
        <v>2126</v>
      </c>
      <c r="F8" s="23" t="s">
        <v>794</v>
      </c>
      <c r="G8" s="17">
        <v>0</v>
      </c>
      <c r="H8" s="17">
        <v>0</v>
      </c>
      <c r="I8" s="17">
        <v>0</v>
      </c>
      <c r="J8" s="17">
        <v>2</v>
      </c>
      <c r="K8" s="17">
        <v>0</v>
      </c>
      <c r="L8" s="17">
        <v>2</v>
      </c>
      <c r="M8" s="17">
        <v>0</v>
      </c>
      <c r="N8" s="17">
        <v>0</v>
      </c>
      <c r="O8" s="17">
        <v>0</v>
      </c>
      <c r="P8" s="224">
        <v>0</v>
      </c>
      <c r="Q8" s="245">
        <v>2</v>
      </c>
      <c r="R8" s="252">
        <v>0</v>
      </c>
      <c r="S8" s="269">
        <v>0</v>
      </c>
      <c r="T8" s="79">
        <v>2</v>
      </c>
      <c r="U8" s="97">
        <v>2</v>
      </c>
      <c r="V8" s="97">
        <v>0</v>
      </c>
      <c r="W8" s="97">
        <v>0</v>
      </c>
      <c r="X8" s="97">
        <v>0</v>
      </c>
      <c r="Y8" s="97">
        <v>2</v>
      </c>
      <c r="Z8" s="97">
        <v>0</v>
      </c>
      <c r="AA8" s="270">
        <v>0</v>
      </c>
      <c r="AB8" s="97">
        <v>0</v>
      </c>
      <c r="AC8" s="97">
        <v>2</v>
      </c>
      <c r="AD8" s="17">
        <v>0</v>
      </c>
      <c r="AE8" s="490">
        <v>2</v>
      </c>
    </row>
    <row r="9" spans="1:31" ht="14.25" x14ac:dyDescent="0.2">
      <c r="A9" s="23" t="s">
        <v>2102</v>
      </c>
      <c r="B9" s="125">
        <v>1</v>
      </c>
      <c r="C9" s="24" t="s">
        <v>795</v>
      </c>
      <c r="D9" s="23" t="s">
        <v>1637</v>
      </c>
      <c r="E9" s="23" t="s">
        <v>2126</v>
      </c>
      <c r="F9" s="23" t="s">
        <v>796</v>
      </c>
      <c r="G9" s="17">
        <v>0</v>
      </c>
      <c r="H9" s="17">
        <v>0</v>
      </c>
      <c r="I9" s="17">
        <v>2</v>
      </c>
      <c r="J9" s="17">
        <v>0</v>
      </c>
      <c r="K9" s="17">
        <v>0</v>
      </c>
      <c r="L9" s="17">
        <v>0</v>
      </c>
      <c r="M9" s="17">
        <v>0</v>
      </c>
      <c r="N9" s="17">
        <v>1</v>
      </c>
      <c r="O9" s="17">
        <v>0</v>
      </c>
      <c r="P9" s="224">
        <v>0</v>
      </c>
      <c r="Q9" s="245">
        <v>1</v>
      </c>
      <c r="R9" s="252">
        <v>0</v>
      </c>
      <c r="S9" s="269">
        <v>1</v>
      </c>
      <c r="T9" s="79">
        <v>0</v>
      </c>
      <c r="U9" s="97">
        <v>1</v>
      </c>
      <c r="V9" s="97">
        <v>0</v>
      </c>
      <c r="W9" s="97">
        <v>1</v>
      </c>
      <c r="X9" s="97">
        <v>0</v>
      </c>
      <c r="Y9" s="97">
        <v>0</v>
      </c>
      <c r="Z9" s="97">
        <v>0</v>
      </c>
      <c r="AA9" s="270">
        <v>1</v>
      </c>
      <c r="AB9" s="97">
        <v>1</v>
      </c>
      <c r="AC9" s="97">
        <v>0</v>
      </c>
      <c r="AD9" s="17">
        <v>0</v>
      </c>
      <c r="AE9" s="490">
        <v>1.125</v>
      </c>
    </row>
    <row r="10" spans="1:31" ht="14.25" x14ac:dyDescent="0.2">
      <c r="A10" s="165" t="s">
        <v>2102</v>
      </c>
      <c r="B10" s="176">
        <v>1</v>
      </c>
      <c r="C10" s="179" t="s">
        <v>4595</v>
      </c>
      <c r="D10" s="23" t="s">
        <v>1637</v>
      </c>
      <c r="E10" s="23" t="s">
        <v>2126</v>
      </c>
      <c r="F10" s="23" t="s">
        <v>4596</v>
      </c>
      <c r="G10" s="17">
        <v>0</v>
      </c>
      <c r="H10" s="17">
        <v>0</v>
      </c>
      <c r="I10" s="17">
        <v>0</v>
      </c>
      <c r="J10" s="17">
        <v>2</v>
      </c>
      <c r="K10" s="17">
        <v>0</v>
      </c>
      <c r="L10" s="17">
        <v>0</v>
      </c>
      <c r="M10" s="17">
        <v>0</v>
      </c>
      <c r="N10" s="17">
        <v>0</v>
      </c>
      <c r="O10" s="17">
        <v>0</v>
      </c>
      <c r="P10" s="224">
        <v>0</v>
      </c>
      <c r="Q10" s="245">
        <v>4</v>
      </c>
      <c r="R10" s="252">
        <v>0</v>
      </c>
      <c r="S10" s="269">
        <v>0</v>
      </c>
      <c r="T10" s="79">
        <v>2</v>
      </c>
      <c r="U10" s="97">
        <v>2</v>
      </c>
      <c r="V10" s="97">
        <v>0</v>
      </c>
      <c r="W10" s="97">
        <v>0</v>
      </c>
      <c r="X10" s="97">
        <v>0</v>
      </c>
      <c r="Y10" s="17">
        <v>2</v>
      </c>
      <c r="Z10" s="17">
        <v>0</v>
      </c>
      <c r="AA10" s="269">
        <v>0</v>
      </c>
      <c r="AB10" s="17">
        <v>0</v>
      </c>
      <c r="AC10" s="17">
        <v>2</v>
      </c>
      <c r="AD10" s="17">
        <v>0</v>
      </c>
      <c r="AE10" s="490">
        <v>2.3333333333333335</v>
      </c>
    </row>
    <row r="11" spans="1:31" s="273" customFormat="1" ht="14.25" x14ac:dyDescent="0.2">
      <c r="A11" s="165" t="s">
        <v>2102</v>
      </c>
      <c r="B11" s="176">
        <v>1</v>
      </c>
      <c r="C11" s="179" t="s">
        <v>5499</v>
      </c>
      <c r="D11" s="23" t="s">
        <v>1637</v>
      </c>
      <c r="E11" s="23" t="s">
        <v>3475</v>
      </c>
      <c r="F11" s="23" t="s">
        <v>5500</v>
      </c>
      <c r="G11" s="269"/>
      <c r="H11" s="269">
        <v>0</v>
      </c>
      <c r="I11" s="269">
        <v>0</v>
      </c>
      <c r="J11" s="269">
        <v>0</v>
      </c>
      <c r="K11" s="269">
        <v>0</v>
      </c>
      <c r="L11" s="269">
        <v>0</v>
      </c>
      <c r="M11" s="269">
        <v>0</v>
      </c>
      <c r="N11" s="269">
        <v>0</v>
      </c>
      <c r="O11" s="269">
        <v>0</v>
      </c>
      <c r="P11" s="269">
        <v>0</v>
      </c>
      <c r="Q11" s="269">
        <v>1</v>
      </c>
      <c r="R11" s="269">
        <v>0</v>
      </c>
      <c r="S11" s="269">
        <v>0</v>
      </c>
      <c r="T11" s="79">
        <v>1</v>
      </c>
      <c r="U11" s="343">
        <v>1</v>
      </c>
      <c r="V11" s="343">
        <v>0</v>
      </c>
      <c r="W11" s="343">
        <v>0</v>
      </c>
      <c r="X11" s="343">
        <v>0</v>
      </c>
      <c r="Y11" s="269">
        <v>1</v>
      </c>
      <c r="Z11" s="269">
        <v>1</v>
      </c>
      <c r="AA11" s="269">
        <v>0</v>
      </c>
      <c r="AB11" s="269">
        <v>0</v>
      </c>
      <c r="AC11" s="269">
        <v>1</v>
      </c>
      <c r="AD11" s="269">
        <v>0</v>
      </c>
      <c r="AE11" s="490">
        <v>1</v>
      </c>
    </row>
    <row r="12" spans="1:31" ht="14.25" x14ac:dyDescent="0.2">
      <c r="A12" s="165" t="s">
        <v>2102</v>
      </c>
      <c r="B12" s="176">
        <v>1</v>
      </c>
      <c r="C12" s="179" t="s">
        <v>4266</v>
      </c>
      <c r="D12" s="23" t="s">
        <v>1637</v>
      </c>
      <c r="E12" s="23" t="s">
        <v>2126</v>
      </c>
      <c r="F12" s="23" t="s">
        <v>4267</v>
      </c>
      <c r="G12" s="17">
        <v>0</v>
      </c>
      <c r="H12" s="17">
        <v>0</v>
      </c>
      <c r="I12" s="17">
        <v>0</v>
      </c>
      <c r="J12" s="17">
        <v>2</v>
      </c>
      <c r="K12" s="17">
        <v>0</v>
      </c>
      <c r="L12" s="17">
        <v>0</v>
      </c>
      <c r="M12" s="17">
        <v>0</v>
      </c>
      <c r="N12" s="17">
        <v>0</v>
      </c>
      <c r="O12" s="17">
        <v>0</v>
      </c>
      <c r="P12" s="224">
        <v>0</v>
      </c>
      <c r="Q12" s="245">
        <v>2</v>
      </c>
      <c r="R12" s="252">
        <v>0</v>
      </c>
      <c r="S12" s="269">
        <v>0</v>
      </c>
      <c r="T12" s="79">
        <v>2</v>
      </c>
      <c r="U12" s="97">
        <v>2</v>
      </c>
      <c r="V12" s="97">
        <v>0</v>
      </c>
      <c r="W12" s="97">
        <v>0</v>
      </c>
      <c r="X12" s="97">
        <v>0</v>
      </c>
      <c r="Y12" s="97">
        <v>2</v>
      </c>
      <c r="Z12" s="97">
        <v>0</v>
      </c>
      <c r="AA12" s="270">
        <v>0</v>
      </c>
      <c r="AB12" s="97">
        <v>0</v>
      </c>
      <c r="AC12" s="97">
        <v>2</v>
      </c>
      <c r="AD12" s="17">
        <v>0</v>
      </c>
      <c r="AE12" s="490">
        <v>2</v>
      </c>
    </row>
    <row r="13" spans="1:31" s="273" customFormat="1" ht="14.25" x14ac:dyDescent="0.2">
      <c r="A13" s="329" t="s">
        <v>2102</v>
      </c>
      <c r="B13" s="176">
        <v>1</v>
      </c>
      <c r="C13" s="179" t="s">
        <v>5194</v>
      </c>
      <c r="D13" s="23" t="s">
        <v>1637</v>
      </c>
      <c r="E13" s="23" t="s">
        <v>3475</v>
      </c>
      <c r="F13" s="23" t="s">
        <v>5195</v>
      </c>
      <c r="G13" s="269">
        <v>0</v>
      </c>
      <c r="H13" s="269">
        <v>1</v>
      </c>
      <c r="I13" s="269">
        <v>0</v>
      </c>
      <c r="J13" s="269">
        <v>1</v>
      </c>
      <c r="K13" s="269">
        <v>0</v>
      </c>
      <c r="L13" s="269">
        <v>0</v>
      </c>
      <c r="M13" s="269">
        <v>0</v>
      </c>
      <c r="N13" s="269">
        <v>0</v>
      </c>
      <c r="O13" s="269">
        <v>0</v>
      </c>
      <c r="P13" s="269">
        <v>0</v>
      </c>
      <c r="Q13" s="269">
        <v>2</v>
      </c>
      <c r="R13" s="269">
        <v>0</v>
      </c>
      <c r="S13" s="269">
        <v>0</v>
      </c>
      <c r="T13" s="79">
        <v>1</v>
      </c>
      <c r="U13" s="270">
        <v>1</v>
      </c>
      <c r="V13" s="270">
        <v>0</v>
      </c>
      <c r="W13" s="270">
        <v>0</v>
      </c>
      <c r="X13" s="270">
        <v>0</v>
      </c>
      <c r="Y13" s="270">
        <v>1</v>
      </c>
      <c r="Z13" s="270">
        <v>0</v>
      </c>
      <c r="AA13" s="270">
        <v>0</v>
      </c>
      <c r="AB13" s="270">
        <v>2</v>
      </c>
      <c r="AC13" s="270">
        <v>1</v>
      </c>
      <c r="AD13" s="269">
        <v>0</v>
      </c>
      <c r="AE13" s="490">
        <v>1.25</v>
      </c>
    </row>
    <row r="14" spans="1:31" ht="14.25" x14ac:dyDescent="0.2">
      <c r="A14" s="23" t="s">
        <v>2102</v>
      </c>
      <c r="B14" s="125">
        <v>1</v>
      </c>
      <c r="C14" s="24" t="s">
        <v>4701</v>
      </c>
      <c r="D14" s="23" t="s">
        <v>1637</v>
      </c>
      <c r="E14" s="23" t="s">
        <v>2126</v>
      </c>
      <c r="F14" s="23" t="s">
        <v>4702</v>
      </c>
      <c r="G14" s="17">
        <v>0</v>
      </c>
      <c r="H14" s="17">
        <v>2</v>
      </c>
      <c r="I14" s="17">
        <v>0</v>
      </c>
      <c r="J14" s="17">
        <v>2</v>
      </c>
      <c r="K14" s="17">
        <v>0</v>
      </c>
      <c r="L14" s="17">
        <v>0</v>
      </c>
      <c r="M14" s="17">
        <v>0</v>
      </c>
      <c r="N14" s="17">
        <v>4</v>
      </c>
      <c r="O14" s="17">
        <v>0</v>
      </c>
      <c r="P14" s="224">
        <v>0</v>
      </c>
      <c r="Q14" s="245">
        <v>2</v>
      </c>
      <c r="R14" s="252">
        <v>0</v>
      </c>
      <c r="S14" s="269">
        <v>0</v>
      </c>
      <c r="T14" s="79">
        <v>2</v>
      </c>
      <c r="U14" s="97">
        <v>2</v>
      </c>
      <c r="V14" s="97">
        <v>0</v>
      </c>
      <c r="W14" s="97">
        <v>0</v>
      </c>
      <c r="X14" s="97">
        <v>0</v>
      </c>
      <c r="Y14" s="97">
        <v>2</v>
      </c>
      <c r="Z14" s="97">
        <v>0</v>
      </c>
      <c r="AA14" s="270">
        <v>0</v>
      </c>
      <c r="AB14" s="97">
        <v>0</v>
      </c>
      <c r="AC14" s="97">
        <v>0</v>
      </c>
      <c r="AD14" s="17">
        <v>0</v>
      </c>
      <c r="AE14" s="490">
        <v>2.2857142857142856</v>
      </c>
    </row>
    <row r="15" spans="1:31" ht="14.25" x14ac:dyDescent="0.2">
      <c r="A15" s="23" t="s">
        <v>2102</v>
      </c>
      <c r="B15" s="125">
        <v>1</v>
      </c>
      <c r="C15" s="179" t="s">
        <v>4245</v>
      </c>
      <c r="D15" s="23" t="s">
        <v>1637</v>
      </c>
      <c r="E15" s="23" t="s">
        <v>2126</v>
      </c>
      <c r="F15" s="23" t="s">
        <v>4246</v>
      </c>
      <c r="G15" s="17">
        <v>0</v>
      </c>
      <c r="H15" s="17">
        <v>0</v>
      </c>
      <c r="I15" s="17">
        <v>0</v>
      </c>
      <c r="J15" s="17">
        <v>0</v>
      </c>
      <c r="K15" s="17">
        <v>0</v>
      </c>
      <c r="L15" s="17">
        <v>0</v>
      </c>
      <c r="M15" s="17">
        <v>0</v>
      </c>
      <c r="N15" s="17">
        <v>0</v>
      </c>
      <c r="O15" s="17">
        <v>0</v>
      </c>
      <c r="P15" s="224">
        <v>0</v>
      </c>
      <c r="Q15" s="245">
        <v>0</v>
      </c>
      <c r="R15" s="252">
        <v>0</v>
      </c>
      <c r="S15" s="269">
        <v>0</v>
      </c>
      <c r="T15" s="79">
        <v>0</v>
      </c>
      <c r="U15" s="97">
        <v>0</v>
      </c>
      <c r="V15" s="97">
        <v>0</v>
      </c>
      <c r="W15" s="97">
        <v>0</v>
      </c>
      <c r="X15" s="97">
        <v>0</v>
      </c>
      <c r="Y15" s="97">
        <v>0</v>
      </c>
      <c r="Z15" s="97">
        <v>0</v>
      </c>
      <c r="AA15" s="270">
        <v>0</v>
      </c>
      <c r="AB15" s="97">
        <v>0</v>
      </c>
      <c r="AC15" s="97">
        <v>0</v>
      </c>
      <c r="AD15" s="17">
        <v>0</v>
      </c>
      <c r="AE15" s="490">
        <v>1</v>
      </c>
    </row>
    <row r="16" spans="1:31" ht="14.25" x14ac:dyDescent="0.2">
      <c r="A16" s="165" t="s">
        <v>2102</v>
      </c>
      <c r="B16" s="176">
        <v>1</v>
      </c>
      <c r="C16" s="179" t="s">
        <v>4941</v>
      </c>
      <c r="D16" s="23" t="s">
        <v>1637</v>
      </c>
      <c r="E16" s="23" t="s">
        <v>2126</v>
      </c>
      <c r="F16" s="23" t="s">
        <v>4942</v>
      </c>
      <c r="G16" s="17">
        <v>0</v>
      </c>
      <c r="H16" s="17">
        <v>0</v>
      </c>
      <c r="I16" s="17">
        <v>0</v>
      </c>
      <c r="J16" s="17">
        <v>0</v>
      </c>
      <c r="K16" s="17">
        <v>0</v>
      </c>
      <c r="L16" s="17">
        <v>0</v>
      </c>
      <c r="M16" s="17">
        <v>0</v>
      </c>
      <c r="N16" s="17">
        <v>0</v>
      </c>
      <c r="O16" s="17">
        <v>0</v>
      </c>
      <c r="P16" s="224">
        <v>0</v>
      </c>
      <c r="Q16" s="245">
        <v>0</v>
      </c>
      <c r="R16" s="252">
        <v>0</v>
      </c>
      <c r="S16" s="269">
        <v>0</v>
      </c>
      <c r="T16" s="79">
        <v>0</v>
      </c>
      <c r="U16" s="97">
        <v>0</v>
      </c>
      <c r="V16" s="97">
        <v>0</v>
      </c>
      <c r="W16" s="97">
        <v>0</v>
      </c>
      <c r="X16" s="97">
        <v>0</v>
      </c>
      <c r="Y16" s="97">
        <v>0</v>
      </c>
      <c r="Z16" s="97">
        <v>0</v>
      </c>
      <c r="AA16" s="270">
        <v>0</v>
      </c>
      <c r="AB16" s="97">
        <v>0</v>
      </c>
      <c r="AC16" s="97">
        <v>0</v>
      </c>
      <c r="AD16" s="17">
        <v>0</v>
      </c>
      <c r="AE16" s="490">
        <v>1</v>
      </c>
    </row>
    <row r="17" spans="1:31" ht="14.25" x14ac:dyDescent="0.2">
      <c r="A17" s="23" t="s">
        <v>2102</v>
      </c>
      <c r="B17" s="125">
        <v>1</v>
      </c>
      <c r="C17" s="24" t="s">
        <v>4703</v>
      </c>
      <c r="D17" s="23" t="s">
        <v>1637</v>
      </c>
      <c r="E17" s="23" t="s">
        <v>2126</v>
      </c>
      <c r="F17" s="23" t="s">
        <v>4704</v>
      </c>
      <c r="G17" s="17">
        <v>0</v>
      </c>
      <c r="H17" s="17">
        <v>0</v>
      </c>
      <c r="I17" s="17">
        <v>0</v>
      </c>
      <c r="J17" s="17">
        <v>0</v>
      </c>
      <c r="K17" s="17">
        <v>0</v>
      </c>
      <c r="L17" s="17">
        <v>0</v>
      </c>
      <c r="M17" s="17">
        <v>0</v>
      </c>
      <c r="N17" s="17">
        <v>0</v>
      </c>
      <c r="O17" s="17">
        <v>0</v>
      </c>
      <c r="P17" s="224">
        <v>0</v>
      </c>
      <c r="Q17" s="245">
        <v>0</v>
      </c>
      <c r="R17" s="252">
        <v>0</v>
      </c>
      <c r="S17" s="269">
        <v>0</v>
      </c>
      <c r="T17" s="79">
        <v>0</v>
      </c>
      <c r="U17" s="97">
        <v>0</v>
      </c>
      <c r="V17" s="97">
        <v>0</v>
      </c>
      <c r="W17" s="97">
        <v>0</v>
      </c>
      <c r="X17" s="97">
        <v>0</v>
      </c>
      <c r="Y17" s="97">
        <v>0</v>
      </c>
      <c r="Z17" s="97">
        <v>4</v>
      </c>
      <c r="AA17" s="270">
        <v>0</v>
      </c>
      <c r="AB17" s="97">
        <v>0</v>
      </c>
      <c r="AC17" s="97">
        <v>0</v>
      </c>
      <c r="AD17" s="17">
        <v>0</v>
      </c>
      <c r="AE17" s="490">
        <v>4</v>
      </c>
    </row>
    <row r="18" spans="1:31" ht="14.25" x14ac:dyDescent="0.2">
      <c r="A18" s="165" t="s">
        <v>2102</v>
      </c>
      <c r="B18" s="176">
        <v>1</v>
      </c>
      <c r="C18" s="179" t="s">
        <v>4972</v>
      </c>
      <c r="D18" s="23" t="s">
        <v>1637</v>
      </c>
      <c r="E18" s="23" t="s">
        <v>2126</v>
      </c>
      <c r="F18" s="23" t="s">
        <v>4973</v>
      </c>
      <c r="G18" s="17">
        <v>0</v>
      </c>
      <c r="H18" s="17">
        <v>0</v>
      </c>
      <c r="I18" s="17">
        <v>0</v>
      </c>
      <c r="J18" s="17">
        <v>0</v>
      </c>
      <c r="K18" s="17">
        <v>0</v>
      </c>
      <c r="L18" s="17">
        <v>0</v>
      </c>
      <c r="M18" s="17">
        <v>0</v>
      </c>
      <c r="N18" s="17">
        <v>0</v>
      </c>
      <c r="O18" s="17">
        <v>0</v>
      </c>
      <c r="P18" s="224">
        <v>0</v>
      </c>
      <c r="Q18" s="245">
        <v>0</v>
      </c>
      <c r="R18" s="252">
        <v>7</v>
      </c>
      <c r="S18" s="269">
        <v>0</v>
      </c>
      <c r="T18" s="79">
        <v>0</v>
      </c>
      <c r="U18" s="97">
        <v>0</v>
      </c>
      <c r="V18" s="97">
        <v>0</v>
      </c>
      <c r="W18" s="97">
        <v>0</v>
      </c>
      <c r="X18" s="97">
        <v>0</v>
      </c>
      <c r="Y18" s="97">
        <v>0</v>
      </c>
      <c r="Z18" s="97">
        <v>0</v>
      </c>
      <c r="AA18" s="270">
        <v>0</v>
      </c>
      <c r="AB18" s="97">
        <v>0</v>
      </c>
      <c r="AC18" s="97">
        <v>0</v>
      </c>
      <c r="AD18" s="17">
        <v>0</v>
      </c>
      <c r="AE18" s="490">
        <v>4</v>
      </c>
    </row>
    <row r="19" spans="1:31" ht="14.25" x14ac:dyDescent="0.2">
      <c r="A19" s="23" t="s">
        <v>2102</v>
      </c>
      <c r="B19" s="125">
        <v>1</v>
      </c>
      <c r="C19" s="24" t="s">
        <v>4705</v>
      </c>
      <c r="D19" s="23" t="s">
        <v>1637</v>
      </c>
      <c r="E19" s="23" t="s">
        <v>2126</v>
      </c>
      <c r="F19" s="23" t="s">
        <v>4706</v>
      </c>
      <c r="G19" s="17">
        <v>0</v>
      </c>
      <c r="H19" s="17">
        <v>0</v>
      </c>
      <c r="I19" s="17">
        <v>0</v>
      </c>
      <c r="J19" s="17">
        <v>0</v>
      </c>
      <c r="K19" s="17">
        <v>0</v>
      </c>
      <c r="L19" s="17">
        <v>0</v>
      </c>
      <c r="M19" s="17">
        <v>0</v>
      </c>
      <c r="N19" s="17">
        <v>0</v>
      </c>
      <c r="O19" s="17">
        <v>0</v>
      </c>
      <c r="P19" s="224">
        <v>0</v>
      </c>
      <c r="Q19" s="245">
        <v>0</v>
      </c>
      <c r="R19" s="252">
        <v>0</v>
      </c>
      <c r="S19" s="269">
        <v>0</v>
      </c>
      <c r="T19" s="79">
        <v>0</v>
      </c>
      <c r="U19" s="97">
        <v>0</v>
      </c>
      <c r="V19" s="97">
        <v>0</v>
      </c>
      <c r="W19" s="97">
        <v>0</v>
      </c>
      <c r="X19" s="97">
        <v>0</v>
      </c>
      <c r="Y19" s="97">
        <v>0</v>
      </c>
      <c r="Z19" s="97">
        <v>0</v>
      </c>
      <c r="AA19" s="270">
        <v>0</v>
      </c>
      <c r="AB19" s="97">
        <v>0</v>
      </c>
      <c r="AC19" s="97">
        <v>0</v>
      </c>
      <c r="AD19" s="17">
        <v>0</v>
      </c>
      <c r="AE19" s="490">
        <v>1</v>
      </c>
    </row>
    <row r="20" spans="1:31" ht="14.25" x14ac:dyDescent="0.2">
      <c r="A20" s="23" t="s">
        <v>2102</v>
      </c>
      <c r="B20" s="125">
        <v>1</v>
      </c>
      <c r="C20" s="24" t="s">
        <v>4586</v>
      </c>
      <c r="D20" s="23" t="s">
        <v>1637</v>
      </c>
      <c r="E20" s="23" t="s">
        <v>3475</v>
      </c>
      <c r="F20" s="23" t="s">
        <v>4587</v>
      </c>
      <c r="G20" s="17">
        <v>0</v>
      </c>
      <c r="H20" s="17">
        <v>0</v>
      </c>
      <c r="I20" s="17">
        <v>0</v>
      </c>
      <c r="J20" s="17">
        <v>2</v>
      </c>
      <c r="K20" s="17">
        <v>0</v>
      </c>
      <c r="L20" s="17">
        <v>0</v>
      </c>
      <c r="M20" s="17">
        <v>0</v>
      </c>
      <c r="N20" s="17">
        <v>0</v>
      </c>
      <c r="O20" s="17">
        <v>0</v>
      </c>
      <c r="P20" s="224">
        <v>0</v>
      </c>
      <c r="Q20" s="245">
        <v>2</v>
      </c>
      <c r="R20" s="252">
        <v>0</v>
      </c>
      <c r="S20" s="269">
        <v>0</v>
      </c>
      <c r="T20" s="79">
        <v>2</v>
      </c>
      <c r="U20" s="97">
        <v>2</v>
      </c>
      <c r="V20" s="97">
        <v>0</v>
      </c>
      <c r="W20" s="97">
        <v>0</v>
      </c>
      <c r="X20" s="97">
        <v>0</v>
      </c>
      <c r="Y20" s="97">
        <v>2</v>
      </c>
      <c r="Z20" s="97">
        <v>0</v>
      </c>
      <c r="AA20" s="270">
        <v>0</v>
      </c>
      <c r="AB20" s="97">
        <v>0</v>
      </c>
      <c r="AC20" s="97">
        <v>2</v>
      </c>
      <c r="AD20" s="17">
        <v>0</v>
      </c>
      <c r="AE20" s="490">
        <v>2</v>
      </c>
    </row>
    <row r="21" spans="1:31" ht="14.25" x14ac:dyDescent="0.2">
      <c r="A21" s="23" t="s">
        <v>2102</v>
      </c>
      <c r="B21" s="125">
        <v>1</v>
      </c>
      <c r="C21" s="24" t="s">
        <v>4707</v>
      </c>
      <c r="D21" s="23" t="s">
        <v>1637</v>
      </c>
      <c r="E21" s="23" t="s">
        <v>2126</v>
      </c>
      <c r="F21" s="23" t="s">
        <v>4708</v>
      </c>
      <c r="G21" s="17">
        <v>0</v>
      </c>
      <c r="H21" s="17">
        <v>0</v>
      </c>
      <c r="I21" s="17">
        <v>0</v>
      </c>
      <c r="J21" s="17">
        <v>1</v>
      </c>
      <c r="K21" s="17">
        <v>0</v>
      </c>
      <c r="L21" s="17">
        <v>0</v>
      </c>
      <c r="M21" s="17">
        <v>0</v>
      </c>
      <c r="N21" s="17">
        <v>0</v>
      </c>
      <c r="O21" s="17">
        <v>0</v>
      </c>
      <c r="P21" s="224">
        <v>0</v>
      </c>
      <c r="Q21" s="245">
        <v>1</v>
      </c>
      <c r="R21" s="252">
        <v>0</v>
      </c>
      <c r="S21" s="269">
        <v>0</v>
      </c>
      <c r="T21" s="79">
        <v>1</v>
      </c>
      <c r="U21" s="97">
        <v>1</v>
      </c>
      <c r="V21" s="97">
        <v>0</v>
      </c>
      <c r="W21" s="97">
        <v>0</v>
      </c>
      <c r="X21" s="97">
        <v>0</v>
      </c>
      <c r="Y21" s="97">
        <v>1</v>
      </c>
      <c r="Z21" s="97">
        <v>0</v>
      </c>
      <c r="AA21" s="270">
        <v>0</v>
      </c>
      <c r="AB21" s="97">
        <v>0</v>
      </c>
      <c r="AC21" s="97">
        <v>1</v>
      </c>
      <c r="AD21" s="17">
        <v>0</v>
      </c>
      <c r="AE21" s="490">
        <v>1</v>
      </c>
    </row>
    <row r="22" spans="1:31" ht="14.25" x14ac:dyDescent="0.2">
      <c r="A22" s="23" t="s">
        <v>2102</v>
      </c>
      <c r="B22" s="125">
        <v>1</v>
      </c>
      <c r="C22" s="24" t="s">
        <v>4709</v>
      </c>
      <c r="D22" s="23" t="s">
        <v>1637</v>
      </c>
      <c r="E22" s="23" t="s">
        <v>2126</v>
      </c>
      <c r="F22" s="23" t="s">
        <v>4710</v>
      </c>
      <c r="G22" s="17">
        <v>0</v>
      </c>
      <c r="H22" s="17">
        <v>0</v>
      </c>
      <c r="I22" s="17">
        <v>0</v>
      </c>
      <c r="J22" s="17">
        <v>1</v>
      </c>
      <c r="K22" s="17">
        <v>0</v>
      </c>
      <c r="L22" s="17">
        <v>0</v>
      </c>
      <c r="M22" s="17">
        <v>0</v>
      </c>
      <c r="N22" s="17">
        <v>0</v>
      </c>
      <c r="O22" s="17">
        <v>0</v>
      </c>
      <c r="P22" s="224">
        <v>0</v>
      </c>
      <c r="Q22" s="245">
        <v>1</v>
      </c>
      <c r="R22" s="252">
        <v>0</v>
      </c>
      <c r="S22" s="269">
        <v>0</v>
      </c>
      <c r="T22" s="79">
        <v>1</v>
      </c>
      <c r="U22" s="97">
        <v>1</v>
      </c>
      <c r="V22" s="97">
        <v>0</v>
      </c>
      <c r="W22" s="97">
        <v>0</v>
      </c>
      <c r="X22" s="97">
        <v>0</v>
      </c>
      <c r="Y22" s="97">
        <v>1</v>
      </c>
      <c r="Z22" s="97">
        <v>0</v>
      </c>
      <c r="AA22" s="270">
        <v>0</v>
      </c>
      <c r="AB22" s="97">
        <v>0</v>
      </c>
      <c r="AC22" s="97">
        <v>1</v>
      </c>
      <c r="AD22" s="17">
        <v>0</v>
      </c>
      <c r="AE22" s="490">
        <v>1</v>
      </c>
    </row>
    <row r="23" spans="1:31" ht="14.25" x14ac:dyDescent="0.2">
      <c r="A23" s="165" t="s">
        <v>2102</v>
      </c>
      <c r="B23" s="176">
        <v>1</v>
      </c>
      <c r="C23" s="166" t="s">
        <v>4943</v>
      </c>
      <c r="D23" s="23" t="s">
        <v>1637</v>
      </c>
      <c r="E23" s="23" t="s">
        <v>2126</v>
      </c>
      <c r="F23" s="23" t="s">
        <v>4944</v>
      </c>
      <c r="G23" s="17">
        <v>0</v>
      </c>
      <c r="H23" s="17">
        <v>0</v>
      </c>
      <c r="I23" s="17">
        <v>0</v>
      </c>
      <c r="J23" s="17">
        <v>1</v>
      </c>
      <c r="K23" s="17">
        <v>0</v>
      </c>
      <c r="L23" s="17">
        <v>0</v>
      </c>
      <c r="M23" s="17">
        <v>0</v>
      </c>
      <c r="N23" s="17">
        <v>0</v>
      </c>
      <c r="O23" s="17">
        <v>1</v>
      </c>
      <c r="P23" s="224">
        <v>0</v>
      </c>
      <c r="Q23" s="245">
        <v>1</v>
      </c>
      <c r="R23" s="252">
        <v>0</v>
      </c>
      <c r="S23" s="269">
        <v>0</v>
      </c>
      <c r="T23" s="79">
        <v>1</v>
      </c>
      <c r="U23" s="97">
        <v>2</v>
      </c>
      <c r="V23" s="97">
        <v>0</v>
      </c>
      <c r="W23" s="97">
        <v>0</v>
      </c>
      <c r="X23" s="97">
        <v>0</v>
      </c>
      <c r="Y23" s="97">
        <v>1</v>
      </c>
      <c r="Z23" s="97">
        <v>0</v>
      </c>
      <c r="AA23" s="270">
        <v>0</v>
      </c>
      <c r="AB23" s="97">
        <v>0</v>
      </c>
      <c r="AC23" s="97">
        <v>1</v>
      </c>
      <c r="AD23" s="17">
        <v>0</v>
      </c>
      <c r="AE23" s="490">
        <v>1.1428571428571428</v>
      </c>
    </row>
    <row r="24" spans="1:31" ht="14.25" x14ac:dyDescent="0.2">
      <c r="A24" s="23" t="s">
        <v>2102</v>
      </c>
      <c r="B24" s="125">
        <v>1</v>
      </c>
      <c r="C24" s="24" t="s">
        <v>4681</v>
      </c>
      <c r="D24" s="23" t="s">
        <v>1637</v>
      </c>
      <c r="E24" s="23" t="s">
        <v>2126</v>
      </c>
      <c r="F24" s="23" t="s">
        <v>4682</v>
      </c>
      <c r="G24" s="17">
        <v>0</v>
      </c>
      <c r="H24" s="17">
        <v>0</v>
      </c>
      <c r="I24" s="17">
        <v>0</v>
      </c>
      <c r="J24" s="17">
        <v>1</v>
      </c>
      <c r="K24" s="17">
        <v>0</v>
      </c>
      <c r="L24" s="17">
        <v>0</v>
      </c>
      <c r="M24" s="17">
        <v>0</v>
      </c>
      <c r="N24" s="17">
        <v>0</v>
      </c>
      <c r="O24" s="17">
        <v>1</v>
      </c>
      <c r="P24" s="224">
        <v>0</v>
      </c>
      <c r="Q24" s="245">
        <v>1</v>
      </c>
      <c r="R24" s="252">
        <v>0</v>
      </c>
      <c r="S24" s="269">
        <v>0</v>
      </c>
      <c r="T24" s="79">
        <v>1</v>
      </c>
      <c r="U24" s="97">
        <v>2</v>
      </c>
      <c r="V24" s="97">
        <v>0</v>
      </c>
      <c r="W24" s="97">
        <v>0</v>
      </c>
      <c r="X24" s="97">
        <v>0</v>
      </c>
      <c r="Y24" s="97">
        <v>1</v>
      </c>
      <c r="Z24" s="97">
        <v>0</v>
      </c>
      <c r="AA24" s="270">
        <v>0</v>
      </c>
      <c r="AB24" s="97">
        <v>0</v>
      </c>
      <c r="AC24" s="97">
        <v>1</v>
      </c>
      <c r="AD24" s="17">
        <v>0</v>
      </c>
      <c r="AE24" s="490">
        <v>1.1428571428571428</v>
      </c>
    </row>
    <row r="25" spans="1:31" s="273" customFormat="1" ht="14.25" x14ac:dyDescent="0.2">
      <c r="A25" s="328" t="s">
        <v>2102</v>
      </c>
      <c r="B25" s="296">
        <v>1</v>
      </c>
      <c r="C25" s="331" t="s">
        <v>5235</v>
      </c>
      <c r="D25" s="296" t="s">
        <v>1637</v>
      </c>
      <c r="E25" s="296" t="s">
        <v>2126</v>
      </c>
      <c r="F25" s="296" t="s">
        <v>5236</v>
      </c>
      <c r="G25" s="269">
        <v>0</v>
      </c>
      <c r="H25" s="269">
        <v>0</v>
      </c>
      <c r="I25" s="269">
        <v>0</v>
      </c>
      <c r="J25" s="269">
        <v>1</v>
      </c>
      <c r="K25" s="269">
        <v>0</v>
      </c>
      <c r="L25" s="269">
        <v>0</v>
      </c>
      <c r="M25" s="269">
        <v>0</v>
      </c>
      <c r="N25" s="269">
        <v>0</v>
      </c>
      <c r="O25" s="269">
        <v>0</v>
      </c>
      <c r="P25" s="269">
        <v>0</v>
      </c>
      <c r="Q25" s="269">
        <v>1</v>
      </c>
      <c r="R25" s="269">
        <v>0</v>
      </c>
      <c r="S25" s="269">
        <v>0</v>
      </c>
      <c r="T25" s="79">
        <v>1</v>
      </c>
      <c r="U25" s="270">
        <v>1</v>
      </c>
      <c r="V25" s="270">
        <v>0</v>
      </c>
      <c r="W25" s="270">
        <v>0</v>
      </c>
      <c r="X25" s="270">
        <v>0</v>
      </c>
      <c r="Y25" s="270">
        <v>1</v>
      </c>
      <c r="Z25" s="270">
        <v>0</v>
      </c>
      <c r="AA25" s="270">
        <v>0</v>
      </c>
      <c r="AB25" s="270">
        <v>0</v>
      </c>
      <c r="AC25" s="270">
        <v>1</v>
      </c>
      <c r="AD25" s="269">
        <v>0</v>
      </c>
      <c r="AE25" s="490">
        <v>1</v>
      </c>
    </row>
    <row r="26" spans="1:31" ht="14.25" x14ac:dyDescent="0.2">
      <c r="A26" s="165" t="s">
        <v>2102</v>
      </c>
      <c r="B26" s="176">
        <v>1</v>
      </c>
      <c r="C26" s="179" t="s">
        <v>4974</v>
      </c>
      <c r="D26" s="23" t="s">
        <v>1637</v>
      </c>
      <c r="E26" s="23" t="s">
        <v>2126</v>
      </c>
      <c r="F26" s="23" t="s">
        <v>4975</v>
      </c>
      <c r="G26" s="17">
        <v>0</v>
      </c>
      <c r="H26" s="17">
        <v>0</v>
      </c>
      <c r="I26" s="17">
        <v>0</v>
      </c>
      <c r="J26" s="17">
        <v>1</v>
      </c>
      <c r="K26" s="17">
        <v>0</v>
      </c>
      <c r="L26" s="17">
        <v>0</v>
      </c>
      <c r="M26" s="17">
        <v>0</v>
      </c>
      <c r="N26" s="17">
        <v>0</v>
      </c>
      <c r="O26" s="17">
        <v>0</v>
      </c>
      <c r="P26" s="224">
        <v>0</v>
      </c>
      <c r="Q26" s="245">
        <v>1</v>
      </c>
      <c r="R26" s="252">
        <v>0</v>
      </c>
      <c r="S26" s="269">
        <v>0</v>
      </c>
      <c r="T26" s="79">
        <v>1</v>
      </c>
      <c r="U26" s="97">
        <v>1</v>
      </c>
      <c r="V26" s="97">
        <v>0</v>
      </c>
      <c r="W26" s="97">
        <v>0</v>
      </c>
      <c r="X26" s="97">
        <v>0</v>
      </c>
      <c r="Y26" s="97">
        <v>1</v>
      </c>
      <c r="Z26" s="97">
        <v>0</v>
      </c>
      <c r="AA26" s="270">
        <v>0</v>
      </c>
      <c r="AB26" s="97">
        <v>0</v>
      </c>
      <c r="AC26" s="97">
        <v>1</v>
      </c>
      <c r="AD26" s="17">
        <v>0</v>
      </c>
      <c r="AE26" s="490">
        <v>1</v>
      </c>
    </row>
    <row r="27" spans="1:31" ht="14.25" x14ac:dyDescent="0.2">
      <c r="A27" s="23" t="s">
        <v>2102</v>
      </c>
      <c r="B27" s="125">
        <v>1</v>
      </c>
      <c r="C27" s="24" t="s">
        <v>4711</v>
      </c>
      <c r="D27" s="23" t="s">
        <v>1637</v>
      </c>
      <c r="E27" s="23" t="s">
        <v>2126</v>
      </c>
      <c r="F27" s="23" t="s">
        <v>4712</v>
      </c>
      <c r="G27" s="17">
        <v>0</v>
      </c>
      <c r="H27" s="17">
        <v>0</v>
      </c>
      <c r="I27" s="17">
        <v>0</v>
      </c>
      <c r="J27" s="17">
        <v>1</v>
      </c>
      <c r="K27" s="17">
        <v>0</v>
      </c>
      <c r="L27" s="17">
        <v>0</v>
      </c>
      <c r="M27" s="17">
        <v>0</v>
      </c>
      <c r="N27" s="17">
        <v>0</v>
      </c>
      <c r="O27" s="17">
        <v>0</v>
      </c>
      <c r="P27" s="224">
        <v>0</v>
      </c>
      <c r="Q27" s="245">
        <v>1</v>
      </c>
      <c r="R27" s="252">
        <v>0</v>
      </c>
      <c r="S27" s="269">
        <v>0</v>
      </c>
      <c r="T27" s="79">
        <v>1</v>
      </c>
      <c r="U27" s="97">
        <v>1</v>
      </c>
      <c r="V27" s="97">
        <v>0</v>
      </c>
      <c r="W27" s="97">
        <v>0</v>
      </c>
      <c r="X27" s="97">
        <v>0</v>
      </c>
      <c r="Y27" s="97">
        <v>1</v>
      </c>
      <c r="Z27" s="97">
        <v>0</v>
      </c>
      <c r="AA27" s="270">
        <v>0</v>
      </c>
      <c r="AB27" s="97">
        <v>0</v>
      </c>
      <c r="AC27" s="97">
        <v>1</v>
      </c>
      <c r="AD27" s="17">
        <v>0</v>
      </c>
      <c r="AE27" s="490">
        <v>1</v>
      </c>
    </row>
    <row r="28" spans="1:31" ht="14.25" x14ac:dyDescent="0.2">
      <c r="A28" s="165" t="s">
        <v>2102</v>
      </c>
      <c r="B28" s="176">
        <v>1</v>
      </c>
      <c r="C28" s="166" t="s">
        <v>4976</v>
      </c>
      <c r="D28" s="23" t="s">
        <v>1637</v>
      </c>
      <c r="E28" s="23" t="s">
        <v>2126</v>
      </c>
      <c r="F28" s="23" t="s">
        <v>4977</v>
      </c>
      <c r="G28" s="17">
        <v>0</v>
      </c>
      <c r="H28" s="17">
        <v>2</v>
      </c>
      <c r="I28" s="17">
        <v>0</v>
      </c>
      <c r="J28" s="17">
        <v>1</v>
      </c>
      <c r="K28" s="17">
        <v>0</v>
      </c>
      <c r="L28" s="17">
        <v>0</v>
      </c>
      <c r="M28" s="17">
        <v>0</v>
      </c>
      <c r="N28" s="17">
        <v>0</v>
      </c>
      <c r="O28" s="17">
        <v>0</v>
      </c>
      <c r="P28" s="224">
        <v>0</v>
      </c>
      <c r="Q28" s="245">
        <v>1</v>
      </c>
      <c r="R28" s="252">
        <v>0</v>
      </c>
      <c r="S28" s="269">
        <v>2</v>
      </c>
      <c r="T28" s="79">
        <v>1</v>
      </c>
      <c r="U28" s="97">
        <v>3</v>
      </c>
      <c r="V28" s="97">
        <v>0</v>
      </c>
      <c r="W28" s="97">
        <v>0</v>
      </c>
      <c r="X28" s="97">
        <v>0</v>
      </c>
      <c r="Y28" s="97">
        <v>1</v>
      </c>
      <c r="Z28" s="97">
        <v>0</v>
      </c>
      <c r="AA28" s="270">
        <v>0</v>
      </c>
      <c r="AB28" s="97">
        <v>0</v>
      </c>
      <c r="AC28" s="97">
        <v>1</v>
      </c>
      <c r="AD28" s="17">
        <v>0</v>
      </c>
      <c r="AE28" s="490">
        <v>1.5</v>
      </c>
    </row>
    <row r="29" spans="1:31" ht="14.25" x14ac:dyDescent="0.2">
      <c r="A29" s="165" t="s">
        <v>2102</v>
      </c>
      <c r="B29" s="176">
        <v>1</v>
      </c>
      <c r="C29" s="166" t="s">
        <v>4945</v>
      </c>
      <c r="D29" s="23" t="s">
        <v>1637</v>
      </c>
      <c r="E29" s="23" t="s">
        <v>2126</v>
      </c>
      <c r="F29" s="23" t="s">
        <v>4944</v>
      </c>
      <c r="G29" s="17">
        <v>0</v>
      </c>
      <c r="H29" s="17">
        <v>0</v>
      </c>
      <c r="I29" s="17">
        <v>0</v>
      </c>
      <c r="J29" s="17">
        <v>1</v>
      </c>
      <c r="K29" s="17">
        <v>0</v>
      </c>
      <c r="L29" s="17">
        <v>0</v>
      </c>
      <c r="M29" s="17">
        <v>0</v>
      </c>
      <c r="N29" s="17">
        <v>0</v>
      </c>
      <c r="O29" s="17">
        <v>1</v>
      </c>
      <c r="P29" s="224">
        <v>0</v>
      </c>
      <c r="Q29" s="245">
        <v>1</v>
      </c>
      <c r="R29" s="252">
        <v>0</v>
      </c>
      <c r="S29" s="269">
        <v>0</v>
      </c>
      <c r="T29" s="79">
        <v>1</v>
      </c>
      <c r="U29" s="97">
        <v>2</v>
      </c>
      <c r="V29" s="97">
        <v>0</v>
      </c>
      <c r="W29" s="97">
        <v>0</v>
      </c>
      <c r="X29" s="97">
        <v>0</v>
      </c>
      <c r="Y29" s="97">
        <v>1</v>
      </c>
      <c r="Z29" s="97">
        <v>0</v>
      </c>
      <c r="AA29" s="270">
        <v>0</v>
      </c>
      <c r="AB29" s="97">
        <v>0</v>
      </c>
      <c r="AC29" s="97">
        <v>1</v>
      </c>
      <c r="AD29" s="17">
        <v>0</v>
      </c>
      <c r="AE29" s="490">
        <v>1.1428571428571428</v>
      </c>
    </row>
    <row r="30" spans="1:31" ht="14.25" x14ac:dyDescent="0.2">
      <c r="A30" s="165" t="s">
        <v>2102</v>
      </c>
      <c r="B30" s="176">
        <v>1</v>
      </c>
      <c r="C30" s="166" t="s">
        <v>4978</v>
      </c>
      <c r="D30" s="23" t="s">
        <v>1637</v>
      </c>
      <c r="E30" s="23" t="s">
        <v>2126</v>
      </c>
      <c r="F30" s="23" t="s">
        <v>4979</v>
      </c>
      <c r="G30" s="17">
        <v>0</v>
      </c>
      <c r="H30" s="17">
        <v>0</v>
      </c>
      <c r="I30" s="17">
        <v>0</v>
      </c>
      <c r="J30" s="17">
        <v>0</v>
      </c>
      <c r="K30" s="17">
        <v>0</v>
      </c>
      <c r="L30" s="17">
        <v>0</v>
      </c>
      <c r="M30" s="17">
        <v>0</v>
      </c>
      <c r="N30" s="17">
        <v>0</v>
      </c>
      <c r="O30" s="17">
        <v>0</v>
      </c>
      <c r="P30" s="224">
        <v>0</v>
      </c>
      <c r="Q30" s="245">
        <v>0</v>
      </c>
      <c r="R30" s="252">
        <v>0</v>
      </c>
      <c r="S30" s="269">
        <v>0</v>
      </c>
      <c r="T30" s="79">
        <v>0</v>
      </c>
      <c r="U30" s="97">
        <v>0</v>
      </c>
      <c r="V30" s="97">
        <v>0</v>
      </c>
      <c r="W30" s="97">
        <v>0</v>
      </c>
      <c r="X30" s="97">
        <v>0</v>
      </c>
      <c r="Y30" s="97">
        <v>0</v>
      </c>
      <c r="Z30" s="97">
        <v>0</v>
      </c>
      <c r="AA30" s="270">
        <v>0</v>
      </c>
      <c r="AB30" s="97">
        <v>0</v>
      </c>
      <c r="AC30" s="97">
        <v>1</v>
      </c>
      <c r="AD30" s="17">
        <v>0</v>
      </c>
      <c r="AE30" s="490">
        <v>1</v>
      </c>
    </row>
    <row r="31" spans="1:31" ht="14.25" x14ac:dyDescent="0.2">
      <c r="A31" s="165" t="s">
        <v>2102</v>
      </c>
      <c r="B31" s="176">
        <v>1</v>
      </c>
      <c r="C31" s="166" t="s">
        <v>4980</v>
      </c>
      <c r="D31" s="23" t="s">
        <v>1637</v>
      </c>
      <c r="E31" s="23" t="s">
        <v>2126</v>
      </c>
      <c r="F31" s="23" t="s">
        <v>4981</v>
      </c>
      <c r="G31" s="17">
        <v>0</v>
      </c>
      <c r="H31" s="17">
        <v>0</v>
      </c>
      <c r="I31" s="17">
        <v>0</v>
      </c>
      <c r="J31" s="17">
        <v>0</v>
      </c>
      <c r="K31" s="17">
        <v>0</v>
      </c>
      <c r="L31" s="17">
        <v>0</v>
      </c>
      <c r="M31" s="17">
        <v>0</v>
      </c>
      <c r="N31" s="17">
        <v>0</v>
      </c>
      <c r="O31" s="17">
        <v>0</v>
      </c>
      <c r="P31" s="224">
        <v>0</v>
      </c>
      <c r="Q31" s="245">
        <v>0</v>
      </c>
      <c r="R31" s="252">
        <v>0</v>
      </c>
      <c r="S31" s="269">
        <v>0</v>
      </c>
      <c r="T31" s="79">
        <v>1</v>
      </c>
      <c r="U31" s="97">
        <v>1</v>
      </c>
      <c r="V31" s="97">
        <v>0</v>
      </c>
      <c r="W31" s="97">
        <v>0</v>
      </c>
      <c r="X31" s="97">
        <v>0</v>
      </c>
      <c r="Y31" s="97">
        <v>0</v>
      </c>
      <c r="Z31" s="97">
        <v>0</v>
      </c>
      <c r="AA31" s="270">
        <v>0</v>
      </c>
      <c r="AB31" s="97">
        <v>0</v>
      </c>
      <c r="AC31" s="97">
        <v>0</v>
      </c>
      <c r="AD31" s="17">
        <v>0</v>
      </c>
      <c r="AE31" s="490">
        <v>1</v>
      </c>
    </row>
    <row r="32" spans="1:31" ht="14.25" x14ac:dyDescent="0.2">
      <c r="A32" s="165" t="s">
        <v>2102</v>
      </c>
      <c r="B32" s="176">
        <v>1</v>
      </c>
      <c r="C32" s="166" t="s">
        <v>4946</v>
      </c>
      <c r="D32" s="23" t="s">
        <v>1637</v>
      </c>
      <c r="E32" s="23" t="s">
        <v>2126</v>
      </c>
      <c r="F32" s="23" t="s">
        <v>4947</v>
      </c>
      <c r="G32" s="17">
        <v>0</v>
      </c>
      <c r="H32" s="17">
        <v>0</v>
      </c>
      <c r="I32" s="17">
        <v>0</v>
      </c>
      <c r="J32" s="17">
        <v>1</v>
      </c>
      <c r="K32" s="17">
        <v>0</v>
      </c>
      <c r="L32" s="17">
        <v>0</v>
      </c>
      <c r="M32" s="17">
        <v>0</v>
      </c>
      <c r="N32" s="17">
        <v>0</v>
      </c>
      <c r="O32" s="17">
        <v>0</v>
      </c>
      <c r="P32" s="224">
        <v>0</v>
      </c>
      <c r="Q32" s="245">
        <v>1</v>
      </c>
      <c r="R32" s="252">
        <v>0</v>
      </c>
      <c r="S32" s="269">
        <v>0</v>
      </c>
      <c r="T32" s="79">
        <v>1</v>
      </c>
      <c r="U32" s="97">
        <v>1</v>
      </c>
      <c r="V32" s="97">
        <v>0</v>
      </c>
      <c r="W32" s="97">
        <v>0</v>
      </c>
      <c r="X32" s="97">
        <v>0</v>
      </c>
      <c r="Y32" s="97">
        <v>1</v>
      </c>
      <c r="Z32" s="97">
        <v>0</v>
      </c>
      <c r="AA32" s="270">
        <v>0</v>
      </c>
      <c r="AB32" s="97">
        <v>0</v>
      </c>
      <c r="AC32" s="97">
        <v>1</v>
      </c>
      <c r="AD32" s="17">
        <v>0</v>
      </c>
      <c r="AE32" s="490">
        <v>1</v>
      </c>
    </row>
    <row r="33" spans="1:31" ht="14.25" x14ac:dyDescent="0.2">
      <c r="A33" s="165" t="s">
        <v>2102</v>
      </c>
      <c r="B33" s="176">
        <v>1</v>
      </c>
      <c r="C33" s="166" t="s">
        <v>4948</v>
      </c>
      <c r="D33" s="23" t="s">
        <v>1637</v>
      </c>
      <c r="E33" s="23" t="s">
        <v>2126</v>
      </c>
      <c r="F33" s="23" t="s">
        <v>4949</v>
      </c>
      <c r="G33" s="17">
        <v>0</v>
      </c>
      <c r="H33" s="17">
        <v>0</v>
      </c>
      <c r="I33" s="17">
        <v>0</v>
      </c>
      <c r="J33" s="17">
        <v>1</v>
      </c>
      <c r="K33" s="17">
        <v>0</v>
      </c>
      <c r="L33" s="17">
        <v>0</v>
      </c>
      <c r="M33" s="17">
        <v>0</v>
      </c>
      <c r="N33" s="17">
        <v>0</v>
      </c>
      <c r="O33" s="17">
        <v>0</v>
      </c>
      <c r="P33" s="224">
        <v>0</v>
      </c>
      <c r="Q33" s="245">
        <v>1</v>
      </c>
      <c r="R33" s="252">
        <v>0</v>
      </c>
      <c r="S33" s="269">
        <v>0</v>
      </c>
      <c r="T33" s="79">
        <v>1</v>
      </c>
      <c r="U33" s="97">
        <v>1</v>
      </c>
      <c r="V33" s="97">
        <v>0</v>
      </c>
      <c r="W33" s="97">
        <v>0</v>
      </c>
      <c r="X33" s="97">
        <v>0</v>
      </c>
      <c r="Y33" s="97">
        <v>1</v>
      </c>
      <c r="Z33" s="97">
        <v>0</v>
      </c>
      <c r="AA33" s="270">
        <v>0</v>
      </c>
      <c r="AB33" s="97">
        <v>0</v>
      </c>
      <c r="AC33" s="97">
        <v>1</v>
      </c>
      <c r="AD33" s="17">
        <v>0</v>
      </c>
      <c r="AE33" s="490">
        <v>1</v>
      </c>
    </row>
    <row r="34" spans="1:31" ht="14.25" x14ac:dyDescent="0.2">
      <c r="A34" s="165" t="s">
        <v>2102</v>
      </c>
      <c r="B34" s="176">
        <v>1</v>
      </c>
      <c r="C34" s="166" t="s">
        <v>4950</v>
      </c>
      <c r="D34" s="23" t="s">
        <v>1637</v>
      </c>
      <c r="E34" s="23" t="s">
        <v>2126</v>
      </c>
      <c r="F34" s="23" t="s">
        <v>4951</v>
      </c>
      <c r="G34" s="17">
        <v>0</v>
      </c>
      <c r="H34" s="17">
        <v>0</v>
      </c>
      <c r="I34" s="17">
        <v>0</v>
      </c>
      <c r="J34" s="17">
        <v>1</v>
      </c>
      <c r="K34" s="17">
        <v>0</v>
      </c>
      <c r="L34" s="17">
        <v>0</v>
      </c>
      <c r="M34" s="17">
        <v>0</v>
      </c>
      <c r="N34" s="17">
        <v>0</v>
      </c>
      <c r="O34" s="17">
        <v>0</v>
      </c>
      <c r="P34" s="224">
        <v>0</v>
      </c>
      <c r="Q34" s="245">
        <v>1</v>
      </c>
      <c r="R34" s="252">
        <v>0</v>
      </c>
      <c r="S34" s="269">
        <v>0</v>
      </c>
      <c r="T34" s="79">
        <v>1</v>
      </c>
      <c r="U34" s="97">
        <v>1</v>
      </c>
      <c r="V34" s="97">
        <v>0</v>
      </c>
      <c r="W34" s="97">
        <v>0</v>
      </c>
      <c r="X34" s="97">
        <v>0</v>
      </c>
      <c r="Y34" s="97">
        <v>1</v>
      </c>
      <c r="Z34" s="97">
        <v>0</v>
      </c>
      <c r="AA34" s="270">
        <v>0</v>
      </c>
      <c r="AB34" s="97">
        <v>0</v>
      </c>
      <c r="AC34" s="97">
        <v>1</v>
      </c>
      <c r="AD34" s="17">
        <v>0</v>
      </c>
      <c r="AE34" s="490">
        <v>1</v>
      </c>
    </row>
    <row r="35" spans="1:31" ht="14.25" x14ac:dyDescent="0.2">
      <c r="A35" s="165" t="s">
        <v>2102</v>
      </c>
      <c r="B35" s="176">
        <v>1</v>
      </c>
      <c r="C35" s="166" t="s">
        <v>4952</v>
      </c>
      <c r="D35" s="23" t="s">
        <v>1637</v>
      </c>
      <c r="E35" s="23" t="s">
        <v>2126</v>
      </c>
      <c r="F35" s="23" t="s">
        <v>4953</v>
      </c>
      <c r="G35" s="17">
        <v>0</v>
      </c>
      <c r="H35" s="17">
        <v>0</v>
      </c>
      <c r="I35" s="17">
        <v>0</v>
      </c>
      <c r="J35" s="17">
        <v>1</v>
      </c>
      <c r="K35" s="17">
        <v>0</v>
      </c>
      <c r="L35" s="17">
        <v>0</v>
      </c>
      <c r="M35" s="17">
        <v>0</v>
      </c>
      <c r="N35" s="17">
        <v>0</v>
      </c>
      <c r="O35" s="17">
        <v>0</v>
      </c>
      <c r="P35" s="224">
        <v>0</v>
      </c>
      <c r="Q35" s="245">
        <v>1</v>
      </c>
      <c r="R35" s="252">
        <v>0</v>
      </c>
      <c r="S35" s="269">
        <v>0</v>
      </c>
      <c r="T35" s="79">
        <v>1</v>
      </c>
      <c r="U35" s="97">
        <v>1</v>
      </c>
      <c r="V35" s="97">
        <v>0</v>
      </c>
      <c r="W35" s="97">
        <v>0</v>
      </c>
      <c r="X35" s="97">
        <v>0</v>
      </c>
      <c r="Y35" s="97">
        <v>1</v>
      </c>
      <c r="Z35" s="97">
        <v>0</v>
      </c>
      <c r="AA35" s="270">
        <v>0</v>
      </c>
      <c r="AB35" s="97">
        <v>0</v>
      </c>
      <c r="AC35" s="97">
        <v>1</v>
      </c>
      <c r="AD35" s="17">
        <v>0</v>
      </c>
      <c r="AE35" s="490">
        <v>1</v>
      </c>
    </row>
    <row r="36" spans="1:31" ht="14.25" x14ac:dyDescent="0.2">
      <c r="A36" s="23" t="s">
        <v>2102</v>
      </c>
      <c r="B36" s="23">
        <v>1</v>
      </c>
      <c r="C36" s="24" t="s">
        <v>1881</v>
      </c>
      <c r="D36" s="23" t="s">
        <v>1637</v>
      </c>
      <c r="E36" s="23" t="s">
        <v>3475</v>
      </c>
      <c r="F36" s="23" t="s">
        <v>1882</v>
      </c>
      <c r="G36" s="97">
        <v>0</v>
      </c>
      <c r="H36" s="97">
        <v>1</v>
      </c>
      <c r="I36" s="97">
        <v>0</v>
      </c>
      <c r="J36" s="97">
        <v>1</v>
      </c>
      <c r="K36" s="97">
        <v>0</v>
      </c>
      <c r="L36" s="97">
        <v>0</v>
      </c>
      <c r="M36" s="97">
        <v>0</v>
      </c>
      <c r="N36" s="17">
        <v>0</v>
      </c>
      <c r="O36" s="97">
        <v>0</v>
      </c>
      <c r="P36" s="224">
        <v>0</v>
      </c>
      <c r="Q36" s="245">
        <v>1</v>
      </c>
      <c r="R36" s="252">
        <v>0</v>
      </c>
      <c r="S36" s="269">
        <v>0</v>
      </c>
      <c r="T36" s="79">
        <v>1</v>
      </c>
      <c r="U36" s="97">
        <v>1</v>
      </c>
      <c r="V36" s="97">
        <v>0</v>
      </c>
      <c r="W36" s="97">
        <v>0</v>
      </c>
      <c r="X36" s="97">
        <v>0</v>
      </c>
      <c r="Y36" s="97">
        <v>1</v>
      </c>
      <c r="Z36" s="97">
        <v>0</v>
      </c>
      <c r="AA36" s="270">
        <v>0</v>
      </c>
      <c r="AB36" s="97">
        <v>0</v>
      </c>
      <c r="AC36" s="97">
        <v>1</v>
      </c>
      <c r="AD36" s="17">
        <v>0</v>
      </c>
      <c r="AE36" s="490">
        <v>1</v>
      </c>
    </row>
    <row r="37" spans="1:31" ht="14.25" x14ac:dyDescent="0.2">
      <c r="A37" s="23" t="s">
        <v>2102</v>
      </c>
      <c r="B37" s="23">
        <v>1</v>
      </c>
      <c r="C37" s="24" t="s">
        <v>1883</v>
      </c>
      <c r="D37" s="23" t="s">
        <v>1637</v>
      </c>
      <c r="E37" s="23" t="s">
        <v>3475</v>
      </c>
      <c r="F37" s="23" t="s">
        <v>1884</v>
      </c>
      <c r="G37" s="97">
        <v>0</v>
      </c>
      <c r="H37" s="97">
        <v>1</v>
      </c>
      <c r="I37" s="97">
        <v>0</v>
      </c>
      <c r="J37" s="97">
        <v>1</v>
      </c>
      <c r="K37" s="97">
        <v>0</v>
      </c>
      <c r="L37" s="97">
        <v>0</v>
      </c>
      <c r="M37" s="97">
        <v>0</v>
      </c>
      <c r="N37" s="97">
        <v>0</v>
      </c>
      <c r="O37" s="97">
        <v>0</v>
      </c>
      <c r="P37" s="224">
        <v>0</v>
      </c>
      <c r="Q37" s="245">
        <v>1</v>
      </c>
      <c r="R37" s="252">
        <v>0</v>
      </c>
      <c r="S37" s="269">
        <v>0</v>
      </c>
      <c r="T37" s="79">
        <v>1</v>
      </c>
      <c r="U37" s="97">
        <v>1</v>
      </c>
      <c r="V37" s="97">
        <v>0</v>
      </c>
      <c r="W37" s="97">
        <v>0</v>
      </c>
      <c r="X37" s="97">
        <v>0</v>
      </c>
      <c r="Y37" s="97">
        <v>1</v>
      </c>
      <c r="Z37" s="97">
        <v>0</v>
      </c>
      <c r="AA37" s="270">
        <v>0</v>
      </c>
      <c r="AB37" s="97">
        <v>0</v>
      </c>
      <c r="AC37" s="97">
        <v>1</v>
      </c>
      <c r="AD37" s="17">
        <v>0</v>
      </c>
      <c r="AE37" s="490">
        <v>1</v>
      </c>
    </row>
    <row r="38" spans="1:31" ht="14.25" x14ac:dyDescent="0.2">
      <c r="A38" s="23" t="s">
        <v>2102</v>
      </c>
      <c r="B38" s="23">
        <v>1</v>
      </c>
      <c r="C38" s="24" t="s">
        <v>1885</v>
      </c>
      <c r="D38" s="23" t="s">
        <v>1637</v>
      </c>
      <c r="E38" s="23" t="s">
        <v>2126</v>
      </c>
      <c r="F38" s="23" t="s">
        <v>1886</v>
      </c>
      <c r="G38" s="97">
        <v>0</v>
      </c>
      <c r="H38" s="97">
        <v>2</v>
      </c>
      <c r="I38" s="97">
        <v>0</v>
      </c>
      <c r="J38" s="97">
        <v>2</v>
      </c>
      <c r="K38" s="97">
        <v>0</v>
      </c>
      <c r="L38" s="97">
        <v>0</v>
      </c>
      <c r="M38" s="97">
        <v>0</v>
      </c>
      <c r="N38" s="97">
        <v>0</v>
      </c>
      <c r="O38" s="97">
        <v>0</v>
      </c>
      <c r="P38" s="224">
        <v>0</v>
      </c>
      <c r="Q38" s="245">
        <v>2</v>
      </c>
      <c r="R38" s="252">
        <v>0</v>
      </c>
      <c r="S38" s="269">
        <v>0</v>
      </c>
      <c r="T38" s="79">
        <v>2</v>
      </c>
      <c r="U38" s="97">
        <v>2</v>
      </c>
      <c r="V38" s="97">
        <v>0</v>
      </c>
      <c r="W38" s="97">
        <v>0</v>
      </c>
      <c r="X38" s="97">
        <v>0</v>
      </c>
      <c r="Y38" s="97">
        <v>2</v>
      </c>
      <c r="Z38" s="97">
        <v>0</v>
      </c>
      <c r="AA38" s="270">
        <v>0</v>
      </c>
      <c r="AB38" s="97">
        <v>0</v>
      </c>
      <c r="AC38" s="97">
        <v>2</v>
      </c>
      <c r="AD38" s="97">
        <v>0</v>
      </c>
      <c r="AE38" s="490">
        <v>2</v>
      </c>
    </row>
    <row r="39" spans="1:31" ht="14.25" x14ac:dyDescent="0.2">
      <c r="A39" s="23" t="s">
        <v>2102</v>
      </c>
      <c r="B39" s="23">
        <v>1</v>
      </c>
      <c r="C39" s="24" t="s">
        <v>1887</v>
      </c>
      <c r="D39" s="23" t="s">
        <v>1637</v>
      </c>
      <c r="E39" s="23" t="s">
        <v>3475</v>
      </c>
      <c r="F39" s="23" t="s">
        <v>2326</v>
      </c>
      <c r="G39" s="97">
        <v>0</v>
      </c>
      <c r="H39" s="97">
        <v>0</v>
      </c>
      <c r="I39" s="97">
        <v>0</v>
      </c>
      <c r="J39" s="97">
        <v>1</v>
      </c>
      <c r="K39" s="97">
        <v>0</v>
      </c>
      <c r="L39" s="97">
        <v>0</v>
      </c>
      <c r="M39" s="97">
        <v>0</v>
      </c>
      <c r="N39" s="97">
        <v>0</v>
      </c>
      <c r="O39" s="97">
        <v>0</v>
      </c>
      <c r="P39" s="224">
        <v>0</v>
      </c>
      <c r="Q39" s="245">
        <v>1</v>
      </c>
      <c r="R39" s="252">
        <v>0</v>
      </c>
      <c r="S39" s="269">
        <v>0</v>
      </c>
      <c r="T39" s="79">
        <v>1</v>
      </c>
      <c r="U39" s="97">
        <v>1</v>
      </c>
      <c r="V39" s="97">
        <v>0</v>
      </c>
      <c r="W39" s="97">
        <v>0</v>
      </c>
      <c r="X39" s="97">
        <v>0</v>
      </c>
      <c r="Y39" s="97">
        <v>1</v>
      </c>
      <c r="Z39" s="97">
        <v>0</v>
      </c>
      <c r="AA39" s="270">
        <v>0</v>
      </c>
      <c r="AB39" s="97">
        <v>0</v>
      </c>
      <c r="AC39" s="97">
        <v>1</v>
      </c>
      <c r="AD39" s="97">
        <v>0</v>
      </c>
      <c r="AE39" s="490">
        <v>1</v>
      </c>
    </row>
    <row r="40" spans="1:31" ht="14.25" x14ac:dyDescent="0.2">
      <c r="A40" s="23" t="s">
        <v>2102</v>
      </c>
      <c r="B40" s="23">
        <v>1</v>
      </c>
      <c r="C40" s="24" t="s">
        <v>2327</v>
      </c>
      <c r="D40" s="23" t="s">
        <v>1637</v>
      </c>
      <c r="E40" s="23" t="s">
        <v>3475</v>
      </c>
      <c r="F40" s="23" t="s">
        <v>2328</v>
      </c>
      <c r="G40" s="97">
        <v>0</v>
      </c>
      <c r="H40" s="97">
        <v>0</v>
      </c>
      <c r="I40" s="97">
        <v>0</v>
      </c>
      <c r="J40" s="97">
        <v>1</v>
      </c>
      <c r="K40" s="97">
        <v>0</v>
      </c>
      <c r="L40" s="97">
        <v>1</v>
      </c>
      <c r="M40" s="97">
        <v>0</v>
      </c>
      <c r="N40" s="97">
        <v>1</v>
      </c>
      <c r="O40" s="97">
        <v>0</v>
      </c>
      <c r="P40" s="224">
        <v>0</v>
      </c>
      <c r="Q40" s="245">
        <v>1</v>
      </c>
      <c r="R40" s="252">
        <v>0</v>
      </c>
      <c r="S40" s="269">
        <v>0</v>
      </c>
      <c r="T40" s="79">
        <v>1</v>
      </c>
      <c r="U40" s="97">
        <v>1</v>
      </c>
      <c r="V40" s="97">
        <v>1</v>
      </c>
      <c r="W40" s="97">
        <v>0</v>
      </c>
      <c r="X40" s="97">
        <v>0</v>
      </c>
      <c r="Y40" s="97">
        <v>2</v>
      </c>
      <c r="Z40" s="97">
        <v>1</v>
      </c>
      <c r="AA40" s="270">
        <v>0</v>
      </c>
      <c r="AB40" s="97">
        <v>0</v>
      </c>
      <c r="AC40" s="97">
        <v>1</v>
      </c>
      <c r="AD40" s="97">
        <v>0</v>
      </c>
      <c r="AE40" s="490">
        <v>1.1000000000000001</v>
      </c>
    </row>
    <row r="41" spans="1:31" ht="14.25" x14ac:dyDescent="0.2">
      <c r="A41" s="23" t="s">
        <v>2102</v>
      </c>
      <c r="B41" s="23">
        <v>1</v>
      </c>
      <c r="C41" s="24" t="s">
        <v>2329</v>
      </c>
      <c r="D41" s="23" t="s">
        <v>1637</v>
      </c>
      <c r="E41" s="23" t="s">
        <v>2126</v>
      </c>
      <c r="F41" s="23" t="s">
        <v>1534</v>
      </c>
      <c r="G41" s="97">
        <v>0</v>
      </c>
      <c r="H41" s="97">
        <v>0</v>
      </c>
      <c r="I41" s="97">
        <v>0</v>
      </c>
      <c r="J41" s="97">
        <v>1</v>
      </c>
      <c r="K41" s="97">
        <v>0</v>
      </c>
      <c r="L41" s="97">
        <v>0</v>
      </c>
      <c r="M41" s="97">
        <v>0</v>
      </c>
      <c r="N41" s="97">
        <v>0</v>
      </c>
      <c r="O41" s="97">
        <v>0</v>
      </c>
      <c r="P41" s="224">
        <v>0</v>
      </c>
      <c r="Q41" s="245">
        <v>1</v>
      </c>
      <c r="R41" s="252">
        <v>0</v>
      </c>
      <c r="S41" s="269">
        <v>0</v>
      </c>
      <c r="T41" s="79">
        <v>1</v>
      </c>
      <c r="U41" s="97">
        <v>1</v>
      </c>
      <c r="V41" s="97">
        <v>0</v>
      </c>
      <c r="W41" s="97">
        <v>1</v>
      </c>
      <c r="X41" s="97">
        <v>0</v>
      </c>
      <c r="Y41" s="97">
        <v>1</v>
      </c>
      <c r="Z41" s="97">
        <v>0</v>
      </c>
      <c r="AA41" s="270">
        <v>0</v>
      </c>
      <c r="AB41" s="97">
        <v>0</v>
      </c>
      <c r="AC41" s="97">
        <v>1</v>
      </c>
      <c r="AD41" s="97">
        <v>0</v>
      </c>
      <c r="AE41" s="490">
        <v>1</v>
      </c>
    </row>
    <row r="42" spans="1:31" ht="14.25" x14ac:dyDescent="0.2">
      <c r="A42" s="23" t="s">
        <v>2102</v>
      </c>
      <c r="B42" s="23">
        <v>1</v>
      </c>
      <c r="C42" s="24" t="s">
        <v>2330</v>
      </c>
      <c r="D42" s="23" t="s">
        <v>1637</v>
      </c>
      <c r="E42" s="23" t="s">
        <v>2126</v>
      </c>
      <c r="F42" s="23" t="s">
        <v>231</v>
      </c>
      <c r="G42" s="97">
        <v>0</v>
      </c>
      <c r="H42" s="97">
        <v>0</v>
      </c>
      <c r="I42" s="97">
        <v>0</v>
      </c>
      <c r="J42" s="97">
        <v>1</v>
      </c>
      <c r="K42" s="97">
        <v>0</v>
      </c>
      <c r="L42" s="97">
        <v>0</v>
      </c>
      <c r="M42" s="97">
        <v>0</v>
      </c>
      <c r="N42" s="97">
        <v>0</v>
      </c>
      <c r="O42" s="97">
        <v>0</v>
      </c>
      <c r="P42" s="224">
        <v>0</v>
      </c>
      <c r="Q42" s="245">
        <v>1</v>
      </c>
      <c r="R42" s="252">
        <v>0</v>
      </c>
      <c r="S42" s="269">
        <v>0</v>
      </c>
      <c r="T42" s="79">
        <v>1</v>
      </c>
      <c r="U42" s="97">
        <v>1</v>
      </c>
      <c r="V42" s="97">
        <v>0</v>
      </c>
      <c r="W42" s="97">
        <v>0</v>
      </c>
      <c r="X42" s="97">
        <v>1</v>
      </c>
      <c r="Y42" s="97">
        <v>1</v>
      </c>
      <c r="Z42" s="97">
        <v>0</v>
      </c>
      <c r="AA42" s="270">
        <v>0</v>
      </c>
      <c r="AB42" s="97">
        <v>0</v>
      </c>
      <c r="AC42" s="97">
        <v>1</v>
      </c>
      <c r="AD42" s="97">
        <v>0</v>
      </c>
      <c r="AE42" s="490">
        <v>1</v>
      </c>
    </row>
    <row r="43" spans="1:31" ht="14.25" x14ac:dyDescent="0.2">
      <c r="A43" s="23" t="s">
        <v>2102</v>
      </c>
      <c r="B43" s="23">
        <v>1</v>
      </c>
      <c r="C43" s="24" t="s">
        <v>232</v>
      </c>
      <c r="D43" s="23" t="s">
        <v>1637</v>
      </c>
      <c r="E43" s="23" t="s">
        <v>3473</v>
      </c>
      <c r="F43" s="23" t="s">
        <v>2006</v>
      </c>
      <c r="G43" s="97">
        <v>0</v>
      </c>
      <c r="H43" s="97">
        <v>0</v>
      </c>
      <c r="I43" s="97">
        <v>0</v>
      </c>
      <c r="J43" s="97">
        <v>2</v>
      </c>
      <c r="K43" s="97">
        <v>0</v>
      </c>
      <c r="L43" s="97">
        <v>0</v>
      </c>
      <c r="M43" s="97">
        <v>0</v>
      </c>
      <c r="N43" s="97">
        <v>0</v>
      </c>
      <c r="O43" s="97">
        <v>0</v>
      </c>
      <c r="P43" s="224">
        <v>0</v>
      </c>
      <c r="Q43" s="245">
        <v>2</v>
      </c>
      <c r="R43" s="252">
        <v>0</v>
      </c>
      <c r="S43" s="269">
        <v>0</v>
      </c>
      <c r="T43" s="79">
        <v>2</v>
      </c>
      <c r="U43" s="97">
        <v>2</v>
      </c>
      <c r="V43" s="97">
        <v>0</v>
      </c>
      <c r="W43" s="97">
        <v>0</v>
      </c>
      <c r="X43" s="97">
        <v>0</v>
      </c>
      <c r="Y43" s="97">
        <v>2</v>
      </c>
      <c r="Z43" s="97">
        <v>0</v>
      </c>
      <c r="AA43" s="270">
        <v>0</v>
      </c>
      <c r="AB43" s="97">
        <v>0</v>
      </c>
      <c r="AC43" s="97">
        <v>3</v>
      </c>
      <c r="AD43" s="97">
        <v>0</v>
      </c>
      <c r="AE43" s="490">
        <v>2.1666666666666665</v>
      </c>
    </row>
    <row r="44" spans="1:31" ht="14.25" x14ac:dyDescent="0.2">
      <c r="A44" s="23" t="s">
        <v>2102</v>
      </c>
      <c r="B44" s="23">
        <v>1</v>
      </c>
      <c r="C44" s="24" t="s">
        <v>2007</v>
      </c>
      <c r="D44" s="23" t="s">
        <v>1637</v>
      </c>
      <c r="E44" s="23" t="s">
        <v>2126</v>
      </c>
      <c r="F44" s="23" t="s">
        <v>2008</v>
      </c>
      <c r="G44" s="97">
        <v>0</v>
      </c>
      <c r="H44" s="97">
        <v>0</v>
      </c>
      <c r="I44" s="97">
        <v>0</v>
      </c>
      <c r="J44" s="97">
        <v>2</v>
      </c>
      <c r="K44" s="97">
        <v>0</v>
      </c>
      <c r="L44" s="97">
        <v>0</v>
      </c>
      <c r="M44" s="97">
        <v>0</v>
      </c>
      <c r="N44" s="97">
        <v>0</v>
      </c>
      <c r="O44" s="97">
        <v>0</v>
      </c>
      <c r="P44" s="224">
        <v>0</v>
      </c>
      <c r="Q44" s="245">
        <v>2</v>
      </c>
      <c r="R44" s="252">
        <v>0</v>
      </c>
      <c r="S44" s="269">
        <v>0</v>
      </c>
      <c r="T44" s="79">
        <v>2</v>
      </c>
      <c r="U44" s="97">
        <v>2</v>
      </c>
      <c r="V44" s="97">
        <v>0</v>
      </c>
      <c r="W44" s="97">
        <v>0</v>
      </c>
      <c r="X44" s="97">
        <v>0</v>
      </c>
      <c r="Y44" s="97">
        <v>2</v>
      </c>
      <c r="Z44" s="97">
        <v>0</v>
      </c>
      <c r="AA44" s="270">
        <v>0</v>
      </c>
      <c r="AB44" s="97">
        <v>0</v>
      </c>
      <c r="AC44" s="97">
        <v>2</v>
      </c>
      <c r="AD44" s="97">
        <v>0</v>
      </c>
      <c r="AE44" s="490">
        <v>2</v>
      </c>
    </row>
    <row r="45" spans="1:31" ht="14.25" x14ac:dyDescent="0.2">
      <c r="A45" s="23" t="s">
        <v>2102</v>
      </c>
      <c r="B45" s="23">
        <v>1</v>
      </c>
      <c r="C45" s="24" t="s">
        <v>2009</v>
      </c>
      <c r="D45" s="23" t="s">
        <v>1637</v>
      </c>
      <c r="E45" s="23" t="s">
        <v>3475</v>
      </c>
      <c r="F45" s="23" t="s">
        <v>2010</v>
      </c>
      <c r="G45" s="97">
        <v>0</v>
      </c>
      <c r="H45" s="97">
        <v>0</v>
      </c>
      <c r="I45" s="97">
        <v>0</v>
      </c>
      <c r="J45" s="97">
        <v>2</v>
      </c>
      <c r="K45" s="97">
        <v>0</v>
      </c>
      <c r="L45" s="97">
        <v>0</v>
      </c>
      <c r="M45" s="97">
        <v>0</v>
      </c>
      <c r="N45" s="97">
        <v>0</v>
      </c>
      <c r="O45" s="97">
        <v>3</v>
      </c>
      <c r="P45" s="224">
        <v>0</v>
      </c>
      <c r="Q45" s="245">
        <v>2</v>
      </c>
      <c r="R45" s="252">
        <v>0</v>
      </c>
      <c r="S45" s="269">
        <v>0</v>
      </c>
      <c r="T45" s="79">
        <v>2</v>
      </c>
      <c r="U45" s="97">
        <v>2</v>
      </c>
      <c r="V45" s="97">
        <v>0</v>
      </c>
      <c r="W45" s="97">
        <v>0</v>
      </c>
      <c r="X45" s="97">
        <v>0</v>
      </c>
      <c r="Y45" s="97">
        <v>2</v>
      </c>
      <c r="Z45" s="97">
        <v>0</v>
      </c>
      <c r="AA45" s="270">
        <v>0</v>
      </c>
      <c r="AB45" s="97">
        <v>0</v>
      </c>
      <c r="AC45" s="97">
        <v>2</v>
      </c>
      <c r="AD45" s="97">
        <v>0</v>
      </c>
      <c r="AE45" s="490">
        <v>2.1428571428571428</v>
      </c>
    </row>
    <row r="46" spans="1:31" ht="14.25" x14ac:dyDescent="0.2">
      <c r="A46" s="23" t="s">
        <v>2102</v>
      </c>
      <c r="B46" s="23">
        <v>1</v>
      </c>
      <c r="C46" s="24" t="s">
        <v>2011</v>
      </c>
      <c r="D46" s="23" t="s">
        <v>1637</v>
      </c>
      <c r="E46" s="23" t="s">
        <v>3473</v>
      </c>
      <c r="F46" s="23" t="s">
        <v>2012</v>
      </c>
      <c r="G46" s="97">
        <v>0</v>
      </c>
      <c r="H46" s="97">
        <v>0</v>
      </c>
      <c r="I46" s="97">
        <v>0</v>
      </c>
      <c r="J46" s="97">
        <v>2</v>
      </c>
      <c r="K46" s="97">
        <v>0</v>
      </c>
      <c r="L46" s="97">
        <v>0</v>
      </c>
      <c r="M46" s="97">
        <v>0</v>
      </c>
      <c r="N46" s="97">
        <v>1</v>
      </c>
      <c r="O46" s="97">
        <v>0</v>
      </c>
      <c r="P46" s="224">
        <v>1</v>
      </c>
      <c r="Q46" s="245">
        <v>2</v>
      </c>
      <c r="R46" s="252">
        <v>0</v>
      </c>
      <c r="S46" s="269">
        <v>0</v>
      </c>
      <c r="T46" s="79">
        <v>2</v>
      </c>
      <c r="U46" s="97">
        <v>2</v>
      </c>
      <c r="V46" s="97">
        <v>0</v>
      </c>
      <c r="W46" s="97">
        <v>0</v>
      </c>
      <c r="X46" s="97">
        <v>0</v>
      </c>
      <c r="Y46" s="97">
        <v>2</v>
      </c>
      <c r="Z46" s="97">
        <v>0</v>
      </c>
      <c r="AA46" s="270">
        <v>0</v>
      </c>
      <c r="AB46" s="97">
        <v>0</v>
      </c>
      <c r="AC46" s="97">
        <v>2</v>
      </c>
      <c r="AD46" s="97">
        <v>0</v>
      </c>
      <c r="AE46" s="490">
        <v>1.75</v>
      </c>
    </row>
    <row r="47" spans="1:31" ht="14.25" x14ac:dyDescent="0.2">
      <c r="A47" s="23" t="s">
        <v>2102</v>
      </c>
      <c r="B47" s="23">
        <v>1</v>
      </c>
      <c r="C47" s="24" t="s">
        <v>2013</v>
      </c>
      <c r="D47" s="23" t="s">
        <v>1637</v>
      </c>
      <c r="E47" s="23" t="s">
        <v>2126</v>
      </c>
      <c r="F47" s="23" t="s">
        <v>2014</v>
      </c>
      <c r="G47" s="97">
        <v>1</v>
      </c>
      <c r="H47" s="97">
        <v>0</v>
      </c>
      <c r="I47" s="97">
        <v>0</v>
      </c>
      <c r="J47" s="97">
        <v>4</v>
      </c>
      <c r="K47" s="97">
        <v>0</v>
      </c>
      <c r="L47" s="97">
        <v>0</v>
      </c>
      <c r="M47" s="97">
        <v>0</v>
      </c>
      <c r="N47" s="97">
        <v>0</v>
      </c>
      <c r="O47" s="97">
        <v>0</v>
      </c>
      <c r="P47" s="224">
        <v>0</v>
      </c>
      <c r="Q47" s="245">
        <v>4</v>
      </c>
      <c r="R47" s="252">
        <v>0</v>
      </c>
      <c r="S47" s="269">
        <v>0</v>
      </c>
      <c r="T47" s="79">
        <v>4</v>
      </c>
      <c r="U47" s="97">
        <v>4</v>
      </c>
      <c r="V47" s="97">
        <v>0</v>
      </c>
      <c r="W47" s="97">
        <v>0</v>
      </c>
      <c r="X47" s="97">
        <v>1</v>
      </c>
      <c r="Y47" s="97">
        <v>4</v>
      </c>
      <c r="Z47" s="97">
        <v>0</v>
      </c>
      <c r="AA47" s="270">
        <v>0</v>
      </c>
      <c r="AB47" s="97">
        <v>0</v>
      </c>
      <c r="AC47" s="97">
        <v>4</v>
      </c>
      <c r="AD47" s="97">
        <v>0</v>
      </c>
      <c r="AE47" s="490">
        <v>3.25</v>
      </c>
    </row>
    <row r="48" spans="1:31" ht="14.25" x14ac:dyDescent="0.2">
      <c r="A48" s="23" t="s">
        <v>2102</v>
      </c>
      <c r="B48" s="23">
        <v>1</v>
      </c>
      <c r="C48" s="24" t="s">
        <v>2015</v>
      </c>
      <c r="D48" s="23" t="s">
        <v>1637</v>
      </c>
      <c r="E48" s="23" t="s">
        <v>2126</v>
      </c>
      <c r="F48" s="23" t="s">
        <v>2016</v>
      </c>
      <c r="G48" s="97">
        <v>0</v>
      </c>
      <c r="H48" s="97">
        <v>0</v>
      </c>
      <c r="I48" s="97">
        <v>0</v>
      </c>
      <c r="J48" s="97">
        <v>4</v>
      </c>
      <c r="K48" s="97">
        <v>0</v>
      </c>
      <c r="L48" s="97">
        <v>0</v>
      </c>
      <c r="M48" s="97">
        <v>0</v>
      </c>
      <c r="N48" s="97">
        <v>0</v>
      </c>
      <c r="O48" s="97">
        <v>0</v>
      </c>
      <c r="P48" s="224">
        <v>0</v>
      </c>
      <c r="Q48" s="245">
        <v>5</v>
      </c>
      <c r="R48" s="252">
        <v>0</v>
      </c>
      <c r="S48" s="269">
        <v>0</v>
      </c>
      <c r="T48" s="79">
        <v>4</v>
      </c>
      <c r="U48" s="97">
        <v>4</v>
      </c>
      <c r="V48" s="97">
        <v>0</v>
      </c>
      <c r="W48" s="97">
        <v>0</v>
      </c>
      <c r="X48" s="97">
        <v>0</v>
      </c>
      <c r="Y48" s="97">
        <v>4</v>
      </c>
      <c r="Z48" s="97">
        <v>0</v>
      </c>
      <c r="AA48" s="270">
        <v>0</v>
      </c>
      <c r="AB48" s="97">
        <v>0</v>
      </c>
      <c r="AC48" s="97">
        <v>4</v>
      </c>
      <c r="AD48" s="97">
        <v>0</v>
      </c>
      <c r="AE48" s="490">
        <v>4.166666666666667</v>
      </c>
    </row>
    <row r="49" spans="1:31" ht="14.25" x14ac:dyDescent="0.2">
      <c r="A49" s="23" t="s">
        <v>2102</v>
      </c>
      <c r="B49" s="23">
        <v>1</v>
      </c>
      <c r="C49" s="24" t="s">
        <v>2017</v>
      </c>
      <c r="D49" s="23" t="s">
        <v>1637</v>
      </c>
      <c r="E49" s="23" t="s">
        <v>2126</v>
      </c>
      <c r="F49" s="23" t="s">
        <v>2018</v>
      </c>
      <c r="G49" s="97">
        <v>0</v>
      </c>
      <c r="H49" s="97">
        <v>0</v>
      </c>
      <c r="I49" s="97">
        <v>0</v>
      </c>
      <c r="J49" s="97">
        <v>1</v>
      </c>
      <c r="K49" s="97">
        <v>0</v>
      </c>
      <c r="L49" s="97">
        <v>0</v>
      </c>
      <c r="M49" s="97">
        <v>0</v>
      </c>
      <c r="N49" s="97">
        <v>0</v>
      </c>
      <c r="O49" s="97">
        <v>0</v>
      </c>
      <c r="P49" s="224">
        <v>0</v>
      </c>
      <c r="Q49" s="245">
        <v>1</v>
      </c>
      <c r="R49" s="252">
        <v>0</v>
      </c>
      <c r="S49" s="269">
        <v>0</v>
      </c>
      <c r="T49" s="79">
        <v>1</v>
      </c>
      <c r="U49" s="97">
        <v>1</v>
      </c>
      <c r="V49" s="97">
        <v>0</v>
      </c>
      <c r="W49" s="97">
        <v>0</v>
      </c>
      <c r="X49" s="97">
        <v>0</v>
      </c>
      <c r="Y49" s="97">
        <v>1</v>
      </c>
      <c r="Z49" s="97">
        <v>0</v>
      </c>
      <c r="AA49" s="270">
        <v>0</v>
      </c>
      <c r="AB49" s="97">
        <v>0</v>
      </c>
      <c r="AC49" s="97">
        <v>0</v>
      </c>
      <c r="AD49" s="97">
        <v>0</v>
      </c>
      <c r="AE49" s="490">
        <v>1</v>
      </c>
    </row>
    <row r="50" spans="1:31" ht="14.25" x14ac:dyDescent="0.2">
      <c r="A50" s="23" t="s">
        <v>2102</v>
      </c>
      <c r="B50" s="23">
        <v>1</v>
      </c>
      <c r="C50" s="24" t="s">
        <v>2019</v>
      </c>
      <c r="D50" s="23" t="s">
        <v>1637</v>
      </c>
      <c r="E50" s="23" t="s">
        <v>3473</v>
      </c>
      <c r="F50" s="23" t="s">
        <v>2020</v>
      </c>
      <c r="G50" s="97">
        <v>0</v>
      </c>
      <c r="H50" s="97">
        <v>0</v>
      </c>
      <c r="I50" s="97">
        <v>0</v>
      </c>
      <c r="J50" s="97">
        <v>4</v>
      </c>
      <c r="K50" s="97">
        <v>0</v>
      </c>
      <c r="L50" s="97">
        <v>0</v>
      </c>
      <c r="M50" s="97">
        <v>0</v>
      </c>
      <c r="N50" s="97">
        <v>0</v>
      </c>
      <c r="O50" s="97">
        <v>0</v>
      </c>
      <c r="P50" s="224">
        <v>0</v>
      </c>
      <c r="Q50" s="245">
        <v>4</v>
      </c>
      <c r="R50" s="252">
        <v>0</v>
      </c>
      <c r="S50" s="269">
        <v>0</v>
      </c>
      <c r="T50" s="79">
        <v>4</v>
      </c>
      <c r="U50" s="97">
        <v>4</v>
      </c>
      <c r="V50" s="97">
        <v>0</v>
      </c>
      <c r="W50" s="97">
        <v>0</v>
      </c>
      <c r="X50" s="97">
        <v>4</v>
      </c>
      <c r="Y50" s="97">
        <v>4</v>
      </c>
      <c r="Z50" s="97">
        <v>0</v>
      </c>
      <c r="AA50" s="270">
        <v>0</v>
      </c>
      <c r="AB50" s="97">
        <v>0</v>
      </c>
      <c r="AC50" s="97">
        <v>4</v>
      </c>
      <c r="AD50" s="97">
        <v>0</v>
      </c>
      <c r="AE50" s="490">
        <v>4</v>
      </c>
    </row>
    <row r="51" spans="1:31" ht="14.25" x14ac:dyDescent="0.2">
      <c r="A51" s="23" t="s">
        <v>2102</v>
      </c>
      <c r="B51" s="23">
        <v>1</v>
      </c>
      <c r="C51" s="24" t="s">
        <v>2021</v>
      </c>
      <c r="D51" s="23" t="s">
        <v>1637</v>
      </c>
      <c r="E51" s="23" t="s">
        <v>2126</v>
      </c>
      <c r="F51" s="23" t="s">
        <v>2022</v>
      </c>
      <c r="G51" s="97">
        <v>0</v>
      </c>
      <c r="H51" s="97">
        <v>0</v>
      </c>
      <c r="I51" s="97">
        <v>0</v>
      </c>
      <c r="J51" s="97">
        <v>1</v>
      </c>
      <c r="K51" s="97">
        <v>0</v>
      </c>
      <c r="L51" s="97">
        <v>0</v>
      </c>
      <c r="M51" s="97">
        <v>0</v>
      </c>
      <c r="N51" s="97">
        <v>0</v>
      </c>
      <c r="O51" s="97">
        <v>0</v>
      </c>
      <c r="P51" s="224">
        <v>0</v>
      </c>
      <c r="Q51" s="245">
        <v>1</v>
      </c>
      <c r="R51" s="252">
        <v>0</v>
      </c>
      <c r="S51" s="269">
        <v>0</v>
      </c>
      <c r="T51" s="79">
        <v>1</v>
      </c>
      <c r="U51" s="97">
        <v>1</v>
      </c>
      <c r="V51" s="97">
        <v>0</v>
      </c>
      <c r="W51" s="97">
        <v>0</v>
      </c>
      <c r="X51" s="97">
        <v>0</v>
      </c>
      <c r="Y51" s="97">
        <v>1</v>
      </c>
      <c r="Z51" s="97">
        <v>0</v>
      </c>
      <c r="AA51" s="270">
        <v>0</v>
      </c>
      <c r="AB51" s="97">
        <v>0</v>
      </c>
      <c r="AC51" s="97">
        <v>0</v>
      </c>
      <c r="AD51" s="97">
        <v>0</v>
      </c>
      <c r="AE51" s="490">
        <v>1</v>
      </c>
    </row>
    <row r="52" spans="1:31" ht="14.25" x14ac:dyDescent="0.2">
      <c r="A52" s="23" t="s">
        <v>2102</v>
      </c>
      <c r="B52" s="23">
        <v>1</v>
      </c>
      <c r="C52" s="24" t="s">
        <v>2023</v>
      </c>
      <c r="D52" s="23" t="s">
        <v>1637</v>
      </c>
      <c r="E52" s="23" t="s">
        <v>2126</v>
      </c>
      <c r="F52" s="23" t="s">
        <v>1855</v>
      </c>
      <c r="G52" s="97">
        <v>0</v>
      </c>
      <c r="H52" s="97">
        <v>0</v>
      </c>
      <c r="I52" s="97">
        <v>0</v>
      </c>
      <c r="J52" s="97">
        <v>1</v>
      </c>
      <c r="K52" s="97">
        <v>0</v>
      </c>
      <c r="L52" s="97">
        <v>0</v>
      </c>
      <c r="M52" s="97">
        <v>1</v>
      </c>
      <c r="N52" s="97">
        <v>0</v>
      </c>
      <c r="O52" s="97">
        <v>0</v>
      </c>
      <c r="P52" s="224">
        <v>0</v>
      </c>
      <c r="Q52" s="245">
        <v>1</v>
      </c>
      <c r="R52" s="252">
        <v>0</v>
      </c>
      <c r="S52" s="269">
        <v>0</v>
      </c>
      <c r="T52" s="79">
        <v>1</v>
      </c>
      <c r="U52" s="97">
        <v>1</v>
      </c>
      <c r="V52" s="97">
        <v>0</v>
      </c>
      <c r="W52" s="97">
        <v>0</v>
      </c>
      <c r="X52" s="97">
        <v>0</v>
      </c>
      <c r="Y52" s="97">
        <v>1</v>
      </c>
      <c r="Z52" s="97">
        <v>0</v>
      </c>
      <c r="AA52" s="270">
        <v>0</v>
      </c>
      <c r="AB52" s="97">
        <v>0</v>
      </c>
      <c r="AC52" s="97">
        <v>0</v>
      </c>
      <c r="AD52" s="97">
        <v>0</v>
      </c>
      <c r="AE52" s="490">
        <v>1</v>
      </c>
    </row>
    <row r="53" spans="1:31" ht="14.25" x14ac:dyDescent="0.2">
      <c r="A53" s="23" t="s">
        <v>2102</v>
      </c>
      <c r="B53" s="23">
        <v>1</v>
      </c>
      <c r="C53" s="24" t="s">
        <v>2168</v>
      </c>
      <c r="D53" s="23" t="s">
        <v>1637</v>
      </c>
      <c r="E53" s="23" t="s">
        <v>2126</v>
      </c>
      <c r="F53" s="23" t="s">
        <v>2169</v>
      </c>
      <c r="G53" s="97">
        <v>0</v>
      </c>
      <c r="H53" s="97">
        <v>0</v>
      </c>
      <c r="I53" s="97">
        <v>0</v>
      </c>
      <c r="J53" s="97">
        <v>1</v>
      </c>
      <c r="K53" s="97">
        <v>0</v>
      </c>
      <c r="L53" s="97">
        <v>0</v>
      </c>
      <c r="M53" s="97">
        <v>0</v>
      </c>
      <c r="N53" s="97">
        <v>0</v>
      </c>
      <c r="O53" s="97">
        <v>0</v>
      </c>
      <c r="P53" s="224">
        <v>0</v>
      </c>
      <c r="Q53" s="245">
        <v>1</v>
      </c>
      <c r="R53" s="252">
        <v>0</v>
      </c>
      <c r="S53" s="269">
        <v>0</v>
      </c>
      <c r="T53" s="79">
        <v>1</v>
      </c>
      <c r="U53" s="97">
        <v>1</v>
      </c>
      <c r="V53" s="97">
        <v>0</v>
      </c>
      <c r="W53" s="97">
        <v>0</v>
      </c>
      <c r="X53" s="97">
        <v>1</v>
      </c>
      <c r="Y53" s="97">
        <v>1</v>
      </c>
      <c r="Z53" s="97">
        <v>0</v>
      </c>
      <c r="AA53" s="270">
        <v>0</v>
      </c>
      <c r="AB53" s="97">
        <v>0</v>
      </c>
      <c r="AC53" s="97">
        <v>0</v>
      </c>
      <c r="AD53" s="97">
        <v>0</v>
      </c>
      <c r="AE53" s="490">
        <v>1</v>
      </c>
    </row>
    <row r="54" spans="1:31" ht="14.25" x14ac:dyDescent="0.2">
      <c r="A54" s="23" t="s">
        <v>2102</v>
      </c>
      <c r="B54" s="23">
        <v>1</v>
      </c>
      <c r="C54" s="24" t="s">
        <v>2170</v>
      </c>
      <c r="D54" s="23" t="s">
        <v>1637</v>
      </c>
      <c r="E54" s="23" t="s">
        <v>3473</v>
      </c>
      <c r="F54" s="23" t="s">
        <v>1440</v>
      </c>
      <c r="G54" s="97">
        <v>0</v>
      </c>
      <c r="H54" s="97">
        <v>0</v>
      </c>
      <c r="I54" s="97">
        <v>0</v>
      </c>
      <c r="J54" s="97">
        <v>1</v>
      </c>
      <c r="K54" s="97">
        <v>0</v>
      </c>
      <c r="L54" s="97">
        <v>0</v>
      </c>
      <c r="M54" s="97">
        <v>0</v>
      </c>
      <c r="N54" s="97">
        <v>0</v>
      </c>
      <c r="O54" s="97">
        <v>0</v>
      </c>
      <c r="P54" s="224">
        <v>0</v>
      </c>
      <c r="Q54" s="245">
        <v>1</v>
      </c>
      <c r="R54" s="252">
        <v>0</v>
      </c>
      <c r="S54" s="269">
        <v>0</v>
      </c>
      <c r="T54" s="79">
        <v>1</v>
      </c>
      <c r="U54" s="97">
        <v>1</v>
      </c>
      <c r="V54" s="97">
        <v>0</v>
      </c>
      <c r="W54" s="97">
        <v>0</v>
      </c>
      <c r="X54" s="97">
        <v>0</v>
      </c>
      <c r="Y54" s="97">
        <v>1</v>
      </c>
      <c r="Z54" s="97">
        <v>0</v>
      </c>
      <c r="AA54" s="270">
        <v>0</v>
      </c>
      <c r="AB54" s="97">
        <v>0</v>
      </c>
      <c r="AC54" s="97">
        <v>0</v>
      </c>
      <c r="AD54" s="97">
        <v>0</v>
      </c>
      <c r="AE54" s="490">
        <v>1</v>
      </c>
    </row>
    <row r="55" spans="1:31" ht="14.25" x14ac:dyDescent="0.2">
      <c r="A55" s="23" t="s">
        <v>2102</v>
      </c>
      <c r="B55" s="23">
        <v>1</v>
      </c>
      <c r="C55" s="24" t="s">
        <v>1441</v>
      </c>
      <c r="D55" s="23" t="s">
        <v>1637</v>
      </c>
      <c r="E55" s="23" t="s">
        <v>2126</v>
      </c>
      <c r="F55" s="23" t="s">
        <v>1442</v>
      </c>
      <c r="G55" s="97">
        <v>0</v>
      </c>
      <c r="H55" s="97">
        <v>0</v>
      </c>
      <c r="I55" s="97">
        <v>0</v>
      </c>
      <c r="J55" s="97">
        <v>1</v>
      </c>
      <c r="K55" s="97">
        <v>0</v>
      </c>
      <c r="L55" s="97">
        <v>0</v>
      </c>
      <c r="M55" s="97">
        <v>0</v>
      </c>
      <c r="N55" s="97">
        <v>0</v>
      </c>
      <c r="O55" s="97">
        <v>0</v>
      </c>
      <c r="P55" s="224">
        <v>0</v>
      </c>
      <c r="Q55" s="245">
        <v>1</v>
      </c>
      <c r="R55" s="252">
        <v>0</v>
      </c>
      <c r="S55" s="269">
        <v>0</v>
      </c>
      <c r="T55" s="79">
        <v>1</v>
      </c>
      <c r="U55" s="97">
        <v>1</v>
      </c>
      <c r="V55" s="97">
        <v>0</v>
      </c>
      <c r="W55" s="97">
        <v>0</v>
      </c>
      <c r="X55" s="97">
        <v>0</v>
      </c>
      <c r="Y55" s="97">
        <v>1</v>
      </c>
      <c r="Z55" s="97">
        <v>0</v>
      </c>
      <c r="AA55" s="270">
        <v>0</v>
      </c>
      <c r="AB55" s="97">
        <v>0</v>
      </c>
      <c r="AC55" s="97">
        <v>0</v>
      </c>
      <c r="AD55" s="97">
        <v>0</v>
      </c>
      <c r="AE55" s="490">
        <v>1</v>
      </c>
    </row>
    <row r="56" spans="1:31" ht="14.25" x14ac:dyDescent="0.2">
      <c r="A56" s="23" t="s">
        <v>2102</v>
      </c>
      <c r="B56" s="23">
        <v>1</v>
      </c>
      <c r="C56" s="24" t="s">
        <v>1443</v>
      </c>
      <c r="D56" s="23" t="s">
        <v>1637</v>
      </c>
      <c r="E56" s="23" t="s">
        <v>3475</v>
      </c>
      <c r="F56" s="23" t="s">
        <v>1444</v>
      </c>
      <c r="G56" s="97">
        <v>0</v>
      </c>
      <c r="H56" s="97">
        <v>0</v>
      </c>
      <c r="I56" s="97">
        <v>0</v>
      </c>
      <c r="J56" s="97">
        <v>1</v>
      </c>
      <c r="K56" s="97">
        <v>0</v>
      </c>
      <c r="L56" s="97">
        <v>0</v>
      </c>
      <c r="M56" s="97">
        <v>0</v>
      </c>
      <c r="N56" s="97">
        <v>0</v>
      </c>
      <c r="O56" s="97">
        <v>0</v>
      </c>
      <c r="P56" s="224">
        <v>0</v>
      </c>
      <c r="Q56" s="245">
        <v>1</v>
      </c>
      <c r="R56" s="252">
        <v>0</v>
      </c>
      <c r="S56" s="269">
        <v>0</v>
      </c>
      <c r="T56" s="79">
        <v>1</v>
      </c>
      <c r="U56" s="97">
        <v>1</v>
      </c>
      <c r="V56" s="97">
        <v>0</v>
      </c>
      <c r="W56" s="97">
        <v>0</v>
      </c>
      <c r="X56" s="97">
        <v>1</v>
      </c>
      <c r="Y56" s="97">
        <v>1</v>
      </c>
      <c r="Z56" s="97">
        <v>0</v>
      </c>
      <c r="AA56" s="270">
        <v>0</v>
      </c>
      <c r="AB56" s="97">
        <v>0</v>
      </c>
      <c r="AC56" s="97">
        <v>0</v>
      </c>
      <c r="AD56" s="97">
        <v>0</v>
      </c>
      <c r="AE56" s="490">
        <v>1</v>
      </c>
    </row>
    <row r="57" spans="1:31" ht="14.25" x14ac:dyDescent="0.2">
      <c r="A57" s="23" t="s">
        <v>2102</v>
      </c>
      <c r="B57" s="23">
        <v>1</v>
      </c>
      <c r="C57" s="24" t="s">
        <v>1445</v>
      </c>
      <c r="D57" s="23" t="s">
        <v>1637</v>
      </c>
      <c r="E57" s="23" t="s">
        <v>3475</v>
      </c>
      <c r="F57" s="23" t="s">
        <v>1446</v>
      </c>
      <c r="G57" s="97">
        <v>0</v>
      </c>
      <c r="H57" s="97">
        <v>0</v>
      </c>
      <c r="I57" s="97">
        <v>0</v>
      </c>
      <c r="J57" s="97">
        <v>1</v>
      </c>
      <c r="K57" s="97">
        <v>0</v>
      </c>
      <c r="L57" s="97">
        <v>0</v>
      </c>
      <c r="M57" s="97">
        <v>0</v>
      </c>
      <c r="N57" s="97">
        <v>0</v>
      </c>
      <c r="O57" s="97">
        <v>0</v>
      </c>
      <c r="P57" s="224">
        <v>0</v>
      </c>
      <c r="Q57" s="245">
        <v>1</v>
      </c>
      <c r="R57" s="252">
        <v>0</v>
      </c>
      <c r="S57" s="269">
        <v>0</v>
      </c>
      <c r="T57" s="79">
        <v>1</v>
      </c>
      <c r="U57" s="97">
        <v>1</v>
      </c>
      <c r="V57" s="97">
        <v>0</v>
      </c>
      <c r="W57" s="97">
        <v>0</v>
      </c>
      <c r="X57" s="97">
        <v>0</v>
      </c>
      <c r="Y57" s="97">
        <v>1</v>
      </c>
      <c r="Z57" s="97">
        <v>0</v>
      </c>
      <c r="AA57" s="270">
        <v>0</v>
      </c>
      <c r="AB57" s="97">
        <v>0</v>
      </c>
      <c r="AC57" s="97">
        <v>1</v>
      </c>
      <c r="AD57" s="97">
        <v>0</v>
      </c>
      <c r="AE57" s="490">
        <v>1</v>
      </c>
    </row>
    <row r="58" spans="1:31" ht="14.25" x14ac:dyDescent="0.2">
      <c r="A58" s="23" t="s">
        <v>2102</v>
      </c>
      <c r="B58" s="23">
        <v>1</v>
      </c>
      <c r="C58" s="24" t="s">
        <v>2840</v>
      </c>
      <c r="D58" s="23" t="s">
        <v>1637</v>
      </c>
      <c r="E58" s="23" t="s">
        <v>3473</v>
      </c>
      <c r="F58" s="23" t="s">
        <v>2130</v>
      </c>
      <c r="G58" s="97">
        <v>0</v>
      </c>
      <c r="H58" s="97">
        <v>0</v>
      </c>
      <c r="I58" s="97">
        <v>0</v>
      </c>
      <c r="J58" s="97">
        <v>2</v>
      </c>
      <c r="K58" s="97">
        <v>0</v>
      </c>
      <c r="L58" s="97">
        <v>0</v>
      </c>
      <c r="M58" s="97">
        <v>0</v>
      </c>
      <c r="N58" s="97">
        <v>0</v>
      </c>
      <c r="O58" s="97">
        <v>0</v>
      </c>
      <c r="P58" s="224">
        <v>0</v>
      </c>
      <c r="Q58" s="245">
        <v>2</v>
      </c>
      <c r="R58" s="252">
        <v>0</v>
      </c>
      <c r="S58" s="269">
        <v>0</v>
      </c>
      <c r="T58" s="79">
        <v>2</v>
      </c>
      <c r="U58" s="97">
        <v>2</v>
      </c>
      <c r="V58" s="97">
        <v>0</v>
      </c>
      <c r="W58" s="97">
        <v>0</v>
      </c>
      <c r="X58" s="97">
        <v>0</v>
      </c>
      <c r="Y58" s="97">
        <v>2</v>
      </c>
      <c r="Z58" s="97">
        <v>0</v>
      </c>
      <c r="AA58" s="270">
        <v>0</v>
      </c>
      <c r="AB58" s="97">
        <v>0</v>
      </c>
      <c r="AC58" s="97">
        <v>2</v>
      </c>
      <c r="AD58" s="97">
        <v>0</v>
      </c>
      <c r="AE58" s="490">
        <v>2</v>
      </c>
    </row>
    <row r="59" spans="1:31" ht="14.25" x14ac:dyDescent="0.2">
      <c r="A59" s="23" t="s">
        <v>2102</v>
      </c>
      <c r="B59" s="23">
        <v>1</v>
      </c>
      <c r="C59" s="24" t="s">
        <v>2131</v>
      </c>
      <c r="D59" s="23" t="s">
        <v>1637</v>
      </c>
      <c r="E59" s="23" t="s">
        <v>3473</v>
      </c>
      <c r="F59" s="23" t="s">
        <v>2132</v>
      </c>
      <c r="G59" s="97">
        <v>0</v>
      </c>
      <c r="H59" s="97">
        <v>0</v>
      </c>
      <c r="I59" s="97">
        <v>0</v>
      </c>
      <c r="J59" s="207">
        <v>2</v>
      </c>
      <c r="K59" s="97">
        <v>0</v>
      </c>
      <c r="L59" s="97">
        <v>0</v>
      </c>
      <c r="M59" s="97">
        <v>0</v>
      </c>
      <c r="N59" s="97">
        <v>0</v>
      </c>
      <c r="O59" s="97">
        <v>0</v>
      </c>
      <c r="P59" s="224">
        <v>0</v>
      </c>
      <c r="Q59" s="245">
        <v>2</v>
      </c>
      <c r="R59" s="252">
        <v>0</v>
      </c>
      <c r="S59" s="269">
        <v>0</v>
      </c>
      <c r="T59" s="79">
        <v>2</v>
      </c>
      <c r="U59" s="97">
        <v>2</v>
      </c>
      <c r="V59" s="97">
        <v>0</v>
      </c>
      <c r="W59" s="97">
        <v>0</v>
      </c>
      <c r="X59" s="97">
        <v>0</v>
      </c>
      <c r="Y59" s="97">
        <v>2</v>
      </c>
      <c r="Z59" s="97">
        <v>0</v>
      </c>
      <c r="AA59" s="270">
        <v>0</v>
      </c>
      <c r="AB59" s="97">
        <v>0</v>
      </c>
      <c r="AC59" s="97">
        <v>3</v>
      </c>
      <c r="AD59" s="97">
        <v>0</v>
      </c>
      <c r="AE59" s="490">
        <v>2.1666666666666665</v>
      </c>
    </row>
    <row r="60" spans="1:31" s="273" customFormat="1" ht="14.25" x14ac:dyDescent="0.2">
      <c r="A60" s="332" t="s">
        <v>2102</v>
      </c>
      <c r="B60" s="333">
        <v>1</v>
      </c>
      <c r="C60" s="333" t="s">
        <v>5223</v>
      </c>
      <c r="D60" s="333" t="s">
        <v>1637</v>
      </c>
      <c r="E60" s="333" t="s">
        <v>2126</v>
      </c>
      <c r="F60" s="333" t="s">
        <v>5224</v>
      </c>
      <c r="G60" s="270">
        <v>0</v>
      </c>
      <c r="H60" s="270">
        <v>0</v>
      </c>
      <c r="I60" s="270">
        <v>0</v>
      </c>
      <c r="J60" s="207">
        <v>1</v>
      </c>
      <c r="K60" s="270">
        <v>0</v>
      </c>
      <c r="L60" s="270">
        <v>0</v>
      </c>
      <c r="M60" s="270">
        <v>0</v>
      </c>
      <c r="N60" s="270">
        <v>0</v>
      </c>
      <c r="O60" s="270">
        <v>0</v>
      </c>
      <c r="P60" s="269">
        <v>0</v>
      </c>
      <c r="Q60" s="269">
        <v>1</v>
      </c>
      <c r="R60" s="269">
        <v>0</v>
      </c>
      <c r="S60" s="269">
        <v>0</v>
      </c>
      <c r="T60" s="79">
        <v>1</v>
      </c>
      <c r="U60" s="270">
        <v>1</v>
      </c>
      <c r="V60" s="270">
        <v>0</v>
      </c>
      <c r="W60" s="270">
        <v>0</v>
      </c>
      <c r="X60" s="270">
        <v>0</v>
      </c>
      <c r="Y60" s="270">
        <v>1</v>
      </c>
      <c r="Z60" s="270">
        <v>0</v>
      </c>
      <c r="AA60" s="270">
        <v>0</v>
      </c>
      <c r="AB60" s="270">
        <v>0</v>
      </c>
      <c r="AC60" s="270">
        <v>1</v>
      </c>
      <c r="AD60" s="270">
        <v>0</v>
      </c>
      <c r="AE60" s="490">
        <v>1</v>
      </c>
    </row>
    <row r="61" spans="1:31" s="273" customFormat="1" ht="14.25" x14ac:dyDescent="0.2">
      <c r="A61" s="23" t="s">
        <v>2102</v>
      </c>
      <c r="B61" s="23">
        <v>1</v>
      </c>
      <c r="C61" s="24" t="s">
        <v>5156</v>
      </c>
      <c r="D61" s="23" t="s">
        <v>1637</v>
      </c>
      <c r="E61" s="23" t="s">
        <v>2126</v>
      </c>
      <c r="F61" s="23" t="s">
        <v>5157</v>
      </c>
      <c r="G61" s="270">
        <v>0</v>
      </c>
      <c r="H61" s="270">
        <v>0</v>
      </c>
      <c r="I61" s="270">
        <v>0</v>
      </c>
      <c r="J61" s="270">
        <v>1</v>
      </c>
      <c r="K61" s="270">
        <v>0</v>
      </c>
      <c r="L61" s="270">
        <v>0</v>
      </c>
      <c r="M61" s="270">
        <v>0</v>
      </c>
      <c r="N61" s="270">
        <v>0</v>
      </c>
      <c r="O61" s="270">
        <v>0</v>
      </c>
      <c r="P61" s="269">
        <v>0</v>
      </c>
      <c r="Q61" s="269">
        <v>1</v>
      </c>
      <c r="R61" s="269">
        <v>0</v>
      </c>
      <c r="S61" s="269">
        <v>0</v>
      </c>
      <c r="T61" s="79">
        <v>1</v>
      </c>
      <c r="U61" s="270">
        <v>1</v>
      </c>
      <c r="V61" s="270">
        <v>0</v>
      </c>
      <c r="W61" s="270">
        <v>0</v>
      </c>
      <c r="X61" s="270">
        <v>0</v>
      </c>
      <c r="Y61" s="270">
        <v>1</v>
      </c>
      <c r="Z61" s="270">
        <v>0</v>
      </c>
      <c r="AA61" s="270">
        <v>0</v>
      </c>
      <c r="AB61" s="270">
        <v>0</v>
      </c>
      <c r="AC61" s="270">
        <v>1</v>
      </c>
      <c r="AD61" s="270">
        <v>0</v>
      </c>
      <c r="AE61" s="490">
        <v>1</v>
      </c>
    </row>
    <row r="62" spans="1:31" s="273" customFormat="1" ht="14.25" x14ac:dyDescent="0.2">
      <c r="A62" s="328" t="s">
        <v>2102</v>
      </c>
      <c r="B62" s="296">
        <v>1</v>
      </c>
      <c r="C62" s="331" t="s">
        <v>5817</v>
      </c>
      <c r="D62" s="296" t="s">
        <v>1637</v>
      </c>
      <c r="E62" s="296" t="s">
        <v>3474</v>
      </c>
      <c r="F62" s="296" t="s">
        <v>5818</v>
      </c>
      <c r="G62" s="343"/>
      <c r="H62" s="343"/>
      <c r="I62" s="343"/>
      <c r="J62" s="343"/>
      <c r="K62" s="343"/>
      <c r="L62" s="343"/>
      <c r="M62" s="343"/>
      <c r="N62" s="343"/>
      <c r="O62" s="343"/>
      <c r="P62" s="269"/>
      <c r="Q62" s="269"/>
      <c r="R62" s="269"/>
      <c r="S62" s="269"/>
      <c r="T62" s="79"/>
      <c r="U62" s="343"/>
      <c r="V62" s="343"/>
      <c r="W62" s="343"/>
      <c r="X62" s="343"/>
      <c r="Y62" s="343">
        <v>0</v>
      </c>
      <c r="Z62" s="343">
        <v>0</v>
      </c>
      <c r="AA62" s="343">
        <v>0</v>
      </c>
      <c r="AB62" s="343">
        <v>0</v>
      </c>
      <c r="AC62" s="343">
        <v>0</v>
      </c>
      <c r="AD62" s="343">
        <v>0</v>
      </c>
      <c r="AE62" s="490">
        <v>1</v>
      </c>
    </row>
    <row r="63" spans="1:31" s="273" customFormat="1" ht="14.25" x14ac:dyDescent="0.2">
      <c r="A63" s="332" t="s">
        <v>2102</v>
      </c>
      <c r="B63" s="333">
        <v>1</v>
      </c>
      <c r="C63" s="333" t="s">
        <v>5225</v>
      </c>
      <c r="D63" s="333" t="s">
        <v>1637</v>
      </c>
      <c r="E63" s="333" t="s">
        <v>2126</v>
      </c>
      <c r="F63" s="333" t="s">
        <v>5226</v>
      </c>
      <c r="G63" s="270">
        <v>0</v>
      </c>
      <c r="H63" s="270">
        <v>0</v>
      </c>
      <c r="I63" s="270">
        <v>0</v>
      </c>
      <c r="J63" s="270"/>
      <c r="K63" s="270">
        <v>0</v>
      </c>
      <c r="L63" s="270">
        <v>0</v>
      </c>
      <c r="M63" s="270">
        <v>0</v>
      </c>
      <c r="N63" s="270">
        <v>0</v>
      </c>
      <c r="O63" s="270">
        <v>0</v>
      </c>
      <c r="P63" s="269">
        <v>0</v>
      </c>
      <c r="Q63" s="269">
        <v>0</v>
      </c>
      <c r="R63" s="269">
        <v>0</v>
      </c>
      <c r="S63" s="269">
        <v>0</v>
      </c>
      <c r="T63" s="79">
        <v>0</v>
      </c>
      <c r="U63" s="270">
        <v>0</v>
      </c>
      <c r="V63" s="270">
        <v>0</v>
      </c>
      <c r="W63" s="270">
        <v>0</v>
      </c>
      <c r="X63" s="270">
        <v>0</v>
      </c>
      <c r="Y63" s="270">
        <v>2</v>
      </c>
      <c r="Z63" s="270">
        <v>0</v>
      </c>
      <c r="AA63" s="270">
        <v>0</v>
      </c>
      <c r="AB63" s="270">
        <v>0</v>
      </c>
      <c r="AC63" s="270">
        <v>2</v>
      </c>
      <c r="AD63" s="270">
        <v>0</v>
      </c>
      <c r="AE63" s="490">
        <v>2</v>
      </c>
    </row>
    <row r="64" spans="1:31" s="273" customFormat="1" ht="14.25" x14ac:dyDescent="0.2">
      <c r="A64" s="332" t="s">
        <v>2102</v>
      </c>
      <c r="B64" s="333">
        <v>1</v>
      </c>
      <c r="C64" s="333" t="s">
        <v>5227</v>
      </c>
      <c r="D64" s="333" t="s">
        <v>1637</v>
      </c>
      <c r="E64" s="333" t="s">
        <v>2126</v>
      </c>
      <c r="F64" s="333" t="s">
        <v>5228</v>
      </c>
      <c r="G64" s="270">
        <v>0</v>
      </c>
      <c r="H64" s="270">
        <v>1</v>
      </c>
      <c r="I64" s="270">
        <v>0</v>
      </c>
      <c r="J64" s="270">
        <v>2</v>
      </c>
      <c r="K64" s="270">
        <v>0</v>
      </c>
      <c r="L64" s="270">
        <v>0</v>
      </c>
      <c r="M64" s="270">
        <v>0</v>
      </c>
      <c r="N64" s="270">
        <v>0</v>
      </c>
      <c r="O64" s="270">
        <v>0</v>
      </c>
      <c r="P64" s="269">
        <v>0</v>
      </c>
      <c r="Q64" s="269">
        <v>2</v>
      </c>
      <c r="R64" s="269">
        <v>0</v>
      </c>
      <c r="S64" s="269">
        <v>1</v>
      </c>
      <c r="T64" s="79">
        <v>1</v>
      </c>
      <c r="U64" s="270">
        <v>4</v>
      </c>
      <c r="V64" s="270">
        <v>0</v>
      </c>
      <c r="W64" s="270">
        <v>0</v>
      </c>
      <c r="X64" s="270">
        <v>0</v>
      </c>
      <c r="Y64" s="270">
        <v>0</v>
      </c>
      <c r="Z64" s="270">
        <v>0</v>
      </c>
      <c r="AA64" s="270">
        <v>0</v>
      </c>
      <c r="AB64" s="270">
        <v>0</v>
      </c>
      <c r="AC64" s="270">
        <v>1</v>
      </c>
      <c r="AD64" s="270">
        <v>0</v>
      </c>
      <c r="AE64" s="490">
        <v>1.7142857142857142</v>
      </c>
    </row>
    <row r="65" spans="1:31" s="273" customFormat="1" ht="14.25" x14ac:dyDescent="0.2">
      <c r="A65" s="332" t="s">
        <v>2102</v>
      </c>
      <c r="B65" s="333">
        <v>1</v>
      </c>
      <c r="C65" s="333" t="s">
        <v>5229</v>
      </c>
      <c r="D65" s="333" t="s">
        <v>1637</v>
      </c>
      <c r="E65" s="333" t="s">
        <v>2126</v>
      </c>
      <c r="F65" s="333" t="s">
        <v>5230</v>
      </c>
      <c r="G65" s="270">
        <v>0</v>
      </c>
      <c r="H65" s="270">
        <v>0</v>
      </c>
      <c r="I65" s="270">
        <v>0</v>
      </c>
      <c r="J65" s="270">
        <v>0</v>
      </c>
      <c r="K65" s="270">
        <v>0</v>
      </c>
      <c r="L65" s="270">
        <v>0</v>
      </c>
      <c r="M65" s="270">
        <v>0</v>
      </c>
      <c r="N65" s="270">
        <v>0</v>
      </c>
      <c r="O65" s="270">
        <v>0</v>
      </c>
      <c r="P65" s="269">
        <v>0</v>
      </c>
      <c r="Q65" s="269">
        <v>0</v>
      </c>
      <c r="R65" s="269">
        <v>0</v>
      </c>
      <c r="S65" s="269">
        <v>0</v>
      </c>
      <c r="T65" s="79">
        <v>0</v>
      </c>
      <c r="U65" s="270">
        <v>0</v>
      </c>
      <c r="V65" s="270">
        <v>0</v>
      </c>
      <c r="W65" s="270">
        <v>0</v>
      </c>
      <c r="X65" s="270">
        <v>0</v>
      </c>
      <c r="Y65" s="270">
        <v>0</v>
      </c>
      <c r="Z65" s="270">
        <v>0</v>
      </c>
      <c r="AA65" s="270">
        <v>0</v>
      </c>
      <c r="AB65" s="270">
        <v>0</v>
      </c>
      <c r="AC65" s="270">
        <v>0</v>
      </c>
      <c r="AD65" s="270">
        <v>0</v>
      </c>
      <c r="AE65" s="490">
        <v>1</v>
      </c>
    </row>
    <row r="66" spans="1:31" s="273" customFormat="1" ht="14.25" x14ac:dyDescent="0.2">
      <c r="A66" s="332" t="s">
        <v>2102</v>
      </c>
      <c r="B66" s="333">
        <v>1</v>
      </c>
      <c r="C66" s="333" t="s">
        <v>5231</v>
      </c>
      <c r="D66" s="333" t="s">
        <v>1637</v>
      </c>
      <c r="E66" s="333" t="s">
        <v>2126</v>
      </c>
      <c r="F66" s="333" t="s">
        <v>5232</v>
      </c>
      <c r="G66" s="270">
        <v>0</v>
      </c>
      <c r="H66" s="270">
        <v>0</v>
      </c>
      <c r="I66" s="270">
        <v>0</v>
      </c>
      <c r="J66" s="270">
        <v>0</v>
      </c>
      <c r="K66" s="270">
        <v>0</v>
      </c>
      <c r="L66" s="270">
        <v>0</v>
      </c>
      <c r="M66" s="270">
        <v>0</v>
      </c>
      <c r="N66" s="270">
        <v>0</v>
      </c>
      <c r="O66" s="270">
        <v>0</v>
      </c>
      <c r="P66" s="269">
        <v>0</v>
      </c>
      <c r="Q66" s="269">
        <v>0</v>
      </c>
      <c r="R66" s="269">
        <v>0</v>
      </c>
      <c r="S66" s="269">
        <v>0</v>
      </c>
      <c r="T66" s="79">
        <v>1</v>
      </c>
      <c r="U66" s="270">
        <v>1</v>
      </c>
      <c r="V66" s="270">
        <v>0</v>
      </c>
      <c r="W66" s="270">
        <v>0</v>
      </c>
      <c r="X66" s="270">
        <v>0</v>
      </c>
      <c r="Y66" s="270">
        <v>0</v>
      </c>
      <c r="Z66" s="270">
        <v>0</v>
      </c>
      <c r="AA66" s="270">
        <v>0</v>
      </c>
      <c r="AB66" s="270">
        <v>0</v>
      </c>
      <c r="AC66" s="270">
        <v>0</v>
      </c>
      <c r="AD66" s="270">
        <v>2</v>
      </c>
      <c r="AE66" s="490">
        <v>1.3333333333333333</v>
      </c>
    </row>
    <row r="67" spans="1:31" s="273" customFormat="1" ht="14.25" x14ac:dyDescent="0.2">
      <c r="A67" s="332" t="s">
        <v>2102</v>
      </c>
      <c r="B67" s="333">
        <v>1</v>
      </c>
      <c r="C67" s="333" t="s">
        <v>5233</v>
      </c>
      <c r="D67" s="333" t="s">
        <v>1637</v>
      </c>
      <c r="E67" s="333" t="s">
        <v>2126</v>
      </c>
      <c r="F67" s="333" t="s">
        <v>5234</v>
      </c>
      <c r="G67" s="270">
        <v>0</v>
      </c>
      <c r="H67" s="270">
        <v>0</v>
      </c>
      <c r="I67" s="270">
        <v>0</v>
      </c>
      <c r="J67" s="270">
        <v>0</v>
      </c>
      <c r="K67" s="270">
        <v>0</v>
      </c>
      <c r="L67" s="270">
        <v>0</v>
      </c>
      <c r="M67" s="270">
        <v>0</v>
      </c>
      <c r="N67" s="270">
        <v>0</v>
      </c>
      <c r="O67" s="270">
        <v>1</v>
      </c>
      <c r="P67" s="269">
        <v>0</v>
      </c>
      <c r="Q67" s="269">
        <v>0</v>
      </c>
      <c r="R67" s="269">
        <v>0</v>
      </c>
      <c r="S67" s="269">
        <v>0</v>
      </c>
      <c r="T67" s="79">
        <v>0</v>
      </c>
      <c r="U67" s="270">
        <v>0</v>
      </c>
      <c r="V67" s="270">
        <v>0</v>
      </c>
      <c r="W67" s="270">
        <v>2</v>
      </c>
      <c r="X67" s="270">
        <v>0</v>
      </c>
      <c r="Y67" s="270">
        <v>0</v>
      </c>
      <c r="Z67" s="270">
        <v>0</v>
      </c>
      <c r="AA67" s="270">
        <v>0</v>
      </c>
      <c r="AB67" s="270">
        <v>0</v>
      </c>
      <c r="AC67" s="270">
        <v>0</v>
      </c>
      <c r="AD67" s="270">
        <v>0</v>
      </c>
      <c r="AE67" s="490">
        <v>1.5</v>
      </c>
    </row>
    <row r="68" spans="1:31" s="273" customFormat="1" ht="14.25" x14ac:dyDescent="0.2">
      <c r="A68" s="23" t="s">
        <v>2102</v>
      </c>
      <c r="B68" s="23">
        <v>1</v>
      </c>
      <c r="C68" s="24" t="s">
        <v>5190</v>
      </c>
      <c r="D68" s="23" t="s">
        <v>1637</v>
      </c>
      <c r="E68" s="23" t="s">
        <v>2126</v>
      </c>
      <c r="F68" s="23" t="s">
        <v>5191</v>
      </c>
      <c r="G68" s="270">
        <v>0</v>
      </c>
      <c r="H68" s="270">
        <v>0</v>
      </c>
      <c r="I68" s="270">
        <v>0</v>
      </c>
      <c r="J68" s="207">
        <v>0</v>
      </c>
      <c r="K68" s="270">
        <v>0</v>
      </c>
      <c r="L68" s="270">
        <v>0</v>
      </c>
      <c r="M68" s="270">
        <v>0</v>
      </c>
      <c r="N68" s="270">
        <v>0</v>
      </c>
      <c r="O68" s="270">
        <v>0</v>
      </c>
      <c r="P68" s="269">
        <v>0</v>
      </c>
      <c r="Q68" s="269">
        <v>0</v>
      </c>
      <c r="R68" s="269">
        <v>0</v>
      </c>
      <c r="S68" s="269">
        <v>0</v>
      </c>
      <c r="T68" s="79">
        <v>0</v>
      </c>
      <c r="U68" s="270">
        <v>0</v>
      </c>
      <c r="V68" s="270">
        <v>0</v>
      </c>
      <c r="W68" s="270">
        <v>0</v>
      </c>
      <c r="X68" s="270">
        <v>0</v>
      </c>
      <c r="Y68" s="270">
        <v>1</v>
      </c>
      <c r="Z68" s="270">
        <v>0</v>
      </c>
      <c r="AA68" s="270">
        <v>0</v>
      </c>
      <c r="AB68" s="270">
        <v>0</v>
      </c>
      <c r="AC68" s="270">
        <v>1</v>
      </c>
      <c r="AD68" s="270">
        <v>0</v>
      </c>
      <c r="AE68" s="490">
        <v>1</v>
      </c>
    </row>
    <row r="69" spans="1:31" ht="14.25" x14ac:dyDescent="0.2">
      <c r="A69" s="23" t="s">
        <v>2102</v>
      </c>
      <c r="B69" s="23">
        <v>1</v>
      </c>
      <c r="C69" s="24" t="s">
        <v>2133</v>
      </c>
      <c r="D69" s="23" t="s">
        <v>1637</v>
      </c>
      <c r="E69" s="23" t="s">
        <v>2126</v>
      </c>
      <c r="F69" s="23" t="s">
        <v>278</v>
      </c>
      <c r="G69" s="97">
        <v>0</v>
      </c>
      <c r="H69" s="97">
        <v>0</v>
      </c>
      <c r="I69" s="97">
        <v>0</v>
      </c>
      <c r="J69" s="97">
        <v>1</v>
      </c>
      <c r="K69" s="97">
        <v>0</v>
      </c>
      <c r="L69" s="97">
        <v>0</v>
      </c>
      <c r="M69" s="97">
        <v>0</v>
      </c>
      <c r="N69" s="97">
        <v>0</v>
      </c>
      <c r="O69" s="97">
        <v>0</v>
      </c>
      <c r="P69" s="224">
        <v>0</v>
      </c>
      <c r="Q69" s="245">
        <v>3</v>
      </c>
      <c r="R69" s="252">
        <v>0</v>
      </c>
      <c r="S69" s="269">
        <v>0</v>
      </c>
      <c r="T69" s="79">
        <v>1</v>
      </c>
      <c r="U69" s="97">
        <v>1</v>
      </c>
      <c r="V69" s="97">
        <v>0</v>
      </c>
      <c r="W69" s="97">
        <v>0</v>
      </c>
      <c r="X69" s="97">
        <v>0</v>
      </c>
      <c r="Y69" s="97">
        <v>2</v>
      </c>
      <c r="Z69" s="97">
        <v>0</v>
      </c>
      <c r="AA69" s="270">
        <v>0</v>
      </c>
      <c r="AB69" s="97">
        <v>0</v>
      </c>
      <c r="AC69" s="97">
        <v>2</v>
      </c>
      <c r="AD69" s="97">
        <v>0</v>
      </c>
      <c r="AE69" s="490">
        <v>1.6666666666666667</v>
      </c>
    </row>
    <row r="70" spans="1:31" ht="14.25" x14ac:dyDescent="0.2">
      <c r="A70" s="23" t="s">
        <v>2102</v>
      </c>
      <c r="B70" s="23">
        <v>1</v>
      </c>
      <c r="C70" s="24" t="s">
        <v>279</v>
      </c>
      <c r="D70" s="23" t="s">
        <v>1637</v>
      </c>
      <c r="E70" s="23" t="s">
        <v>3475</v>
      </c>
      <c r="F70" s="23" t="s">
        <v>280</v>
      </c>
      <c r="G70" s="97">
        <v>0</v>
      </c>
      <c r="H70" s="97">
        <v>0</v>
      </c>
      <c r="I70" s="97">
        <v>0</v>
      </c>
      <c r="J70" s="97">
        <v>2</v>
      </c>
      <c r="K70" s="97">
        <v>0</v>
      </c>
      <c r="L70" s="97">
        <v>0</v>
      </c>
      <c r="M70" s="97">
        <v>0</v>
      </c>
      <c r="N70" s="97">
        <v>0</v>
      </c>
      <c r="O70" s="97">
        <v>0</v>
      </c>
      <c r="P70" s="224">
        <v>0</v>
      </c>
      <c r="Q70" s="245">
        <v>2</v>
      </c>
      <c r="R70" s="252">
        <v>0</v>
      </c>
      <c r="S70" s="269">
        <v>0</v>
      </c>
      <c r="T70" s="79">
        <v>2</v>
      </c>
      <c r="U70" s="97">
        <v>2</v>
      </c>
      <c r="V70" s="97">
        <v>0</v>
      </c>
      <c r="W70" s="97">
        <v>0</v>
      </c>
      <c r="X70" s="97">
        <v>0</v>
      </c>
      <c r="Y70" s="97">
        <v>1</v>
      </c>
      <c r="Z70" s="97">
        <v>0</v>
      </c>
      <c r="AA70" s="270">
        <v>0</v>
      </c>
      <c r="AB70" s="97">
        <v>0</v>
      </c>
      <c r="AC70" s="97">
        <v>1</v>
      </c>
      <c r="AD70" s="97">
        <v>0</v>
      </c>
      <c r="AE70" s="490">
        <v>1.6666666666666667</v>
      </c>
    </row>
    <row r="71" spans="1:31" ht="14.25" x14ac:dyDescent="0.2">
      <c r="A71" s="23" t="s">
        <v>2102</v>
      </c>
      <c r="B71" s="23">
        <v>1</v>
      </c>
      <c r="C71" s="24" t="s">
        <v>281</v>
      </c>
      <c r="D71" s="23" t="s">
        <v>1637</v>
      </c>
      <c r="E71" s="23" t="s">
        <v>2126</v>
      </c>
      <c r="F71" s="23" t="s">
        <v>2086</v>
      </c>
      <c r="G71" s="97">
        <v>0</v>
      </c>
      <c r="H71" s="97">
        <v>0</v>
      </c>
      <c r="I71" s="97">
        <v>0</v>
      </c>
      <c r="J71" s="97">
        <v>1</v>
      </c>
      <c r="K71" s="97">
        <v>0</v>
      </c>
      <c r="L71" s="97">
        <v>0</v>
      </c>
      <c r="M71" s="97">
        <v>0</v>
      </c>
      <c r="N71" s="97">
        <v>0</v>
      </c>
      <c r="O71" s="97">
        <v>0</v>
      </c>
      <c r="P71" s="224">
        <v>0</v>
      </c>
      <c r="Q71" s="245">
        <v>1</v>
      </c>
      <c r="R71" s="252">
        <v>0</v>
      </c>
      <c r="S71" s="269">
        <v>0</v>
      </c>
      <c r="T71" s="79">
        <v>1</v>
      </c>
      <c r="U71" s="97">
        <v>1</v>
      </c>
      <c r="V71" s="97">
        <v>0</v>
      </c>
      <c r="W71" s="97">
        <v>0</v>
      </c>
      <c r="X71" s="97">
        <v>0</v>
      </c>
      <c r="Y71" s="97">
        <v>1</v>
      </c>
      <c r="Z71" s="97">
        <v>0</v>
      </c>
      <c r="AA71" s="270">
        <v>0</v>
      </c>
      <c r="AB71" s="97">
        <v>0</v>
      </c>
      <c r="AC71" s="97">
        <v>1</v>
      </c>
      <c r="AD71" s="97">
        <v>0</v>
      </c>
      <c r="AE71" s="490">
        <v>1</v>
      </c>
    </row>
    <row r="72" spans="1:31" ht="14.25" x14ac:dyDescent="0.2">
      <c r="A72" s="23" t="s">
        <v>2102</v>
      </c>
      <c r="B72" s="23">
        <v>1</v>
      </c>
      <c r="C72" s="24" t="s">
        <v>2087</v>
      </c>
      <c r="D72" s="23" t="s">
        <v>1637</v>
      </c>
      <c r="E72" s="23" t="s">
        <v>2126</v>
      </c>
      <c r="F72" s="23" t="s">
        <v>2088</v>
      </c>
      <c r="G72" s="97">
        <v>0</v>
      </c>
      <c r="H72" s="97">
        <v>0</v>
      </c>
      <c r="I72" s="97">
        <v>0</v>
      </c>
      <c r="J72" s="97">
        <v>1</v>
      </c>
      <c r="K72" s="97">
        <v>0</v>
      </c>
      <c r="L72" s="97">
        <v>0</v>
      </c>
      <c r="M72" s="97">
        <v>0</v>
      </c>
      <c r="N72" s="97">
        <v>0</v>
      </c>
      <c r="O72" s="97">
        <v>0</v>
      </c>
      <c r="P72" s="224">
        <v>0</v>
      </c>
      <c r="Q72" s="245">
        <v>1</v>
      </c>
      <c r="R72" s="252">
        <v>0</v>
      </c>
      <c r="S72" s="269">
        <v>0</v>
      </c>
      <c r="T72" s="79">
        <v>1</v>
      </c>
      <c r="U72" s="97">
        <v>1</v>
      </c>
      <c r="V72" s="97">
        <v>0</v>
      </c>
      <c r="W72" s="97">
        <v>0</v>
      </c>
      <c r="X72" s="97">
        <v>0</v>
      </c>
      <c r="Y72" s="97">
        <v>1</v>
      </c>
      <c r="Z72" s="97">
        <v>0</v>
      </c>
      <c r="AA72" s="270">
        <v>0</v>
      </c>
      <c r="AB72" s="97">
        <v>0</v>
      </c>
      <c r="AC72" s="97">
        <v>1</v>
      </c>
      <c r="AD72" s="97">
        <v>0</v>
      </c>
      <c r="AE72" s="490">
        <v>1</v>
      </c>
    </row>
    <row r="73" spans="1:31" ht="14.25" x14ac:dyDescent="0.2">
      <c r="A73" s="23" t="s">
        <v>2102</v>
      </c>
      <c r="B73" s="23">
        <v>1</v>
      </c>
      <c r="C73" s="24" t="s">
        <v>2089</v>
      </c>
      <c r="D73" s="23" t="s">
        <v>1637</v>
      </c>
      <c r="E73" s="23" t="s">
        <v>2126</v>
      </c>
      <c r="F73" s="23" t="s">
        <v>2090</v>
      </c>
      <c r="G73" s="97">
        <v>0</v>
      </c>
      <c r="H73" s="97">
        <v>0</v>
      </c>
      <c r="I73" s="97">
        <v>0</v>
      </c>
      <c r="J73" s="97">
        <v>1</v>
      </c>
      <c r="K73" s="97">
        <v>0</v>
      </c>
      <c r="L73" s="97">
        <v>0</v>
      </c>
      <c r="M73" s="97">
        <v>0</v>
      </c>
      <c r="N73" s="97">
        <v>0</v>
      </c>
      <c r="O73" s="97">
        <v>0</v>
      </c>
      <c r="P73" s="224">
        <v>0</v>
      </c>
      <c r="Q73" s="245">
        <v>1</v>
      </c>
      <c r="R73" s="252">
        <v>0</v>
      </c>
      <c r="S73" s="269">
        <v>0</v>
      </c>
      <c r="T73" s="79">
        <v>1</v>
      </c>
      <c r="U73" s="97">
        <v>1</v>
      </c>
      <c r="V73" s="97">
        <v>0</v>
      </c>
      <c r="W73" s="97">
        <v>0</v>
      </c>
      <c r="X73" s="97">
        <v>0</v>
      </c>
      <c r="Y73" s="97">
        <v>1</v>
      </c>
      <c r="Z73" s="97">
        <v>0</v>
      </c>
      <c r="AA73" s="270">
        <v>0</v>
      </c>
      <c r="AB73" s="97">
        <v>0</v>
      </c>
      <c r="AC73" s="97">
        <v>1</v>
      </c>
      <c r="AD73" s="97">
        <v>0</v>
      </c>
      <c r="AE73" s="490">
        <v>1</v>
      </c>
    </row>
    <row r="74" spans="1:31" ht="14.25" x14ac:dyDescent="0.2">
      <c r="A74" s="23" t="s">
        <v>2102</v>
      </c>
      <c r="B74" s="23">
        <v>1</v>
      </c>
      <c r="C74" s="24" t="s">
        <v>2091</v>
      </c>
      <c r="D74" s="23" t="s">
        <v>1637</v>
      </c>
      <c r="E74" s="23" t="s">
        <v>2126</v>
      </c>
      <c r="F74" s="23" t="s">
        <v>2092</v>
      </c>
      <c r="G74" s="97">
        <v>0</v>
      </c>
      <c r="H74" s="97">
        <v>0</v>
      </c>
      <c r="I74" s="97">
        <v>0</v>
      </c>
      <c r="J74" s="97">
        <v>1</v>
      </c>
      <c r="K74" s="97">
        <v>0</v>
      </c>
      <c r="L74" s="97">
        <v>0</v>
      </c>
      <c r="M74" s="97">
        <v>0</v>
      </c>
      <c r="N74" s="97">
        <v>0</v>
      </c>
      <c r="O74" s="97">
        <v>0</v>
      </c>
      <c r="P74" s="224">
        <v>0</v>
      </c>
      <c r="Q74" s="245">
        <v>1</v>
      </c>
      <c r="R74" s="252">
        <v>0</v>
      </c>
      <c r="S74" s="269">
        <v>0</v>
      </c>
      <c r="T74" s="79">
        <v>1</v>
      </c>
      <c r="U74" s="97">
        <v>1</v>
      </c>
      <c r="V74" s="97">
        <v>0</v>
      </c>
      <c r="W74" s="97">
        <v>0</v>
      </c>
      <c r="X74" s="97">
        <v>0</v>
      </c>
      <c r="Y74" s="97">
        <v>1</v>
      </c>
      <c r="Z74" s="97">
        <v>0</v>
      </c>
      <c r="AA74" s="270">
        <v>0</v>
      </c>
      <c r="AB74" s="97">
        <v>0</v>
      </c>
      <c r="AC74" s="97">
        <v>1</v>
      </c>
      <c r="AD74" s="97">
        <v>0</v>
      </c>
      <c r="AE74" s="490">
        <v>1</v>
      </c>
    </row>
    <row r="75" spans="1:31" ht="14.25" x14ac:dyDescent="0.2">
      <c r="A75" s="23" t="s">
        <v>2102</v>
      </c>
      <c r="B75" s="23">
        <v>1</v>
      </c>
      <c r="C75" s="24" t="s">
        <v>2093</v>
      </c>
      <c r="D75" s="23" t="s">
        <v>1637</v>
      </c>
      <c r="E75" s="23" t="s">
        <v>2126</v>
      </c>
      <c r="F75" s="23" t="s">
        <v>2094</v>
      </c>
      <c r="G75" s="97">
        <v>0</v>
      </c>
      <c r="H75" s="97">
        <v>0</v>
      </c>
      <c r="I75" s="97">
        <v>0</v>
      </c>
      <c r="J75" s="97">
        <v>1</v>
      </c>
      <c r="K75" s="97">
        <v>0</v>
      </c>
      <c r="L75" s="97">
        <v>0</v>
      </c>
      <c r="M75" s="97">
        <v>0</v>
      </c>
      <c r="N75" s="97">
        <v>0</v>
      </c>
      <c r="O75" s="97">
        <v>0</v>
      </c>
      <c r="P75" s="224">
        <v>0</v>
      </c>
      <c r="Q75" s="245">
        <v>1</v>
      </c>
      <c r="R75" s="252">
        <v>0</v>
      </c>
      <c r="S75" s="269">
        <v>0</v>
      </c>
      <c r="T75" s="79">
        <v>1</v>
      </c>
      <c r="U75" s="97">
        <v>1</v>
      </c>
      <c r="V75" s="97">
        <v>0</v>
      </c>
      <c r="W75" s="97">
        <v>0</v>
      </c>
      <c r="X75" s="97">
        <v>1</v>
      </c>
      <c r="Y75" s="97">
        <v>26</v>
      </c>
      <c r="Z75" s="97">
        <v>0</v>
      </c>
      <c r="AA75" s="270">
        <v>0</v>
      </c>
      <c r="AB75" s="97">
        <v>0</v>
      </c>
      <c r="AC75" s="97">
        <v>26</v>
      </c>
      <c r="AD75" s="97">
        <v>0</v>
      </c>
      <c r="AE75" s="490">
        <v>8.1428571428571423</v>
      </c>
    </row>
    <row r="76" spans="1:31" ht="14.25" x14ac:dyDescent="0.2">
      <c r="A76" s="23" t="s">
        <v>2102</v>
      </c>
      <c r="B76" s="23">
        <v>1</v>
      </c>
      <c r="C76" s="24" t="s">
        <v>2095</v>
      </c>
      <c r="D76" s="23" t="s">
        <v>1637</v>
      </c>
      <c r="E76" s="23" t="s">
        <v>2126</v>
      </c>
      <c r="F76" s="23" t="s">
        <v>675</v>
      </c>
      <c r="G76" s="97">
        <v>0</v>
      </c>
      <c r="H76" s="97">
        <v>0</v>
      </c>
      <c r="I76" s="97">
        <v>0</v>
      </c>
      <c r="J76" s="97">
        <v>26</v>
      </c>
      <c r="K76" s="97">
        <v>0</v>
      </c>
      <c r="L76" s="97">
        <v>0</v>
      </c>
      <c r="M76" s="97">
        <v>0</v>
      </c>
      <c r="N76" s="97">
        <v>0</v>
      </c>
      <c r="O76" s="97">
        <v>0</v>
      </c>
      <c r="P76" s="224">
        <v>0</v>
      </c>
      <c r="Q76" s="245">
        <v>26</v>
      </c>
      <c r="R76" s="252">
        <v>0</v>
      </c>
      <c r="S76" s="269">
        <v>0</v>
      </c>
      <c r="T76" s="79">
        <v>26</v>
      </c>
      <c r="U76" s="97">
        <v>26</v>
      </c>
      <c r="V76" s="97">
        <v>0</v>
      </c>
      <c r="W76" s="97">
        <v>0</v>
      </c>
      <c r="X76" s="97">
        <v>0</v>
      </c>
      <c r="Y76" s="97">
        <v>0</v>
      </c>
      <c r="Z76" s="97">
        <v>0</v>
      </c>
      <c r="AA76" s="270">
        <v>0</v>
      </c>
      <c r="AB76" s="97">
        <v>0</v>
      </c>
      <c r="AC76" s="97">
        <v>0</v>
      </c>
      <c r="AD76" s="97">
        <v>0</v>
      </c>
      <c r="AE76" s="490">
        <v>26</v>
      </c>
    </row>
    <row r="77" spans="1:31" ht="14.25" x14ac:dyDescent="0.2">
      <c r="A77" s="23" t="s">
        <v>2102</v>
      </c>
      <c r="B77" s="23">
        <v>1</v>
      </c>
      <c r="C77" s="24" t="s">
        <v>676</v>
      </c>
      <c r="D77" s="23" t="s">
        <v>1637</v>
      </c>
      <c r="E77" s="23" t="s">
        <v>2126</v>
      </c>
      <c r="F77" s="23" t="s">
        <v>2618</v>
      </c>
      <c r="G77" s="97">
        <v>0</v>
      </c>
      <c r="H77" s="97">
        <v>0</v>
      </c>
      <c r="I77" s="97">
        <v>0</v>
      </c>
      <c r="J77" s="97">
        <v>0</v>
      </c>
      <c r="K77" s="97">
        <v>0</v>
      </c>
      <c r="L77" s="97">
        <v>0</v>
      </c>
      <c r="M77" s="97">
        <v>0</v>
      </c>
      <c r="N77" s="97">
        <v>0</v>
      </c>
      <c r="O77" s="97">
        <v>0</v>
      </c>
      <c r="P77" s="224">
        <v>0</v>
      </c>
      <c r="Q77" s="245">
        <v>0</v>
      </c>
      <c r="R77" s="252">
        <v>0</v>
      </c>
      <c r="S77" s="269">
        <v>0</v>
      </c>
      <c r="T77" s="79">
        <v>0</v>
      </c>
      <c r="U77" s="97">
        <v>0</v>
      </c>
      <c r="V77" s="97">
        <v>0</v>
      </c>
      <c r="W77" s="97">
        <v>0</v>
      </c>
      <c r="X77" s="97">
        <v>0</v>
      </c>
      <c r="Y77" s="97">
        <v>2</v>
      </c>
      <c r="Z77" s="97">
        <v>0</v>
      </c>
      <c r="AA77" s="270">
        <v>0</v>
      </c>
      <c r="AB77" s="97">
        <v>0</v>
      </c>
      <c r="AC77" s="97">
        <v>2</v>
      </c>
      <c r="AD77" s="97">
        <v>0</v>
      </c>
      <c r="AE77" s="490">
        <v>2</v>
      </c>
    </row>
    <row r="78" spans="1:31" ht="14.25" x14ac:dyDescent="0.2">
      <c r="A78" s="23" t="s">
        <v>2102</v>
      </c>
      <c r="B78" s="23">
        <v>1</v>
      </c>
      <c r="C78" s="24" t="s">
        <v>2619</v>
      </c>
      <c r="D78" s="23" t="s">
        <v>1637</v>
      </c>
      <c r="E78" s="23" t="s">
        <v>2126</v>
      </c>
      <c r="F78" s="23" t="s">
        <v>2618</v>
      </c>
      <c r="G78" s="97">
        <v>0</v>
      </c>
      <c r="H78" s="97">
        <v>0</v>
      </c>
      <c r="I78" s="97">
        <v>1</v>
      </c>
      <c r="J78" s="97">
        <v>2</v>
      </c>
      <c r="K78" s="97">
        <v>0</v>
      </c>
      <c r="L78" s="97">
        <v>0</v>
      </c>
      <c r="M78" s="97">
        <v>0</v>
      </c>
      <c r="N78" s="97">
        <v>0</v>
      </c>
      <c r="O78" s="97">
        <v>0</v>
      </c>
      <c r="P78" s="224">
        <v>0</v>
      </c>
      <c r="Q78" s="245">
        <v>2</v>
      </c>
      <c r="R78" s="252">
        <v>0</v>
      </c>
      <c r="S78" s="269">
        <v>0</v>
      </c>
      <c r="T78" s="79">
        <v>2</v>
      </c>
      <c r="U78" s="97">
        <v>2</v>
      </c>
      <c r="V78" s="97">
        <v>0</v>
      </c>
      <c r="W78" s="97">
        <v>0</v>
      </c>
      <c r="X78" s="97">
        <v>1</v>
      </c>
      <c r="Y78" s="97">
        <v>2</v>
      </c>
      <c r="Z78" s="97">
        <v>0</v>
      </c>
      <c r="AA78" s="270">
        <v>0</v>
      </c>
      <c r="AB78" s="97">
        <v>0</v>
      </c>
      <c r="AC78" s="97">
        <v>2</v>
      </c>
      <c r="AD78" s="97">
        <v>0</v>
      </c>
      <c r="AE78" s="490">
        <v>1.75</v>
      </c>
    </row>
    <row r="79" spans="1:31" ht="14.25" x14ac:dyDescent="0.2">
      <c r="A79" s="23" t="s">
        <v>2102</v>
      </c>
      <c r="B79" s="23">
        <v>1</v>
      </c>
      <c r="C79" s="24" t="s">
        <v>2620</v>
      </c>
      <c r="D79" s="23" t="s">
        <v>1637</v>
      </c>
      <c r="E79" s="23" t="s">
        <v>2126</v>
      </c>
      <c r="F79" s="23" t="s">
        <v>2621</v>
      </c>
      <c r="G79" s="97">
        <v>0</v>
      </c>
      <c r="H79" s="97">
        <v>0</v>
      </c>
      <c r="I79" s="97">
        <v>0</v>
      </c>
      <c r="J79" s="97">
        <v>2</v>
      </c>
      <c r="K79" s="97">
        <v>0</v>
      </c>
      <c r="L79" s="97">
        <v>0</v>
      </c>
      <c r="M79" s="97">
        <v>0</v>
      </c>
      <c r="N79" s="97">
        <v>0</v>
      </c>
      <c r="O79" s="97">
        <v>0</v>
      </c>
      <c r="P79" s="224">
        <v>0</v>
      </c>
      <c r="Q79" s="245">
        <v>2</v>
      </c>
      <c r="R79" s="252">
        <v>0</v>
      </c>
      <c r="S79" s="269">
        <v>0</v>
      </c>
      <c r="T79" s="79">
        <v>2</v>
      </c>
      <c r="U79" s="97">
        <v>2</v>
      </c>
      <c r="V79" s="97">
        <v>0</v>
      </c>
      <c r="W79" s="97">
        <v>0</v>
      </c>
      <c r="X79" s="97">
        <v>0</v>
      </c>
      <c r="Y79" s="97">
        <v>4</v>
      </c>
      <c r="Z79" s="97">
        <v>0</v>
      </c>
      <c r="AA79" s="270">
        <v>0</v>
      </c>
      <c r="AB79" s="97">
        <v>0</v>
      </c>
      <c r="AC79" s="97">
        <v>4</v>
      </c>
      <c r="AD79" s="97">
        <v>0</v>
      </c>
      <c r="AE79" s="490">
        <v>2.6666666666666665</v>
      </c>
    </row>
    <row r="80" spans="1:31" ht="14.25" x14ac:dyDescent="0.2">
      <c r="A80" s="23" t="s">
        <v>2102</v>
      </c>
      <c r="B80" s="23">
        <v>1</v>
      </c>
      <c r="C80" s="24" t="s">
        <v>2622</v>
      </c>
      <c r="D80" s="23" t="s">
        <v>1637</v>
      </c>
      <c r="E80" s="23" t="s">
        <v>2126</v>
      </c>
      <c r="F80" s="23" t="s">
        <v>393</v>
      </c>
      <c r="G80" s="97">
        <v>0</v>
      </c>
      <c r="H80" s="97">
        <v>0</v>
      </c>
      <c r="I80" s="97">
        <v>0</v>
      </c>
      <c r="J80" s="97">
        <v>4</v>
      </c>
      <c r="K80" s="97">
        <v>0</v>
      </c>
      <c r="L80" s="97">
        <v>0</v>
      </c>
      <c r="M80" s="97">
        <v>0</v>
      </c>
      <c r="N80" s="97">
        <v>0</v>
      </c>
      <c r="O80" s="97">
        <v>0</v>
      </c>
      <c r="P80" s="224">
        <v>0</v>
      </c>
      <c r="Q80" s="245">
        <v>4</v>
      </c>
      <c r="R80" s="252">
        <v>0</v>
      </c>
      <c r="S80" s="269">
        <v>1</v>
      </c>
      <c r="T80" s="79">
        <v>4</v>
      </c>
      <c r="U80" s="97">
        <v>5</v>
      </c>
      <c r="V80" s="97">
        <v>0</v>
      </c>
      <c r="W80" s="97">
        <v>0</v>
      </c>
      <c r="X80" s="97">
        <v>0</v>
      </c>
      <c r="Y80" s="97">
        <v>3</v>
      </c>
      <c r="Z80" s="97">
        <v>0</v>
      </c>
      <c r="AA80" s="270">
        <v>0</v>
      </c>
      <c r="AB80" s="97">
        <v>0</v>
      </c>
      <c r="AC80" s="97">
        <v>3</v>
      </c>
      <c r="AD80" s="97">
        <v>0</v>
      </c>
      <c r="AE80" s="490">
        <v>3.4285714285714284</v>
      </c>
    </row>
    <row r="81" spans="1:31" ht="14.25" x14ac:dyDescent="0.2">
      <c r="A81" s="23" t="s">
        <v>2102</v>
      </c>
      <c r="B81" s="23">
        <v>1</v>
      </c>
      <c r="C81" s="24" t="s">
        <v>991</v>
      </c>
      <c r="D81" s="23" t="s">
        <v>1637</v>
      </c>
      <c r="E81" s="23" t="s">
        <v>3475</v>
      </c>
      <c r="F81" s="23" t="s">
        <v>2621</v>
      </c>
      <c r="G81" s="97">
        <v>0</v>
      </c>
      <c r="H81" s="97">
        <v>0</v>
      </c>
      <c r="I81" s="97">
        <v>0</v>
      </c>
      <c r="J81" s="97">
        <v>3</v>
      </c>
      <c r="K81" s="97">
        <v>0</v>
      </c>
      <c r="L81" s="97">
        <v>0</v>
      </c>
      <c r="M81" s="97">
        <v>0</v>
      </c>
      <c r="N81" s="97">
        <v>0</v>
      </c>
      <c r="O81" s="97">
        <v>0</v>
      </c>
      <c r="P81" s="224">
        <v>0</v>
      </c>
      <c r="Q81" s="245">
        <v>3</v>
      </c>
      <c r="R81" s="252">
        <v>0</v>
      </c>
      <c r="S81" s="269">
        <v>0</v>
      </c>
      <c r="T81" s="79">
        <v>3</v>
      </c>
      <c r="U81" s="97">
        <v>3</v>
      </c>
      <c r="V81" s="97">
        <v>0</v>
      </c>
      <c r="W81" s="97">
        <v>0</v>
      </c>
      <c r="X81" s="97">
        <v>0</v>
      </c>
      <c r="Y81" s="97">
        <v>2</v>
      </c>
      <c r="Z81" s="97">
        <v>0</v>
      </c>
      <c r="AA81" s="270">
        <v>1</v>
      </c>
      <c r="AB81" s="97">
        <v>1</v>
      </c>
      <c r="AC81" s="97">
        <v>2</v>
      </c>
      <c r="AD81" s="97">
        <v>0</v>
      </c>
      <c r="AE81" s="490">
        <v>2.25</v>
      </c>
    </row>
    <row r="82" spans="1:31" ht="14.25" x14ac:dyDescent="0.2">
      <c r="A82" s="23" t="s">
        <v>2102</v>
      </c>
      <c r="B82" s="23">
        <v>1</v>
      </c>
      <c r="C82" s="24" t="s">
        <v>992</v>
      </c>
      <c r="D82" s="23" t="s">
        <v>1637</v>
      </c>
      <c r="E82" s="23" t="s">
        <v>2126</v>
      </c>
      <c r="F82" s="23" t="s">
        <v>2112</v>
      </c>
      <c r="G82" s="97">
        <v>0</v>
      </c>
      <c r="H82" s="97">
        <v>0</v>
      </c>
      <c r="I82" s="97">
        <v>1</v>
      </c>
      <c r="J82" s="97">
        <v>2</v>
      </c>
      <c r="K82" s="97">
        <v>0</v>
      </c>
      <c r="L82" s="97">
        <v>0</v>
      </c>
      <c r="M82" s="97">
        <v>0</v>
      </c>
      <c r="N82" s="97">
        <v>0</v>
      </c>
      <c r="O82" s="97">
        <v>0</v>
      </c>
      <c r="P82" s="224">
        <v>0</v>
      </c>
      <c r="Q82" s="245">
        <v>2</v>
      </c>
      <c r="R82" s="252">
        <v>0</v>
      </c>
      <c r="S82" s="269">
        <v>0</v>
      </c>
      <c r="T82" s="79">
        <v>2</v>
      </c>
      <c r="U82" s="97">
        <v>2</v>
      </c>
      <c r="V82" s="97">
        <v>0</v>
      </c>
      <c r="W82" s="97">
        <v>0</v>
      </c>
      <c r="X82" s="97">
        <v>1</v>
      </c>
      <c r="Y82" s="97">
        <v>2</v>
      </c>
      <c r="Z82" s="97">
        <v>0</v>
      </c>
      <c r="AA82" s="270">
        <v>0</v>
      </c>
      <c r="AB82" s="97">
        <v>0</v>
      </c>
      <c r="AC82" s="97">
        <v>2</v>
      </c>
      <c r="AD82" s="97">
        <v>0</v>
      </c>
      <c r="AE82" s="490">
        <v>1.75</v>
      </c>
    </row>
    <row r="83" spans="1:31" ht="14.25" x14ac:dyDescent="0.2">
      <c r="A83" s="23" t="s">
        <v>2102</v>
      </c>
      <c r="B83" s="23">
        <v>1</v>
      </c>
      <c r="C83" s="24" t="s">
        <v>2113</v>
      </c>
      <c r="D83" s="23" t="s">
        <v>1637</v>
      </c>
      <c r="E83" s="23" t="s">
        <v>3475</v>
      </c>
      <c r="F83" s="23" t="s">
        <v>2114</v>
      </c>
      <c r="G83" s="97">
        <v>0</v>
      </c>
      <c r="H83" s="97">
        <v>0</v>
      </c>
      <c r="I83" s="97">
        <v>0</v>
      </c>
      <c r="J83" s="97">
        <v>2</v>
      </c>
      <c r="K83" s="97">
        <v>0</v>
      </c>
      <c r="L83" s="97">
        <v>0</v>
      </c>
      <c r="M83" s="97">
        <v>0</v>
      </c>
      <c r="N83" s="97">
        <v>0</v>
      </c>
      <c r="O83" s="97">
        <v>0</v>
      </c>
      <c r="P83" s="224">
        <v>0</v>
      </c>
      <c r="Q83" s="245">
        <v>2</v>
      </c>
      <c r="R83" s="252">
        <v>0</v>
      </c>
      <c r="S83" s="269">
        <v>0</v>
      </c>
      <c r="T83" s="79">
        <v>2</v>
      </c>
      <c r="U83" s="97">
        <v>2</v>
      </c>
      <c r="V83" s="97">
        <v>0</v>
      </c>
      <c r="W83" s="97">
        <v>0</v>
      </c>
      <c r="X83" s="97">
        <v>0</v>
      </c>
      <c r="Y83" s="97">
        <v>1</v>
      </c>
      <c r="Z83" s="97">
        <v>0</v>
      </c>
      <c r="AA83" s="270">
        <v>0</v>
      </c>
      <c r="AB83" s="97">
        <v>0</v>
      </c>
      <c r="AC83" s="97">
        <v>1</v>
      </c>
      <c r="AD83" s="97">
        <v>0</v>
      </c>
      <c r="AE83" s="490">
        <v>1.6666666666666667</v>
      </c>
    </row>
    <row r="84" spans="1:31" ht="14.25" x14ac:dyDescent="0.2">
      <c r="A84" s="23" t="s">
        <v>2102</v>
      </c>
      <c r="B84" s="23">
        <v>1</v>
      </c>
      <c r="C84" s="24" t="s">
        <v>2115</v>
      </c>
      <c r="D84" s="23" t="s">
        <v>1637</v>
      </c>
      <c r="E84" s="23" t="s">
        <v>2126</v>
      </c>
      <c r="F84" s="23" t="s">
        <v>2116</v>
      </c>
      <c r="G84" s="97">
        <v>0</v>
      </c>
      <c r="H84" s="97">
        <v>0</v>
      </c>
      <c r="I84" s="97">
        <v>0</v>
      </c>
      <c r="J84" s="97">
        <v>1</v>
      </c>
      <c r="K84" s="97">
        <v>0</v>
      </c>
      <c r="L84" s="97">
        <v>0</v>
      </c>
      <c r="M84" s="97">
        <v>0</v>
      </c>
      <c r="N84" s="97">
        <v>0</v>
      </c>
      <c r="O84" s="97">
        <v>0</v>
      </c>
      <c r="P84" s="224">
        <v>0</v>
      </c>
      <c r="Q84" s="245">
        <v>1</v>
      </c>
      <c r="R84" s="252">
        <v>0</v>
      </c>
      <c r="S84" s="269">
        <v>0</v>
      </c>
      <c r="T84" s="79">
        <v>1</v>
      </c>
      <c r="U84" s="97">
        <v>1</v>
      </c>
      <c r="V84" s="97">
        <v>0</v>
      </c>
      <c r="W84" s="97">
        <v>0</v>
      </c>
      <c r="X84" s="97">
        <v>0</v>
      </c>
      <c r="Y84" s="97">
        <v>2</v>
      </c>
      <c r="Z84" s="97">
        <v>0</v>
      </c>
      <c r="AA84" s="270">
        <v>0</v>
      </c>
      <c r="AB84" s="97">
        <v>0</v>
      </c>
      <c r="AC84" s="97">
        <v>2</v>
      </c>
      <c r="AD84" s="97">
        <v>0</v>
      </c>
      <c r="AE84" s="490">
        <v>1.3333333333333333</v>
      </c>
    </row>
    <row r="85" spans="1:31" ht="14.25" x14ac:dyDescent="0.2">
      <c r="A85" s="23" t="s">
        <v>2102</v>
      </c>
      <c r="B85" s="23">
        <v>1</v>
      </c>
      <c r="C85" s="24" t="s">
        <v>2117</v>
      </c>
      <c r="D85" s="23" t="s">
        <v>1637</v>
      </c>
      <c r="E85" s="23" t="s">
        <v>3475</v>
      </c>
      <c r="F85" s="23" t="s">
        <v>641</v>
      </c>
      <c r="G85" s="97">
        <v>0</v>
      </c>
      <c r="H85" s="97">
        <v>0</v>
      </c>
      <c r="I85" s="97">
        <v>0</v>
      </c>
      <c r="J85" s="97">
        <v>2</v>
      </c>
      <c r="K85" s="97">
        <v>0</v>
      </c>
      <c r="L85" s="97">
        <v>0</v>
      </c>
      <c r="M85" s="97">
        <v>0</v>
      </c>
      <c r="N85" s="97">
        <v>0</v>
      </c>
      <c r="O85" s="97">
        <v>0</v>
      </c>
      <c r="P85" s="224">
        <v>0</v>
      </c>
      <c r="Q85" s="245">
        <v>2</v>
      </c>
      <c r="R85" s="252">
        <v>0</v>
      </c>
      <c r="S85" s="269">
        <v>0</v>
      </c>
      <c r="T85" s="79">
        <v>2</v>
      </c>
      <c r="U85" s="97">
        <v>2</v>
      </c>
      <c r="V85" s="97">
        <v>0</v>
      </c>
      <c r="W85" s="97">
        <v>0</v>
      </c>
      <c r="X85" s="97">
        <v>0</v>
      </c>
      <c r="Y85" s="97">
        <v>2</v>
      </c>
      <c r="Z85" s="97">
        <v>0</v>
      </c>
      <c r="AA85" s="270">
        <v>0</v>
      </c>
      <c r="AB85" s="97">
        <v>0</v>
      </c>
      <c r="AC85" s="97">
        <v>6</v>
      </c>
      <c r="AD85" s="97">
        <v>0</v>
      </c>
      <c r="AE85" s="490">
        <v>2.6666666666666665</v>
      </c>
    </row>
    <row r="86" spans="1:31" ht="14.25" x14ac:dyDescent="0.2">
      <c r="A86" s="23" t="s">
        <v>2102</v>
      </c>
      <c r="B86" s="23">
        <v>1</v>
      </c>
      <c r="C86" s="24" t="s">
        <v>642</v>
      </c>
      <c r="D86" s="23" t="s">
        <v>1637</v>
      </c>
      <c r="E86" s="23" t="s">
        <v>2126</v>
      </c>
      <c r="F86" s="23" t="s">
        <v>643</v>
      </c>
      <c r="G86" s="97">
        <v>0</v>
      </c>
      <c r="H86" s="97">
        <v>0</v>
      </c>
      <c r="I86" s="97">
        <v>0</v>
      </c>
      <c r="J86" s="97">
        <v>2</v>
      </c>
      <c r="K86" s="97">
        <v>0</v>
      </c>
      <c r="L86" s="97">
        <v>0</v>
      </c>
      <c r="M86" s="97">
        <v>0</v>
      </c>
      <c r="N86" s="97">
        <v>0</v>
      </c>
      <c r="O86" s="97">
        <v>0</v>
      </c>
      <c r="P86" s="224">
        <v>0</v>
      </c>
      <c r="Q86" s="245">
        <v>2</v>
      </c>
      <c r="R86" s="252">
        <v>0</v>
      </c>
      <c r="S86" s="269">
        <v>0</v>
      </c>
      <c r="T86" s="79">
        <v>2</v>
      </c>
      <c r="U86" s="97">
        <v>2</v>
      </c>
      <c r="V86" s="97">
        <v>0</v>
      </c>
      <c r="W86" s="97">
        <v>0</v>
      </c>
      <c r="X86" s="97">
        <v>0</v>
      </c>
      <c r="Y86" s="97">
        <v>2</v>
      </c>
      <c r="Z86" s="97">
        <v>0</v>
      </c>
      <c r="AA86" s="270">
        <v>0</v>
      </c>
      <c r="AB86" s="97">
        <v>0</v>
      </c>
      <c r="AC86" s="97">
        <v>6</v>
      </c>
      <c r="AD86" s="97">
        <v>0</v>
      </c>
      <c r="AE86" s="490">
        <v>2.6666666666666665</v>
      </c>
    </row>
    <row r="87" spans="1:31" ht="14.25" x14ac:dyDescent="0.2">
      <c r="A87" s="23" t="s">
        <v>2102</v>
      </c>
      <c r="B87" s="23">
        <v>1</v>
      </c>
      <c r="C87" s="24" t="s">
        <v>644</v>
      </c>
      <c r="D87" s="23" t="s">
        <v>1637</v>
      </c>
      <c r="E87" s="23" t="s">
        <v>3475</v>
      </c>
      <c r="F87" s="23" t="s">
        <v>645</v>
      </c>
      <c r="G87" s="97">
        <v>0</v>
      </c>
      <c r="H87" s="97">
        <v>0</v>
      </c>
      <c r="I87" s="97">
        <v>0</v>
      </c>
      <c r="J87" s="97">
        <v>2</v>
      </c>
      <c r="K87" s="97">
        <v>0</v>
      </c>
      <c r="L87" s="97">
        <v>0</v>
      </c>
      <c r="M87" s="97">
        <v>0</v>
      </c>
      <c r="N87" s="97">
        <v>0</v>
      </c>
      <c r="O87" s="97">
        <v>0</v>
      </c>
      <c r="P87" s="224">
        <v>0</v>
      </c>
      <c r="Q87" s="245">
        <v>2</v>
      </c>
      <c r="R87" s="252">
        <v>0</v>
      </c>
      <c r="S87" s="269">
        <v>0</v>
      </c>
      <c r="T87" s="79">
        <v>2</v>
      </c>
      <c r="U87" s="97">
        <v>2</v>
      </c>
      <c r="V87" s="97">
        <v>0</v>
      </c>
      <c r="W87" s="97">
        <v>0</v>
      </c>
      <c r="X87" s="97">
        <v>2</v>
      </c>
      <c r="Y87" s="97">
        <v>20</v>
      </c>
      <c r="Z87" s="97">
        <v>0</v>
      </c>
      <c r="AA87" s="270">
        <v>0</v>
      </c>
      <c r="AB87" s="97">
        <v>0</v>
      </c>
      <c r="AC87" s="97">
        <v>20</v>
      </c>
      <c r="AD87" s="97">
        <v>0</v>
      </c>
      <c r="AE87" s="490">
        <v>7.1428571428571432</v>
      </c>
    </row>
    <row r="88" spans="1:31" ht="14.25" x14ac:dyDescent="0.2">
      <c r="A88" s="23" t="s">
        <v>2102</v>
      </c>
      <c r="B88" s="23">
        <v>1</v>
      </c>
      <c r="C88" s="24" t="s">
        <v>646</v>
      </c>
      <c r="D88" s="23" t="s">
        <v>1637</v>
      </c>
      <c r="E88" s="23" t="s">
        <v>3475</v>
      </c>
      <c r="F88" s="23" t="s">
        <v>647</v>
      </c>
      <c r="G88" s="97">
        <v>0</v>
      </c>
      <c r="H88" s="97">
        <v>1</v>
      </c>
      <c r="I88" s="97">
        <v>0</v>
      </c>
      <c r="J88" s="97">
        <v>21</v>
      </c>
      <c r="K88" s="97">
        <v>0</v>
      </c>
      <c r="L88" s="97">
        <v>0</v>
      </c>
      <c r="M88" s="97">
        <v>0</v>
      </c>
      <c r="N88" s="97">
        <v>0</v>
      </c>
      <c r="O88" s="97">
        <v>20</v>
      </c>
      <c r="P88" s="224">
        <v>0</v>
      </c>
      <c r="Q88" s="245">
        <v>20</v>
      </c>
      <c r="R88" s="252">
        <v>0</v>
      </c>
      <c r="S88" s="269">
        <v>1</v>
      </c>
      <c r="T88" s="79">
        <v>20</v>
      </c>
      <c r="U88" s="97">
        <v>21</v>
      </c>
      <c r="V88" s="97">
        <v>0</v>
      </c>
      <c r="W88" s="97">
        <v>0</v>
      </c>
      <c r="X88" s="97">
        <v>3</v>
      </c>
      <c r="Y88" s="97">
        <v>8</v>
      </c>
      <c r="Z88" s="97">
        <v>0</v>
      </c>
      <c r="AA88" s="270">
        <v>0</v>
      </c>
      <c r="AB88" s="97">
        <v>0</v>
      </c>
      <c r="AC88" s="97">
        <v>8</v>
      </c>
      <c r="AD88" s="97">
        <v>0</v>
      </c>
      <c r="AE88" s="490">
        <v>12.3</v>
      </c>
    </row>
    <row r="89" spans="1:31" ht="14.25" x14ac:dyDescent="0.2">
      <c r="A89" s="23" t="s">
        <v>2102</v>
      </c>
      <c r="B89" s="23">
        <v>1</v>
      </c>
      <c r="C89" s="24" t="s">
        <v>648</v>
      </c>
      <c r="D89" s="23" t="s">
        <v>1637</v>
      </c>
      <c r="E89" s="23" t="s">
        <v>2126</v>
      </c>
      <c r="F89" s="23" t="s">
        <v>649</v>
      </c>
      <c r="G89" s="97">
        <v>0</v>
      </c>
      <c r="H89" s="97">
        <v>0</v>
      </c>
      <c r="I89" s="97">
        <v>0</v>
      </c>
      <c r="J89" s="97">
        <v>8</v>
      </c>
      <c r="K89" s="97">
        <v>0</v>
      </c>
      <c r="L89" s="97">
        <v>0</v>
      </c>
      <c r="M89" s="97">
        <v>0</v>
      </c>
      <c r="N89" s="97">
        <v>0</v>
      </c>
      <c r="O89" s="97">
        <v>1</v>
      </c>
      <c r="P89" s="224">
        <v>0</v>
      </c>
      <c r="Q89" s="245">
        <v>8</v>
      </c>
      <c r="R89" s="252">
        <v>0</v>
      </c>
      <c r="S89" s="269">
        <v>0</v>
      </c>
      <c r="T89" s="79">
        <v>8</v>
      </c>
      <c r="U89" s="97">
        <v>9</v>
      </c>
      <c r="V89" s="97">
        <v>0</v>
      </c>
      <c r="W89" s="97">
        <v>0</v>
      </c>
      <c r="X89" s="97">
        <v>0</v>
      </c>
      <c r="Y89" s="97">
        <v>0</v>
      </c>
      <c r="Z89" s="97">
        <v>0</v>
      </c>
      <c r="AA89" s="270">
        <v>0</v>
      </c>
      <c r="AB89" s="97">
        <v>0</v>
      </c>
      <c r="AC89" s="97">
        <v>0</v>
      </c>
      <c r="AD89" s="97">
        <v>0</v>
      </c>
      <c r="AE89" s="490">
        <v>6.8</v>
      </c>
    </row>
    <row r="90" spans="1:31" ht="14.25" x14ac:dyDescent="0.2">
      <c r="A90" s="23" t="s">
        <v>2102</v>
      </c>
      <c r="B90" s="23">
        <v>1</v>
      </c>
      <c r="C90" s="24" t="s">
        <v>650</v>
      </c>
      <c r="D90" s="23" t="s">
        <v>1637</v>
      </c>
      <c r="E90" s="23" t="s">
        <v>2126</v>
      </c>
      <c r="F90" s="23" t="s">
        <v>2864</v>
      </c>
      <c r="G90" s="97">
        <v>0</v>
      </c>
      <c r="H90" s="97">
        <v>0</v>
      </c>
      <c r="I90" s="97">
        <v>0</v>
      </c>
      <c r="J90" s="97">
        <v>0</v>
      </c>
      <c r="K90" s="97">
        <v>0</v>
      </c>
      <c r="L90" s="97">
        <v>0</v>
      </c>
      <c r="M90" s="97">
        <v>0</v>
      </c>
      <c r="N90" s="97">
        <v>0</v>
      </c>
      <c r="O90" s="97">
        <v>0</v>
      </c>
      <c r="P90" s="224">
        <v>0</v>
      </c>
      <c r="Q90" s="245">
        <v>0</v>
      </c>
      <c r="R90" s="252">
        <v>0</v>
      </c>
      <c r="S90" s="269">
        <v>0</v>
      </c>
      <c r="T90" s="79">
        <v>0</v>
      </c>
      <c r="U90" s="97">
        <v>0</v>
      </c>
      <c r="V90" s="97">
        <v>0</v>
      </c>
      <c r="W90" s="97">
        <v>0</v>
      </c>
      <c r="X90" s="97">
        <v>0</v>
      </c>
      <c r="Y90" s="97">
        <v>1</v>
      </c>
      <c r="Z90" s="97">
        <v>0</v>
      </c>
      <c r="AA90" s="270">
        <v>0</v>
      </c>
      <c r="AB90" s="97">
        <v>0</v>
      </c>
      <c r="AC90" s="97">
        <v>1</v>
      </c>
      <c r="AD90" s="97">
        <v>1</v>
      </c>
      <c r="AE90" s="490">
        <v>1</v>
      </c>
    </row>
    <row r="91" spans="1:31" ht="14.25" x14ac:dyDescent="0.2">
      <c r="A91" s="23" t="s">
        <v>2102</v>
      </c>
      <c r="B91" s="23">
        <v>1</v>
      </c>
      <c r="C91" s="24" t="s">
        <v>2865</v>
      </c>
      <c r="D91" s="23" t="s">
        <v>1637</v>
      </c>
      <c r="E91" s="23" t="s">
        <v>2126</v>
      </c>
      <c r="F91" s="23" t="s">
        <v>3093</v>
      </c>
      <c r="G91" s="97">
        <v>0</v>
      </c>
      <c r="H91" s="97">
        <v>0</v>
      </c>
      <c r="I91" s="97">
        <v>0</v>
      </c>
      <c r="J91" s="97">
        <v>1</v>
      </c>
      <c r="K91" s="97">
        <v>0</v>
      </c>
      <c r="L91" s="97">
        <v>0</v>
      </c>
      <c r="M91" s="97">
        <v>0</v>
      </c>
      <c r="N91" s="97">
        <v>0</v>
      </c>
      <c r="O91" s="97">
        <v>0</v>
      </c>
      <c r="P91" s="224">
        <v>0</v>
      </c>
      <c r="Q91" s="245">
        <v>1</v>
      </c>
      <c r="R91" s="252">
        <v>0</v>
      </c>
      <c r="S91" s="269">
        <v>0</v>
      </c>
      <c r="T91" s="79">
        <v>1</v>
      </c>
      <c r="U91" s="97">
        <v>1</v>
      </c>
      <c r="V91" s="97">
        <v>0</v>
      </c>
      <c r="W91" s="97">
        <v>0</v>
      </c>
      <c r="X91" s="97">
        <v>0</v>
      </c>
      <c r="Y91" s="97">
        <v>1</v>
      </c>
      <c r="Z91" s="97">
        <v>0</v>
      </c>
      <c r="AA91" s="270">
        <v>0</v>
      </c>
      <c r="AB91" s="97">
        <v>0</v>
      </c>
      <c r="AC91" s="97">
        <v>1</v>
      </c>
      <c r="AD91" s="97">
        <v>0</v>
      </c>
      <c r="AE91" s="490">
        <v>1</v>
      </c>
    </row>
    <row r="92" spans="1:31" ht="14.25" x14ac:dyDescent="0.2">
      <c r="A92" s="23" t="s">
        <v>2102</v>
      </c>
      <c r="B92" s="23">
        <v>1</v>
      </c>
      <c r="C92" s="24" t="s">
        <v>3094</v>
      </c>
      <c r="D92" s="23" t="s">
        <v>1637</v>
      </c>
      <c r="E92" s="23" t="s">
        <v>2126</v>
      </c>
      <c r="F92" s="23" t="s">
        <v>3095</v>
      </c>
      <c r="G92" s="97">
        <v>0</v>
      </c>
      <c r="H92" s="97">
        <v>0</v>
      </c>
      <c r="I92" s="97">
        <v>0</v>
      </c>
      <c r="J92" s="97">
        <v>1</v>
      </c>
      <c r="K92" s="97">
        <v>0</v>
      </c>
      <c r="L92" s="97">
        <v>0</v>
      </c>
      <c r="M92" s="97">
        <v>0</v>
      </c>
      <c r="N92" s="97">
        <v>0</v>
      </c>
      <c r="O92" s="97">
        <v>0</v>
      </c>
      <c r="P92" s="224">
        <v>0</v>
      </c>
      <c r="Q92" s="245">
        <v>1</v>
      </c>
      <c r="R92" s="252">
        <v>0</v>
      </c>
      <c r="S92" s="269">
        <v>0</v>
      </c>
      <c r="T92" s="79">
        <v>1</v>
      </c>
      <c r="U92" s="97">
        <v>2</v>
      </c>
      <c r="V92" s="97">
        <v>0</v>
      </c>
      <c r="W92" s="97">
        <v>0</v>
      </c>
      <c r="X92" s="97">
        <v>0</v>
      </c>
      <c r="Y92" s="97">
        <v>1</v>
      </c>
      <c r="Z92" s="97">
        <v>0</v>
      </c>
      <c r="AA92" s="270">
        <v>0</v>
      </c>
      <c r="AB92" s="97">
        <v>0</v>
      </c>
      <c r="AC92" s="97">
        <v>1</v>
      </c>
      <c r="AD92" s="97">
        <v>0</v>
      </c>
      <c r="AE92" s="490">
        <v>1.1666666666666667</v>
      </c>
    </row>
    <row r="93" spans="1:31" ht="14.25" x14ac:dyDescent="0.2">
      <c r="A93" s="23" t="s">
        <v>2102</v>
      </c>
      <c r="B93" s="23">
        <v>1</v>
      </c>
      <c r="C93" s="24" t="s">
        <v>3096</v>
      </c>
      <c r="D93" s="23" t="s">
        <v>1637</v>
      </c>
      <c r="E93" s="23" t="s">
        <v>3475</v>
      </c>
      <c r="F93" s="23" t="s">
        <v>3097</v>
      </c>
      <c r="G93" s="97">
        <v>0</v>
      </c>
      <c r="H93" s="97">
        <v>0</v>
      </c>
      <c r="I93" s="97">
        <v>0</v>
      </c>
      <c r="J93" s="97">
        <v>1</v>
      </c>
      <c r="K93" s="97">
        <v>0</v>
      </c>
      <c r="L93" s="97">
        <v>0</v>
      </c>
      <c r="M93" s="97">
        <v>0</v>
      </c>
      <c r="N93" s="97">
        <v>0</v>
      </c>
      <c r="O93" s="97">
        <v>1</v>
      </c>
      <c r="P93" s="224">
        <v>0</v>
      </c>
      <c r="Q93" s="245">
        <v>1</v>
      </c>
      <c r="R93" s="252">
        <v>0</v>
      </c>
      <c r="S93" s="269">
        <v>0</v>
      </c>
      <c r="T93" s="79">
        <v>1</v>
      </c>
      <c r="U93" s="97">
        <v>2</v>
      </c>
      <c r="V93" s="97">
        <v>0</v>
      </c>
      <c r="W93" s="97">
        <v>0</v>
      </c>
      <c r="X93" s="97">
        <v>0</v>
      </c>
      <c r="Y93" s="97">
        <v>1</v>
      </c>
      <c r="Z93" s="97">
        <v>0</v>
      </c>
      <c r="AA93" s="270">
        <v>0</v>
      </c>
      <c r="AB93" s="97">
        <v>0</v>
      </c>
      <c r="AC93" s="97">
        <v>1</v>
      </c>
      <c r="AD93" s="97">
        <v>0</v>
      </c>
      <c r="AE93" s="490">
        <v>1.1428571428571428</v>
      </c>
    </row>
    <row r="94" spans="1:31" ht="14.25" x14ac:dyDescent="0.2">
      <c r="A94" s="23" t="s">
        <v>2102</v>
      </c>
      <c r="B94" s="23">
        <v>1</v>
      </c>
      <c r="C94" s="24" t="s">
        <v>3098</v>
      </c>
      <c r="D94" s="23" t="s">
        <v>1637</v>
      </c>
      <c r="E94" s="23" t="s">
        <v>2126</v>
      </c>
      <c r="F94" s="23" t="s">
        <v>3099</v>
      </c>
      <c r="G94" s="97">
        <v>0</v>
      </c>
      <c r="H94" s="97">
        <v>0</v>
      </c>
      <c r="I94" s="97">
        <v>0</v>
      </c>
      <c r="J94" s="97">
        <v>1</v>
      </c>
      <c r="K94" s="97">
        <v>0</v>
      </c>
      <c r="L94" s="97">
        <v>0</v>
      </c>
      <c r="M94" s="97">
        <v>0</v>
      </c>
      <c r="N94" s="97">
        <v>0</v>
      </c>
      <c r="O94" s="97">
        <v>0</v>
      </c>
      <c r="P94" s="224">
        <v>0</v>
      </c>
      <c r="Q94" s="245">
        <v>1</v>
      </c>
      <c r="R94" s="252">
        <v>0</v>
      </c>
      <c r="S94" s="269">
        <v>0</v>
      </c>
      <c r="T94" s="79">
        <v>1</v>
      </c>
      <c r="U94" s="97">
        <v>1</v>
      </c>
      <c r="V94" s="97">
        <v>0</v>
      </c>
      <c r="W94" s="97">
        <v>0</v>
      </c>
      <c r="X94" s="97">
        <v>0</v>
      </c>
      <c r="Y94" s="97">
        <v>2</v>
      </c>
      <c r="Z94" s="97">
        <v>0</v>
      </c>
      <c r="AA94" s="270">
        <v>0</v>
      </c>
      <c r="AB94" s="97">
        <v>0</v>
      </c>
      <c r="AC94" s="97">
        <v>2</v>
      </c>
      <c r="AD94" s="97">
        <v>0</v>
      </c>
      <c r="AE94" s="490">
        <v>1.3333333333333333</v>
      </c>
    </row>
    <row r="95" spans="1:31" ht="14.25" x14ac:dyDescent="0.2">
      <c r="A95" s="23" t="s">
        <v>2102</v>
      </c>
      <c r="B95" s="23">
        <v>1</v>
      </c>
      <c r="C95" s="24" t="s">
        <v>1337</v>
      </c>
      <c r="D95" s="23" t="s">
        <v>1637</v>
      </c>
      <c r="E95" s="23" t="s">
        <v>2126</v>
      </c>
      <c r="F95" s="23" t="s">
        <v>1338</v>
      </c>
      <c r="G95" s="97">
        <v>0</v>
      </c>
      <c r="H95" s="97">
        <v>0</v>
      </c>
      <c r="I95" s="97">
        <v>0</v>
      </c>
      <c r="J95" s="97">
        <v>2</v>
      </c>
      <c r="K95" s="97">
        <v>0</v>
      </c>
      <c r="L95" s="97">
        <v>0</v>
      </c>
      <c r="M95" s="97">
        <v>0</v>
      </c>
      <c r="N95" s="97">
        <v>0</v>
      </c>
      <c r="O95" s="97">
        <v>0</v>
      </c>
      <c r="P95" s="224">
        <v>0</v>
      </c>
      <c r="Q95" s="245">
        <v>2</v>
      </c>
      <c r="R95" s="252">
        <v>0</v>
      </c>
      <c r="S95" s="269">
        <v>0</v>
      </c>
      <c r="T95" s="79">
        <v>2</v>
      </c>
      <c r="U95" s="97">
        <v>2</v>
      </c>
      <c r="V95" s="97">
        <v>0</v>
      </c>
      <c r="W95" s="97">
        <v>0</v>
      </c>
      <c r="X95" s="97">
        <v>0</v>
      </c>
      <c r="Y95" s="97">
        <v>2</v>
      </c>
      <c r="Z95" s="97">
        <v>0</v>
      </c>
      <c r="AA95" s="270">
        <v>0</v>
      </c>
      <c r="AB95" s="97">
        <v>0</v>
      </c>
      <c r="AC95" s="97">
        <v>3</v>
      </c>
      <c r="AD95" s="97">
        <v>0</v>
      </c>
      <c r="AE95" s="490">
        <v>2.1666666666666665</v>
      </c>
    </row>
    <row r="96" spans="1:31" s="273" customFormat="1" ht="14.25" x14ac:dyDescent="0.2">
      <c r="A96" s="23" t="s">
        <v>2102</v>
      </c>
      <c r="B96" s="23">
        <v>1</v>
      </c>
      <c r="C96" s="24" t="s">
        <v>5261</v>
      </c>
      <c r="D96" s="23" t="s">
        <v>1637</v>
      </c>
      <c r="E96" s="23" t="s">
        <v>2126</v>
      </c>
      <c r="F96" s="23" t="s">
        <v>5262</v>
      </c>
      <c r="G96" s="270">
        <v>0</v>
      </c>
      <c r="H96" s="270">
        <v>0</v>
      </c>
      <c r="I96" s="270">
        <v>0</v>
      </c>
      <c r="J96" s="270">
        <v>2</v>
      </c>
      <c r="K96" s="270">
        <v>0</v>
      </c>
      <c r="L96" s="270">
        <v>0</v>
      </c>
      <c r="M96" s="270">
        <v>0</v>
      </c>
      <c r="N96" s="270">
        <v>0</v>
      </c>
      <c r="O96" s="270">
        <v>0</v>
      </c>
      <c r="P96" s="269">
        <v>0</v>
      </c>
      <c r="Q96" s="269">
        <v>2</v>
      </c>
      <c r="R96" s="269">
        <v>0</v>
      </c>
      <c r="S96" s="269">
        <v>0</v>
      </c>
      <c r="T96" s="79">
        <v>2</v>
      </c>
      <c r="U96" s="270">
        <v>2</v>
      </c>
      <c r="V96" s="270">
        <v>0</v>
      </c>
      <c r="W96" s="270">
        <v>0</v>
      </c>
      <c r="X96" s="270">
        <v>0</v>
      </c>
      <c r="Y96" s="270">
        <v>0</v>
      </c>
      <c r="Z96" s="270">
        <v>0</v>
      </c>
      <c r="AA96" s="270">
        <v>0</v>
      </c>
      <c r="AB96" s="270">
        <v>0</v>
      </c>
      <c r="AC96" s="270">
        <v>0</v>
      </c>
      <c r="AD96" s="270">
        <v>0</v>
      </c>
      <c r="AE96" s="490">
        <v>2</v>
      </c>
    </row>
    <row r="97" spans="1:31" ht="14.25" x14ac:dyDescent="0.2">
      <c r="A97" s="23" t="s">
        <v>2102</v>
      </c>
      <c r="B97" s="23">
        <v>1</v>
      </c>
      <c r="C97" s="24" t="s">
        <v>3100</v>
      </c>
      <c r="D97" s="23" t="s">
        <v>1637</v>
      </c>
      <c r="E97" s="23" t="s">
        <v>2126</v>
      </c>
      <c r="F97" s="23" t="s">
        <v>3101</v>
      </c>
      <c r="G97" s="97">
        <v>0</v>
      </c>
      <c r="H97" s="97">
        <v>0</v>
      </c>
      <c r="I97" s="97">
        <v>0</v>
      </c>
      <c r="J97" s="97">
        <v>0</v>
      </c>
      <c r="K97" s="97">
        <v>0</v>
      </c>
      <c r="L97" s="97">
        <v>0</v>
      </c>
      <c r="M97" s="97">
        <v>0</v>
      </c>
      <c r="N97" s="97">
        <v>0</v>
      </c>
      <c r="O97" s="97">
        <v>0</v>
      </c>
      <c r="P97" s="224">
        <v>0</v>
      </c>
      <c r="Q97" s="245">
        <v>0</v>
      </c>
      <c r="R97" s="252">
        <v>0</v>
      </c>
      <c r="S97" s="269">
        <v>0</v>
      </c>
      <c r="T97" s="79">
        <v>0</v>
      </c>
      <c r="U97" s="97">
        <v>0</v>
      </c>
      <c r="V97" s="97">
        <v>0</v>
      </c>
      <c r="W97" s="97">
        <v>0</v>
      </c>
      <c r="X97" s="97">
        <v>0</v>
      </c>
      <c r="Y97" s="97">
        <v>2</v>
      </c>
      <c r="Z97" s="97">
        <v>0</v>
      </c>
      <c r="AA97" s="270">
        <v>0</v>
      </c>
      <c r="AB97" s="97">
        <v>0</v>
      </c>
      <c r="AC97" s="97">
        <v>2</v>
      </c>
      <c r="AD97" s="97">
        <v>0</v>
      </c>
      <c r="AE97" s="490">
        <v>2</v>
      </c>
    </row>
    <row r="98" spans="1:31" ht="14.25" x14ac:dyDescent="0.2">
      <c r="A98" s="23" t="s">
        <v>2102</v>
      </c>
      <c r="B98" s="23">
        <v>1</v>
      </c>
      <c r="C98" s="24" t="s">
        <v>3102</v>
      </c>
      <c r="D98" s="23" t="s">
        <v>1637</v>
      </c>
      <c r="E98" s="23" t="s">
        <v>2126</v>
      </c>
      <c r="F98" s="23" t="s">
        <v>3101</v>
      </c>
      <c r="G98" s="97">
        <v>0</v>
      </c>
      <c r="H98" s="97">
        <v>0</v>
      </c>
      <c r="I98" s="97">
        <v>0</v>
      </c>
      <c r="J98" s="97">
        <v>2</v>
      </c>
      <c r="K98" s="97">
        <v>0</v>
      </c>
      <c r="L98" s="97">
        <v>0</v>
      </c>
      <c r="M98" s="97">
        <v>0</v>
      </c>
      <c r="N98" s="97">
        <v>0</v>
      </c>
      <c r="O98" s="97">
        <v>0</v>
      </c>
      <c r="P98" s="224">
        <v>0</v>
      </c>
      <c r="Q98" s="245">
        <v>2</v>
      </c>
      <c r="R98" s="252">
        <v>0</v>
      </c>
      <c r="S98" s="269">
        <v>0</v>
      </c>
      <c r="T98" s="79">
        <v>2</v>
      </c>
      <c r="U98" s="97">
        <v>2</v>
      </c>
      <c r="V98" s="97">
        <v>0</v>
      </c>
      <c r="W98" s="97">
        <v>0</v>
      </c>
      <c r="X98" s="97">
        <v>0</v>
      </c>
      <c r="Y98" s="97">
        <v>2</v>
      </c>
      <c r="Z98" s="97">
        <v>0</v>
      </c>
      <c r="AA98" s="270">
        <v>0</v>
      </c>
      <c r="AB98" s="97">
        <v>0</v>
      </c>
      <c r="AC98" s="97">
        <v>2</v>
      </c>
      <c r="AD98" s="97">
        <v>0</v>
      </c>
      <c r="AE98" s="490">
        <v>2</v>
      </c>
    </row>
    <row r="99" spans="1:31" ht="14.25" x14ac:dyDescent="0.2">
      <c r="A99" s="23" t="s">
        <v>2102</v>
      </c>
      <c r="B99" s="23">
        <v>1</v>
      </c>
      <c r="C99" s="24" t="s">
        <v>2617</v>
      </c>
      <c r="D99" s="23" t="s">
        <v>1637</v>
      </c>
      <c r="E99" s="23" t="s">
        <v>2126</v>
      </c>
      <c r="F99" s="23" t="s">
        <v>809</v>
      </c>
      <c r="G99" s="97">
        <v>0</v>
      </c>
      <c r="H99" s="97">
        <v>0</v>
      </c>
      <c r="I99" s="97">
        <v>0</v>
      </c>
      <c r="J99" s="97">
        <v>2</v>
      </c>
      <c r="K99" s="97">
        <v>0</v>
      </c>
      <c r="L99" s="97">
        <v>0</v>
      </c>
      <c r="M99" s="97">
        <v>0</v>
      </c>
      <c r="N99" s="97">
        <v>0</v>
      </c>
      <c r="O99" s="97">
        <v>0</v>
      </c>
      <c r="P99" s="224">
        <v>0</v>
      </c>
      <c r="Q99" s="245">
        <v>2</v>
      </c>
      <c r="R99" s="252">
        <v>0</v>
      </c>
      <c r="S99" s="269">
        <v>0</v>
      </c>
      <c r="T99" s="79">
        <v>2</v>
      </c>
      <c r="U99" s="97">
        <v>2</v>
      </c>
      <c r="V99" s="97">
        <v>0</v>
      </c>
      <c r="W99" s="97">
        <v>0</v>
      </c>
      <c r="X99" s="97">
        <v>0</v>
      </c>
      <c r="Y99" s="97">
        <v>2</v>
      </c>
      <c r="Z99" s="97">
        <v>0</v>
      </c>
      <c r="AA99" s="270">
        <v>0</v>
      </c>
      <c r="AB99" s="97">
        <v>0</v>
      </c>
      <c r="AC99" s="97">
        <v>2</v>
      </c>
      <c r="AD99" s="97">
        <v>0</v>
      </c>
      <c r="AE99" s="490">
        <v>2</v>
      </c>
    </row>
    <row r="100" spans="1:31" ht="14.25" x14ac:dyDescent="0.2">
      <c r="A100" s="23" t="s">
        <v>2102</v>
      </c>
      <c r="B100" s="23">
        <v>1</v>
      </c>
      <c r="C100" s="24" t="s">
        <v>810</v>
      </c>
      <c r="D100" s="23" t="s">
        <v>1637</v>
      </c>
      <c r="E100" s="23" t="s">
        <v>2126</v>
      </c>
      <c r="F100" s="23" t="s">
        <v>811</v>
      </c>
      <c r="G100" s="97">
        <v>0</v>
      </c>
      <c r="H100" s="97">
        <v>0</v>
      </c>
      <c r="I100" s="97">
        <v>0</v>
      </c>
      <c r="J100" s="97">
        <v>2</v>
      </c>
      <c r="K100" s="97">
        <v>0</v>
      </c>
      <c r="L100" s="97">
        <v>0</v>
      </c>
      <c r="M100" s="97">
        <v>0</v>
      </c>
      <c r="N100" s="97">
        <v>0</v>
      </c>
      <c r="O100" s="97">
        <v>0</v>
      </c>
      <c r="P100" s="224">
        <v>0</v>
      </c>
      <c r="Q100" s="245">
        <v>2</v>
      </c>
      <c r="R100" s="252">
        <v>0</v>
      </c>
      <c r="S100" s="269">
        <v>0</v>
      </c>
      <c r="T100" s="79">
        <v>2</v>
      </c>
      <c r="U100" s="97">
        <v>2</v>
      </c>
      <c r="V100" s="97">
        <v>0</v>
      </c>
      <c r="W100" s="97">
        <v>0</v>
      </c>
      <c r="X100" s="97">
        <v>0</v>
      </c>
      <c r="Y100" s="97">
        <v>10</v>
      </c>
      <c r="Z100" s="97">
        <v>0</v>
      </c>
      <c r="AA100" s="270">
        <v>0</v>
      </c>
      <c r="AB100" s="97">
        <v>0</v>
      </c>
      <c r="AC100" s="97">
        <v>10</v>
      </c>
      <c r="AD100" s="97">
        <v>0</v>
      </c>
      <c r="AE100" s="490">
        <v>4.666666666666667</v>
      </c>
    </row>
    <row r="101" spans="1:31" ht="14.25" x14ac:dyDescent="0.2">
      <c r="A101" s="23" t="s">
        <v>2102</v>
      </c>
      <c r="B101" s="23">
        <v>1</v>
      </c>
      <c r="C101" s="24" t="s">
        <v>812</v>
      </c>
      <c r="D101" s="23" t="s">
        <v>1637</v>
      </c>
      <c r="E101" s="23" t="s">
        <v>2126</v>
      </c>
      <c r="F101" s="23" t="s">
        <v>813</v>
      </c>
      <c r="G101" s="97">
        <v>0</v>
      </c>
      <c r="H101" s="97">
        <v>0</v>
      </c>
      <c r="I101" s="97">
        <v>0</v>
      </c>
      <c r="J101" s="97">
        <v>10</v>
      </c>
      <c r="K101" s="97">
        <v>0</v>
      </c>
      <c r="L101" s="97">
        <v>0</v>
      </c>
      <c r="M101" s="97">
        <v>0</v>
      </c>
      <c r="N101" s="97">
        <v>0</v>
      </c>
      <c r="O101" s="97">
        <v>0</v>
      </c>
      <c r="P101" s="224">
        <v>0</v>
      </c>
      <c r="Q101" s="245">
        <v>10</v>
      </c>
      <c r="R101" s="252">
        <v>0</v>
      </c>
      <c r="S101" s="269">
        <v>0</v>
      </c>
      <c r="T101" s="79">
        <v>10</v>
      </c>
      <c r="U101" s="97">
        <v>10</v>
      </c>
      <c r="V101" s="97">
        <v>0</v>
      </c>
      <c r="W101" s="97">
        <v>0</v>
      </c>
      <c r="X101" s="97">
        <v>0</v>
      </c>
      <c r="Y101" s="97">
        <v>2</v>
      </c>
      <c r="Z101" s="97">
        <v>0</v>
      </c>
      <c r="AA101" s="270">
        <v>0</v>
      </c>
      <c r="AB101" s="97">
        <v>0</v>
      </c>
      <c r="AC101" s="97">
        <v>2</v>
      </c>
      <c r="AD101" s="97">
        <v>0</v>
      </c>
      <c r="AE101" s="490">
        <v>7.333333333333333</v>
      </c>
    </row>
    <row r="102" spans="1:31" s="273" customFormat="1" ht="14.25" x14ac:dyDescent="0.2">
      <c r="A102" s="23" t="s">
        <v>2102</v>
      </c>
      <c r="B102" s="23">
        <v>1</v>
      </c>
      <c r="C102" s="24" t="s">
        <v>5267</v>
      </c>
      <c r="D102" s="23" t="s">
        <v>1637</v>
      </c>
      <c r="E102" s="23" t="s">
        <v>2126</v>
      </c>
      <c r="F102" s="23"/>
      <c r="G102" s="270">
        <v>0</v>
      </c>
      <c r="H102" s="270">
        <v>0</v>
      </c>
      <c r="I102" s="270">
        <v>0</v>
      </c>
      <c r="J102" s="270">
        <v>2</v>
      </c>
      <c r="K102" s="270">
        <v>0</v>
      </c>
      <c r="L102" s="270">
        <v>0</v>
      </c>
      <c r="M102" s="270">
        <v>0</v>
      </c>
      <c r="N102" s="270">
        <v>0</v>
      </c>
      <c r="O102" s="270">
        <v>0</v>
      </c>
      <c r="P102" s="269">
        <v>0</v>
      </c>
      <c r="Q102" s="269">
        <v>2</v>
      </c>
      <c r="R102" s="269">
        <v>0</v>
      </c>
      <c r="S102" s="269">
        <v>0</v>
      </c>
      <c r="T102" s="79">
        <v>2</v>
      </c>
      <c r="U102" s="270">
        <v>2</v>
      </c>
      <c r="V102" s="270">
        <v>0</v>
      </c>
      <c r="W102" s="270">
        <v>0</v>
      </c>
      <c r="X102" s="270">
        <v>0</v>
      </c>
      <c r="Y102" s="270">
        <v>2</v>
      </c>
      <c r="Z102" s="270">
        <v>0</v>
      </c>
      <c r="AA102" s="270">
        <v>0</v>
      </c>
      <c r="AB102" s="270">
        <v>0</v>
      </c>
      <c r="AC102" s="270">
        <v>2</v>
      </c>
      <c r="AD102" s="270">
        <v>0</v>
      </c>
      <c r="AE102" s="490">
        <v>2</v>
      </c>
    </row>
    <row r="103" spans="1:31" ht="14.25" x14ac:dyDescent="0.2">
      <c r="A103" s="23" t="s">
        <v>2102</v>
      </c>
      <c r="B103" s="23">
        <v>1</v>
      </c>
      <c r="C103" s="24" t="s">
        <v>1745</v>
      </c>
      <c r="D103" s="23" t="s">
        <v>1637</v>
      </c>
      <c r="E103" s="23" t="s">
        <v>2126</v>
      </c>
      <c r="F103" s="23" t="s">
        <v>732</v>
      </c>
      <c r="G103" s="97">
        <v>0</v>
      </c>
      <c r="H103" s="97">
        <v>0</v>
      </c>
      <c r="I103" s="97">
        <v>0</v>
      </c>
      <c r="J103" s="97">
        <v>2</v>
      </c>
      <c r="K103" s="97">
        <v>0</v>
      </c>
      <c r="L103" s="97">
        <v>0</v>
      </c>
      <c r="M103" s="97">
        <v>0</v>
      </c>
      <c r="N103" s="97">
        <v>0</v>
      </c>
      <c r="O103" s="97">
        <v>0</v>
      </c>
      <c r="P103" s="224">
        <v>0</v>
      </c>
      <c r="Q103" s="245">
        <v>2</v>
      </c>
      <c r="R103" s="252">
        <v>0</v>
      </c>
      <c r="S103" s="269">
        <v>1</v>
      </c>
      <c r="T103" s="79">
        <v>2</v>
      </c>
      <c r="U103" s="97">
        <v>3</v>
      </c>
      <c r="V103" s="97">
        <v>0</v>
      </c>
      <c r="W103" s="97">
        <v>0</v>
      </c>
      <c r="X103" s="97">
        <v>2</v>
      </c>
      <c r="Y103" s="97">
        <v>2</v>
      </c>
      <c r="Z103" s="97">
        <v>0</v>
      </c>
      <c r="AA103" s="270">
        <v>0</v>
      </c>
      <c r="AB103" s="97">
        <v>0</v>
      </c>
      <c r="AC103" s="97">
        <v>2</v>
      </c>
      <c r="AD103" s="97">
        <v>0</v>
      </c>
      <c r="AE103" s="490">
        <v>2</v>
      </c>
    </row>
    <row r="104" spans="1:31" ht="14.25" x14ac:dyDescent="0.2">
      <c r="A104" s="23" t="s">
        <v>2102</v>
      </c>
      <c r="B104" s="23">
        <v>1</v>
      </c>
      <c r="C104" s="28" t="s">
        <v>733</v>
      </c>
      <c r="D104" s="23" t="s">
        <v>1637</v>
      </c>
      <c r="E104" s="23" t="s">
        <v>2126</v>
      </c>
      <c r="F104" s="30" t="s">
        <v>94</v>
      </c>
      <c r="G104" s="97">
        <v>0</v>
      </c>
      <c r="H104" s="97">
        <v>0</v>
      </c>
      <c r="I104" s="97">
        <v>1</v>
      </c>
      <c r="J104" s="97">
        <v>2</v>
      </c>
      <c r="K104" s="97">
        <v>0</v>
      </c>
      <c r="L104" s="97">
        <v>0</v>
      </c>
      <c r="M104" s="97">
        <v>0</v>
      </c>
      <c r="N104" s="97">
        <v>0</v>
      </c>
      <c r="O104" s="97">
        <v>0</v>
      </c>
      <c r="P104" s="224">
        <v>0</v>
      </c>
      <c r="Q104" s="245">
        <v>2</v>
      </c>
      <c r="R104" s="252">
        <v>0</v>
      </c>
      <c r="S104" s="269">
        <v>0</v>
      </c>
      <c r="T104" s="79">
        <v>2</v>
      </c>
      <c r="U104" s="97">
        <v>2</v>
      </c>
      <c r="V104" s="97">
        <v>0</v>
      </c>
      <c r="W104" s="97">
        <v>0</v>
      </c>
      <c r="X104" s="97">
        <v>0</v>
      </c>
      <c r="Y104" s="97">
        <v>1</v>
      </c>
      <c r="Z104" s="97">
        <v>1</v>
      </c>
      <c r="AA104" s="270">
        <v>0</v>
      </c>
      <c r="AB104" s="97">
        <v>0</v>
      </c>
      <c r="AC104" s="97">
        <v>1</v>
      </c>
      <c r="AD104" s="97">
        <v>0</v>
      </c>
      <c r="AE104" s="490">
        <v>1.5</v>
      </c>
    </row>
    <row r="105" spans="1:31" ht="14.25" x14ac:dyDescent="0.2">
      <c r="A105" s="23" t="s">
        <v>2102</v>
      </c>
      <c r="B105" s="23">
        <v>1</v>
      </c>
      <c r="C105" s="24" t="s">
        <v>95</v>
      </c>
      <c r="D105" s="23" t="s">
        <v>1637</v>
      </c>
      <c r="E105" s="23" t="s">
        <v>2126</v>
      </c>
      <c r="F105" s="23" t="s">
        <v>96</v>
      </c>
      <c r="G105" s="97">
        <v>0</v>
      </c>
      <c r="H105" s="97">
        <v>0</v>
      </c>
      <c r="I105" s="97">
        <v>0</v>
      </c>
      <c r="J105" s="97">
        <v>1</v>
      </c>
      <c r="K105" s="97">
        <v>0</v>
      </c>
      <c r="L105" s="97">
        <v>0</v>
      </c>
      <c r="M105" s="97">
        <v>0</v>
      </c>
      <c r="N105" s="97">
        <v>0</v>
      </c>
      <c r="O105" s="97">
        <v>0</v>
      </c>
      <c r="P105" s="224">
        <v>0</v>
      </c>
      <c r="Q105" s="245">
        <v>1</v>
      </c>
      <c r="R105" s="252">
        <v>0</v>
      </c>
      <c r="S105" s="269">
        <v>0</v>
      </c>
      <c r="T105" s="79">
        <v>1</v>
      </c>
      <c r="U105" s="97">
        <v>1</v>
      </c>
      <c r="V105" s="97">
        <v>0</v>
      </c>
      <c r="W105" s="97">
        <v>0</v>
      </c>
      <c r="X105" s="97">
        <v>0</v>
      </c>
      <c r="Y105" s="97">
        <v>2</v>
      </c>
      <c r="Z105" s="97">
        <v>0</v>
      </c>
      <c r="AA105" s="270">
        <v>0</v>
      </c>
      <c r="AB105" s="97">
        <v>0</v>
      </c>
      <c r="AC105" s="97">
        <v>2</v>
      </c>
      <c r="AD105" s="97">
        <v>0</v>
      </c>
      <c r="AE105" s="490">
        <v>1.3333333333333333</v>
      </c>
    </row>
    <row r="106" spans="1:31" ht="14.25" x14ac:dyDescent="0.2">
      <c r="A106" s="23" t="s">
        <v>2102</v>
      </c>
      <c r="B106" s="23">
        <v>1</v>
      </c>
      <c r="C106" s="24" t="s">
        <v>97</v>
      </c>
      <c r="D106" s="23" t="s">
        <v>1637</v>
      </c>
      <c r="E106" s="23" t="s">
        <v>2126</v>
      </c>
      <c r="F106" s="23" t="s">
        <v>2112</v>
      </c>
      <c r="G106" s="97">
        <v>0</v>
      </c>
      <c r="H106" s="97">
        <v>0</v>
      </c>
      <c r="I106" s="97">
        <v>0</v>
      </c>
      <c r="J106" s="97">
        <v>2</v>
      </c>
      <c r="K106" s="97">
        <v>0</v>
      </c>
      <c r="L106" s="97">
        <v>0</v>
      </c>
      <c r="M106" s="97">
        <v>0</v>
      </c>
      <c r="N106" s="97">
        <v>0</v>
      </c>
      <c r="O106" s="97">
        <v>0</v>
      </c>
      <c r="P106" s="224">
        <v>0</v>
      </c>
      <c r="Q106" s="245">
        <v>2</v>
      </c>
      <c r="R106" s="252">
        <v>0</v>
      </c>
      <c r="S106" s="269">
        <v>0</v>
      </c>
      <c r="T106" s="79">
        <v>2</v>
      </c>
      <c r="U106" s="97">
        <v>2</v>
      </c>
      <c r="V106" s="97">
        <v>0</v>
      </c>
      <c r="W106" s="97">
        <v>0</v>
      </c>
      <c r="X106" s="97">
        <v>0</v>
      </c>
      <c r="Y106" s="97">
        <v>2</v>
      </c>
      <c r="Z106" s="97">
        <v>0</v>
      </c>
      <c r="AA106" s="270">
        <v>0</v>
      </c>
      <c r="AB106" s="97">
        <v>0</v>
      </c>
      <c r="AC106" s="97">
        <v>0</v>
      </c>
      <c r="AD106" s="97">
        <v>0</v>
      </c>
      <c r="AE106" s="490">
        <v>2</v>
      </c>
    </row>
    <row r="107" spans="1:31" ht="14.25" x14ac:dyDescent="0.2">
      <c r="A107" s="23" t="s">
        <v>2102</v>
      </c>
      <c r="B107" s="23">
        <v>1</v>
      </c>
      <c r="C107" s="24" t="s">
        <v>98</v>
      </c>
      <c r="D107" s="23" t="s">
        <v>1637</v>
      </c>
      <c r="E107" s="23" t="s">
        <v>2126</v>
      </c>
      <c r="F107" s="23" t="s">
        <v>99</v>
      </c>
      <c r="G107" s="97">
        <v>0</v>
      </c>
      <c r="H107" s="97">
        <v>2</v>
      </c>
      <c r="I107" s="97">
        <v>0</v>
      </c>
      <c r="J107" s="97">
        <v>2</v>
      </c>
      <c r="K107" s="97">
        <v>0</v>
      </c>
      <c r="L107" s="97">
        <v>0</v>
      </c>
      <c r="M107" s="97">
        <v>0</v>
      </c>
      <c r="N107" s="97">
        <v>0</v>
      </c>
      <c r="O107" s="97">
        <v>0</v>
      </c>
      <c r="P107" s="224">
        <v>0</v>
      </c>
      <c r="Q107" s="245">
        <v>2</v>
      </c>
      <c r="R107" s="252">
        <v>0</v>
      </c>
      <c r="S107" s="269">
        <v>0</v>
      </c>
      <c r="T107" s="79">
        <v>2</v>
      </c>
      <c r="U107" s="97">
        <v>2</v>
      </c>
      <c r="V107" s="97">
        <v>0</v>
      </c>
      <c r="W107" s="97">
        <v>0</v>
      </c>
      <c r="X107" s="97">
        <v>0</v>
      </c>
      <c r="Y107" s="97">
        <v>2</v>
      </c>
      <c r="Z107" s="97">
        <v>0</v>
      </c>
      <c r="AA107" s="270">
        <v>0</v>
      </c>
      <c r="AB107" s="97">
        <v>0</v>
      </c>
      <c r="AC107" s="97">
        <v>3</v>
      </c>
      <c r="AD107" s="97">
        <v>0</v>
      </c>
      <c r="AE107" s="490">
        <v>2.1428571428571428</v>
      </c>
    </row>
    <row r="108" spans="1:31" ht="14.25" x14ac:dyDescent="0.2">
      <c r="A108" s="23" t="s">
        <v>2102</v>
      </c>
      <c r="B108" s="23">
        <v>1</v>
      </c>
      <c r="C108" s="24" t="s">
        <v>100</v>
      </c>
      <c r="D108" s="23" t="s">
        <v>1637</v>
      </c>
      <c r="E108" s="23" t="s">
        <v>3475</v>
      </c>
      <c r="F108" s="23" t="s">
        <v>101</v>
      </c>
      <c r="G108" s="97">
        <v>0</v>
      </c>
      <c r="H108" s="97">
        <v>0</v>
      </c>
      <c r="I108" s="97">
        <v>0</v>
      </c>
      <c r="J108" s="97">
        <v>2</v>
      </c>
      <c r="K108" s="97">
        <v>0</v>
      </c>
      <c r="L108" s="97">
        <v>0</v>
      </c>
      <c r="M108" s="97">
        <v>0</v>
      </c>
      <c r="N108" s="97">
        <v>0</v>
      </c>
      <c r="O108" s="97">
        <v>0</v>
      </c>
      <c r="P108" s="224">
        <v>0</v>
      </c>
      <c r="Q108" s="245">
        <v>2</v>
      </c>
      <c r="R108" s="252">
        <v>0</v>
      </c>
      <c r="S108" s="269">
        <v>0</v>
      </c>
      <c r="T108" s="79">
        <v>2</v>
      </c>
      <c r="U108" s="97">
        <v>2</v>
      </c>
      <c r="V108" s="97">
        <v>0</v>
      </c>
      <c r="W108" s="97">
        <v>0</v>
      </c>
      <c r="X108" s="97">
        <v>0</v>
      </c>
      <c r="Y108" s="97">
        <v>2</v>
      </c>
      <c r="Z108" s="97">
        <v>0</v>
      </c>
      <c r="AA108" s="270">
        <v>0</v>
      </c>
      <c r="AB108" s="97">
        <v>0</v>
      </c>
      <c r="AC108" s="97">
        <v>2</v>
      </c>
      <c r="AD108" s="97">
        <v>0</v>
      </c>
      <c r="AE108" s="490">
        <v>2</v>
      </c>
    </row>
    <row r="109" spans="1:31" ht="14.25" x14ac:dyDescent="0.2">
      <c r="A109" s="23" t="s">
        <v>2102</v>
      </c>
      <c r="B109" s="23">
        <v>1</v>
      </c>
      <c r="C109" s="24" t="s">
        <v>2077</v>
      </c>
      <c r="D109" s="23" t="s">
        <v>1637</v>
      </c>
      <c r="E109" s="23" t="s">
        <v>2126</v>
      </c>
      <c r="F109" s="23" t="s">
        <v>3251</v>
      </c>
      <c r="G109" s="97">
        <v>0</v>
      </c>
      <c r="H109" s="97">
        <v>0</v>
      </c>
      <c r="I109" s="97">
        <v>0</v>
      </c>
      <c r="J109" s="97">
        <v>2</v>
      </c>
      <c r="K109" s="97">
        <v>0</v>
      </c>
      <c r="L109" s="97">
        <v>0</v>
      </c>
      <c r="M109" s="97">
        <v>0</v>
      </c>
      <c r="N109" s="97">
        <v>0</v>
      </c>
      <c r="O109" s="97">
        <v>0</v>
      </c>
      <c r="P109" s="224">
        <v>2</v>
      </c>
      <c r="Q109" s="245">
        <v>2</v>
      </c>
      <c r="R109" s="252">
        <v>0</v>
      </c>
      <c r="S109" s="269">
        <v>0</v>
      </c>
      <c r="T109" s="79">
        <v>2</v>
      </c>
      <c r="U109" s="97">
        <v>2</v>
      </c>
      <c r="V109" s="97">
        <v>0</v>
      </c>
      <c r="W109" s="97">
        <v>0</v>
      </c>
      <c r="X109" s="97">
        <v>0</v>
      </c>
      <c r="Y109" s="97">
        <v>2</v>
      </c>
      <c r="Z109" s="97">
        <v>0</v>
      </c>
      <c r="AA109" s="270">
        <v>0</v>
      </c>
      <c r="AB109" s="97">
        <v>0</v>
      </c>
      <c r="AC109" s="97">
        <v>2</v>
      </c>
      <c r="AD109" s="97">
        <v>0</v>
      </c>
      <c r="AE109" s="490">
        <v>2</v>
      </c>
    </row>
    <row r="110" spans="1:31" ht="14.25" x14ac:dyDescent="0.2">
      <c r="A110" s="23" t="s">
        <v>2102</v>
      </c>
      <c r="B110" s="23">
        <v>1</v>
      </c>
      <c r="C110" s="24" t="s">
        <v>3252</v>
      </c>
      <c r="D110" s="23" t="s">
        <v>1637</v>
      </c>
      <c r="E110" s="23" t="s">
        <v>2126</v>
      </c>
      <c r="F110" s="23" t="s">
        <v>2618</v>
      </c>
      <c r="G110" s="97">
        <v>0</v>
      </c>
      <c r="H110" s="97">
        <v>0</v>
      </c>
      <c r="I110" s="97">
        <v>0</v>
      </c>
      <c r="J110" s="97">
        <v>2</v>
      </c>
      <c r="K110" s="97">
        <v>0</v>
      </c>
      <c r="L110" s="97">
        <v>0</v>
      </c>
      <c r="M110" s="97">
        <v>0</v>
      </c>
      <c r="N110" s="97">
        <v>0</v>
      </c>
      <c r="O110" s="97">
        <v>0</v>
      </c>
      <c r="P110" s="224">
        <v>1</v>
      </c>
      <c r="Q110" s="245">
        <v>2</v>
      </c>
      <c r="R110" s="252">
        <v>0</v>
      </c>
      <c r="S110" s="269">
        <v>0</v>
      </c>
      <c r="T110" s="79">
        <v>2</v>
      </c>
      <c r="U110" s="97">
        <v>2</v>
      </c>
      <c r="V110" s="97">
        <v>0</v>
      </c>
      <c r="W110" s="97">
        <v>0</v>
      </c>
      <c r="X110" s="97">
        <v>0</v>
      </c>
      <c r="Y110" s="97">
        <v>2</v>
      </c>
      <c r="Z110" s="97">
        <v>0</v>
      </c>
      <c r="AA110" s="270">
        <v>0</v>
      </c>
      <c r="AB110" s="97">
        <v>0</v>
      </c>
      <c r="AC110" s="97">
        <v>2</v>
      </c>
      <c r="AD110" s="97">
        <v>0</v>
      </c>
      <c r="AE110" s="490">
        <v>1.8571428571428572</v>
      </c>
    </row>
    <row r="111" spans="1:31" ht="14.25" x14ac:dyDescent="0.2">
      <c r="A111" s="23" t="s">
        <v>2102</v>
      </c>
      <c r="B111" s="23">
        <v>1</v>
      </c>
      <c r="C111" s="24" t="s">
        <v>3239</v>
      </c>
      <c r="D111" s="23" t="s">
        <v>1637</v>
      </c>
      <c r="E111" s="23" t="s">
        <v>3475</v>
      </c>
      <c r="F111" s="23" t="s">
        <v>3240</v>
      </c>
      <c r="G111" s="97">
        <v>0</v>
      </c>
      <c r="H111" s="97">
        <v>0</v>
      </c>
      <c r="I111" s="97">
        <v>0</v>
      </c>
      <c r="J111" s="97">
        <v>2</v>
      </c>
      <c r="K111" s="97">
        <v>0</v>
      </c>
      <c r="L111" s="97">
        <v>0</v>
      </c>
      <c r="M111" s="97">
        <v>0</v>
      </c>
      <c r="N111" s="97">
        <v>0</v>
      </c>
      <c r="O111" s="97">
        <v>0</v>
      </c>
      <c r="P111" s="224">
        <v>0</v>
      </c>
      <c r="Q111" s="245">
        <v>2</v>
      </c>
      <c r="R111" s="252">
        <v>0</v>
      </c>
      <c r="S111" s="269">
        <v>0</v>
      </c>
      <c r="T111" s="79">
        <v>2</v>
      </c>
      <c r="U111" s="97">
        <v>2</v>
      </c>
      <c r="V111" s="97">
        <v>0</v>
      </c>
      <c r="W111" s="97">
        <v>0</v>
      </c>
      <c r="X111" s="97">
        <v>1</v>
      </c>
      <c r="Y111" s="97">
        <v>2</v>
      </c>
      <c r="Z111" s="97">
        <v>0</v>
      </c>
      <c r="AA111" s="270">
        <v>0</v>
      </c>
      <c r="AB111" s="97">
        <v>0</v>
      </c>
      <c r="AC111" s="97">
        <v>2</v>
      </c>
      <c r="AD111" s="97">
        <v>0</v>
      </c>
      <c r="AE111" s="490">
        <v>1.8571428571428572</v>
      </c>
    </row>
    <row r="112" spans="1:31" ht="14.25" x14ac:dyDescent="0.2">
      <c r="A112" s="23" t="s">
        <v>2102</v>
      </c>
      <c r="B112" s="23">
        <v>1</v>
      </c>
      <c r="C112" s="24" t="s">
        <v>3241</v>
      </c>
      <c r="D112" s="23" t="s">
        <v>1637</v>
      </c>
      <c r="E112" s="23" t="s">
        <v>2126</v>
      </c>
      <c r="F112" s="23" t="s">
        <v>1818</v>
      </c>
      <c r="G112" s="97">
        <v>0</v>
      </c>
      <c r="H112" s="97">
        <v>0</v>
      </c>
      <c r="I112" s="97">
        <v>0</v>
      </c>
      <c r="J112" s="97">
        <v>2</v>
      </c>
      <c r="K112" s="97">
        <v>0</v>
      </c>
      <c r="L112" s="97">
        <v>0</v>
      </c>
      <c r="M112" s="97">
        <v>0</v>
      </c>
      <c r="N112" s="97">
        <v>0</v>
      </c>
      <c r="O112" s="97">
        <v>0</v>
      </c>
      <c r="P112" s="224">
        <v>0</v>
      </c>
      <c r="Q112" s="245">
        <v>2</v>
      </c>
      <c r="R112" s="252">
        <v>0</v>
      </c>
      <c r="S112" s="269">
        <v>0</v>
      </c>
      <c r="T112" s="79">
        <v>2</v>
      </c>
      <c r="U112" s="97">
        <v>2</v>
      </c>
      <c r="V112" s="97">
        <v>0</v>
      </c>
      <c r="W112" s="97">
        <v>2</v>
      </c>
      <c r="X112" s="97">
        <v>0</v>
      </c>
      <c r="Y112" s="97">
        <v>2</v>
      </c>
      <c r="Z112" s="97">
        <v>0</v>
      </c>
      <c r="AA112" s="270">
        <v>0</v>
      </c>
      <c r="AB112" s="97">
        <v>0</v>
      </c>
      <c r="AC112" s="97">
        <v>2</v>
      </c>
      <c r="AD112" s="97">
        <v>0</v>
      </c>
      <c r="AE112" s="490">
        <v>2</v>
      </c>
    </row>
    <row r="113" spans="1:31" ht="14.25" x14ac:dyDescent="0.2">
      <c r="A113" s="23" t="s">
        <v>2102</v>
      </c>
      <c r="B113" s="23">
        <v>1</v>
      </c>
      <c r="C113" s="24" t="s">
        <v>1819</v>
      </c>
      <c r="D113" s="23" t="s">
        <v>1637</v>
      </c>
      <c r="E113" s="23" t="s">
        <v>2126</v>
      </c>
      <c r="F113" s="23" t="s">
        <v>1766</v>
      </c>
      <c r="G113" s="97">
        <v>0</v>
      </c>
      <c r="H113" s="97">
        <v>0</v>
      </c>
      <c r="I113" s="97">
        <v>0</v>
      </c>
      <c r="J113" s="97">
        <v>2</v>
      </c>
      <c r="K113" s="97">
        <v>0</v>
      </c>
      <c r="L113" s="97">
        <v>0</v>
      </c>
      <c r="M113" s="97">
        <v>0</v>
      </c>
      <c r="N113" s="97">
        <v>0</v>
      </c>
      <c r="O113" s="97">
        <v>0</v>
      </c>
      <c r="P113" s="224">
        <v>0</v>
      </c>
      <c r="Q113" s="245">
        <v>2</v>
      </c>
      <c r="R113" s="252">
        <v>0</v>
      </c>
      <c r="S113" s="269">
        <v>0</v>
      </c>
      <c r="T113" s="79">
        <v>2</v>
      </c>
      <c r="U113" s="97">
        <v>2</v>
      </c>
      <c r="V113" s="97">
        <v>0</v>
      </c>
      <c r="W113" s="97">
        <v>0</v>
      </c>
      <c r="X113" s="97">
        <v>0</v>
      </c>
      <c r="Y113" s="97">
        <v>1</v>
      </c>
      <c r="Z113" s="97">
        <v>0</v>
      </c>
      <c r="AA113" s="270">
        <v>0</v>
      </c>
      <c r="AB113" s="97">
        <v>0</v>
      </c>
      <c r="AC113" s="97">
        <v>1</v>
      </c>
      <c r="AD113" s="97">
        <v>0</v>
      </c>
      <c r="AE113" s="490">
        <v>1.6666666666666667</v>
      </c>
    </row>
    <row r="114" spans="1:31" ht="14.25" x14ac:dyDescent="0.2">
      <c r="A114" s="23" t="s">
        <v>2102</v>
      </c>
      <c r="B114" s="23">
        <v>1</v>
      </c>
      <c r="C114" s="24" t="s">
        <v>1767</v>
      </c>
      <c r="D114" s="23" t="s">
        <v>1637</v>
      </c>
      <c r="E114" s="23" t="s">
        <v>3475</v>
      </c>
      <c r="F114" s="23" t="s">
        <v>2618</v>
      </c>
      <c r="G114" s="97">
        <v>0</v>
      </c>
      <c r="H114" s="97">
        <v>0</v>
      </c>
      <c r="I114" s="97">
        <v>0</v>
      </c>
      <c r="J114" s="97">
        <v>1</v>
      </c>
      <c r="K114" s="97">
        <v>0</v>
      </c>
      <c r="L114" s="97">
        <v>0</v>
      </c>
      <c r="M114" s="97">
        <v>0</v>
      </c>
      <c r="N114" s="97">
        <v>0</v>
      </c>
      <c r="O114" s="97">
        <v>0</v>
      </c>
      <c r="P114" s="224">
        <v>0</v>
      </c>
      <c r="Q114" s="245">
        <v>1</v>
      </c>
      <c r="R114" s="252">
        <v>0</v>
      </c>
      <c r="S114" s="269">
        <v>0</v>
      </c>
      <c r="T114" s="79">
        <v>1</v>
      </c>
      <c r="U114" s="97">
        <v>1</v>
      </c>
      <c r="V114" s="97">
        <v>0</v>
      </c>
      <c r="W114" s="97">
        <v>0</v>
      </c>
      <c r="X114" s="97">
        <v>0</v>
      </c>
      <c r="Y114" s="97">
        <v>2</v>
      </c>
      <c r="Z114" s="97">
        <v>0</v>
      </c>
      <c r="AA114" s="270">
        <v>0</v>
      </c>
      <c r="AB114" s="97">
        <v>0</v>
      </c>
      <c r="AC114" s="97">
        <v>2</v>
      </c>
      <c r="AD114" s="97">
        <v>0</v>
      </c>
      <c r="AE114" s="490">
        <v>1.3333333333333333</v>
      </c>
    </row>
    <row r="115" spans="1:31" ht="14.25" x14ac:dyDescent="0.2">
      <c r="A115" s="23" t="s">
        <v>2102</v>
      </c>
      <c r="B115" s="23">
        <v>1</v>
      </c>
      <c r="C115" s="24" t="s">
        <v>1768</v>
      </c>
      <c r="D115" s="23" t="s">
        <v>1637</v>
      </c>
      <c r="E115" s="23" t="s">
        <v>2126</v>
      </c>
      <c r="F115" s="23" t="s">
        <v>1769</v>
      </c>
      <c r="G115" s="97">
        <v>0</v>
      </c>
      <c r="H115" s="97">
        <v>0</v>
      </c>
      <c r="I115" s="97">
        <v>0</v>
      </c>
      <c r="J115" s="97">
        <v>2</v>
      </c>
      <c r="K115" s="97">
        <v>2</v>
      </c>
      <c r="L115" s="97">
        <v>0</v>
      </c>
      <c r="M115" s="97">
        <v>0</v>
      </c>
      <c r="N115" s="97">
        <v>0</v>
      </c>
      <c r="O115" s="97">
        <v>0</v>
      </c>
      <c r="P115" s="224">
        <v>0</v>
      </c>
      <c r="Q115" s="245">
        <v>2</v>
      </c>
      <c r="R115" s="252">
        <v>0</v>
      </c>
      <c r="S115" s="269">
        <v>0</v>
      </c>
      <c r="T115" s="79">
        <v>2</v>
      </c>
      <c r="U115" s="97">
        <v>2</v>
      </c>
      <c r="V115" s="97">
        <v>0</v>
      </c>
      <c r="W115" s="97">
        <v>0</v>
      </c>
      <c r="X115" s="97">
        <v>1</v>
      </c>
      <c r="Y115" s="97">
        <v>1</v>
      </c>
      <c r="Z115" s="97">
        <v>0</v>
      </c>
      <c r="AA115" s="270">
        <v>0</v>
      </c>
      <c r="AB115" s="97">
        <v>0</v>
      </c>
      <c r="AC115" s="97">
        <v>1</v>
      </c>
      <c r="AD115" s="97">
        <v>0</v>
      </c>
      <c r="AE115" s="490">
        <v>1.625</v>
      </c>
    </row>
    <row r="116" spans="1:31" ht="14.25" x14ac:dyDescent="0.2">
      <c r="A116" s="23" t="s">
        <v>2102</v>
      </c>
      <c r="B116" s="23">
        <v>1</v>
      </c>
      <c r="C116" s="24" t="s">
        <v>1770</v>
      </c>
      <c r="D116" s="23" t="s">
        <v>1637</v>
      </c>
      <c r="E116" s="23" t="s">
        <v>2126</v>
      </c>
      <c r="F116" s="23" t="s">
        <v>1771</v>
      </c>
      <c r="G116" s="97">
        <v>0</v>
      </c>
      <c r="H116" s="97">
        <v>0</v>
      </c>
      <c r="I116" s="97">
        <v>0</v>
      </c>
      <c r="J116" s="97">
        <v>1</v>
      </c>
      <c r="K116" s="97">
        <v>0</v>
      </c>
      <c r="L116" s="97">
        <v>0</v>
      </c>
      <c r="M116" s="97">
        <v>0</v>
      </c>
      <c r="N116" s="97">
        <v>0</v>
      </c>
      <c r="O116" s="97">
        <v>0</v>
      </c>
      <c r="P116" s="224">
        <v>0</v>
      </c>
      <c r="Q116" s="245">
        <v>1</v>
      </c>
      <c r="R116" s="252">
        <v>0</v>
      </c>
      <c r="S116" s="269">
        <v>0</v>
      </c>
      <c r="T116" s="79">
        <v>1</v>
      </c>
      <c r="U116" s="97">
        <v>1</v>
      </c>
      <c r="V116" s="97">
        <v>0</v>
      </c>
      <c r="W116" s="97">
        <v>0</v>
      </c>
      <c r="X116" s="97">
        <v>0</v>
      </c>
      <c r="Y116" s="97">
        <v>1</v>
      </c>
      <c r="Z116" s="97">
        <v>0</v>
      </c>
      <c r="AA116" s="270">
        <v>0</v>
      </c>
      <c r="AB116" s="97">
        <v>0</v>
      </c>
      <c r="AC116" s="97">
        <v>1</v>
      </c>
      <c r="AD116" s="97">
        <v>0</v>
      </c>
      <c r="AE116" s="490">
        <v>1</v>
      </c>
    </row>
    <row r="117" spans="1:31" ht="14.25" x14ac:dyDescent="0.2">
      <c r="A117" s="23" t="s">
        <v>2102</v>
      </c>
      <c r="B117" s="23">
        <v>1</v>
      </c>
      <c r="C117" s="24" t="s">
        <v>1772</v>
      </c>
      <c r="D117" s="23" t="s">
        <v>1637</v>
      </c>
      <c r="E117" s="23" t="s">
        <v>3475</v>
      </c>
      <c r="F117" s="23" t="s">
        <v>2618</v>
      </c>
      <c r="G117" s="97">
        <v>0</v>
      </c>
      <c r="H117" s="97">
        <v>0</v>
      </c>
      <c r="I117" s="97">
        <v>0</v>
      </c>
      <c r="J117" s="97">
        <v>1</v>
      </c>
      <c r="K117" s="97">
        <v>0</v>
      </c>
      <c r="L117" s="97">
        <v>0</v>
      </c>
      <c r="M117" s="97">
        <v>0</v>
      </c>
      <c r="N117" s="97">
        <v>0</v>
      </c>
      <c r="O117" s="97">
        <v>0</v>
      </c>
      <c r="P117" s="224">
        <v>0</v>
      </c>
      <c r="Q117" s="245">
        <v>1</v>
      </c>
      <c r="R117" s="252">
        <v>0</v>
      </c>
      <c r="S117" s="269">
        <v>0</v>
      </c>
      <c r="T117" s="79">
        <v>1</v>
      </c>
      <c r="U117" s="97">
        <v>1</v>
      </c>
      <c r="V117" s="97">
        <v>0</v>
      </c>
      <c r="W117" s="97">
        <v>0</v>
      </c>
      <c r="X117" s="97">
        <v>0</v>
      </c>
      <c r="Y117" s="97">
        <v>2</v>
      </c>
      <c r="Z117" s="97">
        <v>0</v>
      </c>
      <c r="AA117" s="270">
        <v>0</v>
      </c>
      <c r="AB117" s="97">
        <v>0</v>
      </c>
      <c r="AC117" s="97">
        <v>2</v>
      </c>
      <c r="AD117" s="97">
        <v>0</v>
      </c>
      <c r="AE117" s="490">
        <v>1.3333333333333333</v>
      </c>
    </row>
    <row r="118" spans="1:31" ht="14.25" x14ac:dyDescent="0.2">
      <c r="A118" s="23" t="s">
        <v>2102</v>
      </c>
      <c r="B118" s="23">
        <v>1</v>
      </c>
      <c r="C118" s="24" t="s">
        <v>1773</v>
      </c>
      <c r="D118" s="23" t="s">
        <v>1637</v>
      </c>
      <c r="E118" s="23" t="s">
        <v>2126</v>
      </c>
      <c r="F118" s="23" t="s">
        <v>732</v>
      </c>
      <c r="G118" s="97">
        <v>0</v>
      </c>
      <c r="H118" s="97">
        <v>0</v>
      </c>
      <c r="I118" s="97">
        <v>1</v>
      </c>
      <c r="J118" s="97">
        <v>2</v>
      </c>
      <c r="K118" s="97">
        <v>0</v>
      </c>
      <c r="L118" s="97">
        <v>0</v>
      </c>
      <c r="M118" s="97">
        <v>0</v>
      </c>
      <c r="N118" s="97">
        <v>0</v>
      </c>
      <c r="O118" s="97">
        <v>0</v>
      </c>
      <c r="P118" s="224">
        <v>0</v>
      </c>
      <c r="Q118" s="245">
        <v>2</v>
      </c>
      <c r="R118" s="252">
        <v>0</v>
      </c>
      <c r="S118" s="269">
        <v>0</v>
      </c>
      <c r="T118" s="79">
        <v>2</v>
      </c>
      <c r="U118" s="97">
        <v>2</v>
      </c>
      <c r="V118" s="97">
        <v>0</v>
      </c>
      <c r="W118" s="97">
        <v>0</v>
      </c>
      <c r="X118" s="97">
        <v>0</v>
      </c>
      <c r="Y118" s="97">
        <v>2</v>
      </c>
      <c r="Z118" s="97">
        <v>0</v>
      </c>
      <c r="AA118" s="270">
        <v>0</v>
      </c>
      <c r="AB118" s="97">
        <v>0</v>
      </c>
      <c r="AC118" s="97">
        <v>2</v>
      </c>
      <c r="AD118" s="97">
        <v>0</v>
      </c>
      <c r="AE118" s="490">
        <v>1.8571428571428572</v>
      </c>
    </row>
    <row r="119" spans="1:31" ht="14.25" x14ac:dyDescent="0.2">
      <c r="A119" s="23" t="s">
        <v>2102</v>
      </c>
      <c r="B119" s="23">
        <v>1</v>
      </c>
      <c r="C119" s="24" t="s">
        <v>2498</v>
      </c>
      <c r="D119" s="23" t="s">
        <v>1637</v>
      </c>
      <c r="E119" s="23" t="s">
        <v>2126</v>
      </c>
      <c r="F119" s="23" t="s">
        <v>292</v>
      </c>
      <c r="G119" s="97">
        <v>0</v>
      </c>
      <c r="H119" s="97">
        <v>0</v>
      </c>
      <c r="I119" s="97">
        <v>0</v>
      </c>
      <c r="J119" s="97">
        <v>2</v>
      </c>
      <c r="K119" s="97">
        <v>0</v>
      </c>
      <c r="L119" s="97">
        <v>0</v>
      </c>
      <c r="M119" s="97">
        <v>0</v>
      </c>
      <c r="N119" s="97">
        <v>0</v>
      </c>
      <c r="O119" s="97">
        <v>0</v>
      </c>
      <c r="P119" s="224">
        <v>0</v>
      </c>
      <c r="Q119" s="245">
        <v>2</v>
      </c>
      <c r="R119" s="252">
        <v>0</v>
      </c>
      <c r="S119" s="269">
        <v>0</v>
      </c>
      <c r="T119" s="79">
        <v>2</v>
      </c>
      <c r="U119" s="97">
        <v>2</v>
      </c>
      <c r="V119" s="97">
        <v>0</v>
      </c>
      <c r="W119" s="97">
        <v>0</v>
      </c>
      <c r="X119" s="97">
        <v>0</v>
      </c>
      <c r="Y119" s="97">
        <v>2</v>
      </c>
      <c r="Z119" s="97">
        <v>0</v>
      </c>
      <c r="AA119" s="270">
        <v>0</v>
      </c>
      <c r="AB119" s="97">
        <v>0</v>
      </c>
      <c r="AC119" s="97">
        <v>3</v>
      </c>
      <c r="AD119" s="97">
        <v>0</v>
      </c>
      <c r="AE119" s="490">
        <v>2.1666666666666665</v>
      </c>
    </row>
    <row r="120" spans="1:31" ht="14.25" x14ac:dyDescent="0.2">
      <c r="A120" s="23" t="s">
        <v>2102</v>
      </c>
      <c r="B120" s="23">
        <v>1</v>
      </c>
      <c r="C120" s="24" t="s">
        <v>293</v>
      </c>
      <c r="D120" s="23" t="s">
        <v>1637</v>
      </c>
      <c r="E120" s="23" t="s">
        <v>2126</v>
      </c>
      <c r="F120" s="23" t="s">
        <v>608</v>
      </c>
      <c r="G120" s="97">
        <v>0</v>
      </c>
      <c r="H120" s="97">
        <v>0</v>
      </c>
      <c r="I120" s="97">
        <v>0</v>
      </c>
      <c r="J120" s="97">
        <v>2</v>
      </c>
      <c r="K120" s="97">
        <v>0</v>
      </c>
      <c r="L120" s="97">
        <v>0</v>
      </c>
      <c r="M120" s="97">
        <v>0</v>
      </c>
      <c r="N120" s="97">
        <v>0</v>
      </c>
      <c r="O120" s="97">
        <v>0</v>
      </c>
      <c r="P120" s="224">
        <v>0</v>
      </c>
      <c r="Q120" s="245">
        <v>2</v>
      </c>
      <c r="R120" s="252">
        <v>0</v>
      </c>
      <c r="S120" s="269">
        <v>0</v>
      </c>
      <c r="T120" s="79">
        <v>2</v>
      </c>
      <c r="U120" s="97">
        <v>4</v>
      </c>
      <c r="V120" s="97">
        <v>2</v>
      </c>
      <c r="W120" s="97">
        <v>0</v>
      </c>
      <c r="X120" s="97">
        <v>0</v>
      </c>
      <c r="Y120" s="97">
        <v>2</v>
      </c>
      <c r="Z120" s="97">
        <v>0</v>
      </c>
      <c r="AA120" s="270">
        <v>0</v>
      </c>
      <c r="AB120" s="97">
        <v>0</v>
      </c>
      <c r="AC120" s="97">
        <v>2</v>
      </c>
      <c r="AD120" s="97">
        <v>0</v>
      </c>
      <c r="AE120" s="490">
        <v>2.2857142857142856</v>
      </c>
    </row>
    <row r="121" spans="1:31" ht="14.25" x14ac:dyDescent="0.2">
      <c r="A121" s="23" t="s">
        <v>2102</v>
      </c>
      <c r="B121" s="23">
        <v>1</v>
      </c>
      <c r="C121" s="24" t="s">
        <v>1593</v>
      </c>
      <c r="D121" s="23" t="s">
        <v>1637</v>
      </c>
      <c r="E121" s="23" t="s">
        <v>2126</v>
      </c>
      <c r="F121" s="23" t="s">
        <v>2841</v>
      </c>
      <c r="G121" s="97">
        <v>0</v>
      </c>
      <c r="H121" s="97">
        <v>0</v>
      </c>
      <c r="I121" s="97">
        <v>0</v>
      </c>
      <c r="J121" s="97">
        <v>2</v>
      </c>
      <c r="K121" s="97">
        <v>0</v>
      </c>
      <c r="L121" s="97">
        <v>0</v>
      </c>
      <c r="M121" s="97">
        <v>0</v>
      </c>
      <c r="N121" s="97">
        <v>0</v>
      </c>
      <c r="O121" s="97">
        <v>0</v>
      </c>
      <c r="P121" s="224">
        <v>0</v>
      </c>
      <c r="Q121" s="245">
        <v>2</v>
      </c>
      <c r="R121" s="252">
        <v>0</v>
      </c>
      <c r="S121" s="269">
        <v>0</v>
      </c>
      <c r="T121" s="79">
        <v>2</v>
      </c>
      <c r="U121" s="97">
        <v>2</v>
      </c>
      <c r="V121" s="97">
        <v>0</v>
      </c>
      <c r="W121" s="97">
        <v>0</v>
      </c>
      <c r="X121" s="97">
        <v>0</v>
      </c>
      <c r="Y121" s="97">
        <v>2</v>
      </c>
      <c r="Z121" s="97">
        <v>0</v>
      </c>
      <c r="AA121" s="270">
        <v>0</v>
      </c>
      <c r="AB121" s="97">
        <v>0</v>
      </c>
      <c r="AC121" s="97">
        <v>2</v>
      </c>
      <c r="AD121" s="97">
        <v>0</v>
      </c>
      <c r="AE121" s="490">
        <v>2</v>
      </c>
    </row>
    <row r="122" spans="1:31" ht="14.25" x14ac:dyDescent="0.2">
      <c r="A122" s="23" t="s">
        <v>2102</v>
      </c>
      <c r="B122" s="23">
        <v>1</v>
      </c>
      <c r="C122" s="24" t="s">
        <v>2842</v>
      </c>
      <c r="D122" s="23" t="s">
        <v>1637</v>
      </c>
      <c r="E122" s="23" t="s">
        <v>2126</v>
      </c>
      <c r="F122" s="23" t="s">
        <v>2843</v>
      </c>
      <c r="G122" s="97">
        <v>0</v>
      </c>
      <c r="H122" s="97">
        <v>0</v>
      </c>
      <c r="I122" s="97">
        <v>0</v>
      </c>
      <c r="J122" s="97">
        <v>2</v>
      </c>
      <c r="K122" s="97">
        <v>0</v>
      </c>
      <c r="L122" s="97">
        <v>0</v>
      </c>
      <c r="M122" s="97">
        <v>0</v>
      </c>
      <c r="N122" s="97">
        <v>0</v>
      </c>
      <c r="O122" s="97">
        <v>0</v>
      </c>
      <c r="P122" s="224">
        <v>0</v>
      </c>
      <c r="Q122" s="245">
        <v>2</v>
      </c>
      <c r="R122" s="252">
        <v>0</v>
      </c>
      <c r="S122" s="269">
        <v>0</v>
      </c>
      <c r="T122" s="79">
        <v>2</v>
      </c>
      <c r="U122" s="97">
        <v>2</v>
      </c>
      <c r="V122" s="97">
        <v>0</v>
      </c>
      <c r="W122" s="97">
        <v>0</v>
      </c>
      <c r="X122" s="97">
        <v>0</v>
      </c>
      <c r="Y122" s="97">
        <v>2</v>
      </c>
      <c r="Z122" s="97">
        <v>0</v>
      </c>
      <c r="AA122" s="270">
        <v>0</v>
      </c>
      <c r="AB122" s="97">
        <v>0</v>
      </c>
      <c r="AC122" s="97">
        <v>2</v>
      </c>
      <c r="AD122" s="97">
        <v>0</v>
      </c>
      <c r="AE122" s="490">
        <v>2</v>
      </c>
    </row>
    <row r="123" spans="1:31" ht="14.25" x14ac:dyDescent="0.2">
      <c r="A123" s="23" t="s">
        <v>2102</v>
      </c>
      <c r="B123" s="23">
        <v>1</v>
      </c>
      <c r="C123" s="24" t="s">
        <v>2844</v>
      </c>
      <c r="D123" s="23" t="s">
        <v>1637</v>
      </c>
      <c r="E123" s="23" t="s">
        <v>2126</v>
      </c>
      <c r="F123" s="23" t="s">
        <v>2845</v>
      </c>
      <c r="G123" s="97">
        <v>0</v>
      </c>
      <c r="H123" s="97">
        <v>0</v>
      </c>
      <c r="I123" s="97">
        <v>0</v>
      </c>
      <c r="J123" s="97">
        <v>2</v>
      </c>
      <c r="K123" s="97">
        <v>0</v>
      </c>
      <c r="L123" s="97">
        <v>0</v>
      </c>
      <c r="M123" s="97">
        <v>0</v>
      </c>
      <c r="N123" s="97">
        <v>0</v>
      </c>
      <c r="O123" s="97">
        <v>0</v>
      </c>
      <c r="P123" s="224">
        <v>0</v>
      </c>
      <c r="Q123" s="245">
        <v>2</v>
      </c>
      <c r="R123" s="252">
        <v>0</v>
      </c>
      <c r="S123" s="269">
        <v>0</v>
      </c>
      <c r="T123" s="79">
        <v>2</v>
      </c>
      <c r="U123" s="97">
        <v>2</v>
      </c>
      <c r="V123" s="97">
        <v>0</v>
      </c>
      <c r="W123" s="97">
        <v>0</v>
      </c>
      <c r="X123" s="97">
        <v>0</v>
      </c>
      <c r="Y123" s="97">
        <v>1</v>
      </c>
      <c r="Z123" s="97">
        <v>0</v>
      </c>
      <c r="AA123" s="270">
        <v>0</v>
      </c>
      <c r="AB123" s="97">
        <v>0</v>
      </c>
      <c r="AC123" s="97">
        <v>1</v>
      </c>
      <c r="AD123" s="97">
        <v>0</v>
      </c>
      <c r="AE123" s="490">
        <v>1.6666666666666667</v>
      </c>
    </row>
    <row r="124" spans="1:31" ht="14.25" x14ac:dyDescent="0.2">
      <c r="A124" s="23" t="s">
        <v>2102</v>
      </c>
      <c r="B124" s="23">
        <v>1</v>
      </c>
      <c r="C124" s="24" t="s">
        <v>2846</v>
      </c>
      <c r="D124" s="23" t="s">
        <v>1637</v>
      </c>
      <c r="E124" s="23" t="s">
        <v>2126</v>
      </c>
      <c r="F124" s="23" t="s">
        <v>2847</v>
      </c>
      <c r="G124" s="97">
        <v>0</v>
      </c>
      <c r="H124" s="97">
        <v>0</v>
      </c>
      <c r="I124" s="97">
        <v>0</v>
      </c>
      <c r="J124" s="97">
        <v>1</v>
      </c>
      <c r="K124" s="97">
        <v>0</v>
      </c>
      <c r="L124" s="97">
        <v>0</v>
      </c>
      <c r="M124" s="97">
        <v>0</v>
      </c>
      <c r="N124" s="97">
        <v>0</v>
      </c>
      <c r="O124" s="97">
        <v>1</v>
      </c>
      <c r="P124" s="224">
        <v>0</v>
      </c>
      <c r="Q124" s="245">
        <v>1</v>
      </c>
      <c r="R124" s="252">
        <v>0</v>
      </c>
      <c r="S124" s="269">
        <v>0</v>
      </c>
      <c r="T124" s="79">
        <v>1</v>
      </c>
      <c r="U124" s="97">
        <v>2</v>
      </c>
      <c r="V124" s="97">
        <v>0</v>
      </c>
      <c r="W124" s="97">
        <v>0</v>
      </c>
      <c r="X124" s="97">
        <v>0</v>
      </c>
      <c r="Y124" s="97">
        <v>2</v>
      </c>
      <c r="Z124" s="97">
        <v>0</v>
      </c>
      <c r="AA124" s="270">
        <v>0</v>
      </c>
      <c r="AB124" s="97">
        <v>0</v>
      </c>
      <c r="AC124" s="97">
        <v>2</v>
      </c>
      <c r="AD124" s="97">
        <v>0</v>
      </c>
      <c r="AE124" s="490">
        <v>1.4285714285714286</v>
      </c>
    </row>
    <row r="125" spans="1:31" ht="14.25" x14ac:dyDescent="0.2">
      <c r="A125" s="23" t="s">
        <v>2102</v>
      </c>
      <c r="B125" s="23">
        <v>1</v>
      </c>
      <c r="C125" s="24" t="s">
        <v>2848</v>
      </c>
      <c r="D125" s="23" t="s">
        <v>1637</v>
      </c>
      <c r="E125" s="23" t="s">
        <v>2126</v>
      </c>
      <c r="F125" s="23" t="s">
        <v>2481</v>
      </c>
      <c r="G125" s="97">
        <v>0</v>
      </c>
      <c r="H125" s="97">
        <v>0</v>
      </c>
      <c r="I125" s="97">
        <v>0</v>
      </c>
      <c r="J125" s="97">
        <v>2</v>
      </c>
      <c r="K125" s="97">
        <v>0</v>
      </c>
      <c r="L125" s="97">
        <v>0</v>
      </c>
      <c r="M125" s="97">
        <v>0</v>
      </c>
      <c r="N125" s="97">
        <v>0</v>
      </c>
      <c r="O125" s="97">
        <v>0</v>
      </c>
      <c r="P125" s="224">
        <v>0</v>
      </c>
      <c r="Q125" s="245">
        <v>2</v>
      </c>
      <c r="R125" s="252">
        <v>0</v>
      </c>
      <c r="S125" s="269">
        <v>0</v>
      </c>
      <c r="T125" s="79">
        <v>2</v>
      </c>
      <c r="U125" s="97">
        <v>2</v>
      </c>
      <c r="V125" s="97">
        <v>0</v>
      </c>
      <c r="W125" s="97">
        <v>0</v>
      </c>
      <c r="X125" s="97">
        <v>0</v>
      </c>
      <c r="Y125" s="97">
        <v>2</v>
      </c>
      <c r="Z125" s="97">
        <v>0</v>
      </c>
      <c r="AA125" s="270">
        <v>0</v>
      </c>
      <c r="AB125" s="97">
        <v>0</v>
      </c>
      <c r="AC125" s="97">
        <v>2</v>
      </c>
      <c r="AD125" s="97">
        <v>0</v>
      </c>
      <c r="AE125" s="490">
        <v>2</v>
      </c>
    </row>
    <row r="126" spans="1:31" ht="14.25" x14ac:dyDescent="0.2">
      <c r="A126" s="23" t="s">
        <v>2102</v>
      </c>
      <c r="B126" s="23">
        <v>1</v>
      </c>
      <c r="C126" s="24" t="s">
        <v>2482</v>
      </c>
      <c r="D126" s="23" t="s">
        <v>1637</v>
      </c>
      <c r="E126" s="23" t="s">
        <v>3475</v>
      </c>
      <c r="F126" s="23" t="s">
        <v>2933</v>
      </c>
      <c r="G126" s="97">
        <v>0</v>
      </c>
      <c r="H126" s="97">
        <v>0</v>
      </c>
      <c r="I126" s="97">
        <v>0</v>
      </c>
      <c r="J126" s="97">
        <v>2</v>
      </c>
      <c r="K126" s="97">
        <v>0</v>
      </c>
      <c r="L126" s="97">
        <v>0</v>
      </c>
      <c r="M126" s="97">
        <v>0</v>
      </c>
      <c r="N126" s="97">
        <v>0</v>
      </c>
      <c r="O126" s="97">
        <v>0</v>
      </c>
      <c r="P126" s="224">
        <v>0</v>
      </c>
      <c r="Q126" s="245">
        <v>2</v>
      </c>
      <c r="R126" s="252">
        <v>0</v>
      </c>
      <c r="S126" s="269">
        <v>0</v>
      </c>
      <c r="T126" s="79">
        <v>2</v>
      </c>
      <c r="U126" s="97">
        <v>2</v>
      </c>
      <c r="V126" s="97">
        <v>0</v>
      </c>
      <c r="W126" s="97">
        <v>0</v>
      </c>
      <c r="X126" s="97">
        <v>0</v>
      </c>
      <c r="Y126" s="97">
        <v>4</v>
      </c>
      <c r="Z126" s="97">
        <v>0</v>
      </c>
      <c r="AA126" s="270">
        <v>0</v>
      </c>
      <c r="AB126" s="97">
        <v>0</v>
      </c>
      <c r="AC126" s="97">
        <v>4</v>
      </c>
      <c r="AD126" s="97">
        <v>0</v>
      </c>
      <c r="AE126" s="490">
        <v>2.6666666666666665</v>
      </c>
    </row>
    <row r="127" spans="1:31" ht="14.25" x14ac:dyDescent="0.2">
      <c r="A127" s="23" t="s">
        <v>2102</v>
      </c>
      <c r="B127" s="23">
        <v>1</v>
      </c>
      <c r="C127" s="24" t="s">
        <v>2934</v>
      </c>
      <c r="D127" s="23" t="s">
        <v>1637</v>
      </c>
      <c r="E127" s="23" t="s">
        <v>2126</v>
      </c>
      <c r="F127" s="23" t="s">
        <v>2935</v>
      </c>
      <c r="G127" s="97">
        <v>0</v>
      </c>
      <c r="H127" s="97">
        <v>0</v>
      </c>
      <c r="I127" s="97">
        <v>0</v>
      </c>
      <c r="J127" s="97">
        <v>4</v>
      </c>
      <c r="K127" s="97">
        <v>0</v>
      </c>
      <c r="L127" s="97">
        <v>0</v>
      </c>
      <c r="M127" s="97">
        <v>0</v>
      </c>
      <c r="N127" s="97">
        <v>0</v>
      </c>
      <c r="O127" s="97">
        <v>4</v>
      </c>
      <c r="P127" s="224">
        <v>0</v>
      </c>
      <c r="Q127" s="245">
        <v>4</v>
      </c>
      <c r="R127" s="252">
        <v>0</v>
      </c>
      <c r="S127" s="269">
        <v>2</v>
      </c>
      <c r="T127" s="79">
        <v>4</v>
      </c>
      <c r="U127" s="97">
        <v>6</v>
      </c>
      <c r="V127" s="97">
        <v>0</v>
      </c>
      <c r="W127" s="97">
        <v>0</v>
      </c>
      <c r="X127" s="97">
        <v>0</v>
      </c>
      <c r="Y127" s="97">
        <v>1</v>
      </c>
      <c r="Z127" s="97">
        <v>0</v>
      </c>
      <c r="AA127" s="270">
        <v>0</v>
      </c>
      <c r="AB127" s="97">
        <v>0</v>
      </c>
      <c r="AC127" s="97">
        <v>1</v>
      </c>
      <c r="AD127" s="97">
        <v>0</v>
      </c>
      <c r="AE127" s="490">
        <v>3.25</v>
      </c>
    </row>
    <row r="128" spans="1:31" ht="14.25" x14ac:dyDescent="0.2">
      <c r="A128" s="23" t="s">
        <v>2102</v>
      </c>
      <c r="B128" s="23">
        <v>1</v>
      </c>
      <c r="C128" s="24" t="s">
        <v>2936</v>
      </c>
      <c r="D128" s="23" t="s">
        <v>1637</v>
      </c>
      <c r="E128" s="23" t="s">
        <v>3475</v>
      </c>
      <c r="F128" s="23" t="s">
        <v>2937</v>
      </c>
      <c r="G128" s="97">
        <v>0</v>
      </c>
      <c r="H128" s="97">
        <v>0</v>
      </c>
      <c r="I128" s="97">
        <v>1</v>
      </c>
      <c r="J128" s="97">
        <v>1</v>
      </c>
      <c r="K128" s="97">
        <v>0</v>
      </c>
      <c r="L128" s="97">
        <v>0</v>
      </c>
      <c r="M128" s="97">
        <v>0</v>
      </c>
      <c r="N128" s="97">
        <v>0</v>
      </c>
      <c r="O128" s="97">
        <v>0</v>
      </c>
      <c r="P128" s="224">
        <v>0</v>
      </c>
      <c r="Q128" s="245">
        <v>1</v>
      </c>
      <c r="R128" s="252">
        <v>0</v>
      </c>
      <c r="S128" s="269">
        <v>0</v>
      </c>
      <c r="T128" s="79">
        <v>1</v>
      </c>
      <c r="U128" s="97">
        <v>1</v>
      </c>
      <c r="V128" s="97">
        <v>0</v>
      </c>
      <c r="W128" s="97">
        <v>0</v>
      </c>
      <c r="X128" s="97">
        <v>0</v>
      </c>
      <c r="Y128" s="97">
        <v>1</v>
      </c>
      <c r="Z128" s="97">
        <v>0</v>
      </c>
      <c r="AA128" s="270">
        <v>0</v>
      </c>
      <c r="AB128" s="97">
        <v>0</v>
      </c>
      <c r="AC128" s="97">
        <v>1</v>
      </c>
      <c r="AD128" s="97">
        <v>0</v>
      </c>
      <c r="AE128" s="490">
        <v>1</v>
      </c>
    </row>
    <row r="129" spans="1:31" ht="14.25" x14ac:dyDescent="0.2">
      <c r="A129" s="23" t="s">
        <v>2102</v>
      </c>
      <c r="B129" s="23">
        <v>1</v>
      </c>
      <c r="C129" s="24" t="s">
        <v>2938</v>
      </c>
      <c r="D129" s="23" t="s">
        <v>1637</v>
      </c>
      <c r="E129" s="23" t="s">
        <v>2126</v>
      </c>
      <c r="F129" s="23" t="s">
        <v>2939</v>
      </c>
      <c r="G129" s="97">
        <v>0</v>
      </c>
      <c r="H129" s="97">
        <v>0</v>
      </c>
      <c r="I129" s="97">
        <v>0</v>
      </c>
      <c r="J129" s="97">
        <v>1</v>
      </c>
      <c r="K129" s="97">
        <v>0</v>
      </c>
      <c r="L129" s="97">
        <v>0</v>
      </c>
      <c r="M129" s="97">
        <v>0</v>
      </c>
      <c r="N129" s="97">
        <v>0</v>
      </c>
      <c r="O129" s="97">
        <v>0</v>
      </c>
      <c r="P129" s="224">
        <v>0</v>
      </c>
      <c r="Q129" s="245">
        <v>1</v>
      </c>
      <c r="R129" s="252">
        <v>0</v>
      </c>
      <c r="S129" s="269">
        <v>0</v>
      </c>
      <c r="T129" s="79">
        <v>1</v>
      </c>
      <c r="U129" s="97">
        <v>1</v>
      </c>
      <c r="V129" s="97">
        <v>0</v>
      </c>
      <c r="W129" s="97">
        <v>0</v>
      </c>
      <c r="X129" s="97">
        <v>0</v>
      </c>
      <c r="Y129" s="97">
        <v>1</v>
      </c>
      <c r="Z129" s="97">
        <v>0</v>
      </c>
      <c r="AA129" s="270">
        <v>0</v>
      </c>
      <c r="AB129" s="97">
        <v>0</v>
      </c>
      <c r="AC129" s="97">
        <v>1</v>
      </c>
      <c r="AD129" s="97">
        <v>0</v>
      </c>
      <c r="AE129" s="490">
        <v>1</v>
      </c>
    </row>
    <row r="130" spans="1:31" ht="14.25" x14ac:dyDescent="0.2">
      <c r="A130" s="23" t="s">
        <v>2102</v>
      </c>
      <c r="B130" s="23">
        <v>1</v>
      </c>
      <c r="C130" s="24" t="s">
        <v>2940</v>
      </c>
      <c r="D130" s="23" t="s">
        <v>1637</v>
      </c>
      <c r="E130" s="23" t="s">
        <v>2126</v>
      </c>
      <c r="F130" s="23" t="s">
        <v>2937</v>
      </c>
      <c r="G130" s="97">
        <v>0</v>
      </c>
      <c r="H130" s="97">
        <v>0</v>
      </c>
      <c r="I130" s="97">
        <v>0</v>
      </c>
      <c r="J130" s="97">
        <v>1</v>
      </c>
      <c r="K130" s="97">
        <v>0</v>
      </c>
      <c r="L130" s="97">
        <v>0</v>
      </c>
      <c r="M130" s="97">
        <v>0</v>
      </c>
      <c r="N130" s="97">
        <v>0</v>
      </c>
      <c r="O130" s="97">
        <v>1</v>
      </c>
      <c r="P130" s="224">
        <v>0</v>
      </c>
      <c r="Q130" s="245">
        <v>1</v>
      </c>
      <c r="R130" s="252">
        <v>0</v>
      </c>
      <c r="S130" s="269">
        <v>0</v>
      </c>
      <c r="T130" s="79">
        <v>1</v>
      </c>
      <c r="U130" s="97">
        <v>2</v>
      </c>
      <c r="V130" s="97">
        <v>0</v>
      </c>
      <c r="W130" s="97">
        <v>0</v>
      </c>
      <c r="X130" s="97">
        <v>0</v>
      </c>
      <c r="Y130" s="97">
        <v>1</v>
      </c>
      <c r="Z130" s="97">
        <v>1</v>
      </c>
      <c r="AA130" s="270">
        <v>0</v>
      </c>
      <c r="AB130" s="97">
        <v>0</v>
      </c>
      <c r="AC130" s="97">
        <v>1</v>
      </c>
      <c r="AD130" s="97">
        <v>0</v>
      </c>
      <c r="AE130" s="490">
        <v>1.125</v>
      </c>
    </row>
    <row r="131" spans="1:31" ht="14.25" x14ac:dyDescent="0.2">
      <c r="A131" s="23" t="s">
        <v>2102</v>
      </c>
      <c r="B131" s="23">
        <v>1</v>
      </c>
      <c r="C131" s="24" t="s">
        <v>2941</v>
      </c>
      <c r="D131" s="23" t="s">
        <v>1637</v>
      </c>
      <c r="E131" s="23" t="s">
        <v>2126</v>
      </c>
      <c r="F131" s="23" t="s">
        <v>528</v>
      </c>
      <c r="G131" s="97">
        <v>0</v>
      </c>
      <c r="H131" s="97">
        <v>0</v>
      </c>
      <c r="I131" s="97">
        <v>0</v>
      </c>
      <c r="J131" s="97">
        <v>1</v>
      </c>
      <c r="K131" s="97">
        <v>0</v>
      </c>
      <c r="L131" s="97">
        <v>0</v>
      </c>
      <c r="M131" s="97">
        <v>0</v>
      </c>
      <c r="N131" s="97">
        <v>0</v>
      </c>
      <c r="O131" s="97">
        <v>0</v>
      </c>
      <c r="P131" s="224">
        <v>0</v>
      </c>
      <c r="Q131" s="245">
        <v>1</v>
      </c>
      <c r="R131" s="252">
        <v>0</v>
      </c>
      <c r="S131" s="269">
        <v>0</v>
      </c>
      <c r="T131" s="79">
        <v>1</v>
      </c>
      <c r="U131" s="97">
        <v>1</v>
      </c>
      <c r="V131" s="97">
        <v>1</v>
      </c>
      <c r="W131" s="97">
        <v>0</v>
      </c>
      <c r="X131" s="97">
        <v>0</v>
      </c>
      <c r="Y131" s="97">
        <v>2</v>
      </c>
      <c r="Z131" s="97">
        <v>0</v>
      </c>
      <c r="AA131" s="270">
        <v>0</v>
      </c>
      <c r="AB131" s="97">
        <v>0</v>
      </c>
      <c r="AC131" s="97">
        <v>6</v>
      </c>
      <c r="AD131" s="97">
        <v>0</v>
      </c>
      <c r="AE131" s="490">
        <v>1.8571428571428572</v>
      </c>
    </row>
    <row r="132" spans="1:31" s="273" customFormat="1" ht="14.25" x14ac:dyDescent="0.2">
      <c r="A132" s="23" t="s">
        <v>2102</v>
      </c>
      <c r="B132" s="23">
        <v>1</v>
      </c>
      <c r="C132" s="24" t="s">
        <v>5268</v>
      </c>
      <c r="D132" s="23" t="s">
        <v>1637</v>
      </c>
      <c r="E132" s="23" t="s">
        <v>2126</v>
      </c>
      <c r="F132" s="23" t="s">
        <v>5269</v>
      </c>
      <c r="G132" s="270">
        <v>0</v>
      </c>
      <c r="H132" s="270">
        <v>0</v>
      </c>
      <c r="I132" s="270">
        <v>0</v>
      </c>
      <c r="J132" s="270">
        <v>2</v>
      </c>
      <c r="K132" s="270">
        <v>0</v>
      </c>
      <c r="L132" s="270">
        <v>0</v>
      </c>
      <c r="M132" s="270">
        <v>0</v>
      </c>
      <c r="N132" s="270">
        <v>0</v>
      </c>
      <c r="O132" s="270">
        <v>0</v>
      </c>
      <c r="P132" s="269">
        <v>0</v>
      </c>
      <c r="Q132" s="269">
        <v>2</v>
      </c>
      <c r="R132" s="269">
        <v>0</v>
      </c>
      <c r="S132" s="269">
        <v>0</v>
      </c>
      <c r="T132" s="79">
        <v>2</v>
      </c>
      <c r="U132" s="270">
        <v>2</v>
      </c>
      <c r="V132" s="270">
        <v>0</v>
      </c>
      <c r="W132" s="270">
        <v>0</v>
      </c>
      <c r="X132" s="270">
        <v>2</v>
      </c>
      <c r="Y132" s="270">
        <v>0</v>
      </c>
      <c r="Z132" s="270">
        <v>0</v>
      </c>
      <c r="AA132" s="270">
        <v>0</v>
      </c>
      <c r="AB132" s="270">
        <v>0</v>
      </c>
      <c r="AC132" s="270">
        <v>0</v>
      </c>
      <c r="AD132" s="270">
        <v>0</v>
      </c>
      <c r="AE132" s="490">
        <v>2</v>
      </c>
    </row>
    <row r="133" spans="1:31" ht="14.25" x14ac:dyDescent="0.2">
      <c r="A133" s="23" t="s">
        <v>2102</v>
      </c>
      <c r="B133" s="23">
        <v>1</v>
      </c>
      <c r="C133" s="24" t="s">
        <v>2219</v>
      </c>
      <c r="D133" s="23" t="s">
        <v>1637</v>
      </c>
      <c r="E133" s="23" t="s">
        <v>2126</v>
      </c>
      <c r="F133" s="23" t="s">
        <v>2220</v>
      </c>
      <c r="G133" s="97">
        <v>0</v>
      </c>
      <c r="H133" s="97">
        <v>0</v>
      </c>
      <c r="I133" s="97">
        <v>0</v>
      </c>
      <c r="J133" s="97">
        <v>0</v>
      </c>
      <c r="K133" s="97">
        <v>0</v>
      </c>
      <c r="L133" s="97">
        <v>0</v>
      </c>
      <c r="M133" s="97">
        <v>0</v>
      </c>
      <c r="N133" s="97">
        <v>0</v>
      </c>
      <c r="O133" s="97">
        <v>0</v>
      </c>
      <c r="P133" s="224">
        <v>0</v>
      </c>
      <c r="Q133" s="245">
        <v>0</v>
      </c>
      <c r="R133" s="252">
        <v>0</v>
      </c>
      <c r="S133" s="269">
        <v>0</v>
      </c>
      <c r="T133" s="79">
        <v>0</v>
      </c>
      <c r="U133" s="97">
        <v>0</v>
      </c>
      <c r="V133" s="97">
        <v>0</v>
      </c>
      <c r="W133" s="97">
        <v>0</v>
      </c>
      <c r="X133" s="97">
        <v>0</v>
      </c>
      <c r="Y133" s="97">
        <v>2</v>
      </c>
      <c r="Z133" s="97">
        <v>0</v>
      </c>
      <c r="AA133" s="270">
        <v>0</v>
      </c>
      <c r="AB133" s="97">
        <v>0</v>
      </c>
      <c r="AC133" s="97">
        <v>2</v>
      </c>
      <c r="AD133" s="97">
        <v>0</v>
      </c>
      <c r="AE133" s="490">
        <v>2</v>
      </c>
    </row>
    <row r="134" spans="1:31" ht="14.25" x14ac:dyDescent="0.2">
      <c r="A134" s="23" t="s">
        <v>2102</v>
      </c>
      <c r="B134" s="23">
        <v>1</v>
      </c>
      <c r="C134" s="24" t="s">
        <v>2221</v>
      </c>
      <c r="D134" s="23" t="s">
        <v>1637</v>
      </c>
      <c r="E134" s="23" t="s">
        <v>2126</v>
      </c>
      <c r="F134" s="23" t="s">
        <v>2222</v>
      </c>
      <c r="G134" s="97">
        <v>0</v>
      </c>
      <c r="H134" s="97">
        <v>0</v>
      </c>
      <c r="I134" s="97">
        <v>0</v>
      </c>
      <c r="J134" s="97">
        <v>2</v>
      </c>
      <c r="K134" s="97">
        <v>0</v>
      </c>
      <c r="L134" s="97">
        <v>0</v>
      </c>
      <c r="M134" s="97">
        <v>0</v>
      </c>
      <c r="N134" s="97">
        <v>0</v>
      </c>
      <c r="O134" s="97">
        <v>0</v>
      </c>
      <c r="P134" s="224">
        <v>0</v>
      </c>
      <c r="Q134" s="245">
        <v>2</v>
      </c>
      <c r="R134" s="252">
        <v>0</v>
      </c>
      <c r="S134" s="269">
        <v>0</v>
      </c>
      <c r="T134" s="79">
        <v>2</v>
      </c>
      <c r="U134" s="97">
        <v>2</v>
      </c>
      <c r="V134" s="97">
        <v>0</v>
      </c>
      <c r="W134" s="97">
        <v>0</v>
      </c>
      <c r="X134" s="97">
        <v>0</v>
      </c>
      <c r="Y134" s="97">
        <v>2</v>
      </c>
      <c r="Z134" s="97">
        <v>0</v>
      </c>
      <c r="AA134" s="270">
        <v>0</v>
      </c>
      <c r="AB134" s="97">
        <v>0</v>
      </c>
      <c r="AC134" s="97">
        <v>2</v>
      </c>
      <c r="AD134" s="97">
        <v>0</v>
      </c>
      <c r="AE134" s="490">
        <v>2</v>
      </c>
    </row>
    <row r="135" spans="1:31" ht="14.25" x14ac:dyDescent="0.2">
      <c r="A135" s="23" t="s">
        <v>2102</v>
      </c>
      <c r="B135" s="23">
        <v>1</v>
      </c>
      <c r="C135" s="24" t="s">
        <v>2223</v>
      </c>
      <c r="D135" s="23" t="s">
        <v>1637</v>
      </c>
      <c r="E135" s="23" t="s">
        <v>2126</v>
      </c>
      <c r="F135" s="23" t="s">
        <v>993</v>
      </c>
      <c r="G135" s="97">
        <v>0</v>
      </c>
      <c r="H135" s="97">
        <v>0</v>
      </c>
      <c r="I135" s="97">
        <v>0</v>
      </c>
      <c r="J135" s="97">
        <v>2</v>
      </c>
      <c r="K135" s="97">
        <v>0</v>
      </c>
      <c r="L135" s="97">
        <v>0</v>
      </c>
      <c r="M135" s="97">
        <v>0</v>
      </c>
      <c r="N135" s="97">
        <v>0</v>
      </c>
      <c r="O135" s="97">
        <v>0</v>
      </c>
      <c r="P135" s="224">
        <v>0</v>
      </c>
      <c r="Q135" s="245">
        <v>3</v>
      </c>
      <c r="R135" s="252">
        <v>0</v>
      </c>
      <c r="S135" s="269">
        <v>0</v>
      </c>
      <c r="T135" s="79">
        <v>2</v>
      </c>
      <c r="U135" s="97">
        <v>2</v>
      </c>
      <c r="V135" s="97">
        <v>0</v>
      </c>
      <c r="W135" s="97">
        <v>0</v>
      </c>
      <c r="X135" s="97">
        <v>0</v>
      </c>
      <c r="Y135" s="97">
        <v>1</v>
      </c>
      <c r="Z135" s="97">
        <v>0</v>
      </c>
      <c r="AA135" s="270">
        <v>0</v>
      </c>
      <c r="AB135" s="97">
        <v>0</v>
      </c>
      <c r="AC135" s="97">
        <v>1</v>
      </c>
      <c r="AD135" s="97">
        <v>0</v>
      </c>
      <c r="AE135" s="490">
        <v>1.8333333333333333</v>
      </c>
    </row>
    <row r="136" spans="1:31" ht="14.25" x14ac:dyDescent="0.2">
      <c r="A136" s="23" t="s">
        <v>2102</v>
      </c>
      <c r="B136" s="23">
        <v>1</v>
      </c>
      <c r="C136" s="24" t="s">
        <v>994</v>
      </c>
      <c r="D136" s="23" t="s">
        <v>1637</v>
      </c>
      <c r="E136" s="23" t="s">
        <v>2126</v>
      </c>
      <c r="F136" s="23" t="s">
        <v>995</v>
      </c>
      <c r="G136" s="97">
        <v>0</v>
      </c>
      <c r="H136" s="97">
        <v>0</v>
      </c>
      <c r="I136" s="97">
        <v>0</v>
      </c>
      <c r="J136" s="97">
        <v>1</v>
      </c>
      <c r="K136" s="97">
        <v>0</v>
      </c>
      <c r="L136" s="97">
        <v>0</v>
      </c>
      <c r="M136" s="97">
        <v>1</v>
      </c>
      <c r="N136" s="97">
        <v>0</v>
      </c>
      <c r="O136" s="97">
        <v>0</v>
      </c>
      <c r="P136" s="224">
        <v>0</v>
      </c>
      <c r="Q136" s="245">
        <v>1</v>
      </c>
      <c r="R136" s="252">
        <v>0</v>
      </c>
      <c r="S136" s="269">
        <v>0</v>
      </c>
      <c r="T136" s="79">
        <v>1</v>
      </c>
      <c r="U136" s="97">
        <v>1</v>
      </c>
      <c r="V136" s="97">
        <v>0</v>
      </c>
      <c r="W136" s="97">
        <v>0</v>
      </c>
      <c r="X136" s="97">
        <v>0</v>
      </c>
      <c r="Y136" s="97">
        <v>1</v>
      </c>
      <c r="Z136" s="97">
        <v>0</v>
      </c>
      <c r="AA136" s="270">
        <v>0</v>
      </c>
      <c r="AB136" s="97">
        <v>0</v>
      </c>
      <c r="AC136" s="97">
        <v>1</v>
      </c>
      <c r="AD136" s="97">
        <v>0</v>
      </c>
      <c r="AE136" s="490">
        <v>1</v>
      </c>
    </row>
    <row r="137" spans="1:31" ht="14.25" x14ac:dyDescent="0.2">
      <c r="A137" s="23" t="s">
        <v>2102</v>
      </c>
      <c r="B137" s="23">
        <v>1</v>
      </c>
      <c r="C137" s="24" t="s">
        <v>996</v>
      </c>
      <c r="D137" s="23" t="s">
        <v>1637</v>
      </c>
      <c r="E137" s="23" t="s">
        <v>3475</v>
      </c>
      <c r="F137" s="23" t="s">
        <v>997</v>
      </c>
      <c r="G137" s="97">
        <v>0</v>
      </c>
      <c r="H137" s="97">
        <v>0</v>
      </c>
      <c r="I137" s="97">
        <v>0</v>
      </c>
      <c r="J137" s="97">
        <v>1</v>
      </c>
      <c r="K137" s="97">
        <v>0</v>
      </c>
      <c r="L137" s="97">
        <v>0</v>
      </c>
      <c r="M137" s="97">
        <v>0</v>
      </c>
      <c r="N137" s="97">
        <v>0</v>
      </c>
      <c r="O137" s="97">
        <v>0</v>
      </c>
      <c r="P137" s="224">
        <v>0</v>
      </c>
      <c r="Q137" s="245">
        <v>1</v>
      </c>
      <c r="R137" s="252">
        <v>0</v>
      </c>
      <c r="S137" s="269">
        <v>0</v>
      </c>
      <c r="T137" s="79">
        <v>1</v>
      </c>
      <c r="U137" s="97">
        <v>1</v>
      </c>
      <c r="V137" s="97">
        <v>0</v>
      </c>
      <c r="W137" s="97">
        <v>0</v>
      </c>
      <c r="X137" s="97">
        <v>0</v>
      </c>
      <c r="Y137" s="97">
        <v>5</v>
      </c>
      <c r="Z137" s="97">
        <v>5</v>
      </c>
      <c r="AA137" s="270">
        <v>0</v>
      </c>
      <c r="AB137" s="97">
        <v>0</v>
      </c>
      <c r="AC137" s="97">
        <v>5</v>
      </c>
      <c r="AD137" s="97">
        <v>0</v>
      </c>
      <c r="AE137" s="490">
        <v>2.7142857142857144</v>
      </c>
    </row>
    <row r="138" spans="1:31" ht="14.25" x14ac:dyDescent="0.2">
      <c r="A138" s="23" t="s">
        <v>2102</v>
      </c>
      <c r="B138" s="23">
        <v>1</v>
      </c>
      <c r="C138" s="24" t="s">
        <v>998</v>
      </c>
      <c r="D138" s="23" t="s">
        <v>1637</v>
      </c>
      <c r="E138" s="23" t="s">
        <v>2126</v>
      </c>
      <c r="F138" s="23" t="s">
        <v>999</v>
      </c>
      <c r="G138" s="97">
        <v>0</v>
      </c>
      <c r="H138" s="97">
        <v>0</v>
      </c>
      <c r="I138" s="97">
        <v>0</v>
      </c>
      <c r="J138" s="97">
        <v>5</v>
      </c>
      <c r="K138" s="97">
        <v>0</v>
      </c>
      <c r="L138" s="97">
        <v>0</v>
      </c>
      <c r="M138" s="97">
        <v>0</v>
      </c>
      <c r="N138" s="97">
        <v>0</v>
      </c>
      <c r="O138" s="97">
        <v>0</v>
      </c>
      <c r="P138" s="224">
        <v>0</v>
      </c>
      <c r="Q138" s="245">
        <v>10</v>
      </c>
      <c r="R138" s="252">
        <v>0</v>
      </c>
      <c r="S138" s="269">
        <v>0</v>
      </c>
      <c r="T138" s="79">
        <v>5</v>
      </c>
      <c r="U138" s="97">
        <v>5</v>
      </c>
      <c r="V138" s="97">
        <v>0</v>
      </c>
      <c r="W138" s="97">
        <v>0</v>
      </c>
      <c r="X138" s="97">
        <v>0</v>
      </c>
      <c r="Y138" s="97">
        <v>1</v>
      </c>
      <c r="Z138" s="97">
        <v>0</v>
      </c>
      <c r="AA138" s="270">
        <v>0</v>
      </c>
      <c r="AB138" s="97">
        <v>0</v>
      </c>
      <c r="AC138" s="97">
        <v>1</v>
      </c>
      <c r="AD138" s="97">
        <v>0</v>
      </c>
      <c r="AE138" s="490">
        <v>4.5</v>
      </c>
    </row>
    <row r="139" spans="1:31" ht="14.25" x14ac:dyDescent="0.2">
      <c r="A139" s="23" t="s">
        <v>2102</v>
      </c>
      <c r="B139" s="23">
        <v>1</v>
      </c>
      <c r="C139" s="24" t="s">
        <v>2261</v>
      </c>
      <c r="D139" s="23" t="s">
        <v>1637</v>
      </c>
      <c r="E139" s="23" t="s">
        <v>2126</v>
      </c>
      <c r="F139" s="23" t="s">
        <v>2262</v>
      </c>
      <c r="G139" s="97">
        <v>0</v>
      </c>
      <c r="H139" s="97">
        <v>0</v>
      </c>
      <c r="I139" s="97">
        <v>0</v>
      </c>
      <c r="J139" s="97">
        <v>1</v>
      </c>
      <c r="K139" s="97">
        <v>0</v>
      </c>
      <c r="L139" s="97">
        <v>0</v>
      </c>
      <c r="M139" s="97">
        <v>0</v>
      </c>
      <c r="N139" s="97">
        <v>0</v>
      </c>
      <c r="O139" s="97">
        <v>0</v>
      </c>
      <c r="P139" s="224">
        <v>0</v>
      </c>
      <c r="Q139" s="245">
        <v>1</v>
      </c>
      <c r="R139" s="252">
        <v>0</v>
      </c>
      <c r="S139" s="269">
        <v>0</v>
      </c>
      <c r="T139" s="79">
        <v>2</v>
      </c>
      <c r="U139" s="97">
        <v>2</v>
      </c>
      <c r="V139" s="97">
        <v>0</v>
      </c>
      <c r="W139" s="97">
        <v>0</v>
      </c>
      <c r="X139" s="97">
        <v>0</v>
      </c>
      <c r="Y139" s="97">
        <v>1</v>
      </c>
      <c r="Z139" s="97">
        <v>0</v>
      </c>
      <c r="AA139" s="270">
        <v>0</v>
      </c>
      <c r="AB139" s="97">
        <v>0</v>
      </c>
      <c r="AC139" s="97">
        <v>1</v>
      </c>
      <c r="AD139" s="97">
        <v>0</v>
      </c>
      <c r="AE139" s="490">
        <v>1.3333333333333333</v>
      </c>
    </row>
    <row r="140" spans="1:31" ht="14.25" x14ac:dyDescent="0.2">
      <c r="A140" s="23" t="s">
        <v>2102</v>
      </c>
      <c r="B140" s="23">
        <v>1</v>
      </c>
      <c r="C140" s="24" t="s">
        <v>2263</v>
      </c>
      <c r="D140" s="23" t="s">
        <v>1637</v>
      </c>
      <c r="E140" s="23" t="s">
        <v>3475</v>
      </c>
      <c r="F140" s="23" t="s">
        <v>2264</v>
      </c>
      <c r="G140" s="97">
        <v>0</v>
      </c>
      <c r="H140" s="97">
        <v>0</v>
      </c>
      <c r="I140" s="97">
        <v>1</v>
      </c>
      <c r="J140" s="97">
        <v>1</v>
      </c>
      <c r="K140" s="97">
        <v>0</v>
      </c>
      <c r="L140" s="97">
        <v>0</v>
      </c>
      <c r="M140" s="97">
        <v>0</v>
      </c>
      <c r="N140" s="97">
        <v>0</v>
      </c>
      <c r="O140" s="97">
        <v>0</v>
      </c>
      <c r="P140" s="224">
        <v>0</v>
      </c>
      <c r="Q140" s="245">
        <v>1</v>
      </c>
      <c r="R140" s="252">
        <v>0</v>
      </c>
      <c r="S140" s="269">
        <v>0</v>
      </c>
      <c r="T140" s="79">
        <v>1</v>
      </c>
      <c r="U140" s="97">
        <v>1</v>
      </c>
      <c r="V140" s="97">
        <v>0</v>
      </c>
      <c r="W140" s="97">
        <v>1</v>
      </c>
      <c r="X140" s="97">
        <v>0</v>
      </c>
      <c r="Y140" s="97">
        <v>2</v>
      </c>
      <c r="Z140" s="97">
        <v>0</v>
      </c>
      <c r="AA140" s="270">
        <v>0</v>
      </c>
      <c r="AB140" s="97">
        <v>0</v>
      </c>
      <c r="AC140" s="97">
        <v>2</v>
      </c>
      <c r="AD140" s="97">
        <v>0</v>
      </c>
      <c r="AE140" s="490">
        <v>1.25</v>
      </c>
    </row>
    <row r="141" spans="1:31" ht="14.25" x14ac:dyDescent="0.2">
      <c r="A141" s="23" t="s">
        <v>2102</v>
      </c>
      <c r="B141" s="23">
        <v>1</v>
      </c>
      <c r="C141" s="24" t="s">
        <v>2265</v>
      </c>
      <c r="D141" s="23" t="s">
        <v>1637</v>
      </c>
      <c r="E141" s="23" t="s">
        <v>3475</v>
      </c>
      <c r="F141" s="23" t="s">
        <v>2266</v>
      </c>
      <c r="G141" s="97">
        <v>0</v>
      </c>
      <c r="H141" s="97">
        <v>0</v>
      </c>
      <c r="I141" s="97">
        <v>0</v>
      </c>
      <c r="J141" s="97">
        <v>2</v>
      </c>
      <c r="K141" s="97">
        <v>0</v>
      </c>
      <c r="L141" s="97">
        <v>0</v>
      </c>
      <c r="M141" s="97">
        <v>0</v>
      </c>
      <c r="N141" s="97">
        <v>0</v>
      </c>
      <c r="O141" s="97">
        <v>0</v>
      </c>
      <c r="P141" s="224">
        <v>0</v>
      </c>
      <c r="Q141" s="245">
        <v>2</v>
      </c>
      <c r="R141" s="252">
        <v>0</v>
      </c>
      <c r="S141" s="269">
        <v>0</v>
      </c>
      <c r="T141" s="79">
        <v>2</v>
      </c>
      <c r="U141" s="97">
        <v>2</v>
      </c>
      <c r="V141" s="97">
        <v>0</v>
      </c>
      <c r="W141" s="97">
        <v>0</v>
      </c>
      <c r="X141" s="97">
        <v>0</v>
      </c>
      <c r="Y141" s="97">
        <v>4</v>
      </c>
      <c r="Z141" s="97">
        <v>0</v>
      </c>
      <c r="AA141" s="270">
        <v>0</v>
      </c>
      <c r="AB141" s="97">
        <v>0</v>
      </c>
      <c r="AC141" s="97">
        <v>2</v>
      </c>
      <c r="AD141" s="97">
        <v>0</v>
      </c>
      <c r="AE141" s="490">
        <v>2.3333333333333335</v>
      </c>
    </row>
    <row r="142" spans="1:31" ht="14.25" x14ac:dyDescent="0.2">
      <c r="A142" s="23" t="s">
        <v>2102</v>
      </c>
      <c r="B142" s="23">
        <v>1</v>
      </c>
      <c r="C142" s="24" t="s">
        <v>2267</v>
      </c>
      <c r="D142" s="23" t="s">
        <v>1637</v>
      </c>
      <c r="E142" s="23" t="s">
        <v>2126</v>
      </c>
      <c r="F142" s="23" t="s">
        <v>2268</v>
      </c>
      <c r="G142" s="97">
        <v>0</v>
      </c>
      <c r="H142" s="97">
        <v>1</v>
      </c>
      <c r="I142" s="97">
        <v>0</v>
      </c>
      <c r="J142" s="97">
        <v>3</v>
      </c>
      <c r="K142" s="97">
        <v>0</v>
      </c>
      <c r="L142" s="97">
        <v>0</v>
      </c>
      <c r="M142" s="97">
        <v>0</v>
      </c>
      <c r="N142" s="97">
        <v>0</v>
      </c>
      <c r="O142" s="97">
        <v>0</v>
      </c>
      <c r="P142" s="224">
        <v>0</v>
      </c>
      <c r="Q142" s="245">
        <v>2</v>
      </c>
      <c r="R142" s="252">
        <v>0</v>
      </c>
      <c r="S142" s="269">
        <v>0</v>
      </c>
      <c r="T142" s="79">
        <v>2</v>
      </c>
      <c r="U142" s="97">
        <v>2</v>
      </c>
      <c r="V142" s="97">
        <v>0</v>
      </c>
      <c r="W142" s="97">
        <v>0</v>
      </c>
      <c r="X142" s="97">
        <v>0</v>
      </c>
      <c r="Y142" s="97">
        <v>10</v>
      </c>
      <c r="Z142" s="97">
        <v>0</v>
      </c>
      <c r="AA142" s="270">
        <v>0</v>
      </c>
      <c r="AB142" s="97">
        <v>0</v>
      </c>
      <c r="AC142" s="97">
        <v>10</v>
      </c>
      <c r="AD142" s="97">
        <v>0</v>
      </c>
      <c r="AE142" s="490">
        <v>4.2857142857142856</v>
      </c>
    </row>
    <row r="143" spans="1:31" ht="14.25" x14ac:dyDescent="0.2">
      <c r="A143" s="23" t="s">
        <v>2102</v>
      </c>
      <c r="B143" s="23">
        <v>1</v>
      </c>
      <c r="C143" s="24" t="s">
        <v>2269</v>
      </c>
      <c r="D143" s="23" t="s">
        <v>1637</v>
      </c>
      <c r="E143" s="23" t="s">
        <v>2126</v>
      </c>
      <c r="F143" s="23" t="s">
        <v>2270</v>
      </c>
      <c r="G143" s="97">
        <v>0</v>
      </c>
      <c r="H143" s="97">
        <v>0</v>
      </c>
      <c r="I143" s="97">
        <v>0</v>
      </c>
      <c r="J143" s="97">
        <v>10</v>
      </c>
      <c r="K143" s="97">
        <v>0</v>
      </c>
      <c r="L143" s="97">
        <v>0</v>
      </c>
      <c r="M143" s="97">
        <v>0</v>
      </c>
      <c r="N143" s="97">
        <v>0</v>
      </c>
      <c r="O143" s="97">
        <v>0</v>
      </c>
      <c r="P143" s="224">
        <v>5</v>
      </c>
      <c r="Q143" s="245">
        <v>10</v>
      </c>
      <c r="R143" s="252">
        <v>0</v>
      </c>
      <c r="S143" s="269">
        <v>0</v>
      </c>
      <c r="T143" s="79">
        <v>10</v>
      </c>
      <c r="U143" s="97">
        <v>11</v>
      </c>
      <c r="V143" s="97">
        <v>0</v>
      </c>
      <c r="W143" s="97">
        <v>0</v>
      </c>
      <c r="X143" s="97">
        <v>0</v>
      </c>
      <c r="Y143" s="97">
        <v>4</v>
      </c>
      <c r="Z143" s="97">
        <v>0</v>
      </c>
      <c r="AA143" s="270">
        <v>0</v>
      </c>
      <c r="AB143" s="97">
        <v>0</v>
      </c>
      <c r="AC143" s="97">
        <v>4</v>
      </c>
      <c r="AD143" s="97">
        <v>0</v>
      </c>
      <c r="AE143" s="490">
        <v>7.7142857142857144</v>
      </c>
    </row>
    <row r="144" spans="1:31" ht="14.25" x14ac:dyDescent="0.2">
      <c r="A144" s="23" t="s">
        <v>2102</v>
      </c>
      <c r="B144" s="23">
        <v>1</v>
      </c>
      <c r="C144" s="24" t="s">
        <v>2271</v>
      </c>
      <c r="D144" s="23" t="s">
        <v>1637</v>
      </c>
      <c r="E144" s="23" t="s">
        <v>2126</v>
      </c>
      <c r="F144" s="23" t="s">
        <v>2272</v>
      </c>
      <c r="G144" s="97">
        <v>0</v>
      </c>
      <c r="H144" s="97">
        <v>1</v>
      </c>
      <c r="I144" s="97">
        <v>0</v>
      </c>
      <c r="J144" s="97">
        <v>4</v>
      </c>
      <c r="K144" s="97">
        <v>0</v>
      </c>
      <c r="L144" s="97">
        <v>0</v>
      </c>
      <c r="M144" s="97">
        <v>0</v>
      </c>
      <c r="N144" s="97">
        <v>0</v>
      </c>
      <c r="O144" s="97">
        <v>0</v>
      </c>
      <c r="P144" s="224">
        <v>0</v>
      </c>
      <c r="Q144" s="245">
        <v>4</v>
      </c>
      <c r="R144" s="252">
        <v>0</v>
      </c>
      <c r="S144" s="269">
        <v>0</v>
      </c>
      <c r="T144" s="79">
        <v>4</v>
      </c>
      <c r="U144" s="97">
        <v>4</v>
      </c>
      <c r="V144" s="97">
        <v>0</v>
      </c>
      <c r="W144" s="97">
        <v>0</v>
      </c>
      <c r="X144" s="97">
        <v>1</v>
      </c>
      <c r="Y144" s="97">
        <v>4</v>
      </c>
      <c r="Z144" s="97">
        <v>0</v>
      </c>
      <c r="AA144" s="270">
        <v>0</v>
      </c>
      <c r="AB144" s="97">
        <v>0</v>
      </c>
      <c r="AC144" s="97">
        <v>4</v>
      </c>
      <c r="AD144" s="97">
        <v>0</v>
      </c>
      <c r="AE144" s="490">
        <v>3.25</v>
      </c>
    </row>
    <row r="145" spans="1:31" ht="14.25" x14ac:dyDescent="0.2">
      <c r="A145" s="23" t="s">
        <v>2102</v>
      </c>
      <c r="B145" s="23">
        <v>1</v>
      </c>
      <c r="C145" s="24" t="s">
        <v>2273</v>
      </c>
      <c r="D145" s="23" t="s">
        <v>1637</v>
      </c>
      <c r="E145" s="23" t="s">
        <v>2126</v>
      </c>
      <c r="F145" s="23" t="s">
        <v>2274</v>
      </c>
      <c r="G145" s="97">
        <v>0</v>
      </c>
      <c r="H145" s="97">
        <v>0</v>
      </c>
      <c r="I145" s="97">
        <v>0</v>
      </c>
      <c r="J145" s="97">
        <v>4</v>
      </c>
      <c r="K145" s="97">
        <v>0</v>
      </c>
      <c r="L145" s="97">
        <v>0</v>
      </c>
      <c r="M145" s="97">
        <v>0</v>
      </c>
      <c r="N145" s="97">
        <v>0</v>
      </c>
      <c r="O145" s="97">
        <v>0</v>
      </c>
      <c r="P145" s="224">
        <v>0</v>
      </c>
      <c r="Q145" s="245">
        <v>4</v>
      </c>
      <c r="R145" s="252">
        <v>0</v>
      </c>
      <c r="S145" s="269">
        <v>0</v>
      </c>
      <c r="T145" s="79">
        <v>4</v>
      </c>
      <c r="U145" s="97">
        <v>4</v>
      </c>
      <c r="V145" s="97">
        <v>0</v>
      </c>
      <c r="W145" s="97">
        <v>0</v>
      </c>
      <c r="X145" s="97">
        <v>0</v>
      </c>
      <c r="Y145" s="97">
        <v>1</v>
      </c>
      <c r="Z145" s="97">
        <v>0</v>
      </c>
      <c r="AA145" s="270">
        <v>0</v>
      </c>
      <c r="AB145" s="97">
        <v>0</v>
      </c>
      <c r="AC145" s="97">
        <v>1</v>
      </c>
      <c r="AD145" s="97">
        <v>0</v>
      </c>
      <c r="AE145" s="490">
        <v>3</v>
      </c>
    </row>
    <row r="146" spans="1:31" ht="14.25" x14ac:dyDescent="0.2">
      <c r="A146" s="23" t="s">
        <v>2102</v>
      </c>
      <c r="B146" s="23">
        <v>1</v>
      </c>
      <c r="C146" s="24" t="s">
        <v>2275</v>
      </c>
      <c r="D146" s="23" t="s">
        <v>1637</v>
      </c>
      <c r="E146" s="23" t="s">
        <v>3475</v>
      </c>
      <c r="F146" s="23" t="s">
        <v>999</v>
      </c>
      <c r="G146" s="97">
        <v>0</v>
      </c>
      <c r="H146" s="97">
        <v>0</v>
      </c>
      <c r="I146" s="97">
        <v>0</v>
      </c>
      <c r="J146" s="97">
        <v>1</v>
      </c>
      <c r="K146" s="97">
        <v>0</v>
      </c>
      <c r="L146" s="97">
        <v>0</v>
      </c>
      <c r="M146" s="97">
        <v>0</v>
      </c>
      <c r="N146" s="97">
        <v>0</v>
      </c>
      <c r="O146" s="97">
        <v>2</v>
      </c>
      <c r="P146" s="224">
        <v>0</v>
      </c>
      <c r="Q146" s="245">
        <v>1</v>
      </c>
      <c r="R146" s="252">
        <v>0</v>
      </c>
      <c r="S146" s="269">
        <v>0</v>
      </c>
      <c r="T146" s="79">
        <v>1</v>
      </c>
      <c r="U146" s="97">
        <v>1</v>
      </c>
      <c r="V146" s="97">
        <v>0</v>
      </c>
      <c r="W146" s="97">
        <v>0</v>
      </c>
      <c r="X146" s="97">
        <v>0</v>
      </c>
      <c r="Y146" s="97">
        <v>2</v>
      </c>
      <c r="Z146" s="97">
        <v>0</v>
      </c>
      <c r="AA146" s="270">
        <v>0</v>
      </c>
      <c r="AB146" s="97">
        <v>0</v>
      </c>
      <c r="AC146" s="97">
        <v>2</v>
      </c>
      <c r="AD146" s="97">
        <v>0</v>
      </c>
      <c r="AE146" s="490">
        <v>1.4285714285714286</v>
      </c>
    </row>
    <row r="147" spans="1:31" ht="14.25" x14ac:dyDescent="0.2">
      <c r="A147" s="23" t="s">
        <v>2102</v>
      </c>
      <c r="B147" s="23">
        <v>1</v>
      </c>
      <c r="C147" s="24" t="s">
        <v>84</v>
      </c>
      <c r="D147" s="23" t="s">
        <v>1637</v>
      </c>
      <c r="E147" s="23" t="s">
        <v>2126</v>
      </c>
      <c r="F147" s="23" t="s">
        <v>85</v>
      </c>
      <c r="G147" s="97">
        <v>0</v>
      </c>
      <c r="H147" s="97">
        <v>0</v>
      </c>
      <c r="I147" s="97">
        <v>0</v>
      </c>
      <c r="J147" s="97">
        <v>2</v>
      </c>
      <c r="K147" s="97">
        <v>0</v>
      </c>
      <c r="L147" s="97">
        <v>0</v>
      </c>
      <c r="M147" s="97">
        <v>0</v>
      </c>
      <c r="N147" s="97">
        <v>0</v>
      </c>
      <c r="O147" s="97">
        <v>0</v>
      </c>
      <c r="P147" s="224">
        <v>0</v>
      </c>
      <c r="Q147" s="245">
        <v>2</v>
      </c>
      <c r="R147" s="252">
        <v>0</v>
      </c>
      <c r="S147" s="269">
        <v>0</v>
      </c>
      <c r="T147" s="79">
        <v>2</v>
      </c>
      <c r="U147" s="97">
        <v>2</v>
      </c>
      <c r="V147" s="97">
        <v>0</v>
      </c>
      <c r="W147" s="97">
        <v>0</v>
      </c>
      <c r="X147" s="97">
        <v>0</v>
      </c>
      <c r="Y147" s="97">
        <v>1</v>
      </c>
      <c r="Z147" s="97">
        <v>0</v>
      </c>
      <c r="AA147" s="270">
        <v>0</v>
      </c>
      <c r="AB147" s="97">
        <v>0</v>
      </c>
      <c r="AC147" s="97">
        <v>1</v>
      </c>
      <c r="AD147" s="97">
        <v>0</v>
      </c>
      <c r="AE147" s="490">
        <v>1.6666666666666667</v>
      </c>
    </row>
    <row r="148" spans="1:31" ht="14.25" x14ac:dyDescent="0.2">
      <c r="A148" s="23" t="s">
        <v>2102</v>
      </c>
      <c r="B148" s="23">
        <v>1</v>
      </c>
      <c r="C148" s="24" t="s">
        <v>86</v>
      </c>
      <c r="D148" s="23" t="s">
        <v>1637</v>
      </c>
      <c r="E148" s="23" t="s">
        <v>2126</v>
      </c>
      <c r="F148" s="23" t="s">
        <v>87</v>
      </c>
      <c r="G148" s="97">
        <v>0</v>
      </c>
      <c r="H148" s="97">
        <v>0</v>
      </c>
      <c r="I148" s="97">
        <v>0</v>
      </c>
      <c r="J148" s="97">
        <v>1</v>
      </c>
      <c r="K148" s="97">
        <v>0</v>
      </c>
      <c r="L148" s="97">
        <v>0</v>
      </c>
      <c r="M148" s="97">
        <v>0</v>
      </c>
      <c r="N148" s="97">
        <v>0</v>
      </c>
      <c r="O148" s="97">
        <v>0</v>
      </c>
      <c r="P148" s="224">
        <v>0</v>
      </c>
      <c r="Q148" s="245">
        <v>1</v>
      </c>
      <c r="R148" s="252">
        <v>0</v>
      </c>
      <c r="S148" s="269">
        <v>0</v>
      </c>
      <c r="T148" s="79">
        <v>1</v>
      </c>
      <c r="U148" s="97">
        <v>1</v>
      </c>
      <c r="V148" s="97">
        <v>0</v>
      </c>
      <c r="W148" s="97">
        <v>0</v>
      </c>
      <c r="X148" s="97">
        <v>0</v>
      </c>
      <c r="Y148" s="97">
        <v>2</v>
      </c>
      <c r="Z148" s="97">
        <v>0</v>
      </c>
      <c r="AA148" s="270">
        <v>0</v>
      </c>
      <c r="AB148" s="97">
        <v>0</v>
      </c>
      <c r="AC148" s="97">
        <v>2</v>
      </c>
      <c r="AD148" s="97">
        <v>0</v>
      </c>
      <c r="AE148" s="490">
        <v>1.3333333333333333</v>
      </c>
    </row>
    <row r="149" spans="1:31" ht="14.25" x14ac:dyDescent="0.2">
      <c r="A149" s="23" t="s">
        <v>2102</v>
      </c>
      <c r="B149" s="23">
        <v>1</v>
      </c>
      <c r="C149" s="24" t="s">
        <v>2964</v>
      </c>
      <c r="D149" s="23" t="s">
        <v>1637</v>
      </c>
      <c r="E149" s="23" t="s">
        <v>2126</v>
      </c>
      <c r="F149" s="23" t="s">
        <v>2965</v>
      </c>
      <c r="G149" s="97">
        <v>0</v>
      </c>
      <c r="H149" s="97">
        <v>0</v>
      </c>
      <c r="I149" s="97">
        <v>0</v>
      </c>
      <c r="J149" s="97">
        <v>2</v>
      </c>
      <c r="K149" s="97">
        <v>0</v>
      </c>
      <c r="L149" s="97">
        <v>0</v>
      </c>
      <c r="M149" s="97">
        <v>0</v>
      </c>
      <c r="N149" s="97">
        <v>0</v>
      </c>
      <c r="O149" s="97">
        <v>0</v>
      </c>
      <c r="P149" s="224">
        <v>0</v>
      </c>
      <c r="Q149" s="245">
        <v>2</v>
      </c>
      <c r="R149" s="252">
        <v>0</v>
      </c>
      <c r="S149" s="269">
        <v>0</v>
      </c>
      <c r="T149" s="79">
        <v>2</v>
      </c>
      <c r="U149" s="97">
        <v>2</v>
      </c>
      <c r="V149" s="97">
        <v>0</v>
      </c>
      <c r="W149" s="97">
        <v>0</v>
      </c>
      <c r="X149" s="97">
        <v>0</v>
      </c>
      <c r="Y149" s="97">
        <v>0</v>
      </c>
      <c r="Z149" s="97">
        <v>0</v>
      </c>
      <c r="AA149" s="270">
        <v>0</v>
      </c>
      <c r="AB149" s="97">
        <v>0</v>
      </c>
      <c r="AC149" s="97">
        <v>0</v>
      </c>
      <c r="AD149" s="97">
        <v>0</v>
      </c>
      <c r="AE149" s="490">
        <v>2</v>
      </c>
    </row>
    <row r="150" spans="1:31" ht="14.25" x14ac:dyDescent="0.2">
      <c r="A150" s="23" t="s">
        <v>2102</v>
      </c>
      <c r="B150" s="23">
        <v>1</v>
      </c>
      <c r="C150" s="24" t="s">
        <v>962</v>
      </c>
      <c r="D150" s="23" t="s">
        <v>1637</v>
      </c>
      <c r="E150" s="23" t="s">
        <v>2126</v>
      </c>
      <c r="F150" s="23" t="s">
        <v>963</v>
      </c>
      <c r="G150" s="97">
        <v>0</v>
      </c>
      <c r="H150" s="97">
        <v>0</v>
      </c>
      <c r="I150" s="97">
        <v>0</v>
      </c>
      <c r="J150" s="97">
        <v>0</v>
      </c>
      <c r="K150" s="97">
        <v>0</v>
      </c>
      <c r="L150" s="97">
        <v>0</v>
      </c>
      <c r="M150" s="97">
        <v>0</v>
      </c>
      <c r="N150" s="97">
        <v>0</v>
      </c>
      <c r="O150" s="97">
        <v>0</v>
      </c>
      <c r="P150" s="224">
        <v>0</v>
      </c>
      <c r="Q150" s="245">
        <v>0</v>
      </c>
      <c r="R150" s="252">
        <v>0</v>
      </c>
      <c r="S150" s="269">
        <v>0</v>
      </c>
      <c r="T150" s="79">
        <v>0</v>
      </c>
      <c r="U150" s="97">
        <v>0</v>
      </c>
      <c r="V150" s="97">
        <v>0</v>
      </c>
      <c r="W150" s="97">
        <v>0</v>
      </c>
      <c r="X150" s="97">
        <v>0</v>
      </c>
      <c r="Y150" s="97">
        <v>8</v>
      </c>
      <c r="Z150" s="97">
        <v>0</v>
      </c>
      <c r="AA150" s="270">
        <v>0</v>
      </c>
      <c r="AB150" s="97">
        <v>0</v>
      </c>
      <c r="AC150" s="97">
        <v>8</v>
      </c>
      <c r="AD150" s="97">
        <v>0</v>
      </c>
      <c r="AE150" s="490">
        <v>8</v>
      </c>
    </row>
    <row r="151" spans="1:31" ht="14.25" x14ac:dyDescent="0.2">
      <c r="A151" s="23" t="s">
        <v>2102</v>
      </c>
      <c r="B151" s="23">
        <v>1</v>
      </c>
      <c r="C151" s="24" t="s">
        <v>964</v>
      </c>
      <c r="D151" s="23" t="s">
        <v>1637</v>
      </c>
      <c r="E151" s="23" t="s">
        <v>2126</v>
      </c>
      <c r="F151" s="23" t="s">
        <v>1594</v>
      </c>
      <c r="G151" s="97">
        <v>0</v>
      </c>
      <c r="H151" s="97">
        <v>0</v>
      </c>
      <c r="I151" s="97">
        <v>0</v>
      </c>
      <c r="J151" s="97">
        <v>8</v>
      </c>
      <c r="K151" s="97">
        <v>0</v>
      </c>
      <c r="L151" s="97">
        <v>0</v>
      </c>
      <c r="M151" s="97">
        <v>0</v>
      </c>
      <c r="N151" s="97">
        <v>0</v>
      </c>
      <c r="O151" s="97">
        <v>0</v>
      </c>
      <c r="P151" s="224">
        <v>0</v>
      </c>
      <c r="Q151" s="245">
        <v>8</v>
      </c>
      <c r="R151" s="252">
        <v>0</v>
      </c>
      <c r="S151" s="269">
        <v>0</v>
      </c>
      <c r="T151" s="79">
        <v>8</v>
      </c>
      <c r="U151" s="97">
        <v>8</v>
      </c>
      <c r="V151" s="97">
        <v>0</v>
      </c>
      <c r="W151" s="97">
        <v>0</v>
      </c>
      <c r="X151" s="97">
        <v>0</v>
      </c>
      <c r="Y151" s="97">
        <v>1</v>
      </c>
      <c r="Z151" s="97">
        <v>0</v>
      </c>
      <c r="AA151" s="270">
        <v>0</v>
      </c>
      <c r="AB151" s="97">
        <v>0</v>
      </c>
      <c r="AC151" s="97">
        <v>1</v>
      </c>
      <c r="AD151" s="97">
        <v>0</v>
      </c>
      <c r="AE151" s="490">
        <v>5.666666666666667</v>
      </c>
    </row>
    <row r="152" spans="1:31" ht="14.25" x14ac:dyDescent="0.2">
      <c r="A152" s="23" t="s">
        <v>2102</v>
      </c>
      <c r="B152" s="23">
        <v>1</v>
      </c>
      <c r="C152" s="24" t="s">
        <v>1595</v>
      </c>
      <c r="D152" s="23" t="s">
        <v>1637</v>
      </c>
      <c r="E152" s="23" t="s">
        <v>3475</v>
      </c>
      <c r="F152" s="23" t="s">
        <v>1613</v>
      </c>
      <c r="G152" s="97">
        <v>0</v>
      </c>
      <c r="H152" s="97">
        <v>0</v>
      </c>
      <c r="I152" s="97">
        <v>0</v>
      </c>
      <c r="J152" s="97">
        <v>1</v>
      </c>
      <c r="K152" s="97">
        <v>0</v>
      </c>
      <c r="L152" s="97">
        <v>0</v>
      </c>
      <c r="M152" s="97">
        <v>0</v>
      </c>
      <c r="N152" s="97">
        <v>0</v>
      </c>
      <c r="O152" s="97">
        <v>0</v>
      </c>
      <c r="P152" s="224">
        <v>0</v>
      </c>
      <c r="Q152" s="245">
        <v>1</v>
      </c>
      <c r="R152" s="252">
        <v>0</v>
      </c>
      <c r="S152" s="269">
        <v>0</v>
      </c>
      <c r="T152" s="79">
        <v>1</v>
      </c>
      <c r="U152" s="97">
        <v>1</v>
      </c>
      <c r="V152" s="97">
        <v>0</v>
      </c>
      <c r="W152" s="97">
        <v>0</v>
      </c>
      <c r="X152" s="97">
        <v>0</v>
      </c>
      <c r="Y152" s="97">
        <v>1</v>
      </c>
      <c r="Z152" s="97">
        <v>0</v>
      </c>
      <c r="AA152" s="270">
        <v>0</v>
      </c>
      <c r="AB152" s="97">
        <v>0</v>
      </c>
      <c r="AC152" s="97">
        <v>1</v>
      </c>
      <c r="AD152" s="97">
        <v>0</v>
      </c>
      <c r="AE152" s="490">
        <v>1</v>
      </c>
    </row>
    <row r="153" spans="1:31" ht="14.25" x14ac:dyDescent="0.2">
      <c r="A153" s="23" t="s">
        <v>2102</v>
      </c>
      <c r="B153" s="23">
        <v>1</v>
      </c>
      <c r="C153" s="24" t="s">
        <v>1614</v>
      </c>
      <c r="D153" s="23" t="s">
        <v>1637</v>
      </c>
      <c r="E153" s="23" t="s">
        <v>2126</v>
      </c>
      <c r="F153" s="23" t="s">
        <v>1615</v>
      </c>
      <c r="G153" s="97">
        <v>0</v>
      </c>
      <c r="H153" s="97">
        <v>0</v>
      </c>
      <c r="I153" s="97">
        <v>0</v>
      </c>
      <c r="J153" s="97">
        <v>1</v>
      </c>
      <c r="K153" s="97">
        <v>0</v>
      </c>
      <c r="L153" s="97">
        <v>0</v>
      </c>
      <c r="M153" s="97">
        <v>0</v>
      </c>
      <c r="N153" s="97">
        <v>0</v>
      </c>
      <c r="O153" s="97">
        <v>0</v>
      </c>
      <c r="P153" s="224">
        <v>0</v>
      </c>
      <c r="Q153" s="245">
        <v>1</v>
      </c>
      <c r="R153" s="252">
        <v>0</v>
      </c>
      <c r="S153" s="269">
        <v>0</v>
      </c>
      <c r="T153" s="79">
        <v>1</v>
      </c>
      <c r="U153" s="97">
        <v>1</v>
      </c>
      <c r="V153" s="97">
        <v>0</v>
      </c>
      <c r="W153" s="97">
        <v>0</v>
      </c>
      <c r="X153" s="97">
        <v>0</v>
      </c>
      <c r="Y153" s="97">
        <v>1</v>
      </c>
      <c r="Z153" s="97">
        <v>0</v>
      </c>
      <c r="AA153" s="270">
        <v>0</v>
      </c>
      <c r="AB153" s="97">
        <v>0</v>
      </c>
      <c r="AC153" s="97">
        <v>1</v>
      </c>
      <c r="AD153" s="97">
        <v>0</v>
      </c>
      <c r="AE153" s="490">
        <v>1</v>
      </c>
    </row>
    <row r="154" spans="1:31" ht="14.25" x14ac:dyDescent="0.2">
      <c r="A154" s="23" t="s">
        <v>2102</v>
      </c>
      <c r="B154" s="23">
        <v>1</v>
      </c>
      <c r="C154" s="24" t="s">
        <v>1616</v>
      </c>
      <c r="D154" s="23" t="s">
        <v>1637</v>
      </c>
      <c r="E154" s="23" t="s">
        <v>2126</v>
      </c>
      <c r="F154" s="23" t="s">
        <v>1617</v>
      </c>
      <c r="G154" s="97">
        <v>0</v>
      </c>
      <c r="H154" s="97">
        <v>0</v>
      </c>
      <c r="I154" s="97">
        <v>0</v>
      </c>
      <c r="J154" s="97">
        <v>1</v>
      </c>
      <c r="K154" s="97">
        <v>0</v>
      </c>
      <c r="L154" s="97">
        <v>0</v>
      </c>
      <c r="M154" s="97">
        <v>0</v>
      </c>
      <c r="N154" s="97">
        <v>0</v>
      </c>
      <c r="O154" s="97">
        <v>0</v>
      </c>
      <c r="P154" s="224">
        <v>0</v>
      </c>
      <c r="Q154" s="245">
        <v>1</v>
      </c>
      <c r="R154" s="252">
        <v>0</v>
      </c>
      <c r="S154" s="269">
        <v>0</v>
      </c>
      <c r="T154" s="79">
        <v>1</v>
      </c>
      <c r="U154" s="97">
        <v>1</v>
      </c>
      <c r="V154" s="97">
        <v>0</v>
      </c>
      <c r="W154" s="97">
        <v>0</v>
      </c>
      <c r="X154" s="97">
        <v>0</v>
      </c>
      <c r="Y154" s="97">
        <v>1</v>
      </c>
      <c r="Z154" s="97">
        <v>0</v>
      </c>
      <c r="AA154" s="270">
        <v>0</v>
      </c>
      <c r="AB154" s="97">
        <v>0</v>
      </c>
      <c r="AC154" s="97">
        <v>1</v>
      </c>
      <c r="AD154" s="97">
        <v>0</v>
      </c>
      <c r="AE154" s="490">
        <v>1</v>
      </c>
    </row>
    <row r="155" spans="1:31" ht="14.25" x14ac:dyDescent="0.2">
      <c r="A155" s="23" t="s">
        <v>2102</v>
      </c>
      <c r="B155" s="23">
        <v>1</v>
      </c>
      <c r="C155" s="24" t="s">
        <v>1618</v>
      </c>
      <c r="D155" s="23" t="s">
        <v>1637</v>
      </c>
      <c r="E155" s="23" t="s">
        <v>2126</v>
      </c>
      <c r="F155" s="23" t="s">
        <v>1619</v>
      </c>
      <c r="G155" s="97">
        <v>0</v>
      </c>
      <c r="H155" s="97">
        <v>0</v>
      </c>
      <c r="I155" s="97">
        <v>0</v>
      </c>
      <c r="J155" s="97">
        <v>1</v>
      </c>
      <c r="K155" s="97">
        <v>0</v>
      </c>
      <c r="L155" s="97">
        <v>0</v>
      </c>
      <c r="M155" s="97">
        <v>0</v>
      </c>
      <c r="N155" s="97">
        <v>0</v>
      </c>
      <c r="O155" s="97">
        <v>0</v>
      </c>
      <c r="P155" s="224">
        <v>0</v>
      </c>
      <c r="Q155" s="245">
        <v>1</v>
      </c>
      <c r="R155" s="252">
        <v>1</v>
      </c>
      <c r="S155" s="269">
        <v>0</v>
      </c>
      <c r="T155" s="79">
        <v>1</v>
      </c>
      <c r="U155" s="97">
        <v>1</v>
      </c>
      <c r="V155" s="97">
        <v>0</v>
      </c>
      <c r="W155" s="97">
        <v>0</v>
      </c>
      <c r="X155" s="97">
        <v>0</v>
      </c>
      <c r="Y155" s="97">
        <v>2</v>
      </c>
      <c r="Z155" s="97">
        <v>0</v>
      </c>
      <c r="AA155" s="270">
        <v>0</v>
      </c>
      <c r="AB155" s="97">
        <v>0</v>
      </c>
      <c r="AC155" s="97">
        <v>2</v>
      </c>
      <c r="AD155" s="97">
        <v>0</v>
      </c>
      <c r="AE155" s="490">
        <v>1.2857142857142858</v>
      </c>
    </row>
    <row r="156" spans="1:31" ht="14.25" x14ac:dyDescent="0.2">
      <c r="A156" s="23" t="s">
        <v>2102</v>
      </c>
      <c r="B156" s="23">
        <v>1</v>
      </c>
      <c r="C156" s="24" t="s">
        <v>1663</v>
      </c>
      <c r="D156" s="23" t="s">
        <v>1637</v>
      </c>
      <c r="E156" s="23" t="s">
        <v>2126</v>
      </c>
      <c r="F156" s="23" t="s">
        <v>1664</v>
      </c>
      <c r="G156" s="97">
        <v>0</v>
      </c>
      <c r="H156" s="97">
        <v>0</v>
      </c>
      <c r="I156" s="97">
        <v>0</v>
      </c>
      <c r="J156" s="97">
        <v>2</v>
      </c>
      <c r="K156" s="97">
        <v>0</v>
      </c>
      <c r="L156" s="97">
        <v>0</v>
      </c>
      <c r="M156" s="97">
        <v>0</v>
      </c>
      <c r="N156" s="97">
        <v>0</v>
      </c>
      <c r="O156" s="97">
        <v>0</v>
      </c>
      <c r="P156" s="224">
        <v>0</v>
      </c>
      <c r="Q156" s="245">
        <v>2</v>
      </c>
      <c r="R156" s="252">
        <v>0</v>
      </c>
      <c r="S156" s="269">
        <v>1</v>
      </c>
      <c r="T156" s="79">
        <v>2</v>
      </c>
      <c r="U156" s="97">
        <v>3</v>
      </c>
      <c r="V156" s="97">
        <v>0</v>
      </c>
      <c r="W156" s="97">
        <v>0</v>
      </c>
      <c r="X156" s="97">
        <v>0</v>
      </c>
      <c r="Y156" s="97">
        <v>2</v>
      </c>
      <c r="Z156" s="97">
        <v>0</v>
      </c>
      <c r="AA156" s="270">
        <v>0</v>
      </c>
      <c r="AB156" s="97">
        <v>0</v>
      </c>
      <c r="AC156" s="97">
        <v>2</v>
      </c>
      <c r="AD156" s="97">
        <v>0</v>
      </c>
      <c r="AE156" s="490">
        <v>2</v>
      </c>
    </row>
    <row r="157" spans="1:31" ht="14.25" x14ac:dyDescent="0.2">
      <c r="A157" s="23" t="s">
        <v>2102</v>
      </c>
      <c r="B157" s="23">
        <v>1</v>
      </c>
      <c r="C157" s="24" t="s">
        <v>1665</v>
      </c>
      <c r="D157" s="23" t="s">
        <v>1637</v>
      </c>
      <c r="E157" s="23" t="s">
        <v>2126</v>
      </c>
      <c r="F157" s="23" t="s">
        <v>1666</v>
      </c>
      <c r="G157" s="97">
        <v>0</v>
      </c>
      <c r="H157" s="97">
        <v>0</v>
      </c>
      <c r="I157" s="97">
        <v>0</v>
      </c>
      <c r="J157" s="97">
        <v>2</v>
      </c>
      <c r="K157" s="97">
        <v>0</v>
      </c>
      <c r="L157" s="97">
        <v>0</v>
      </c>
      <c r="M157" s="97">
        <v>0</v>
      </c>
      <c r="N157" s="97">
        <v>0</v>
      </c>
      <c r="O157" s="97">
        <v>0</v>
      </c>
      <c r="P157" s="224">
        <v>0</v>
      </c>
      <c r="Q157" s="245">
        <v>2</v>
      </c>
      <c r="R157" s="252">
        <v>0</v>
      </c>
      <c r="S157" s="269">
        <v>0</v>
      </c>
      <c r="T157" s="79">
        <v>2</v>
      </c>
      <c r="U157" s="97">
        <v>2</v>
      </c>
      <c r="V157" s="97">
        <v>0</v>
      </c>
      <c r="W157" s="97">
        <v>0</v>
      </c>
      <c r="X157" s="97">
        <v>0</v>
      </c>
      <c r="Y157" s="97">
        <v>1</v>
      </c>
      <c r="Z157" s="97">
        <v>0</v>
      </c>
      <c r="AA157" s="270">
        <v>0</v>
      </c>
      <c r="AB157" s="97">
        <v>0</v>
      </c>
      <c r="AC157" s="97">
        <v>1</v>
      </c>
      <c r="AD157" s="97">
        <v>0</v>
      </c>
      <c r="AE157" s="490">
        <v>1.6666666666666667</v>
      </c>
    </row>
    <row r="158" spans="1:31" ht="14.25" x14ac:dyDescent="0.2">
      <c r="A158" s="23" t="s">
        <v>2102</v>
      </c>
      <c r="B158" s="23">
        <v>1</v>
      </c>
      <c r="C158" s="24" t="s">
        <v>2377</v>
      </c>
      <c r="D158" s="23" t="s">
        <v>1637</v>
      </c>
      <c r="E158" s="23" t="s">
        <v>2126</v>
      </c>
      <c r="F158" s="23" t="s">
        <v>2378</v>
      </c>
      <c r="G158" s="97">
        <v>0</v>
      </c>
      <c r="H158" s="97">
        <v>0</v>
      </c>
      <c r="I158" s="97">
        <v>0</v>
      </c>
      <c r="J158" s="97">
        <v>1</v>
      </c>
      <c r="K158" s="97">
        <v>0</v>
      </c>
      <c r="L158" s="97">
        <v>0</v>
      </c>
      <c r="M158" s="97">
        <v>0</v>
      </c>
      <c r="N158" s="97">
        <v>0</v>
      </c>
      <c r="O158" s="97">
        <v>0</v>
      </c>
      <c r="P158" s="224">
        <v>0</v>
      </c>
      <c r="Q158" s="245">
        <v>1</v>
      </c>
      <c r="R158" s="252">
        <v>0</v>
      </c>
      <c r="S158" s="269">
        <v>0</v>
      </c>
      <c r="T158" s="79">
        <v>1</v>
      </c>
      <c r="U158" s="97">
        <v>1</v>
      </c>
      <c r="V158" s="97">
        <v>0</v>
      </c>
      <c r="W158" s="97">
        <v>0</v>
      </c>
      <c r="X158" s="97">
        <v>0</v>
      </c>
      <c r="Y158" s="97">
        <v>2</v>
      </c>
      <c r="Z158" s="97">
        <v>0</v>
      </c>
      <c r="AA158" s="270">
        <v>0</v>
      </c>
      <c r="AB158" s="97">
        <v>0</v>
      </c>
      <c r="AC158" s="97">
        <v>2</v>
      </c>
      <c r="AD158" s="97">
        <v>0</v>
      </c>
      <c r="AE158" s="490">
        <v>1.3333333333333333</v>
      </c>
    </row>
    <row r="159" spans="1:31" ht="14.25" x14ac:dyDescent="0.2">
      <c r="A159" s="23" t="s">
        <v>2102</v>
      </c>
      <c r="B159" s="23">
        <v>1</v>
      </c>
      <c r="C159" s="24" t="s">
        <v>2379</v>
      </c>
      <c r="D159" s="23" t="s">
        <v>1637</v>
      </c>
      <c r="E159" s="23" t="s">
        <v>2126</v>
      </c>
      <c r="F159" s="23" t="s">
        <v>2380</v>
      </c>
      <c r="G159" s="97">
        <v>0</v>
      </c>
      <c r="H159" s="97">
        <v>0</v>
      </c>
      <c r="I159" s="97">
        <v>0</v>
      </c>
      <c r="J159" s="97">
        <v>2</v>
      </c>
      <c r="K159" s="97">
        <v>0</v>
      </c>
      <c r="L159" s="97">
        <v>0</v>
      </c>
      <c r="M159" s="97">
        <v>0</v>
      </c>
      <c r="N159" s="97">
        <v>0</v>
      </c>
      <c r="O159" s="97">
        <v>0</v>
      </c>
      <c r="P159" s="224">
        <v>0</v>
      </c>
      <c r="Q159" s="245">
        <v>2</v>
      </c>
      <c r="R159" s="252">
        <v>0</v>
      </c>
      <c r="S159" s="269">
        <v>0</v>
      </c>
      <c r="T159" s="79">
        <v>2</v>
      </c>
      <c r="U159" s="97">
        <v>2</v>
      </c>
      <c r="V159" s="97">
        <v>2</v>
      </c>
      <c r="W159" s="97">
        <v>0</v>
      </c>
      <c r="X159" s="97">
        <v>0</v>
      </c>
      <c r="Y159" s="97">
        <v>2</v>
      </c>
      <c r="Z159" s="97">
        <v>0</v>
      </c>
      <c r="AA159" s="270">
        <v>0</v>
      </c>
      <c r="AB159" s="97">
        <v>0</v>
      </c>
      <c r="AC159" s="97">
        <v>2</v>
      </c>
      <c r="AD159" s="97">
        <v>0</v>
      </c>
      <c r="AE159" s="490">
        <v>2</v>
      </c>
    </row>
    <row r="160" spans="1:31" ht="14.25" x14ac:dyDescent="0.2">
      <c r="A160" s="23" t="s">
        <v>2102</v>
      </c>
      <c r="B160" s="23">
        <v>1</v>
      </c>
      <c r="C160" s="24" t="s">
        <v>2381</v>
      </c>
      <c r="D160" s="23" t="s">
        <v>1637</v>
      </c>
      <c r="E160" s="23" t="s">
        <v>2126</v>
      </c>
      <c r="F160" s="23" t="s">
        <v>2382</v>
      </c>
      <c r="G160" s="97">
        <v>0</v>
      </c>
      <c r="H160" s="97">
        <v>0</v>
      </c>
      <c r="I160" s="97">
        <v>0</v>
      </c>
      <c r="J160" s="97">
        <v>2</v>
      </c>
      <c r="K160" s="97">
        <v>0</v>
      </c>
      <c r="L160" s="97">
        <v>0</v>
      </c>
      <c r="M160" s="97">
        <v>0</v>
      </c>
      <c r="N160" s="97">
        <v>0</v>
      </c>
      <c r="O160" s="97">
        <v>0</v>
      </c>
      <c r="P160" s="224">
        <v>0</v>
      </c>
      <c r="Q160" s="245">
        <v>2</v>
      </c>
      <c r="R160" s="252">
        <v>0</v>
      </c>
      <c r="S160" s="269">
        <v>0</v>
      </c>
      <c r="T160" s="79">
        <v>2</v>
      </c>
      <c r="U160" s="97">
        <v>2</v>
      </c>
      <c r="V160" s="97">
        <v>2</v>
      </c>
      <c r="W160" s="97">
        <v>0</v>
      </c>
      <c r="X160" s="97">
        <v>0</v>
      </c>
      <c r="Y160" s="97">
        <v>2</v>
      </c>
      <c r="Z160" s="97">
        <v>0</v>
      </c>
      <c r="AA160" s="270">
        <v>0</v>
      </c>
      <c r="AB160" s="97">
        <v>0</v>
      </c>
      <c r="AC160" s="97">
        <v>2</v>
      </c>
      <c r="AD160" s="97">
        <v>0</v>
      </c>
      <c r="AE160" s="490">
        <v>2</v>
      </c>
    </row>
    <row r="161" spans="1:31" ht="14.25" x14ac:dyDescent="0.2">
      <c r="A161" s="23" t="s">
        <v>2102</v>
      </c>
      <c r="B161" s="23">
        <v>1</v>
      </c>
      <c r="C161" s="28" t="s">
        <v>2383</v>
      </c>
      <c r="D161" s="23" t="s">
        <v>1637</v>
      </c>
      <c r="E161" s="23" t="s">
        <v>2126</v>
      </c>
      <c r="F161" s="30" t="s">
        <v>2384</v>
      </c>
      <c r="G161" s="97">
        <v>0</v>
      </c>
      <c r="H161" s="97">
        <v>0</v>
      </c>
      <c r="I161" s="97">
        <v>0</v>
      </c>
      <c r="J161" s="97">
        <v>2</v>
      </c>
      <c r="K161" s="97">
        <v>0</v>
      </c>
      <c r="L161" s="97">
        <v>0</v>
      </c>
      <c r="M161" s="97">
        <v>0</v>
      </c>
      <c r="N161" s="97">
        <v>0</v>
      </c>
      <c r="O161" s="97">
        <v>0</v>
      </c>
      <c r="P161" s="224">
        <v>0</v>
      </c>
      <c r="Q161" s="245">
        <v>2</v>
      </c>
      <c r="R161" s="252">
        <v>0</v>
      </c>
      <c r="S161" s="269">
        <v>0</v>
      </c>
      <c r="T161" s="79">
        <v>2</v>
      </c>
      <c r="U161" s="97">
        <v>2</v>
      </c>
      <c r="V161" s="97">
        <v>2</v>
      </c>
      <c r="W161" s="97">
        <v>0</v>
      </c>
      <c r="X161" s="97">
        <v>0</v>
      </c>
      <c r="Y161" s="97">
        <v>0</v>
      </c>
      <c r="Z161" s="97">
        <v>0</v>
      </c>
      <c r="AA161" s="270">
        <v>0</v>
      </c>
      <c r="AB161" s="97">
        <v>0</v>
      </c>
      <c r="AC161" s="97">
        <v>0</v>
      </c>
      <c r="AD161" s="97">
        <v>0</v>
      </c>
      <c r="AE161" s="490">
        <v>2</v>
      </c>
    </row>
    <row r="162" spans="1:31" ht="14.25" x14ac:dyDescent="0.2">
      <c r="A162" s="23" t="s">
        <v>2102</v>
      </c>
      <c r="B162" s="23">
        <v>1</v>
      </c>
      <c r="C162" s="24" t="s">
        <v>2385</v>
      </c>
      <c r="D162" s="23" t="s">
        <v>1637</v>
      </c>
      <c r="E162" s="23" t="s">
        <v>2126</v>
      </c>
      <c r="F162" s="23" t="s">
        <v>2976</v>
      </c>
      <c r="G162" s="97">
        <v>0</v>
      </c>
      <c r="H162" s="97">
        <v>0</v>
      </c>
      <c r="I162" s="97">
        <v>0</v>
      </c>
      <c r="J162" s="97">
        <v>0</v>
      </c>
      <c r="K162" s="97">
        <v>0</v>
      </c>
      <c r="L162" s="97">
        <v>0</v>
      </c>
      <c r="M162" s="97">
        <v>0</v>
      </c>
      <c r="N162" s="97">
        <v>0</v>
      </c>
      <c r="O162" s="97">
        <v>0</v>
      </c>
      <c r="P162" s="224">
        <v>0</v>
      </c>
      <c r="Q162" s="245">
        <v>0</v>
      </c>
      <c r="R162" s="252">
        <v>0</v>
      </c>
      <c r="S162" s="269">
        <v>0</v>
      </c>
      <c r="T162" s="79">
        <v>0</v>
      </c>
      <c r="U162" s="97">
        <v>0</v>
      </c>
      <c r="V162" s="97">
        <v>0</v>
      </c>
      <c r="W162" s="97">
        <v>0</v>
      </c>
      <c r="X162" s="97">
        <v>0</v>
      </c>
      <c r="Y162" s="97">
        <v>2</v>
      </c>
      <c r="Z162" s="97">
        <v>0</v>
      </c>
      <c r="AA162" s="270">
        <v>0</v>
      </c>
      <c r="AB162" s="97">
        <v>0</v>
      </c>
      <c r="AC162" s="97">
        <v>2</v>
      </c>
      <c r="AD162" s="97">
        <v>0</v>
      </c>
      <c r="AE162" s="490">
        <v>2</v>
      </c>
    </row>
    <row r="163" spans="1:31" ht="14.25" x14ac:dyDescent="0.2">
      <c r="A163" s="23" t="s">
        <v>2102</v>
      </c>
      <c r="B163" s="23">
        <v>1</v>
      </c>
      <c r="C163" s="24" t="s">
        <v>2977</v>
      </c>
      <c r="D163" s="23" t="s">
        <v>1637</v>
      </c>
      <c r="E163" s="23" t="s">
        <v>3474</v>
      </c>
      <c r="F163" s="23" t="s">
        <v>2978</v>
      </c>
      <c r="G163" s="97">
        <v>0</v>
      </c>
      <c r="H163" s="97">
        <v>0</v>
      </c>
      <c r="I163" s="97">
        <v>0</v>
      </c>
      <c r="J163" s="97">
        <v>2</v>
      </c>
      <c r="K163" s="97">
        <v>0</v>
      </c>
      <c r="L163" s="97">
        <v>0</v>
      </c>
      <c r="M163" s="97">
        <v>0</v>
      </c>
      <c r="N163" s="97">
        <v>0</v>
      </c>
      <c r="O163" s="97">
        <v>0</v>
      </c>
      <c r="P163" s="224">
        <v>0</v>
      </c>
      <c r="Q163" s="245">
        <v>2</v>
      </c>
      <c r="R163" s="252">
        <v>0</v>
      </c>
      <c r="S163" s="269">
        <v>0</v>
      </c>
      <c r="T163" s="79">
        <v>2</v>
      </c>
      <c r="U163" s="97">
        <v>2</v>
      </c>
      <c r="V163" s="97">
        <v>0</v>
      </c>
      <c r="W163" s="97">
        <v>0</v>
      </c>
      <c r="X163" s="97">
        <v>0</v>
      </c>
      <c r="Y163" s="97">
        <v>1</v>
      </c>
      <c r="Z163" s="97">
        <v>0</v>
      </c>
      <c r="AA163" s="270">
        <v>0</v>
      </c>
      <c r="AB163" s="97">
        <v>0</v>
      </c>
      <c r="AC163" s="97">
        <v>1</v>
      </c>
      <c r="AD163" s="97">
        <v>0</v>
      </c>
      <c r="AE163" s="490">
        <v>1.6666666666666667</v>
      </c>
    </row>
    <row r="164" spans="1:31" ht="14.25" x14ac:dyDescent="0.2">
      <c r="A164" s="23" t="s">
        <v>2102</v>
      </c>
      <c r="B164" s="23">
        <v>1</v>
      </c>
      <c r="C164" s="24" t="s">
        <v>982</v>
      </c>
      <c r="D164" s="23" t="s">
        <v>1637</v>
      </c>
      <c r="E164" s="23" t="s">
        <v>2126</v>
      </c>
      <c r="F164" s="23" t="s">
        <v>1703</v>
      </c>
      <c r="G164" s="97">
        <v>0</v>
      </c>
      <c r="H164" s="97">
        <v>0</v>
      </c>
      <c r="I164" s="97">
        <v>0</v>
      </c>
      <c r="J164" s="97">
        <v>1</v>
      </c>
      <c r="K164" s="97">
        <v>0</v>
      </c>
      <c r="L164" s="97">
        <v>1</v>
      </c>
      <c r="M164" s="97">
        <v>0</v>
      </c>
      <c r="N164" s="97">
        <v>0</v>
      </c>
      <c r="O164" s="97">
        <v>0</v>
      </c>
      <c r="P164" s="224">
        <v>0</v>
      </c>
      <c r="Q164" s="245">
        <v>1</v>
      </c>
      <c r="R164" s="252">
        <v>0</v>
      </c>
      <c r="S164" s="269">
        <v>0</v>
      </c>
      <c r="T164" s="79">
        <v>1</v>
      </c>
      <c r="U164" s="97">
        <v>1</v>
      </c>
      <c r="V164" s="97">
        <v>0</v>
      </c>
      <c r="W164" s="97">
        <v>0</v>
      </c>
      <c r="X164" s="97">
        <v>1</v>
      </c>
      <c r="Y164" s="97">
        <v>2</v>
      </c>
      <c r="Z164" s="97">
        <v>0</v>
      </c>
      <c r="AA164" s="270">
        <v>0</v>
      </c>
      <c r="AB164" s="97">
        <v>0</v>
      </c>
      <c r="AC164" s="97">
        <v>2</v>
      </c>
      <c r="AD164" s="97">
        <v>0</v>
      </c>
      <c r="AE164" s="490">
        <v>1.25</v>
      </c>
    </row>
    <row r="165" spans="1:31" ht="14.25" x14ac:dyDescent="0.2">
      <c r="A165" s="23" t="s">
        <v>2102</v>
      </c>
      <c r="B165" s="23">
        <v>1</v>
      </c>
      <c r="C165" s="24" t="s">
        <v>1704</v>
      </c>
      <c r="D165" s="23" t="s">
        <v>1637</v>
      </c>
      <c r="E165" s="23" t="s">
        <v>3475</v>
      </c>
      <c r="F165" s="23" t="s">
        <v>1705</v>
      </c>
      <c r="G165" s="97">
        <v>0</v>
      </c>
      <c r="H165" s="97">
        <v>0</v>
      </c>
      <c r="I165" s="97">
        <v>0</v>
      </c>
      <c r="J165" s="97">
        <v>2</v>
      </c>
      <c r="K165" s="97">
        <v>0</v>
      </c>
      <c r="L165" s="97">
        <v>0</v>
      </c>
      <c r="M165" s="97">
        <v>0</v>
      </c>
      <c r="N165" s="97">
        <v>6</v>
      </c>
      <c r="O165" s="97">
        <v>0</v>
      </c>
      <c r="P165" s="224">
        <v>0</v>
      </c>
      <c r="Q165" s="245">
        <v>2</v>
      </c>
      <c r="R165" s="252">
        <v>0</v>
      </c>
      <c r="S165" s="269">
        <v>0</v>
      </c>
      <c r="T165" s="79">
        <v>2</v>
      </c>
      <c r="U165" s="97">
        <v>2</v>
      </c>
      <c r="V165" s="97">
        <v>0</v>
      </c>
      <c r="W165" s="97">
        <v>0</v>
      </c>
      <c r="X165" s="97">
        <v>0</v>
      </c>
      <c r="Y165" s="97">
        <v>2</v>
      </c>
      <c r="Z165" s="97">
        <v>0</v>
      </c>
      <c r="AA165" s="270">
        <v>0</v>
      </c>
      <c r="AB165" s="97">
        <v>0</v>
      </c>
      <c r="AC165" s="97">
        <v>2</v>
      </c>
      <c r="AD165" s="97">
        <v>0</v>
      </c>
      <c r="AE165" s="490">
        <v>2.5714285714285716</v>
      </c>
    </row>
    <row r="166" spans="1:31" ht="14.25" x14ac:dyDescent="0.2">
      <c r="A166" s="23" t="s">
        <v>2102</v>
      </c>
      <c r="B166" s="23">
        <v>1</v>
      </c>
      <c r="C166" s="24" t="s">
        <v>1706</v>
      </c>
      <c r="D166" s="23" t="s">
        <v>1637</v>
      </c>
      <c r="E166" s="23" t="s">
        <v>2126</v>
      </c>
      <c r="F166" s="23" t="s">
        <v>2945</v>
      </c>
      <c r="G166" s="97">
        <v>0</v>
      </c>
      <c r="H166" s="97">
        <v>0</v>
      </c>
      <c r="I166" s="97">
        <v>0</v>
      </c>
      <c r="J166" s="97">
        <v>2</v>
      </c>
      <c r="K166" s="97">
        <v>2</v>
      </c>
      <c r="L166" s="97">
        <v>0</v>
      </c>
      <c r="M166" s="97">
        <v>0</v>
      </c>
      <c r="N166" s="97">
        <v>0</v>
      </c>
      <c r="O166" s="97">
        <v>0</v>
      </c>
      <c r="P166" s="224">
        <v>0</v>
      </c>
      <c r="Q166" s="245">
        <v>4</v>
      </c>
      <c r="R166" s="252">
        <v>0</v>
      </c>
      <c r="S166" s="269">
        <v>0</v>
      </c>
      <c r="T166" s="79">
        <v>1</v>
      </c>
      <c r="U166" s="97">
        <v>4</v>
      </c>
      <c r="V166" s="97">
        <v>0</v>
      </c>
      <c r="W166" s="97">
        <v>0</v>
      </c>
      <c r="X166" s="97">
        <v>0</v>
      </c>
      <c r="Y166" s="97">
        <v>2</v>
      </c>
      <c r="Z166" s="97">
        <v>0</v>
      </c>
      <c r="AA166" s="270">
        <v>0</v>
      </c>
      <c r="AB166" s="97">
        <v>0</v>
      </c>
      <c r="AC166" s="97">
        <v>2</v>
      </c>
      <c r="AD166" s="97">
        <v>0</v>
      </c>
      <c r="AE166" s="490">
        <v>2.4285714285714284</v>
      </c>
    </row>
    <row r="167" spans="1:31" ht="14.25" x14ac:dyDescent="0.2">
      <c r="A167" s="23" t="s">
        <v>2102</v>
      </c>
      <c r="B167" s="23">
        <v>1</v>
      </c>
      <c r="C167" s="24" t="s">
        <v>1755</v>
      </c>
      <c r="D167" s="23" t="s">
        <v>1637</v>
      </c>
      <c r="E167" s="23" t="s">
        <v>2126</v>
      </c>
      <c r="F167" s="23" t="s">
        <v>1565</v>
      </c>
      <c r="G167" s="97">
        <v>0</v>
      </c>
      <c r="H167" s="97">
        <v>0</v>
      </c>
      <c r="I167" s="97">
        <v>0</v>
      </c>
      <c r="J167" s="97">
        <v>2</v>
      </c>
      <c r="K167" s="97">
        <v>0</v>
      </c>
      <c r="L167" s="97">
        <v>0</v>
      </c>
      <c r="M167" s="97">
        <v>0</v>
      </c>
      <c r="N167" s="97">
        <v>0</v>
      </c>
      <c r="O167" s="97">
        <v>0</v>
      </c>
      <c r="P167" s="224">
        <v>0</v>
      </c>
      <c r="Q167" s="245">
        <v>2</v>
      </c>
      <c r="R167" s="252">
        <v>0</v>
      </c>
      <c r="S167" s="269">
        <v>0</v>
      </c>
      <c r="T167" s="79">
        <v>2</v>
      </c>
      <c r="U167" s="97">
        <v>2</v>
      </c>
      <c r="V167" s="97">
        <v>0</v>
      </c>
      <c r="W167" s="97">
        <v>0</v>
      </c>
      <c r="X167" s="97">
        <v>0</v>
      </c>
      <c r="Y167" s="97">
        <v>2</v>
      </c>
      <c r="Z167" s="97">
        <v>0</v>
      </c>
      <c r="AA167" s="270">
        <v>0</v>
      </c>
      <c r="AB167" s="97">
        <v>0</v>
      </c>
      <c r="AC167" s="97">
        <v>2</v>
      </c>
      <c r="AD167" s="97">
        <v>0</v>
      </c>
      <c r="AE167" s="490">
        <v>2</v>
      </c>
    </row>
    <row r="168" spans="1:31" ht="14.25" x14ac:dyDescent="0.2">
      <c r="A168" s="23" t="s">
        <v>2102</v>
      </c>
      <c r="B168" s="23">
        <v>1</v>
      </c>
      <c r="C168" s="24" t="s">
        <v>1566</v>
      </c>
      <c r="D168" s="23" t="s">
        <v>1637</v>
      </c>
      <c r="E168" s="23" t="s">
        <v>2126</v>
      </c>
      <c r="F168" s="23" t="s">
        <v>1567</v>
      </c>
      <c r="G168" s="97">
        <v>0</v>
      </c>
      <c r="H168" s="97">
        <v>0</v>
      </c>
      <c r="I168" s="97">
        <v>0</v>
      </c>
      <c r="J168" s="97">
        <v>2</v>
      </c>
      <c r="K168" s="97">
        <v>0</v>
      </c>
      <c r="L168" s="97">
        <v>0</v>
      </c>
      <c r="M168" s="97">
        <v>0</v>
      </c>
      <c r="N168" s="97">
        <v>0</v>
      </c>
      <c r="O168" s="97">
        <v>0</v>
      </c>
      <c r="P168" s="224">
        <v>0</v>
      </c>
      <c r="Q168" s="245">
        <v>2</v>
      </c>
      <c r="R168" s="252">
        <v>0</v>
      </c>
      <c r="S168" s="269">
        <v>0</v>
      </c>
      <c r="T168" s="79">
        <v>2</v>
      </c>
      <c r="U168" s="97">
        <v>2</v>
      </c>
      <c r="V168" s="97">
        <v>0</v>
      </c>
      <c r="W168" s="97">
        <v>0</v>
      </c>
      <c r="X168" s="97">
        <v>0</v>
      </c>
      <c r="Y168" s="97">
        <v>2</v>
      </c>
      <c r="Z168" s="97">
        <v>0</v>
      </c>
      <c r="AA168" s="270">
        <v>0</v>
      </c>
      <c r="AB168" s="97">
        <v>0</v>
      </c>
      <c r="AC168" s="97">
        <v>2</v>
      </c>
      <c r="AD168" s="97">
        <v>0</v>
      </c>
      <c r="AE168" s="490">
        <v>2</v>
      </c>
    </row>
    <row r="169" spans="1:31" ht="14.25" x14ac:dyDescent="0.2">
      <c r="A169" s="23" t="s">
        <v>2102</v>
      </c>
      <c r="B169" s="23">
        <v>1</v>
      </c>
      <c r="C169" s="24" t="s">
        <v>1568</v>
      </c>
      <c r="D169" s="23" t="s">
        <v>1637</v>
      </c>
      <c r="E169" s="23" t="s">
        <v>2126</v>
      </c>
      <c r="F169" s="23" t="s">
        <v>1569</v>
      </c>
      <c r="G169" s="97">
        <v>0</v>
      </c>
      <c r="H169" s="97">
        <v>0</v>
      </c>
      <c r="I169" s="97">
        <v>0</v>
      </c>
      <c r="J169" s="97">
        <v>2</v>
      </c>
      <c r="K169" s="97">
        <v>0</v>
      </c>
      <c r="L169" s="97">
        <v>0</v>
      </c>
      <c r="M169" s="97">
        <v>0</v>
      </c>
      <c r="N169" s="97">
        <v>0</v>
      </c>
      <c r="O169" s="97">
        <v>0</v>
      </c>
      <c r="P169" s="224">
        <v>0</v>
      </c>
      <c r="Q169" s="245">
        <v>2</v>
      </c>
      <c r="R169" s="252">
        <v>0</v>
      </c>
      <c r="S169" s="269">
        <v>0</v>
      </c>
      <c r="T169" s="79">
        <v>2</v>
      </c>
      <c r="U169" s="97">
        <v>2</v>
      </c>
      <c r="V169" s="97">
        <v>0</v>
      </c>
      <c r="W169" s="97">
        <v>0</v>
      </c>
      <c r="X169" s="97">
        <v>0</v>
      </c>
      <c r="Y169" s="97">
        <v>2</v>
      </c>
      <c r="Z169" s="97">
        <v>0</v>
      </c>
      <c r="AA169" s="270">
        <v>0</v>
      </c>
      <c r="AB169" s="97">
        <v>0</v>
      </c>
      <c r="AC169" s="97">
        <v>3</v>
      </c>
      <c r="AD169" s="97">
        <v>0</v>
      </c>
      <c r="AE169" s="490">
        <v>2.1666666666666665</v>
      </c>
    </row>
    <row r="170" spans="1:31" ht="14.25" x14ac:dyDescent="0.2">
      <c r="A170" s="23" t="s">
        <v>2102</v>
      </c>
      <c r="B170" s="23">
        <v>1</v>
      </c>
      <c r="C170" s="24" t="s">
        <v>797</v>
      </c>
      <c r="D170" s="23" t="s">
        <v>1637</v>
      </c>
      <c r="E170" s="23" t="s">
        <v>3473</v>
      </c>
      <c r="F170" s="23" t="s">
        <v>798</v>
      </c>
      <c r="G170" s="97">
        <v>0</v>
      </c>
      <c r="H170" s="97">
        <v>0</v>
      </c>
      <c r="I170" s="97">
        <v>0</v>
      </c>
      <c r="J170" s="97">
        <v>2</v>
      </c>
      <c r="K170" s="97">
        <v>0</v>
      </c>
      <c r="L170" s="97">
        <v>0</v>
      </c>
      <c r="M170" s="97">
        <v>0</v>
      </c>
      <c r="N170" s="97">
        <v>0</v>
      </c>
      <c r="O170" s="97">
        <v>0</v>
      </c>
      <c r="P170" s="224">
        <v>0</v>
      </c>
      <c r="Q170" s="245">
        <v>2</v>
      </c>
      <c r="R170" s="252">
        <v>0</v>
      </c>
      <c r="S170" s="269">
        <v>0</v>
      </c>
      <c r="T170" s="79">
        <v>2</v>
      </c>
      <c r="U170" s="97">
        <v>2</v>
      </c>
      <c r="V170" s="97">
        <v>0</v>
      </c>
      <c r="W170" s="97">
        <v>0</v>
      </c>
      <c r="X170" s="97">
        <v>0</v>
      </c>
      <c r="Y170" s="97">
        <v>1</v>
      </c>
      <c r="Z170" s="97">
        <v>0</v>
      </c>
      <c r="AA170" s="270">
        <v>0</v>
      </c>
      <c r="AB170" s="97">
        <v>0</v>
      </c>
      <c r="AC170" s="97">
        <v>1</v>
      </c>
      <c r="AD170" s="97">
        <v>0</v>
      </c>
      <c r="AE170" s="490">
        <v>1.6666666666666667</v>
      </c>
    </row>
    <row r="171" spans="1:31" ht="14.25" x14ac:dyDescent="0.2">
      <c r="A171" s="23" t="s">
        <v>2102</v>
      </c>
      <c r="B171" s="23">
        <v>1</v>
      </c>
      <c r="C171" s="24" t="s">
        <v>799</v>
      </c>
      <c r="D171" s="23" t="s">
        <v>1637</v>
      </c>
      <c r="E171" s="23" t="s">
        <v>2126</v>
      </c>
      <c r="F171" s="23" t="s">
        <v>800</v>
      </c>
      <c r="G171" s="97">
        <v>0</v>
      </c>
      <c r="H171" s="97">
        <v>0</v>
      </c>
      <c r="I171" s="97">
        <v>0</v>
      </c>
      <c r="J171" s="97">
        <v>1</v>
      </c>
      <c r="K171" s="97">
        <v>0</v>
      </c>
      <c r="L171" s="97">
        <v>0</v>
      </c>
      <c r="M171" s="97">
        <v>0</v>
      </c>
      <c r="N171" s="97">
        <v>0</v>
      </c>
      <c r="O171" s="97">
        <v>0</v>
      </c>
      <c r="P171" s="224">
        <v>0</v>
      </c>
      <c r="Q171" s="245">
        <v>1</v>
      </c>
      <c r="R171" s="252">
        <v>0</v>
      </c>
      <c r="S171" s="269">
        <v>0</v>
      </c>
      <c r="T171" s="79">
        <v>1</v>
      </c>
      <c r="U171" s="97">
        <v>1</v>
      </c>
      <c r="V171" s="97">
        <v>0</v>
      </c>
      <c r="W171" s="97">
        <v>0</v>
      </c>
      <c r="X171" s="97">
        <v>0</v>
      </c>
      <c r="Y171" s="97">
        <v>2</v>
      </c>
      <c r="Z171" s="97">
        <v>0</v>
      </c>
      <c r="AA171" s="270">
        <v>0</v>
      </c>
      <c r="AB171" s="97">
        <v>0</v>
      </c>
      <c r="AC171" s="97">
        <v>2</v>
      </c>
      <c r="AD171" s="97">
        <v>0</v>
      </c>
      <c r="AE171" s="490">
        <v>1.3333333333333333</v>
      </c>
    </row>
    <row r="172" spans="1:31" ht="14.25" x14ac:dyDescent="0.2">
      <c r="A172" s="23" t="s">
        <v>2102</v>
      </c>
      <c r="B172" s="23">
        <v>1</v>
      </c>
      <c r="C172" s="24" t="s">
        <v>801</v>
      </c>
      <c r="D172" s="23" t="s">
        <v>1637</v>
      </c>
      <c r="E172" s="23" t="s">
        <v>3475</v>
      </c>
      <c r="F172" s="23" t="s">
        <v>802</v>
      </c>
      <c r="G172" s="97">
        <v>0</v>
      </c>
      <c r="H172" s="97">
        <v>0</v>
      </c>
      <c r="I172" s="97">
        <v>0</v>
      </c>
      <c r="J172" s="97">
        <v>2</v>
      </c>
      <c r="K172" s="97">
        <v>0</v>
      </c>
      <c r="L172" s="97">
        <v>0</v>
      </c>
      <c r="M172" s="97">
        <v>0</v>
      </c>
      <c r="N172" s="97">
        <v>0</v>
      </c>
      <c r="O172" s="97">
        <v>0</v>
      </c>
      <c r="P172" s="224">
        <v>0</v>
      </c>
      <c r="Q172" s="245">
        <v>2</v>
      </c>
      <c r="R172" s="252">
        <v>0</v>
      </c>
      <c r="S172" s="269">
        <v>0</v>
      </c>
      <c r="T172" s="79">
        <v>2</v>
      </c>
      <c r="U172" s="97">
        <v>2</v>
      </c>
      <c r="V172" s="97">
        <v>0</v>
      </c>
      <c r="W172" s="97">
        <v>0</v>
      </c>
      <c r="X172" s="97">
        <v>0</v>
      </c>
      <c r="Y172" s="97">
        <v>2</v>
      </c>
      <c r="Z172" s="97">
        <v>0</v>
      </c>
      <c r="AA172" s="270">
        <v>0</v>
      </c>
      <c r="AB172" s="97">
        <v>0</v>
      </c>
      <c r="AC172" s="97">
        <v>2</v>
      </c>
      <c r="AD172" s="97">
        <v>0</v>
      </c>
      <c r="AE172" s="490">
        <v>2</v>
      </c>
    </row>
    <row r="173" spans="1:31" ht="14.25" x14ac:dyDescent="0.2">
      <c r="A173" s="23" t="s">
        <v>2102</v>
      </c>
      <c r="B173" s="23">
        <v>1</v>
      </c>
      <c r="C173" s="24" t="s">
        <v>803</v>
      </c>
      <c r="D173" s="23" t="s">
        <v>1637</v>
      </c>
      <c r="E173" s="23" t="s">
        <v>3475</v>
      </c>
      <c r="F173" s="23" t="s">
        <v>804</v>
      </c>
      <c r="G173" s="97">
        <v>2</v>
      </c>
      <c r="H173" s="97">
        <v>0</v>
      </c>
      <c r="I173" s="97">
        <v>0</v>
      </c>
      <c r="J173" s="97">
        <v>2</v>
      </c>
      <c r="K173" s="97">
        <v>0</v>
      </c>
      <c r="L173" s="97">
        <v>0</v>
      </c>
      <c r="M173" s="97">
        <v>0</v>
      </c>
      <c r="N173" s="97">
        <v>0</v>
      </c>
      <c r="O173" s="97">
        <v>0</v>
      </c>
      <c r="P173" s="224">
        <v>0</v>
      </c>
      <c r="Q173" s="245">
        <v>2</v>
      </c>
      <c r="R173" s="252">
        <v>0</v>
      </c>
      <c r="S173" s="269">
        <v>0</v>
      </c>
      <c r="T173" s="79">
        <v>2</v>
      </c>
      <c r="U173" s="97">
        <v>2</v>
      </c>
      <c r="V173" s="97">
        <v>0</v>
      </c>
      <c r="W173" s="97">
        <v>0</v>
      </c>
      <c r="X173" s="97">
        <v>0</v>
      </c>
      <c r="Y173" s="97">
        <v>2</v>
      </c>
      <c r="Z173" s="97">
        <v>0</v>
      </c>
      <c r="AA173" s="270">
        <v>0</v>
      </c>
      <c r="AB173" s="97">
        <v>0</v>
      </c>
      <c r="AC173" s="97">
        <v>2</v>
      </c>
      <c r="AD173" s="97">
        <v>0</v>
      </c>
      <c r="AE173" s="490">
        <v>2</v>
      </c>
    </row>
    <row r="174" spans="1:31" ht="14.25" x14ac:dyDescent="0.2">
      <c r="A174" s="23" t="s">
        <v>2102</v>
      </c>
      <c r="B174" s="23">
        <v>1</v>
      </c>
      <c r="C174" s="24" t="s">
        <v>805</v>
      </c>
      <c r="D174" s="23" t="s">
        <v>1637</v>
      </c>
      <c r="E174" s="23" t="s">
        <v>3473</v>
      </c>
      <c r="F174" s="23" t="s">
        <v>806</v>
      </c>
      <c r="G174" s="97">
        <v>0</v>
      </c>
      <c r="H174" s="97">
        <v>0</v>
      </c>
      <c r="I174" s="97">
        <v>0</v>
      </c>
      <c r="J174" s="97">
        <v>2</v>
      </c>
      <c r="K174" s="97">
        <v>0</v>
      </c>
      <c r="L174" s="97">
        <v>0</v>
      </c>
      <c r="M174" s="97">
        <v>0</v>
      </c>
      <c r="N174" s="97">
        <v>0</v>
      </c>
      <c r="O174" s="97">
        <v>0</v>
      </c>
      <c r="P174" s="224">
        <v>0</v>
      </c>
      <c r="Q174" s="245">
        <v>2</v>
      </c>
      <c r="R174" s="252">
        <v>0</v>
      </c>
      <c r="S174" s="269">
        <v>0</v>
      </c>
      <c r="T174" s="79">
        <v>2</v>
      </c>
      <c r="U174" s="97">
        <v>2</v>
      </c>
      <c r="V174" s="97">
        <v>0</v>
      </c>
      <c r="W174" s="97">
        <v>0</v>
      </c>
      <c r="X174" s="97">
        <v>0</v>
      </c>
      <c r="Y174" s="97">
        <v>2</v>
      </c>
      <c r="Z174" s="97">
        <v>0</v>
      </c>
      <c r="AA174" s="270">
        <v>0</v>
      </c>
      <c r="AB174" s="97">
        <v>0</v>
      </c>
      <c r="AC174" s="97">
        <v>2</v>
      </c>
      <c r="AD174" s="97">
        <v>0</v>
      </c>
      <c r="AE174" s="490">
        <v>2</v>
      </c>
    </row>
    <row r="175" spans="1:31" ht="14.25" x14ac:dyDescent="0.2">
      <c r="A175" s="23" t="s">
        <v>2102</v>
      </c>
      <c r="B175" s="23">
        <v>1</v>
      </c>
      <c r="C175" s="24" t="s">
        <v>807</v>
      </c>
      <c r="D175" s="23" t="s">
        <v>1637</v>
      </c>
      <c r="E175" s="23" t="s">
        <v>2126</v>
      </c>
      <c r="F175" s="23" t="s">
        <v>808</v>
      </c>
      <c r="G175" s="97">
        <v>0</v>
      </c>
      <c r="H175" s="97">
        <v>0</v>
      </c>
      <c r="I175" s="97">
        <v>0</v>
      </c>
      <c r="J175" s="97">
        <v>2</v>
      </c>
      <c r="K175" s="97">
        <v>0</v>
      </c>
      <c r="L175" s="97">
        <v>0</v>
      </c>
      <c r="M175" s="97">
        <v>0</v>
      </c>
      <c r="N175" s="97">
        <v>0</v>
      </c>
      <c r="O175" s="97">
        <v>0</v>
      </c>
      <c r="P175" s="224">
        <v>0</v>
      </c>
      <c r="Q175" s="245">
        <v>2</v>
      </c>
      <c r="R175" s="252">
        <v>0</v>
      </c>
      <c r="S175" s="269">
        <v>0</v>
      </c>
      <c r="T175" s="79">
        <v>2</v>
      </c>
      <c r="U175" s="97">
        <v>2</v>
      </c>
      <c r="V175" s="97">
        <v>0</v>
      </c>
      <c r="W175" s="97">
        <v>0</v>
      </c>
      <c r="X175" s="97">
        <v>0</v>
      </c>
      <c r="Y175" s="97">
        <v>4</v>
      </c>
      <c r="Z175" s="97">
        <v>0</v>
      </c>
      <c r="AA175" s="270">
        <v>0</v>
      </c>
      <c r="AB175" s="97">
        <v>0</v>
      </c>
      <c r="AC175" s="97">
        <v>4</v>
      </c>
      <c r="AD175" s="97">
        <v>0</v>
      </c>
      <c r="AE175" s="490">
        <v>2.6666666666666665</v>
      </c>
    </row>
    <row r="176" spans="1:31" ht="14.25" x14ac:dyDescent="0.2">
      <c r="A176" s="23" t="s">
        <v>2102</v>
      </c>
      <c r="B176" s="23">
        <v>1</v>
      </c>
      <c r="C176" s="24" t="s">
        <v>1750</v>
      </c>
      <c r="D176" s="23" t="s">
        <v>1637</v>
      </c>
      <c r="E176" s="23" t="s">
        <v>3475</v>
      </c>
      <c r="F176" s="23" t="s">
        <v>1751</v>
      </c>
      <c r="G176" s="97">
        <v>0</v>
      </c>
      <c r="H176" s="97">
        <v>0</v>
      </c>
      <c r="I176" s="97">
        <v>0</v>
      </c>
      <c r="J176" s="97">
        <v>4</v>
      </c>
      <c r="K176" s="97">
        <v>0</v>
      </c>
      <c r="L176" s="97">
        <v>0</v>
      </c>
      <c r="M176" s="97">
        <v>0</v>
      </c>
      <c r="N176" s="97">
        <v>0</v>
      </c>
      <c r="O176" s="97">
        <v>0</v>
      </c>
      <c r="P176" s="224">
        <v>0</v>
      </c>
      <c r="Q176" s="245">
        <v>4</v>
      </c>
      <c r="R176" s="252">
        <v>0</v>
      </c>
      <c r="S176" s="269">
        <v>0</v>
      </c>
      <c r="T176" s="79">
        <v>4</v>
      </c>
      <c r="U176" s="97">
        <v>4</v>
      </c>
      <c r="V176" s="97">
        <v>0</v>
      </c>
      <c r="W176" s="97">
        <v>0</v>
      </c>
      <c r="X176" s="97">
        <v>0</v>
      </c>
      <c r="Y176" s="97">
        <v>4</v>
      </c>
      <c r="Z176" s="97">
        <v>0</v>
      </c>
      <c r="AA176" s="270">
        <v>0</v>
      </c>
      <c r="AB176" s="97">
        <v>0</v>
      </c>
      <c r="AC176" s="97">
        <v>4</v>
      </c>
      <c r="AD176" s="97">
        <v>0</v>
      </c>
      <c r="AE176" s="490">
        <v>4</v>
      </c>
    </row>
    <row r="177" spans="1:31" ht="14.25" x14ac:dyDescent="0.2">
      <c r="A177" s="23" t="s">
        <v>2102</v>
      </c>
      <c r="B177" s="23">
        <v>1</v>
      </c>
      <c r="C177" s="24" t="s">
        <v>1752</v>
      </c>
      <c r="D177" s="23" t="s">
        <v>1637</v>
      </c>
      <c r="E177" s="23" t="s">
        <v>2126</v>
      </c>
      <c r="F177" s="23" t="s">
        <v>1753</v>
      </c>
      <c r="G177" s="97">
        <v>0</v>
      </c>
      <c r="H177" s="97">
        <v>0</v>
      </c>
      <c r="I177" s="97">
        <v>0</v>
      </c>
      <c r="J177" s="97">
        <v>4</v>
      </c>
      <c r="K177" s="97">
        <v>0</v>
      </c>
      <c r="L177" s="97">
        <v>0</v>
      </c>
      <c r="M177" s="97">
        <v>1</v>
      </c>
      <c r="N177" s="97">
        <v>0</v>
      </c>
      <c r="O177" s="97">
        <v>0</v>
      </c>
      <c r="P177" s="224">
        <v>0</v>
      </c>
      <c r="Q177" s="245">
        <v>4</v>
      </c>
      <c r="R177" s="252">
        <v>0</v>
      </c>
      <c r="S177" s="269">
        <v>0</v>
      </c>
      <c r="T177" s="79">
        <v>5</v>
      </c>
      <c r="U177" s="97">
        <v>5</v>
      </c>
      <c r="V177" s="97">
        <v>0</v>
      </c>
      <c r="W177" s="97">
        <v>0</v>
      </c>
      <c r="X177" s="97">
        <v>0</v>
      </c>
      <c r="Y177" s="97">
        <v>2</v>
      </c>
      <c r="Z177" s="97">
        <v>0</v>
      </c>
      <c r="AA177" s="270">
        <v>0</v>
      </c>
      <c r="AB177" s="97">
        <v>0</v>
      </c>
      <c r="AC177" s="97">
        <v>2</v>
      </c>
      <c r="AD177" s="97">
        <v>0</v>
      </c>
      <c r="AE177" s="490">
        <v>3.2857142857142856</v>
      </c>
    </row>
    <row r="178" spans="1:31" ht="14.25" x14ac:dyDescent="0.2">
      <c r="A178" s="23" t="s">
        <v>2102</v>
      </c>
      <c r="B178" s="23">
        <v>1</v>
      </c>
      <c r="C178" s="24" t="s">
        <v>1634</v>
      </c>
      <c r="D178" s="23" t="s">
        <v>1637</v>
      </c>
      <c r="E178" s="23" t="s">
        <v>2126</v>
      </c>
      <c r="F178" s="23" t="s">
        <v>2730</v>
      </c>
      <c r="G178" s="97">
        <v>0</v>
      </c>
      <c r="H178" s="97">
        <v>0</v>
      </c>
      <c r="I178" s="97">
        <v>0</v>
      </c>
      <c r="J178" s="97">
        <v>2</v>
      </c>
      <c r="K178" s="97">
        <v>0</v>
      </c>
      <c r="L178" s="97">
        <v>0</v>
      </c>
      <c r="M178" s="97">
        <v>0</v>
      </c>
      <c r="N178" s="97">
        <v>0</v>
      </c>
      <c r="O178" s="97">
        <v>0</v>
      </c>
      <c r="P178" s="224">
        <v>0</v>
      </c>
      <c r="Q178" s="245">
        <v>2</v>
      </c>
      <c r="R178" s="252">
        <v>0</v>
      </c>
      <c r="S178" s="269">
        <v>0</v>
      </c>
      <c r="T178" s="79">
        <v>2</v>
      </c>
      <c r="U178" s="97">
        <v>2</v>
      </c>
      <c r="V178" s="97">
        <v>0</v>
      </c>
      <c r="W178" s="97">
        <v>0</v>
      </c>
      <c r="X178" s="97">
        <v>0</v>
      </c>
      <c r="Y178" s="97">
        <v>1</v>
      </c>
      <c r="Z178" s="97">
        <v>0</v>
      </c>
      <c r="AA178" s="270">
        <v>0</v>
      </c>
      <c r="AB178" s="97">
        <v>0</v>
      </c>
      <c r="AC178" s="97">
        <v>1</v>
      </c>
      <c r="AD178" s="97">
        <v>0</v>
      </c>
      <c r="AE178" s="490">
        <v>1.6666666666666667</v>
      </c>
    </row>
    <row r="179" spans="1:31" ht="14.25" x14ac:dyDescent="0.2">
      <c r="A179" s="23" t="s">
        <v>2102</v>
      </c>
      <c r="B179" s="23">
        <v>1</v>
      </c>
      <c r="C179" s="24" t="s">
        <v>2731</v>
      </c>
      <c r="D179" s="23" t="s">
        <v>1637</v>
      </c>
      <c r="E179" s="23" t="s">
        <v>2126</v>
      </c>
      <c r="F179" s="23" t="s">
        <v>2732</v>
      </c>
      <c r="G179" s="97">
        <v>0</v>
      </c>
      <c r="H179" s="97">
        <v>0</v>
      </c>
      <c r="I179" s="97">
        <v>0</v>
      </c>
      <c r="J179" s="97">
        <v>1</v>
      </c>
      <c r="K179" s="97">
        <v>0</v>
      </c>
      <c r="L179" s="97">
        <v>0</v>
      </c>
      <c r="M179" s="97">
        <v>0</v>
      </c>
      <c r="N179" s="97">
        <v>0</v>
      </c>
      <c r="O179" s="97">
        <v>0</v>
      </c>
      <c r="P179" s="224">
        <v>0</v>
      </c>
      <c r="Q179" s="245">
        <v>1</v>
      </c>
      <c r="R179" s="252">
        <v>0</v>
      </c>
      <c r="S179" s="269">
        <v>0</v>
      </c>
      <c r="T179" s="79">
        <v>1</v>
      </c>
      <c r="U179" s="97">
        <v>1</v>
      </c>
      <c r="V179" s="97">
        <v>0</v>
      </c>
      <c r="W179" s="97">
        <v>0</v>
      </c>
      <c r="X179" s="97">
        <v>0</v>
      </c>
      <c r="Y179" s="97">
        <v>4</v>
      </c>
      <c r="Z179" s="97">
        <v>0</v>
      </c>
      <c r="AA179" s="270">
        <v>0</v>
      </c>
      <c r="AB179" s="97">
        <v>0</v>
      </c>
      <c r="AC179" s="97">
        <v>4</v>
      </c>
      <c r="AD179" s="97">
        <v>0</v>
      </c>
      <c r="AE179" s="490">
        <v>2</v>
      </c>
    </row>
    <row r="180" spans="1:31" ht="14.25" x14ac:dyDescent="0.2">
      <c r="A180" s="23" t="s">
        <v>2102</v>
      </c>
      <c r="B180" s="23">
        <v>1</v>
      </c>
      <c r="C180" s="24" t="s">
        <v>2733</v>
      </c>
      <c r="D180" s="23" t="s">
        <v>1637</v>
      </c>
      <c r="E180" s="23" t="s">
        <v>2126</v>
      </c>
      <c r="F180" s="23" t="s">
        <v>3069</v>
      </c>
      <c r="G180" s="97">
        <v>0</v>
      </c>
      <c r="H180" s="97">
        <v>0</v>
      </c>
      <c r="I180" s="97">
        <v>0</v>
      </c>
      <c r="J180" s="97">
        <v>4</v>
      </c>
      <c r="K180" s="97">
        <v>0</v>
      </c>
      <c r="L180" s="97">
        <v>0</v>
      </c>
      <c r="M180" s="97">
        <v>0</v>
      </c>
      <c r="N180" s="97">
        <v>0</v>
      </c>
      <c r="O180" s="97">
        <v>0</v>
      </c>
      <c r="P180" s="224">
        <v>0</v>
      </c>
      <c r="Q180" s="245">
        <v>4</v>
      </c>
      <c r="R180" s="252">
        <v>0</v>
      </c>
      <c r="S180" s="269">
        <v>0</v>
      </c>
      <c r="T180" s="79">
        <v>4</v>
      </c>
      <c r="U180" s="97">
        <v>4</v>
      </c>
      <c r="V180" s="97">
        <v>0</v>
      </c>
      <c r="W180" s="97">
        <v>0</v>
      </c>
      <c r="X180" s="97">
        <v>0</v>
      </c>
      <c r="Y180" s="97">
        <v>2</v>
      </c>
      <c r="Z180" s="97">
        <v>0</v>
      </c>
      <c r="AA180" s="270">
        <v>0</v>
      </c>
      <c r="AB180" s="97">
        <v>0</v>
      </c>
      <c r="AC180" s="97">
        <v>2</v>
      </c>
      <c r="AD180" s="97">
        <v>0</v>
      </c>
      <c r="AE180" s="490">
        <v>3.3333333333333335</v>
      </c>
    </row>
    <row r="181" spans="1:31" ht="14.25" x14ac:dyDescent="0.2">
      <c r="A181" s="23" t="s">
        <v>2102</v>
      </c>
      <c r="B181" s="23">
        <v>1</v>
      </c>
      <c r="C181" s="24" t="s">
        <v>3070</v>
      </c>
      <c r="D181" s="23" t="s">
        <v>1637</v>
      </c>
      <c r="E181" s="23" t="s">
        <v>3475</v>
      </c>
      <c r="F181" s="23" t="s">
        <v>3071</v>
      </c>
      <c r="G181" s="97">
        <v>0</v>
      </c>
      <c r="H181" s="97">
        <v>0</v>
      </c>
      <c r="I181" s="97">
        <v>0</v>
      </c>
      <c r="J181" s="97">
        <v>2</v>
      </c>
      <c r="K181" s="97">
        <v>0</v>
      </c>
      <c r="L181" s="97">
        <v>0</v>
      </c>
      <c r="M181" s="97">
        <v>0</v>
      </c>
      <c r="N181" s="97">
        <v>0</v>
      </c>
      <c r="O181" s="97">
        <v>0</v>
      </c>
      <c r="P181" s="224">
        <v>0</v>
      </c>
      <c r="Q181" s="245">
        <v>2</v>
      </c>
      <c r="R181" s="252">
        <v>0</v>
      </c>
      <c r="S181" s="269">
        <v>0</v>
      </c>
      <c r="T181" s="79">
        <v>2</v>
      </c>
      <c r="U181" s="97">
        <v>2</v>
      </c>
      <c r="V181" s="97">
        <v>0</v>
      </c>
      <c r="W181" s="97">
        <v>0</v>
      </c>
      <c r="X181" s="97">
        <v>0</v>
      </c>
      <c r="Y181" s="97">
        <v>2</v>
      </c>
      <c r="Z181" s="97">
        <v>0</v>
      </c>
      <c r="AA181" s="270">
        <v>0</v>
      </c>
      <c r="AB181" s="97">
        <v>0</v>
      </c>
      <c r="AC181" s="97">
        <v>2</v>
      </c>
      <c r="AD181" s="97">
        <v>0</v>
      </c>
      <c r="AE181" s="490">
        <v>2</v>
      </c>
    </row>
    <row r="182" spans="1:31" ht="14.25" x14ac:dyDescent="0.2">
      <c r="A182" s="23" t="s">
        <v>2102</v>
      </c>
      <c r="B182" s="23">
        <v>1</v>
      </c>
      <c r="C182" s="24" t="s">
        <v>3072</v>
      </c>
      <c r="D182" s="23" t="s">
        <v>1637</v>
      </c>
      <c r="E182" s="23" t="s">
        <v>3475</v>
      </c>
      <c r="F182" s="23" t="s">
        <v>3073</v>
      </c>
      <c r="G182" s="97">
        <v>0</v>
      </c>
      <c r="H182" s="97">
        <v>0</v>
      </c>
      <c r="I182" s="97">
        <v>0</v>
      </c>
      <c r="J182" s="97">
        <v>2</v>
      </c>
      <c r="K182" s="97">
        <v>0</v>
      </c>
      <c r="L182" s="97">
        <v>0</v>
      </c>
      <c r="M182" s="97">
        <v>0</v>
      </c>
      <c r="N182" s="97">
        <v>0</v>
      </c>
      <c r="O182" s="97">
        <v>0</v>
      </c>
      <c r="P182" s="224">
        <v>0</v>
      </c>
      <c r="Q182" s="245">
        <v>2</v>
      </c>
      <c r="R182" s="252">
        <v>0</v>
      </c>
      <c r="S182" s="269">
        <v>0</v>
      </c>
      <c r="T182" s="79">
        <v>2</v>
      </c>
      <c r="U182" s="97">
        <v>2</v>
      </c>
      <c r="V182" s="97">
        <v>2</v>
      </c>
      <c r="W182" s="97">
        <v>0</v>
      </c>
      <c r="X182" s="97">
        <v>0</v>
      </c>
      <c r="Y182" s="97">
        <v>2</v>
      </c>
      <c r="Z182" s="97">
        <v>0</v>
      </c>
      <c r="AA182" s="270">
        <v>0</v>
      </c>
      <c r="AB182" s="97">
        <v>0</v>
      </c>
      <c r="AC182" s="97">
        <v>2</v>
      </c>
      <c r="AD182" s="97">
        <v>0</v>
      </c>
      <c r="AE182" s="490">
        <v>2</v>
      </c>
    </row>
    <row r="183" spans="1:31" ht="14.25" x14ac:dyDescent="0.2">
      <c r="A183" s="23" t="s">
        <v>2102</v>
      </c>
      <c r="B183" s="23">
        <v>1</v>
      </c>
      <c r="C183" s="24" t="s">
        <v>3074</v>
      </c>
      <c r="D183" s="23" t="s">
        <v>1637</v>
      </c>
      <c r="E183" s="23" t="s">
        <v>2126</v>
      </c>
      <c r="F183" s="23" t="s">
        <v>3075</v>
      </c>
      <c r="G183" s="97">
        <v>0</v>
      </c>
      <c r="H183" s="97">
        <v>2</v>
      </c>
      <c r="I183" s="97">
        <v>0</v>
      </c>
      <c r="J183" s="97">
        <v>2</v>
      </c>
      <c r="K183" s="97">
        <v>0</v>
      </c>
      <c r="L183" s="97">
        <v>0</v>
      </c>
      <c r="M183" s="97">
        <v>0</v>
      </c>
      <c r="N183" s="97">
        <v>0</v>
      </c>
      <c r="O183" s="97">
        <v>0</v>
      </c>
      <c r="P183" s="224">
        <v>0</v>
      </c>
      <c r="Q183" s="245">
        <v>2</v>
      </c>
      <c r="R183" s="252">
        <v>0</v>
      </c>
      <c r="S183" s="269">
        <v>0</v>
      </c>
      <c r="T183" s="79">
        <v>2</v>
      </c>
      <c r="U183" s="97">
        <v>2</v>
      </c>
      <c r="V183" s="97">
        <v>0</v>
      </c>
      <c r="W183" s="97">
        <v>1</v>
      </c>
      <c r="X183" s="97">
        <v>0</v>
      </c>
      <c r="Y183" s="97">
        <v>2</v>
      </c>
      <c r="Z183" s="97">
        <v>0</v>
      </c>
      <c r="AA183" s="270">
        <v>0</v>
      </c>
      <c r="AB183" s="97">
        <v>0</v>
      </c>
      <c r="AC183" s="97">
        <v>2</v>
      </c>
      <c r="AD183" s="97">
        <v>0</v>
      </c>
      <c r="AE183" s="490">
        <v>1.875</v>
      </c>
    </row>
    <row r="184" spans="1:31" ht="14.25" x14ac:dyDescent="0.2">
      <c r="A184" s="23" t="s">
        <v>2102</v>
      </c>
      <c r="B184" s="23">
        <v>1</v>
      </c>
      <c r="C184" s="24" t="s">
        <v>3076</v>
      </c>
      <c r="D184" s="23" t="s">
        <v>1637</v>
      </c>
      <c r="E184" s="23" t="s">
        <v>3475</v>
      </c>
      <c r="F184" s="23" t="s">
        <v>3077</v>
      </c>
      <c r="G184" s="97">
        <v>0</v>
      </c>
      <c r="H184" s="97">
        <v>1</v>
      </c>
      <c r="I184" s="97">
        <v>0</v>
      </c>
      <c r="J184" s="97">
        <v>2</v>
      </c>
      <c r="K184" s="97">
        <v>0</v>
      </c>
      <c r="L184" s="97">
        <v>0</v>
      </c>
      <c r="M184" s="97">
        <v>0</v>
      </c>
      <c r="N184" s="97">
        <v>0</v>
      </c>
      <c r="O184" s="97">
        <v>0</v>
      </c>
      <c r="P184" s="224">
        <v>0</v>
      </c>
      <c r="Q184" s="245">
        <v>2</v>
      </c>
      <c r="R184" s="252">
        <v>0</v>
      </c>
      <c r="S184" s="269">
        <v>0</v>
      </c>
      <c r="T184" s="79">
        <v>2</v>
      </c>
      <c r="U184" s="97">
        <v>2</v>
      </c>
      <c r="V184" s="97">
        <v>0</v>
      </c>
      <c r="W184" s="97">
        <v>0</v>
      </c>
      <c r="X184" s="97">
        <v>0</v>
      </c>
      <c r="Y184" s="97">
        <v>2</v>
      </c>
      <c r="Z184" s="97">
        <v>0</v>
      </c>
      <c r="AA184" s="270">
        <v>0</v>
      </c>
      <c r="AB184" s="97">
        <v>0</v>
      </c>
      <c r="AC184" s="97">
        <v>2</v>
      </c>
      <c r="AD184" s="97">
        <v>0</v>
      </c>
      <c r="AE184" s="490">
        <v>1.8571428571428572</v>
      </c>
    </row>
    <row r="185" spans="1:31" ht="14.25" x14ac:dyDescent="0.2">
      <c r="A185" s="23" t="s">
        <v>2102</v>
      </c>
      <c r="B185" s="23">
        <v>1</v>
      </c>
      <c r="C185" s="24" t="s">
        <v>3078</v>
      </c>
      <c r="D185" s="23" t="s">
        <v>1637</v>
      </c>
      <c r="E185" s="23" t="s">
        <v>2126</v>
      </c>
      <c r="F185" s="23" t="s">
        <v>3079</v>
      </c>
      <c r="G185" s="97">
        <v>0</v>
      </c>
      <c r="H185" s="97">
        <v>0</v>
      </c>
      <c r="I185" s="97">
        <v>0</v>
      </c>
      <c r="J185" s="97">
        <v>2</v>
      </c>
      <c r="K185" s="97">
        <v>0</v>
      </c>
      <c r="L185" s="97">
        <v>0</v>
      </c>
      <c r="M185" s="97">
        <v>0</v>
      </c>
      <c r="N185" s="97">
        <v>0</v>
      </c>
      <c r="O185" s="97">
        <v>0</v>
      </c>
      <c r="P185" s="224">
        <v>0</v>
      </c>
      <c r="Q185" s="245">
        <v>2</v>
      </c>
      <c r="R185" s="252">
        <v>0</v>
      </c>
      <c r="S185" s="269">
        <v>0</v>
      </c>
      <c r="T185" s="79">
        <v>2</v>
      </c>
      <c r="U185" s="97">
        <v>2</v>
      </c>
      <c r="V185" s="97">
        <v>0</v>
      </c>
      <c r="W185" s="97">
        <v>0</v>
      </c>
      <c r="X185" s="97">
        <v>0</v>
      </c>
      <c r="Y185" s="97">
        <v>2</v>
      </c>
      <c r="Z185" s="97">
        <v>0</v>
      </c>
      <c r="AA185" s="270">
        <v>0</v>
      </c>
      <c r="AB185" s="97">
        <v>0</v>
      </c>
      <c r="AC185" s="97">
        <v>2</v>
      </c>
      <c r="AD185" s="97">
        <v>0</v>
      </c>
      <c r="AE185" s="490">
        <v>2</v>
      </c>
    </row>
    <row r="186" spans="1:31" ht="14.25" x14ac:dyDescent="0.2">
      <c r="A186" s="23" t="s">
        <v>2102</v>
      </c>
      <c r="B186" s="23">
        <v>1</v>
      </c>
      <c r="C186" s="24" t="s">
        <v>1720</v>
      </c>
      <c r="D186" s="23" t="s">
        <v>1637</v>
      </c>
      <c r="E186" s="23" t="s">
        <v>2126</v>
      </c>
      <c r="F186" s="23" t="s">
        <v>1721</v>
      </c>
      <c r="G186" s="97">
        <v>0</v>
      </c>
      <c r="H186" s="97">
        <v>0</v>
      </c>
      <c r="I186" s="97">
        <v>0</v>
      </c>
      <c r="J186" s="97">
        <v>2</v>
      </c>
      <c r="K186" s="97">
        <v>0</v>
      </c>
      <c r="L186" s="97">
        <v>0</v>
      </c>
      <c r="M186" s="97">
        <v>0</v>
      </c>
      <c r="N186" s="97">
        <v>0</v>
      </c>
      <c r="O186" s="97">
        <v>0</v>
      </c>
      <c r="P186" s="224">
        <v>0</v>
      </c>
      <c r="Q186" s="245">
        <v>2</v>
      </c>
      <c r="R186" s="252">
        <v>0</v>
      </c>
      <c r="S186" s="269">
        <v>0</v>
      </c>
      <c r="T186" s="79">
        <v>2</v>
      </c>
      <c r="U186" s="97">
        <v>2</v>
      </c>
      <c r="V186" s="97">
        <v>0</v>
      </c>
      <c r="W186" s="97">
        <v>0</v>
      </c>
      <c r="X186" s="97">
        <v>0</v>
      </c>
      <c r="Y186" s="97">
        <v>2</v>
      </c>
      <c r="Z186" s="97">
        <v>0</v>
      </c>
      <c r="AA186" s="270">
        <v>0</v>
      </c>
      <c r="AB186" s="97">
        <v>0</v>
      </c>
      <c r="AC186" s="97">
        <v>2</v>
      </c>
      <c r="AD186" s="97">
        <v>0</v>
      </c>
      <c r="AE186" s="490">
        <v>2</v>
      </c>
    </row>
    <row r="187" spans="1:31" ht="14.25" x14ac:dyDescent="0.2">
      <c r="A187" s="23" t="s">
        <v>2102</v>
      </c>
      <c r="B187" s="23">
        <v>1</v>
      </c>
      <c r="C187" s="24" t="s">
        <v>1722</v>
      </c>
      <c r="D187" s="23" t="s">
        <v>1637</v>
      </c>
      <c r="E187" s="23" t="s">
        <v>2126</v>
      </c>
      <c r="F187" s="23" t="s">
        <v>1723</v>
      </c>
      <c r="G187" s="97">
        <v>0</v>
      </c>
      <c r="H187" s="97">
        <v>0</v>
      </c>
      <c r="I187" s="97">
        <v>0</v>
      </c>
      <c r="J187" s="97">
        <v>2</v>
      </c>
      <c r="K187" s="97">
        <v>0</v>
      </c>
      <c r="L187" s="97">
        <v>0</v>
      </c>
      <c r="M187" s="97">
        <v>0</v>
      </c>
      <c r="N187" s="97">
        <v>0</v>
      </c>
      <c r="O187" s="97">
        <v>0</v>
      </c>
      <c r="P187" s="224">
        <v>0</v>
      </c>
      <c r="Q187" s="245">
        <v>2</v>
      </c>
      <c r="R187" s="252">
        <v>1</v>
      </c>
      <c r="S187" s="269">
        <v>0</v>
      </c>
      <c r="T187" s="79">
        <v>2</v>
      </c>
      <c r="U187" s="97">
        <v>2</v>
      </c>
      <c r="V187" s="97">
        <v>0</v>
      </c>
      <c r="W187" s="97">
        <v>0</v>
      </c>
      <c r="X187" s="97">
        <v>0</v>
      </c>
      <c r="Y187" s="97">
        <v>1</v>
      </c>
      <c r="Z187" s="97">
        <v>0</v>
      </c>
      <c r="AA187" s="270">
        <v>0</v>
      </c>
      <c r="AB187" s="97">
        <v>0</v>
      </c>
      <c r="AC187" s="97">
        <v>1</v>
      </c>
      <c r="AD187" s="97">
        <v>0</v>
      </c>
      <c r="AE187" s="490">
        <v>1.5714285714285714</v>
      </c>
    </row>
    <row r="188" spans="1:31" ht="14.25" x14ac:dyDescent="0.2">
      <c r="A188" s="23" t="s">
        <v>2102</v>
      </c>
      <c r="B188" s="23">
        <v>1</v>
      </c>
      <c r="C188" s="24" t="s">
        <v>1724</v>
      </c>
      <c r="D188" s="23" t="s">
        <v>1637</v>
      </c>
      <c r="E188" s="23" t="s">
        <v>3475</v>
      </c>
      <c r="F188" s="23" t="s">
        <v>1725</v>
      </c>
      <c r="G188" s="97">
        <v>0</v>
      </c>
      <c r="H188" s="97">
        <v>0</v>
      </c>
      <c r="I188" s="97">
        <v>0</v>
      </c>
      <c r="J188" s="97">
        <v>1</v>
      </c>
      <c r="K188" s="97">
        <v>0</v>
      </c>
      <c r="L188" s="97">
        <v>0</v>
      </c>
      <c r="M188" s="97">
        <v>0</v>
      </c>
      <c r="N188" s="97">
        <v>0</v>
      </c>
      <c r="O188" s="97">
        <v>0</v>
      </c>
      <c r="P188" s="224">
        <v>0</v>
      </c>
      <c r="Q188" s="245">
        <v>1</v>
      </c>
      <c r="R188" s="252">
        <v>0</v>
      </c>
      <c r="S188" s="269">
        <v>0</v>
      </c>
      <c r="T188" s="79">
        <v>1</v>
      </c>
      <c r="U188" s="97">
        <v>1</v>
      </c>
      <c r="V188" s="97">
        <v>0</v>
      </c>
      <c r="W188" s="97">
        <v>0</v>
      </c>
      <c r="X188" s="97">
        <v>0</v>
      </c>
      <c r="Y188" s="97">
        <v>2</v>
      </c>
      <c r="Z188" s="97">
        <v>0</v>
      </c>
      <c r="AA188" s="270">
        <v>0</v>
      </c>
      <c r="AB188" s="97">
        <v>0</v>
      </c>
      <c r="AC188" s="97">
        <v>2</v>
      </c>
      <c r="AD188" s="97">
        <v>0</v>
      </c>
      <c r="AE188" s="490">
        <v>1.3333333333333333</v>
      </c>
    </row>
    <row r="189" spans="1:31" ht="14.25" x14ac:dyDescent="0.2">
      <c r="A189" s="23" t="s">
        <v>2102</v>
      </c>
      <c r="B189" s="23">
        <v>1</v>
      </c>
      <c r="C189" s="24" t="s">
        <v>1726</v>
      </c>
      <c r="D189" s="23" t="s">
        <v>1637</v>
      </c>
      <c r="E189" s="23" t="s">
        <v>2126</v>
      </c>
      <c r="F189" s="23" t="s">
        <v>1727</v>
      </c>
      <c r="G189" s="97">
        <v>0</v>
      </c>
      <c r="H189" s="97">
        <v>0</v>
      </c>
      <c r="I189" s="97">
        <v>0</v>
      </c>
      <c r="J189" s="97">
        <v>2</v>
      </c>
      <c r="K189" s="97">
        <v>0</v>
      </c>
      <c r="L189" s="97">
        <v>0</v>
      </c>
      <c r="M189" s="97">
        <v>2</v>
      </c>
      <c r="N189" s="97">
        <v>1</v>
      </c>
      <c r="O189" s="97">
        <v>0</v>
      </c>
      <c r="P189" s="224">
        <v>0</v>
      </c>
      <c r="Q189" s="245">
        <v>2</v>
      </c>
      <c r="R189" s="252">
        <v>0</v>
      </c>
      <c r="S189" s="269">
        <v>0</v>
      </c>
      <c r="T189" s="79">
        <v>2</v>
      </c>
      <c r="U189" s="97">
        <v>2</v>
      </c>
      <c r="V189" s="97">
        <v>0</v>
      </c>
      <c r="W189" s="97">
        <v>2</v>
      </c>
      <c r="X189" s="97">
        <v>0</v>
      </c>
      <c r="Y189" s="97">
        <v>2</v>
      </c>
      <c r="Z189" s="97">
        <v>0</v>
      </c>
      <c r="AA189" s="270">
        <v>0</v>
      </c>
      <c r="AB189" s="97">
        <v>0</v>
      </c>
      <c r="AC189" s="97">
        <v>2</v>
      </c>
      <c r="AD189" s="97">
        <v>1</v>
      </c>
      <c r="AE189" s="490">
        <v>1.8</v>
      </c>
    </row>
    <row r="190" spans="1:31" ht="14.25" x14ac:dyDescent="0.2">
      <c r="A190" s="23" t="s">
        <v>2102</v>
      </c>
      <c r="B190" s="23">
        <v>1</v>
      </c>
      <c r="C190" s="24" t="s">
        <v>1728</v>
      </c>
      <c r="D190" s="23" t="s">
        <v>1637</v>
      </c>
      <c r="E190" s="23" t="s">
        <v>2126</v>
      </c>
      <c r="F190" s="23" t="s">
        <v>1729</v>
      </c>
      <c r="G190" s="97">
        <v>0</v>
      </c>
      <c r="H190" s="97">
        <v>0</v>
      </c>
      <c r="I190" s="97">
        <v>0</v>
      </c>
      <c r="J190" s="97">
        <v>2</v>
      </c>
      <c r="K190" s="97">
        <v>0</v>
      </c>
      <c r="L190" s="97">
        <v>0</v>
      </c>
      <c r="M190" s="97">
        <v>0</v>
      </c>
      <c r="N190" s="97">
        <v>0</v>
      </c>
      <c r="O190" s="97">
        <v>0</v>
      </c>
      <c r="P190" s="224">
        <v>0</v>
      </c>
      <c r="Q190" s="245">
        <v>2</v>
      </c>
      <c r="R190" s="252">
        <v>0</v>
      </c>
      <c r="S190" s="269">
        <v>0</v>
      </c>
      <c r="T190" s="79">
        <v>2</v>
      </c>
      <c r="U190" s="97">
        <v>2</v>
      </c>
      <c r="V190" s="97">
        <v>0</v>
      </c>
      <c r="W190" s="97">
        <v>0</v>
      </c>
      <c r="X190" s="97">
        <v>0</v>
      </c>
      <c r="Y190" s="97">
        <v>1</v>
      </c>
      <c r="Z190" s="97">
        <v>0</v>
      </c>
      <c r="AA190" s="270">
        <v>0</v>
      </c>
      <c r="AB190" s="97">
        <v>0</v>
      </c>
      <c r="AC190" s="97">
        <v>1</v>
      </c>
      <c r="AD190" s="97">
        <v>0</v>
      </c>
      <c r="AE190" s="490">
        <v>1.6666666666666667</v>
      </c>
    </row>
    <row r="191" spans="1:31" ht="14.25" x14ac:dyDescent="0.2">
      <c r="A191" s="23" t="s">
        <v>2102</v>
      </c>
      <c r="B191" s="23">
        <v>1</v>
      </c>
      <c r="C191" s="24" t="s">
        <v>1730</v>
      </c>
      <c r="D191" s="23" t="s">
        <v>1637</v>
      </c>
      <c r="E191" s="23" t="s">
        <v>2126</v>
      </c>
      <c r="F191" s="23" t="s">
        <v>1731</v>
      </c>
      <c r="G191" s="97">
        <v>0</v>
      </c>
      <c r="H191" s="97">
        <v>0</v>
      </c>
      <c r="I191" s="97">
        <v>0</v>
      </c>
      <c r="J191" s="97">
        <v>1</v>
      </c>
      <c r="K191" s="97">
        <v>0</v>
      </c>
      <c r="L191" s="97">
        <v>0</v>
      </c>
      <c r="M191" s="97">
        <v>0</v>
      </c>
      <c r="N191" s="97">
        <v>0</v>
      </c>
      <c r="O191" s="97">
        <v>0</v>
      </c>
      <c r="P191" s="224">
        <v>0</v>
      </c>
      <c r="Q191" s="245">
        <v>1</v>
      </c>
      <c r="R191" s="252">
        <v>0</v>
      </c>
      <c r="S191" s="269">
        <v>0</v>
      </c>
      <c r="T191" s="79">
        <v>1</v>
      </c>
      <c r="U191" s="97">
        <v>1</v>
      </c>
      <c r="V191" s="97">
        <v>0</v>
      </c>
      <c r="W191" s="97">
        <v>0</v>
      </c>
      <c r="X191" s="97">
        <v>0</v>
      </c>
      <c r="Y191" s="97">
        <v>3</v>
      </c>
      <c r="Z191" s="97">
        <v>0</v>
      </c>
      <c r="AA191" s="270">
        <v>0</v>
      </c>
      <c r="AB191" s="97">
        <v>0</v>
      </c>
      <c r="AC191" s="97">
        <v>2</v>
      </c>
      <c r="AD191" s="97">
        <v>0</v>
      </c>
      <c r="AE191" s="490">
        <v>1.5</v>
      </c>
    </row>
    <row r="192" spans="1:31" ht="14.25" x14ac:dyDescent="0.2">
      <c r="A192" s="23" t="s">
        <v>2102</v>
      </c>
      <c r="B192" s="23">
        <v>1</v>
      </c>
      <c r="C192" s="24" t="s">
        <v>1732</v>
      </c>
      <c r="D192" s="23" t="s">
        <v>1637</v>
      </c>
      <c r="E192" s="23" t="s">
        <v>2126</v>
      </c>
      <c r="F192" s="23" t="s">
        <v>1733</v>
      </c>
      <c r="G192" s="97">
        <v>0</v>
      </c>
      <c r="H192" s="97">
        <v>0</v>
      </c>
      <c r="I192" s="97">
        <v>0</v>
      </c>
      <c r="J192" s="97">
        <v>2</v>
      </c>
      <c r="K192" s="97">
        <v>0</v>
      </c>
      <c r="L192" s="97">
        <v>0</v>
      </c>
      <c r="M192" s="97">
        <v>0</v>
      </c>
      <c r="N192" s="97">
        <v>0</v>
      </c>
      <c r="O192" s="97">
        <v>1</v>
      </c>
      <c r="P192" s="224">
        <v>0</v>
      </c>
      <c r="Q192" s="245">
        <v>2</v>
      </c>
      <c r="R192" s="252">
        <v>0</v>
      </c>
      <c r="S192" s="269">
        <v>0</v>
      </c>
      <c r="T192" s="79">
        <v>2</v>
      </c>
      <c r="U192" s="97">
        <v>2</v>
      </c>
      <c r="V192" s="97">
        <v>0</v>
      </c>
      <c r="W192" s="97">
        <v>0</v>
      </c>
      <c r="X192" s="97">
        <v>0</v>
      </c>
      <c r="Y192" s="97">
        <v>1</v>
      </c>
      <c r="Z192" s="97">
        <v>0</v>
      </c>
      <c r="AA192" s="270">
        <v>0</v>
      </c>
      <c r="AB192" s="97">
        <v>0</v>
      </c>
      <c r="AC192" s="97">
        <v>1</v>
      </c>
      <c r="AD192" s="97">
        <v>0</v>
      </c>
      <c r="AE192" s="490">
        <v>1.5714285714285714</v>
      </c>
    </row>
    <row r="193" spans="1:31" ht="14.25" x14ac:dyDescent="0.2">
      <c r="A193" s="23" t="s">
        <v>2102</v>
      </c>
      <c r="B193" s="23">
        <v>1</v>
      </c>
      <c r="C193" s="24" t="s">
        <v>1734</v>
      </c>
      <c r="D193" s="23" t="s">
        <v>1637</v>
      </c>
      <c r="E193" s="23" t="s">
        <v>2126</v>
      </c>
      <c r="F193" s="23" t="s">
        <v>2583</v>
      </c>
      <c r="G193" s="97">
        <v>0</v>
      </c>
      <c r="H193" s="97">
        <v>0</v>
      </c>
      <c r="I193" s="97">
        <v>0</v>
      </c>
      <c r="J193" s="97">
        <v>1</v>
      </c>
      <c r="K193" s="97">
        <v>0</v>
      </c>
      <c r="L193" s="97">
        <v>0</v>
      </c>
      <c r="M193" s="97">
        <v>0</v>
      </c>
      <c r="N193" s="97">
        <v>0</v>
      </c>
      <c r="O193" s="97">
        <v>0</v>
      </c>
      <c r="P193" s="224">
        <v>1</v>
      </c>
      <c r="Q193" s="245">
        <v>1</v>
      </c>
      <c r="R193" s="252">
        <v>0</v>
      </c>
      <c r="S193" s="269">
        <v>0</v>
      </c>
      <c r="T193" s="79">
        <v>1</v>
      </c>
      <c r="U193" s="97">
        <v>1</v>
      </c>
      <c r="V193" s="97">
        <v>0</v>
      </c>
      <c r="W193" s="97">
        <v>0</v>
      </c>
      <c r="X193" s="97">
        <v>1</v>
      </c>
      <c r="Y193" s="97">
        <v>4</v>
      </c>
      <c r="Z193" s="97">
        <v>4</v>
      </c>
      <c r="AA193" s="270">
        <v>0</v>
      </c>
      <c r="AB193" s="97">
        <v>0</v>
      </c>
      <c r="AC193" s="97">
        <v>4</v>
      </c>
      <c r="AD193" s="97">
        <v>0</v>
      </c>
      <c r="AE193" s="490">
        <v>2</v>
      </c>
    </row>
    <row r="194" spans="1:31" ht="14.25" x14ac:dyDescent="0.2">
      <c r="A194" s="23" t="s">
        <v>2102</v>
      </c>
      <c r="B194" s="23">
        <v>1</v>
      </c>
      <c r="C194" s="24" t="s">
        <v>16</v>
      </c>
      <c r="D194" s="23" t="s">
        <v>1637</v>
      </c>
      <c r="E194" s="23" t="s">
        <v>2126</v>
      </c>
      <c r="F194" s="23" t="s">
        <v>363</v>
      </c>
      <c r="G194" s="97">
        <v>0</v>
      </c>
      <c r="H194" s="97">
        <v>0</v>
      </c>
      <c r="I194" s="97">
        <v>0</v>
      </c>
      <c r="J194" s="97">
        <v>4</v>
      </c>
      <c r="K194" s="97">
        <v>0</v>
      </c>
      <c r="L194" s="97">
        <v>1</v>
      </c>
      <c r="M194" s="97">
        <v>0</v>
      </c>
      <c r="N194" s="97">
        <v>0</v>
      </c>
      <c r="O194" s="97">
        <v>0</v>
      </c>
      <c r="P194" s="224">
        <v>0</v>
      </c>
      <c r="Q194" s="245">
        <v>4</v>
      </c>
      <c r="R194" s="252">
        <v>0</v>
      </c>
      <c r="S194" s="269">
        <v>0</v>
      </c>
      <c r="T194" s="79">
        <v>4</v>
      </c>
      <c r="U194" s="97">
        <v>4</v>
      </c>
      <c r="V194" s="97">
        <v>0</v>
      </c>
      <c r="W194" s="97">
        <v>0</v>
      </c>
      <c r="X194" s="97">
        <v>0</v>
      </c>
      <c r="Y194" s="97">
        <v>4</v>
      </c>
      <c r="Z194" s="97">
        <v>0</v>
      </c>
      <c r="AA194" s="270">
        <v>0</v>
      </c>
      <c r="AB194" s="97">
        <v>0</v>
      </c>
      <c r="AC194" s="97">
        <v>4</v>
      </c>
      <c r="AD194" s="97">
        <v>0</v>
      </c>
      <c r="AE194" s="490">
        <v>3.5714285714285716</v>
      </c>
    </row>
    <row r="195" spans="1:31" ht="14.25" x14ac:dyDescent="0.2">
      <c r="A195" s="23" t="s">
        <v>2102</v>
      </c>
      <c r="B195" s="23">
        <v>1</v>
      </c>
      <c r="C195" s="24" t="s">
        <v>364</v>
      </c>
      <c r="D195" s="23" t="s">
        <v>1637</v>
      </c>
      <c r="E195" s="23" t="s">
        <v>3473</v>
      </c>
      <c r="F195" s="23" t="s">
        <v>365</v>
      </c>
      <c r="G195" s="97">
        <v>0</v>
      </c>
      <c r="H195" s="97">
        <v>0</v>
      </c>
      <c r="I195" s="97">
        <v>0</v>
      </c>
      <c r="J195" s="97">
        <v>4</v>
      </c>
      <c r="K195" s="97">
        <v>0</v>
      </c>
      <c r="L195" s="97">
        <v>0</v>
      </c>
      <c r="M195" s="97">
        <v>0</v>
      </c>
      <c r="N195" s="97">
        <v>0</v>
      </c>
      <c r="O195" s="97">
        <v>0</v>
      </c>
      <c r="P195" s="224">
        <v>0</v>
      </c>
      <c r="Q195" s="245">
        <v>5</v>
      </c>
      <c r="R195" s="252">
        <v>0</v>
      </c>
      <c r="S195" s="269">
        <v>0</v>
      </c>
      <c r="T195" s="79">
        <v>4</v>
      </c>
      <c r="U195" s="97">
        <v>5</v>
      </c>
      <c r="V195" s="97">
        <v>0</v>
      </c>
      <c r="W195" s="97">
        <v>0</v>
      </c>
      <c r="X195" s="97">
        <v>0</v>
      </c>
      <c r="Y195" s="97">
        <v>2</v>
      </c>
      <c r="Z195" s="97">
        <v>0</v>
      </c>
      <c r="AA195" s="270">
        <v>0</v>
      </c>
      <c r="AB195" s="97">
        <v>0</v>
      </c>
      <c r="AC195" s="97">
        <v>2</v>
      </c>
      <c r="AD195" s="97">
        <v>0</v>
      </c>
      <c r="AE195" s="490">
        <v>3.6666666666666665</v>
      </c>
    </row>
    <row r="196" spans="1:31" ht="14.25" x14ac:dyDescent="0.2">
      <c r="A196" s="23" t="s">
        <v>2102</v>
      </c>
      <c r="B196" s="23">
        <v>1</v>
      </c>
      <c r="C196" s="24" t="s">
        <v>366</v>
      </c>
      <c r="D196" s="23" t="s">
        <v>1637</v>
      </c>
      <c r="E196" s="23" t="s">
        <v>2126</v>
      </c>
      <c r="F196" s="23" t="s">
        <v>702</v>
      </c>
      <c r="G196" s="97">
        <v>0</v>
      </c>
      <c r="H196" s="97">
        <v>2</v>
      </c>
      <c r="I196" s="97">
        <v>0</v>
      </c>
      <c r="J196" s="97">
        <v>2</v>
      </c>
      <c r="K196" s="97">
        <v>2</v>
      </c>
      <c r="L196" s="97">
        <v>0</v>
      </c>
      <c r="M196" s="97">
        <v>0</v>
      </c>
      <c r="N196" s="97">
        <v>0</v>
      </c>
      <c r="O196" s="97">
        <v>0</v>
      </c>
      <c r="P196" s="224">
        <v>0</v>
      </c>
      <c r="Q196" s="245">
        <v>2</v>
      </c>
      <c r="R196" s="252">
        <v>0</v>
      </c>
      <c r="S196" s="269">
        <v>0</v>
      </c>
      <c r="T196" s="79">
        <v>2</v>
      </c>
      <c r="U196" s="97">
        <v>2</v>
      </c>
      <c r="V196" s="97">
        <v>1</v>
      </c>
      <c r="W196" s="97">
        <v>0</v>
      </c>
      <c r="X196" s="97">
        <v>0</v>
      </c>
      <c r="Y196" s="97">
        <v>2</v>
      </c>
      <c r="Z196" s="97">
        <v>2</v>
      </c>
      <c r="AA196" s="270">
        <v>0</v>
      </c>
      <c r="AB196" s="97">
        <v>0</v>
      </c>
      <c r="AC196" s="97">
        <v>2</v>
      </c>
      <c r="AD196" s="97">
        <v>0</v>
      </c>
      <c r="AE196" s="490">
        <v>1.9</v>
      </c>
    </row>
    <row r="197" spans="1:31" ht="14.25" x14ac:dyDescent="0.2">
      <c r="A197" s="23" t="s">
        <v>2102</v>
      </c>
      <c r="B197" s="23">
        <v>1</v>
      </c>
      <c r="C197" s="24" t="s">
        <v>703</v>
      </c>
      <c r="D197" s="23" t="s">
        <v>1637</v>
      </c>
      <c r="E197" s="23" t="s">
        <v>2126</v>
      </c>
      <c r="F197" s="23" t="s">
        <v>704</v>
      </c>
      <c r="G197" s="97">
        <v>0</v>
      </c>
      <c r="H197" s="97">
        <v>0</v>
      </c>
      <c r="I197" s="97">
        <v>0</v>
      </c>
      <c r="J197" s="97">
        <v>2</v>
      </c>
      <c r="K197" s="97">
        <v>0</v>
      </c>
      <c r="L197" s="97">
        <v>0</v>
      </c>
      <c r="M197" s="97">
        <v>0</v>
      </c>
      <c r="N197" s="97">
        <v>0</v>
      </c>
      <c r="O197" s="97">
        <v>0</v>
      </c>
      <c r="P197" s="224">
        <v>2</v>
      </c>
      <c r="Q197" s="245">
        <v>2</v>
      </c>
      <c r="R197" s="252">
        <v>0</v>
      </c>
      <c r="S197" s="269">
        <v>0</v>
      </c>
      <c r="T197" s="79">
        <v>2</v>
      </c>
      <c r="U197" s="97">
        <v>2</v>
      </c>
      <c r="V197" s="97">
        <v>0</v>
      </c>
      <c r="W197" s="97">
        <v>0</v>
      </c>
      <c r="X197" s="97">
        <v>0</v>
      </c>
      <c r="Y197" s="97">
        <v>2</v>
      </c>
      <c r="Z197" s="97">
        <v>0</v>
      </c>
      <c r="AA197" s="270">
        <v>0</v>
      </c>
      <c r="AB197" s="97">
        <v>0</v>
      </c>
      <c r="AC197" s="97">
        <v>2</v>
      </c>
      <c r="AD197" s="97">
        <v>0</v>
      </c>
      <c r="AE197" s="490">
        <v>2</v>
      </c>
    </row>
    <row r="198" spans="1:31" ht="14.25" x14ac:dyDescent="0.2">
      <c r="A198" s="23" t="s">
        <v>2102</v>
      </c>
      <c r="B198" s="23">
        <v>1</v>
      </c>
      <c r="C198" s="24" t="s">
        <v>1955</v>
      </c>
      <c r="D198" s="23" t="s">
        <v>1637</v>
      </c>
      <c r="E198" s="23" t="s">
        <v>2126</v>
      </c>
      <c r="F198" s="23" t="s">
        <v>3222</v>
      </c>
      <c r="G198" s="97">
        <v>0</v>
      </c>
      <c r="H198" s="97">
        <v>0</v>
      </c>
      <c r="I198" s="97">
        <v>0</v>
      </c>
      <c r="J198" s="97">
        <v>2</v>
      </c>
      <c r="K198" s="97">
        <v>0</v>
      </c>
      <c r="L198" s="97">
        <v>0</v>
      </c>
      <c r="M198" s="97">
        <v>0</v>
      </c>
      <c r="N198" s="97">
        <v>0</v>
      </c>
      <c r="O198" s="97">
        <v>0</v>
      </c>
      <c r="P198" s="224">
        <v>0</v>
      </c>
      <c r="Q198" s="245">
        <v>2</v>
      </c>
      <c r="R198" s="252">
        <v>0</v>
      </c>
      <c r="S198" s="269">
        <v>0</v>
      </c>
      <c r="T198" s="79">
        <v>2</v>
      </c>
      <c r="U198" s="97">
        <v>2</v>
      </c>
      <c r="V198" s="97">
        <v>0</v>
      </c>
      <c r="W198" s="97">
        <v>0</v>
      </c>
      <c r="X198" s="97">
        <v>0</v>
      </c>
      <c r="Y198" s="97">
        <v>1</v>
      </c>
      <c r="Z198" s="97">
        <v>0</v>
      </c>
      <c r="AA198" s="270">
        <v>0</v>
      </c>
      <c r="AB198" s="97">
        <v>0</v>
      </c>
      <c r="AC198" s="97">
        <v>1</v>
      </c>
      <c r="AD198" s="97">
        <v>0</v>
      </c>
      <c r="AE198" s="490">
        <v>1.6666666666666667</v>
      </c>
    </row>
    <row r="199" spans="1:31" ht="14.25" x14ac:dyDescent="0.2">
      <c r="A199" s="23" t="s">
        <v>2102</v>
      </c>
      <c r="B199" s="23">
        <v>1</v>
      </c>
      <c r="C199" s="24" t="s">
        <v>3223</v>
      </c>
      <c r="D199" s="23" t="s">
        <v>1637</v>
      </c>
      <c r="E199" s="23" t="s">
        <v>2126</v>
      </c>
      <c r="F199" s="23" t="s">
        <v>3224</v>
      </c>
      <c r="G199" s="97">
        <v>0</v>
      </c>
      <c r="H199" s="97">
        <v>0</v>
      </c>
      <c r="I199" s="97">
        <v>0</v>
      </c>
      <c r="J199" s="97">
        <v>1</v>
      </c>
      <c r="K199" s="97">
        <v>0</v>
      </c>
      <c r="L199" s="97">
        <v>0</v>
      </c>
      <c r="M199" s="97">
        <v>0</v>
      </c>
      <c r="N199" s="97">
        <v>0</v>
      </c>
      <c r="O199" s="97">
        <v>0</v>
      </c>
      <c r="P199" s="224">
        <v>0</v>
      </c>
      <c r="Q199" s="245">
        <v>1</v>
      </c>
      <c r="R199" s="252">
        <v>0</v>
      </c>
      <c r="S199" s="269">
        <v>0</v>
      </c>
      <c r="T199" s="79">
        <v>1</v>
      </c>
      <c r="U199" s="97">
        <v>1</v>
      </c>
      <c r="V199" s="97">
        <v>0</v>
      </c>
      <c r="W199" s="97">
        <v>0</v>
      </c>
      <c r="X199" s="97">
        <v>0</v>
      </c>
      <c r="Y199" s="97">
        <v>1</v>
      </c>
      <c r="Z199" s="97">
        <v>0</v>
      </c>
      <c r="AA199" s="270">
        <v>0</v>
      </c>
      <c r="AB199" s="97">
        <v>0</v>
      </c>
      <c r="AC199" s="97">
        <v>1</v>
      </c>
      <c r="AD199" s="97">
        <v>0</v>
      </c>
      <c r="AE199" s="490">
        <v>1</v>
      </c>
    </row>
    <row r="200" spans="1:31" ht="14.25" x14ac:dyDescent="0.2">
      <c r="A200" s="23" t="s">
        <v>2102</v>
      </c>
      <c r="B200" s="23">
        <v>1</v>
      </c>
      <c r="C200" s="24" t="s">
        <v>3225</v>
      </c>
      <c r="D200" s="23" t="s">
        <v>1637</v>
      </c>
      <c r="E200" s="23" t="s">
        <v>2126</v>
      </c>
      <c r="F200" s="23" t="s">
        <v>3226</v>
      </c>
      <c r="G200" s="97">
        <v>0</v>
      </c>
      <c r="H200" s="97">
        <v>0</v>
      </c>
      <c r="I200" s="97">
        <v>0</v>
      </c>
      <c r="J200" s="97">
        <v>1</v>
      </c>
      <c r="K200" s="97">
        <v>0</v>
      </c>
      <c r="L200" s="97">
        <v>0</v>
      </c>
      <c r="M200" s="97">
        <v>0</v>
      </c>
      <c r="N200" s="97">
        <v>0</v>
      </c>
      <c r="O200" s="97">
        <v>0</v>
      </c>
      <c r="P200" s="224">
        <v>0</v>
      </c>
      <c r="Q200" s="245">
        <v>1</v>
      </c>
      <c r="R200" s="252">
        <v>0</v>
      </c>
      <c r="S200" s="269">
        <v>0</v>
      </c>
      <c r="T200" s="79">
        <v>1</v>
      </c>
      <c r="U200" s="97">
        <v>1</v>
      </c>
      <c r="V200" s="97">
        <v>0</v>
      </c>
      <c r="W200" s="97">
        <v>0</v>
      </c>
      <c r="X200" s="97">
        <v>0</v>
      </c>
      <c r="Y200" s="97">
        <v>1</v>
      </c>
      <c r="Z200" s="97">
        <v>0</v>
      </c>
      <c r="AA200" s="270">
        <v>0</v>
      </c>
      <c r="AB200" s="97">
        <v>0</v>
      </c>
      <c r="AC200" s="97">
        <v>1</v>
      </c>
      <c r="AD200" s="97">
        <v>0</v>
      </c>
      <c r="AE200" s="490">
        <v>1</v>
      </c>
    </row>
    <row r="201" spans="1:31" ht="14.25" x14ac:dyDescent="0.2">
      <c r="A201" s="23" t="s">
        <v>2102</v>
      </c>
      <c r="B201" s="23">
        <v>1</v>
      </c>
      <c r="C201" s="24" t="s">
        <v>3227</v>
      </c>
      <c r="D201" s="23" t="s">
        <v>1637</v>
      </c>
      <c r="E201" s="23" t="s">
        <v>3475</v>
      </c>
      <c r="F201" s="23" t="s">
        <v>1823</v>
      </c>
      <c r="G201" s="97">
        <v>0</v>
      </c>
      <c r="H201" s="97">
        <v>0</v>
      </c>
      <c r="I201" s="97">
        <v>0</v>
      </c>
      <c r="J201" s="97">
        <v>1</v>
      </c>
      <c r="K201" s="97">
        <v>0</v>
      </c>
      <c r="L201" s="97">
        <v>0</v>
      </c>
      <c r="M201" s="97">
        <v>0</v>
      </c>
      <c r="N201" s="97">
        <v>0</v>
      </c>
      <c r="O201" s="97">
        <v>0</v>
      </c>
      <c r="P201" s="224">
        <v>0</v>
      </c>
      <c r="Q201" s="245">
        <v>1</v>
      </c>
      <c r="R201" s="252">
        <v>0</v>
      </c>
      <c r="S201" s="269">
        <v>0</v>
      </c>
      <c r="T201" s="79">
        <v>1</v>
      </c>
      <c r="U201" s="97">
        <v>1</v>
      </c>
      <c r="V201" s="97">
        <v>0</v>
      </c>
      <c r="W201" s="97">
        <v>0</v>
      </c>
      <c r="X201" s="97">
        <v>0</v>
      </c>
      <c r="Y201" s="97">
        <v>1</v>
      </c>
      <c r="Z201" s="97">
        <v>0</v>
      </c>
      <c r="AA201" s="270">
        <v>0</v>
      </c>
      <c r="AB201" s="97">
        <v>0</v>
      </c>
      <c r="AC201" s="97">
        <v>1</v>
      </c>
      <c r="AD201" s="97">
        <v>0</v>
      </c>
      <c r="AE201" s="490">
        <v>1</v>
      </c>
    </row>
    <row r="202" spans="1:31" ht="14.25" x14ac:dyDescent="0.2">
      <c r="A202" s="23" t="s">
        <v>2102</v>
      </c>
      <c r="B202" s="23">
        <v>1</v>
      </c>
      <c r="C202" s="24" t="s">
        <v>1824</v>
      </c>
      <c r="D202" s="23" t="s">
        <v>1637</v>
      </c>
      <c r="E202" s="23" t="s">
        <v>3474</v>
      </c>
      <c r="F202" s="23" t="s">
        <v>1825</v>
      </c>
      <c r="G202" s="97">
        <v>0</v>
      </c>
      <c r="H202" s="97">
        <v>0</v>
      </c>
      <c r="I202" s="97">
        <v>0</v>
      </c>
      <c r="J202" s="97">
        <v>1</v>
      </c>
      <c r="K202" s="97">
        <v>0</v>
      </c>
      <c r="L202" s="97">
        <v>0</v>
      </c>
      <c r="M202" s="97">
        <v>0</v>
      </c>
      <c r="N202" s="97">
        <v>0</v>
      </c>
      <c r="O202" s="97">
        <v>0</v>
      </c>
      <c r="P202" s="224">
        <v>0</v>
      </c>
      <c r="Q202" s="245">
        <v>1</v>
      </c>
      <c r="R202" s="252">
        <v>0</v>
      </c>
      <c r="S202" s="269">
        <v>0</v>
      </c>
      <c r="T202" s="79">
        <v>1</v>
      </c>
      <c r="U202" s="97">
        <v>1</v>
      </c>
      <c r="V202" s="97">
        <v>0</v>
      </c>
      <c r="W202" s="97">
        <v>0</v>
      </c>
      <c r="X202" s="97">
        <v>0</v>
      </c>
      <c r="Y202" s="97">
        <v>2</v>
      </c>
      <c r="Z202" s="97">
        <v>0</v>
      </c>
      <c r="AA202" s="270">
        <v>0</v>
      </c>
      <c r="AB202" s="97">
        <v>1</v>
      </c>
      <c r="AC202" s="97">
        <v>2</v>
      </c>
      <c r="AD202" s="97">
        <v>0</v>
      </c>
      <c r="AE202" s="490">
        <v>1.2857142857142858</v>
      </c>
    </row>
    <row r="203" spans="1:31" ht="14.25" x14ac:dyDescent="0.2">
      <c r="A203" s="23" t="s">
        <v>2102</v>
      </c>
      <c r="B203" s="23">
        <v>1</v>
      </c>
      <c r="C203" s="24" t="s">
        <v>1826</v>
      </c>
      <c r="D203" s="23" t="s">
        <v>1637</v>
      </c>
      <c r="E203" s="23" t="s">
        <v>2126</v>
      </c>
      <c r="F203" s="23" t="s">
        <v>1827</v>
      </c>
      <c r="G203" s="97">
        <v>0</v>
      </c>
      <c r="H203" s="97">
        <v>0</v>
      </c>
      <c r="I203" s="97">
        <v>0</v>
      </c>
      <c r="J203" s="97">
        <v>2</v>
      </c>
      <c r="K203" s="97">
        <v>0</v>
      </c>
      <c r="L203" s="97">
        <v>2</v>
      </c>
      <c r="M203" s="97">
        <v>0</v>
      </c>
      <c r="N203" s="97">
        <v>0</v>
      </c>
      <c r="O203" s="97">
        <v>0</v>
      </c>
      <c r="P203" s="224">
        <v>0</v>
      </c>
      <c r="Q203" s="245">
        <v>2</v>
      </c>
      <c r="R203" s="252">
        <v>0</v>
      </c>
      <c r="S203" s="269">
        <v>0</v>
      </c>
      <c r="T203" s="79">
        <v>2</v>
      </c>
      <c r="U203" s="97">
        <v>2</v>
      </c>
      <c r="V203" s="97">
        <v>0</v>
      </c>
      <c r="W203" s="97">
        <v>0</v>
      </c>
      <c r="X203" s="97">
        <v>0</v>
      </c>
      <c r="Y203" s="97">
        <v>4</v>
      </c>
      <c r="Z203" s="97">
        <v>0</v>
      </c>
      <c r="AA203" s="270">
        <v>0</v>
      </c>
      <c r="AB203" s="97">
        <v>0</v>
      </c>
      <c r="AC203" s="97">
        <v>5</v>
      </c>
      <c r="AD203" s="97">
        <v>0</v>
      </c>
      <c r="AE203" s="490">
        <v>2.7142857142857144</v>
      </c>
    </row>
    <row r="204" spans="1:31" ht="14.25" x14ac:dyDescent="0.2">
      <c r="A204" s="23" t="s">
        <v>2102</v>
      </c>
      <c r="B204" s="23">
        <v>1</v>
      </c>
      <c r="C204" s="24" t="s">
        <v>1828</v>
      </c>
      <c r="D204" s="23" t="s">
        <v>1637</v>
      </c>
      <c r="E204" s="23" t="s">
        <v>2126</v>
      </c>
      <c r="F204" s="23" t="s">
        <v>1366</v>
      </c>
      <c r="G204" s="97">
        <v>0</v>
      </c>
      <c r="H204" s="97">
        <v>0</v>
      </c>
      <c r="I204" s="97">
        <v>0</v>
      </c>
      <c r="J204" s="97">
        <v>4</v>
      </c>
      <c r="K204" s="97">
        <v>0</v>
      </c>
      <c r="L204" s="97">
        <v>0</v>
      </c>
      <c r="M204" s="97">
        <v>0</v>
      </c>
      <c r="N204" s="97">
        <v>0</v>
      </c>
      <c r="O204" s="97">
        <v>0</v>
      </c>
      <c r="P204" s="224">
        <v>0</v>
      </c>
      <c r="Q204" s="245">
        <v>4</v>
      </c>
      <c r="R204" s="252">
        <v>0</v>
      </c>
      <c r="S204" s="269">
        <v>0</v>
      </c>
      <c r="T204" s="79">
        <v>8</v>
      </c>
      <c r="U204" s="97">
        <v>8</v>
      </c>
      <c r="V204" s="97">
        <v>0</v>
      </c>
      <c r="W204" s="97">
        <v>0</v>
      </c>
      <c r="X204" s="97">
        <v>1</v>
      </c>
      <c r="Y204" s="97">
        <v>1</v>
      </c>
      <c r="Z204" s="97">
        <v>0</v>
      </c>
      <c r="AA204" s="270">
        <v>0</v>
      </c>
      <c r="AB204" s="97">
        <v>0</v>
      </c>
      <c r="AC204" s="97">
        <v>1</v>
      </c>
      <c r="AD204" s="97">
        <v>0</v>
      </c>
      <c r="AE204" s="490">
        <v>3.8571428571428572</v>
      </c>
    </row>
    <row r="205" spans="1:31" ht="14.25" x14ac:dyDescent="0.2">
      <c r="A205" s="23" t="s">
        <v>2102</v>
      </c>
      <c r="B205" s="23">
        <v>1</v>
      </c>
      <c r="C205" s="24" t="s">
        <v>1328</v>
      </c>
      <c r="D205" s="23" t="s">
        <v>1637</v>
      </c>
      <c r="E205" s="23" t="s">
        <v>2126</v>
      </c>
      <c r="F205" s="23" t="s">
        <v>1329</v>
      </c>
      <c r="G205" s="97">
        <v>0</v>
      </c>
      <c r="H205" s="97">
        <v>0</v>
      </c>
      <c r="I205" s="97">
        <v>0</v>
      </c>
      <c r="J205" s="97">
        <v>1</v>
      </c>
      <c r="K205" s="97">
        <v>0</v>
      </c>
      <c r="L205" s="97">
        <v>0</v>
      </c>
      <c r="M205" s="97">
        <v>0</v>
      </c>
      <c r="N205" s="97">
        <v>0</v>
      </c>
      <c r="O205" s="97">
        <v>0</v>
      </c>
      <c r="P205" s="224">
        <v>0</v>
      </c>
      <c r="Q205" s="245">
        <v>1</v>
      </c>
      <c r="R205" s="252">
        <v>0</v>
      </c>
      <c r="S205" s="269">
        <v>0</v>
      </c>
      <c r="T205" s="79">
        <v>1</v>
      </c>
      <c r="U205" s="97">
        <v>1</v>
      </c>
      <c r="V205" s="97">
        <v>0</v>
      </c>
      <c r="W205" s="97">
        <v>0</v>
      </c>
      <c r="X205" s="97">
        <v>0</v>
      </c>
      <c r="Y205" s="97">
        <v>4</v>
      </c>
      <c r="Z205" s="97">
        <v>0</v>
      </c>
      <c r="AA205" s="270">
        <v>0</v>
      </c>
      <c r="AB205" s="97">
        <v>0</v>
      </c>
      <c r="AC205" s="97">
        <v>4</v>
      </c>
      <c r="AD205" s="97">
        <v>0</v>
      </c>
      <c r="AE205" s="490">
        <v>2</v>
      </c>
    </row>
    <row r="206" spans="1:31" ht="14.25" x14ac:dyDescent="0.2">
      <c r="A206" s="23" t="s">
        <v>2102</v>
      </c>
      <c r="B206" s="23">
        <v>1</v>
      </c>
      <c r="C206" s="24" t="s">
        <v>1330</v>
      </c>
      <c r="D206" s="23" t="s">
        <v>1637</v>
      </c>
      <c r="E206" s="23" t="s">
        <v>2126</v>
      </c>
      <c r="F206" s="23" t="s">
        <v>1331</v>
      </c>
      <c r="G206" s="97">
        <v>0</v>
      </c>
      <c r="H206" s="97">
        <v>0</v>
      </c>
      <c r="I206" s="97">
        <v>0</v>
      </c>
      <c r="J206" s="97">
        <v>4</v>
      </c>
      <c r="K206" s="97">
        <v>0</v>
      </c>
      <c r="L206" s="97">
        <v>0</v>
      </c>
      <c r="M206" s="97">
        <v>0</v>
      </c>
      <c r="N206" s="97">
        <v>0</v>
      </c>
      <c r="O206" s="97">
        <v>0</v>
      </c>
      <c r="P206" s="224">
        <v>0</v>
      </c>
      <c r="Q206" s="245">
        <v>4</v>
      </c>
      <c r="R206" s="252">
        <v>0</v>
      </c>
      <c r="S206" s="269">
        <v>0</v>
      </c>
      <c r="T206" s="79">
        <v>4</v>
      </c>
      <c r="U206" s="97">
        <v>4</v>
      </c>
      <c r="V206" s="97">
        <v>0</v>
      </c>
      <c r="W206" s="97">
        <v>0</v>
      </c>
      <c r="X206" s="97">
        <v>4</v>
      </c>
      <c r="Y206" s="97">
        <v>0</v>
      </c>
      <c r="Z206" s="97">
        <v>0</v>
      </c>
      <c r="AA206" s="270">
        <v>0</v>
      </c>
      <c r="AB206" s="97">
        <v>0</v>
      </c>
      <c r="AC206" s="97">
        <v>0</v>
      </c>
      <c r="AD206" s="97">
        <v>0</v>
      </c>
      <c r="AE206" s="490">
        <v>4</v>
      </c>
    </row>
    <row r="207" spans="1:31" ht="14.25" x14ac:dyDescent="0.2">
      <c r="A207" s="23" t="s">
        <v>2102</v>
      </c>
      <c r="B207" s="23">
        <v>1</v>
      </c>
      <c r="C207" s="24" t="s">
        <v>1801</v>
      </c>
      <c r="D207" s="23" t="s">
        <v>1637</v>
      </c>
      <c r="E207" s="23" t="s">
        <v>3475</v>
      </c>
      <c r="F207" s="23" t="s">
        <v>2831</v>
      </c>
      <c r="G207" s="97">
        <v>0</v>
      </c>
      <c r="H207" s="97">
        <v>0</v>
      </c>
      <c r="I207" s="97">
        <v>0</v>
      </c>
      <c r="J207" s="97">
        <v>0</v>
      </c>
      <c r="K207" s="97">
        <v>0</v>
      </c>
      <c r="L207" s="97">
        <v>0</v>
      </c>
      <c r="M207" s="97">
        <v>0</v>
      </c>
      <c r="N207" s="97">
        <v>0</v>
      </c>
      <c r="O207" s="97">
        <v>0</v>
      </c>
      <c r="P207" s="224">
        <v>0</v>
      </c>
      <c r="Q207" s="245">
        <v>0</v>
      </c>
      <c r="R207" s="252">
        <v>0</v>
      </c>
      <c r="S207" s="269">
        <v>0</v>
      </c>
      <c r="T207" s="79">
        <v>0</v>
      </c>
      <c r="U207" s="97">
        <v>0</v>
      </c>
      <c r="V207" s="97">
        <v>0</v>
      </c>
      <c r="W207" s="97">
        <v>0</v>
      </c>
      <c r="X207" s="97">
        <v>0</v>
      </c>
      <c r="Y207" s="97">
        <v>4</v>
      </c>
      <c r="Z207" s="97">
        <v>0</v>
      </c>
      <c r="AA207" s="270">
        <v>0</v>
      </c>
      <c r="AB207" s="97">
        <v>0</v>
      </c>
      <c r="AC207" s="97">
        <v>4</v>
      </c>
      <c r="AD207" s="97">
        <v>0</v>
      </c>
      <c r="AE207" s="490">
        <v>4</v>
      </c>
    </row>
    <row r="208" spans="1:31" ht="14.25" x14ac:dyDescent="0.2">
      <c r="A208" s="23" t="s">
        <v>2102</v>
      </c>
      <c r="B208" s="23">
        <v>1</v>
      </c>
      <c r="C208" s="24" t="s">
        <v>2832</v>
      </c>
      <c r="D208" s="23" t="s">
        <v>1637</v>
      </c>
      <c r="E208" s="23" t="s">
        <v>2126</v>
      </c>
      <c r="F208" s="23" t="s">
        <v>2833</v>
      </c>
      <c r="G208" s="97">
        <v>0</v>
      </c>
      <c r="H208" s="97">
        <v>0</v>
      </c>
      <c r="I208" s="97">
        <v>0</v>
      </c>
      <c r="J208" s="97">
        <v>4</v>
      </c>
      <c r="K208" s="97">
        <v>0</v>
      </c>
      <c r="L208" s="97">
        <v>0</v>
      </c>
      <c r="M208" s="97">
        <v>0</v>
      </c>
      <c r="N208" s="97">
        <v>0</v>
      </c>
      <c r="O208" s="97">
        <v>0</v>
      </c>
      <c r="P208" s="224">
        <v>0</v>
      </c>
      <c r="Q208" s="245">
        <v>4</v>
      </c>
      <c r="R208" s="252">
        <v>0</v>
      </c>
      <c r="S208" s="269">
        <v>0</v>
      </c>
      <c r="T208" s="79">
        <v>4</v>
      </c>
      <c r="U208" s="97">
        <v>4</v>
      </c>
      <c r="V208" s="97">
        <v>0</v>
      </c>
      <c r="W208" s="97">
        <v>0</v>
      </c>
      <c r="X208" s="97">
        <v>0</v>
      </c>
      <c r="Y208" s="97">
        <v>2</v>
      </c>
      <c r="Z208" s="97">
        <v>0</v>
      </c>
      <c r="AA208" s="270">
        <v>0</v>
      </c>
      <c r="AB208" s="97">
        <v>0</v>
      </c>
      <c r="AC208" s="97">
        <v>2</v>
      </c>
      <c r="AD208" s="97">
        <v>0</v>
      </c>
      <c r="AE208" s="490">
        <v>3.3333333333333335</v>
      </c>
    </row>
    <row r="209" spans="1:31" ht="14.25" x14ac:dyDescent="0.2">
      <c r="A209" s="23" t="s">
        <v>2102</v>
      </c>
      <c r="B209" s="23">
        <v>1</v>
      </c>
      <c r="C209" s="24" t="s">
        <v>2834</v>
      </c>
      <c r="D209" s="23" t="s">
        <v>1637</v>
      </c>
      <c r="E209" s="23" t="s">
        <v>2126</v>
      </c>
      <c r="F209" s="23" t="s">
        <v>2835</v>
      </c>
      <c r="G209" s="97">
        <v>0</v>
      </c>
      <c r="H209" s="97">
        <v>0</v>
      </c>
      <c r="I209" s="97">
        <v>0</v>
      </c>
      <c r="J209" s="97">
        <v>2</v>
      </c>
      <c r="K209" s="97">
        <v>0</v>
      </c>
      <c r="L209" s="97">
        <v>0</v>
      </c>
      <c r="M209" s="97">
        <v>0</v>
      </c>
      <c r="N209" s="97">
        <v>0</v>
      </c>
      <c r="O209" s="97">
        <v>0</v>
      </c>
      <c r="P209" s="224">
        <v>0</v>
      </c>
      <c r="Q209" s="245">
        <v>2</v>
      </c>
      <c r="R209" s="252">
        <v>0</v>
      </c>
      <c r="S209" s="269">
        <v>0</v>
      </c>
      <c r="T209" s="79">
        <v>2</v>
      </c>
      <c r="U209" s="97">
        <v>2</v>
      </c>
      <c r="V209" s="97">
        <v>0</v>
      </c>
      <c r="W209" s="97">
        <v>0</v>
      </c>
      <c r="X209" s="97">
        <v>0</v>
      </c>
      <c r="Y209" s="97">
        <v>1</v>
      </c>
      <c r="Z209" s="97">
        <v>0</v>
      </c>
      <c r="AA209" s="270">
        <v>0</v>
      </c>
      <c r="AB209" s="97">
        <v>0</v>
      </c>
      <c r="AC209" s="97">
        <v>1</v>
      </c>
      <c r="AD209" s="97">
        <v>0</v>
      </c>
      <c r="AE209" s="490">
        <v>1.6666666666666667</v>
      </c>
    </row>
    <row r="210" spans="1:31" ht="14.25" x14ac:dyDescent="0.2">
      <c r="A210" s="23" t="s">
        <v>2102</v>
      </c>
      <c r="B210" s="23">
        <v>1</v>
      </c>
      <c r="C210" s="24" t="s">
        <v>2836</v>
      </c>
      <c r="D210" s="23" t="s">
        <v>1637</v>
      </c>
      <c r="E210" s="23" t="s">
        <v>3475</v>
      </c>
      <c r="F210" s="23" t="s">
        <v>2837</v>
      </c>
      <c r="G210" s="97">
        <v>0</v>
      </c>
      <c r="H210" s="97">
        <v>0</v>
      </c>
      <c r="I210" s="97">
        <v>0</v>
      </c>
      <c r="J210" s="97">
        <v>1</v>
      </c>
      <c r="K210" s="97">
        <v>1</v>
      </c>
      <c r="L210" s="97">
        <v>0</v>
      </c>
      <c r="M210" s="97">
        <v>1</v>
      </c>
      <c r="N210" s="97">
        <v>0</v>
      </c>
      <c r="O210" s="97">
        <v>0</v>
      </c>
      <c r="P210" s="224">
        <v>0</v>
      </c>
      <c r="Q210" s="245">
        <v>3</v>
      </c>
      <c r="R210" s="252">
        <v>0</v>
      </c>
      <c r="S210" s="269">
        <v>0</v>
      </c>
      <c r="T210" s="79">
        <v>1</v>
      </c>
      <c r="U210" s="97">
        <v>1</v>
      </c>
      <c r="V210" s="97">
        <v>0</v>
      </c>
      <c r="W210" s="97">
        <v>0</v>
      </c>
      <c r="X210" s="97">
        <v>0</v>
      </c>
      <c r="Y210" s="97">
        <v>1</v>
      </c>
      <c r="Z210" s="97">
        <v>0</v>
      </c>
      <c r="AA210" s="270">
        <v>0</v>
      </c>
      <c r="AB210" s="97">
        <v>0</v>
      </c>
      <c r="AC210" s="97">
        <v>1</v>
      </c>
      <c r="AD210" s="97">
        <v>0</v>
      </c>
      <c r="AE210" s="490">
        <v>1.25</v>
      </c>
    </row>
    <row r="211" spans="1:31" ht="14.25" x14ac:dyDescent="0.2">
      <c r="A211" s="23" t="s">
        <v>2102</v>
      </c>
      <c r="B211" s="23">
        <v>1</v>
      </c>
      <c r="C211" s="24" t="s">
        <v>1992</v>
      </c>
      <c r="D211" s="23" t="s">
        <v>1637</v>
      </c>
      <c r="E211" s="23" t="s">
        <v>2126</v>
      </c>
      <c r="F211" s="23" t="s">
        <v>2650</v>
      </c>
      <c r="G211" s="97">
        <v>0</v>
      </c>
      <c r="H211" s="97">
        <v>0</v>
      </c>
      <c r="I211" s="97">
        <v>0</v>
      </c>
      <c r="J211" s="97">
        <v>1</v>
      </c>
      <c r="K211" s="97">
        <v>0</v>
      </c>
      <c r="L211" s="97">
        <v>0</v>
      </c>
      <c r="M211" s="97">
        <v>0</v>
      </c>
      <c r="N211" s="97">
        <v>0</v>
      </c>
      <c r="O211" s="97">
        <v>0</v>
      </c>
      <c r="P211" s="224">
        <v>0</v>
      </c>
      <c r="Q211" s="245">
        <v>1</v>
      </c>
      <c r="R211" s="252">
        <v>0</v>
      </c>
      <c r="S211" s="269">
        <v>0</v>
      </c>
      <c r="T211" s="79">
        <v>1</v>
      </c>
      <c r="U211" s="97">
        <v>1</v>
      </c>
      <c r="V211" s="97">
        <v>0</v>
      </c>
      <c r="W211" s="97">
        <v>0</v>
      </c>
      <c r="X211" s="97">
        <v>0</v>
      </c>
      <c r="Y211" s="97">
        <v>2</v>
      </c>
      <c r="Z211" s="97">
        <v>0</v>
      </c>
      <c r="AA211" s="270">
        <v>0</v>
      </c>
      <c r="AB211" s="97">
        <v>0</v>
      </c>
      <c r="AC211" s="97">
        <v>1</v>
      </c>
      <c r="AD211" s="97">
        <v>0</v>
      </c>
      <c r="AE211" s="490">
        <v>1.1666666666666667</v>
      </c>
    </row>
    <row r="212" spans="1:31" s="273" customFormat="1" ht="14.25" x14ac:dyDescent="0.2">
      <c r="A212" s="328" t="s">
        <v>2102</v>
      </c>
      <c r="B212" s="296">
        <v>1</v>
      </c>
      <c r="C212" s="331" t="s">
        <v>5388</v>
      </c>
      <c r="D212" s="356" t="s">
        <v>1637</v>
      </c>
      <c r="E212" s="356" t="s">
        <v>2126</v>
      </c>
      <c r="F212" s="356" t="s">
        <v>5389</v>
      </c>
      <c r="G212" s="343">
        <v>0</v>
      </c>
      <c r="H212" s="343">
        <v>0</v>
      </c>
      <c r="I212" s="343">
        <v>0</v>
      </c>
      <c r="J212" s="343">
        <v>2</v>
      </c>
      <c r="K212" s="343">
        <v>0</v>
      </c>
      <c r="L212" s="343">
        <v>0</v>
      </c>
      <c r="M212" s="343">
        <v>0</v>
      </c>
      <c r="N212" s="343">
        <v>0</v>
      </c>
      <c r="O212" s="343">
        <v>0</v>
      </c>
      <c r="P212" s="269">
        <v>1</v>
      </c>
      <c r="Q212" s="269">
        <v>1</v>
      </c>
      <c r="R212" s="269">
        <v>0</v>
      </c>
      <c r="S212" s="269">
        <v>0</v>
      </c>
      <c r="T212" s="79">
        <v>1</v>
      </c>
      <c r="U212" s="343">
        <v>1</v>
      </c>
      <c r="V212" s="343">
        <v>0</v>
      </c>
      <c r="W212" s="343">
        <v>0</v>
      </c>
      <c r="X212" s="343">
        <v>0</v>
      </c>
      <c r="Y212" s="343">
        <v>4</v>
      </c>
      <c r="Z212" s="343">
        <v>0</v>
      </c>
      <c r="AA212" s="343">
        <v>0</v>
      </c>
      <c r="AB212" s="343">
        <v>0</v>
      </c>
      <c r="AC212" s="343">
        <v>4</v>
      </c>
      <c r="AD212" s="343">
        <v>0</v>
      </c>
      <c r="AE212" s="490">
        <v>2</v>
      </c>
    </row>
    <row r="213" spans="1:31" ht="14.25" x14ac:dyDescent="0.2">
      <c r="A213" s="23" t="s">
        <v>2102</v>
      </c>
      <c r="B213" s="23">
        <v>1</v>
      </c>
      <c r="C213" s="24" t="s">
        <v>2651</v>
      </c>
      <c r="D213" s="23" t="s">
        <v>1637</v>
      </c>
      <c r="E213" s="23" t="s">
        <v>3475</v>
      </c>
      <c r="F213" s="23" t="s">
        <v>2228</v>
      </c>
      <c r="G213" s="97">
        <v>0</v>
      </c>
      <c r="H213" s="97">
        <v>0</v>
      </c>
      <c r="I213" s="97">
        <v>0</v>
      </c>
      <c r="J213" s="97">
        <v>4</v>
      </c>
      <c r="K213" s="97">
        <v>0</v>
      </c>
      <c r="L213" s="97">
        <v>0</v>
      </c>
      <c r="M213" s="97">
        <v>0</v>
      </c>
      <c r="N213" s="97">
        <v>0</v>
      </c>
      <c r="O213" s="97">
        <v>0</v>
      </c>
      <c r="P213" s="224">
        <v>0</v>
      </c>
      <c r="Q213" s="245">
        <v>4</v>
      </c>
      <c r="R213" s="252">
        <v>0</v>
      </c>
      <c r="S213" s="269">
        <v>0</v>
      </c>
      <c r="T213" s="79">
        <v>4</v>
      </c>
      <c r="U213" s="97">
        <v>4</v>
      </c>
      <c r="V213" s="97">
        <v>0</v>
      </c>
      <c r="W213" s="97">
        <v>0</v>
      </c>
      <c r="X213" s="97">
        <v>0</v>
      </c>
      <c r="Y213" s="97">
        <v>2</v>
      </c>
      <c r="Z213" s="97">
        <v>0</v>
      </c>
      <c r="AA213" s="270">
        <v>0</v>
      </c>
      <c r="AB213" s="97">
        <v>0</v>
      </c>
      <c r="AC213" s="97">
        <v>0</v>
      </c>
      <c r="AD213" s="97">
        <v>0</v>
      </c>
      <c r="AE213" s="490">
        <v>3.6</v>
      </c>
    </row>
    <row r="214" spans="1:31" ht="14.25" x14ac:dyDescent="0.2">
      <c r="A214" s="23" t="s">
        <v>2102</v>
      </c>
      <c r="B214" s="23">
        <v>1</v>
      </c>
      <c r="C214" s="24" t="s">
        <v>2229</v>
      </c>
      <c r="D214" s="23" t="s">
        <v>1637</v>
      </c>
      <c r="E214" s="23" t="s">
        <v>2126</v>
      </c>
      <c r="F214" s="23" t="s">
        <v>2230</v>
      </c>
      <c r="G214" s="97">
        <v>0</v>
      </c>
      <c r="H214" s="97">
        <v>0</v>
      </c>
      <c r="I214" s="97">
        <v>0</v>
      </c>
      <c r="J214" s="97">
        <v>0</v>
      </c>
      <c r="K214" s="97">
        <v>0</v>
      </c>
      <c r="L214" s="97">
        <v>0</v>
      </c>
      <c r="M214" s="97">
        <v>0</v>
      </c>
      <c r="N214" s="97">
        <v>0</v>
      </c>
      <c r="O214" s="97">
        <v>0</v>
      </c>
      <c r="P214" s="224">
        <v>0</v>
      </c>
      <c r="Q214" s="245">
        <v>0</v>
      </c>
      <c r="R214" s="252">
        <v>0</v>
      </c>
      <c r="S214" s="269">
        <v>0</v>
      </c>
      <c r="T214" s="79">
        <v>0</v>
      </c>
      <c r="U214" s="97">
        <v>0</v>
      </c>
      <c r="V214" s="97">
        <v>0</v>
      </c>
      <c r="W214" s="97">
        <v>0</v>
      </c>
      <c r="X214" s="97">
        <v>0</v>
      </c>
      <c r="Y214" s="97">
        <v>0</v>
      </c>
      <c r="Z214" s="97">
        <v>0</v>
      </c>
      <c r="AA214" s="270">
        <v>0</v>
      </c>
      <c r="AB214" s="97">
        <v>0</v>
      </c>
      <c r="AC214" s="97">
        <v>0</v>
      </c>
      <c r="AD214" s="97">
        <v>0</v>
      </c>
      <c r="AE214" s="490">
        <v>1</v>
      </c>
    </row>
    <row r="215" spans="1:31" ht="14.25" x14ac:dyDescent="0.2">
      <c r="A215" s="23" t="s">
        <v>2102</v>
      </c>
      <c r="B215" s="23">
        <v>1</v>
      </c>
      <c r="C215" s="24" t="s">
        <v>2231</v>
      </c>
      <c r="D215" s="23" t="s">
        <v>1637</v>
      </c>
      <c r="E215" s="23" t="s">
        <v>2126</v>
      </c>
      <c r="F215" s="23" t="s">
        <v>2232</v>
      </c>
      <c r="G215" s="97">
        <v>0</v>
      </c>
      <c r="H215" s="97">
        <v>0</v>
      </c>
      <c r="I215" s="97">
        <v>0</v>
      </c>
      <c r="J215" s="97">
        <v>0</v>
      </c>
      <c r="K215" s="97">
        <v>0</v>
      </c>
      <c r="L215" s="97">
        <v>0</v>
      </c>
      <c r="M215" s="97">
        <v>0</v>
      </c>
      <c r="N215" s="97">
        <v>0</v>
      </c>
      <c r="O215" s="97">
        <v>0</v>
      </c>
      <c r="P215" s="224">
        <v>0</v>
      </c>
      <c r="Q215" s="245">
        <v>0</v>
      </c>
      <c r="R215" s="252">
        <v>0</v>
      </c>
      <c r="S215" s="269">
        <v>0</v>
      </c>
      <c r="T215" s="79">
        <v>0</v>
      </c>
      <c r="U215" s="97">
        <v>0</v>
      </c>
      <c r="V215" s="97">
        <v>0</v>
      </c>
      <c r="W215" s="97">
        <v>0</v>
      </c>
      <c r="X215" s="97">
        <v>0</v>
      </c>
      <c r="Y215" s="97">
        <v>0</v>
      </c>
      <c r="Z215" s="97">
        <v>0</v>
      </c>
      <c r="AA215" s="270">
        <v>0</v>
      </c>
      <c r="AB215" s="97">
        <v>0</v>
      </c>
      <c r="AC215" s="97">
        <v>0</v>
      </c>
      <c r="AD215" s="97">
        <v>0</v>
      </c>
      <c r="AE215" s="490">
        <v>1</v>
      </c>
    </row>
    <row r="216" spans="1:31" ht="14.25" x14ac:dyDescent="0.2">
      <c r="A216" s="23" t="s">
        <v>2102</v>
      </c>
      <c r="B216" s="23">
        <v>1</v>
      </c>
      <c r="C216" s="24" t="s">
        <v>2233</v>
      </c>
      <c r="D216" s="23" t="s">
        <v>1637</v>
      </c>
      <c r="E216" s="23" t="s">
        <v>2126</v>
      </c>
      <c r="F216" s="23" t="s">
        <v>443</v>
      </c>
      <c r="G216" s="97">
        <v>0</v>
      </c>
      <c r="H216" s="97">
        <v>0</v>
      </c>
      <c r="I216" s="97">
        <v>0</v>
      </c>
      <c r="J216" s="97">
        <v>0</v>
      </c>
      <c r="K216" s="97">
        <v>0</v>
      </c>
      <c r="L216" s="97">
        <v>0</v>
      </c>
      <c r="M216" s="97">
        <v>0</v>
      </c>
      <c r="N216" s="97">
        <v>0</v>
      </c>
      <c r="O216" s="97">
        <v>0</v>
      </c>
      <c r="P216" s="224">
        <v>0</v>
      </c>
      <c r="Q216" s="245">
        <v>0</v>
      </c>
      <c r="R216" s="252">
        <v>0</v>
      </c>
      <c r="S216" s="269">
        <v>0</v>
      </c>
      <c r="T216" s="79">
        <v>0</v>
      </c>
      <c r="U216" s="97">
        <v>0</v>
      </c>
      <c r="V216" s="97">
        <v>0</v>
      </c>
      <c r="W216" s="97">
        <v>0</v>
      </c>
      <c r="X216" s="97">
        <v>0</v>
      </c>
      <c r="Y216" s="97">
        <v>0</v>
      </c>
      <c r="Z216" s="97">
        <v>0</v>
      </c>
      <c r="AA216" s="270">
        <v>0</v>
      </c>
      <c r="AB216" s="97">
        <v>0</v>
      </c>
      <c r="AC216" s="97">
        <v>0</v>
      </c>
      <c r="AD216" s="97">
        <v>0</v>
      </c>
      <c r="AE216" s="490">
        <v>1</v>
      </c>
    </row>
    <row r="217" spans="1:31" ht="14.25" x14ac:dyDescent="0.2">
      <c r="A217" s="23" t="s">
        <v>2102</v>
      </c>
      <c r="B217" s="23">
        <v>1</v>
      </c>
      <c r="C217" s="24" t="s">
        <v>444</v>
      </c>
      <c r="D217" s="23" t="s">
        <v>1637</v>
      </c>
      <c r="E217" s="23" t="s">
        <v>3475</v>
      </c>
      <c r="F217" s="23" t="s">
        <v>445</v>
      </c>
      <c r="G217" s="97">
        <v>0</v>
      </c>
      <c r="H217" s="97">
        <v>0</v>
      </c>
      <c r="I217" s="97">
        <v>0</v>
      </c>
      <c r="J217" s="97">
        <v>0</v>
      </c>
      <c r="K217" s="97">
        <v>0</v>
      </c>
      <c r="L217" s="97">
        <v>0</v>
      </c>
      <c r="M217" s="97">
        <v>0</v>
      </c>
      <c r="N217" s="97">
        <v>0</v>
      </c>
      <c r="O217" s="97">
        <v>0</v>
      </c>
      <c r="P217" s="224">
        <v>0</v>
      </c>
      <c r="Q217" s="245">
        <v>0</v>
      </c>
      <c r="R217" s="252">
        <v>0</v>
      </c>
      <c r="S217" s="269">
        <v>0</v>
      </c>
      <c r="T217" s="79">
        <v>0</v>
      </c>
      <c r="U217" s="97">
        <v>0</v>
      </c>
      <c r="V217" s="97">
        <v>0</v>
      </c>
      <c r="W217" s="97">
        <v>0</v>
      </c>
      <c r="X217" s="97">
        <v>0</v>
      </c>
      <c r="Y217" s="97">
        <v>0</v>
      </c>
      <c r="Z217" s="97">
        <v>0</v>
      </c>
      <c r="AA217" s="270">
        <v>0</v>
      </c>
      <c r="AB217" s="97">
        <v>0</v>
      </c>
      <c r="AC217" s="97">
        <v>0</v>
      </c>
      <c r="AD217" s="97">
        <v>0</v>
      </c>
      <c r="AE217" s="490">
        <v>1</v>
      </c>
    </row>
    <row r="218" spans="1:31" ht="14.25" x14ac:dyDescent="0.2">
      <c r="A218" s="23" t="s">
        <v>2102</v>
      </c>
      <c r="B218" s="23">
        <v>1</v>
      </c>
      <c r="C218" s="24" t="s">
        <v>446</v>
      </c>
      <c r="D218" s="23" t="s">
        <v>1637</v>
      </c>
      <c r="E218" s="23" t="s">
        <v>2126</v>
      </c>
      <c r="F218" s="23" t="s">
        <v>1450</v>
      </c>
      <c r="G218" s="97">
        <v>0</v>
      </c>
      <c r="H218" s="97">
        <v>0</v>
      </c>
      <c r="I218" s="97">
        <v>0</v>
      </c>
      <c r="J218" s="97">
        <v>0</v>
      </c>
      <c r="K218" s="97">
        <v>0</v>
      </c>
      <c r="L218" s="97">
        <v>0</v>
      </c>
      <c r="M218" s="97">
        <v>0</v>
      </c>
      <c r="N218" s="97">
        <v>0</v>
      </c>
      <c r="O218" s="97">
        <v>0</v>
      </c>
      <c r="P218" s="224">
        <v>0</v>
      </c>
      <c r="Q218" s="245">
        <v>0</v>
      </c>
      <c r="R218" s="252">
        <v>0</v>
      </c>
      <c r="S218" s="269">
        <v>0</v>
      </c>
      <c r="T218" s="79">
        <v>0</v>
      </c>
      <c r="U218" s="97">
        <v>0</v>
      </c>
      <c r="V218" s="97">
        <v>0</v>
      </c>
      <c r="W218" s="97">
        <v>0</v>
      </c>
      <c r="X218" s="97">
        <v>0</v>
      </c>
      <c r="Y218" s="97">
        <v>2</v>
      </c>
      <c r="Z218" s="97">
        <v>0</v>
      </c>
      <c r="AA218" s="270">
        <v>0</v>
      </c>
      <c r="AB218" s="97">
        <v>0</v>
      </c>
      <c r="AC218" s="97">
        <v>2</v>
      </c>
      <c r="AD218" s="97">
        <v>0</v>
      </c>
      <c r="AE218" s="490">
        <v>2</v>
      </c>
    </row>
    <row r="219" spans="1:31" ht="14.25" x14ac:dyDescent="0.2">
      <c r="A219" s="23" t="s">
        <v>2102</v>
      </c>
      <c r="B219" s="23">
        <v>1</v>
      </c>
      <c r="C219" s="24" t="s">
        <v>262</v>
      </c>
      <c r="D219" s="23" t="s">
        <v>1637</v>
      </c>
      <c r="E219" s="23" t="s">
        <v>2126</v>
      </c>
      <c r="F219" s="23" t="s">
        <v>263</v>
      </c>
      <c r="G219" s="97">
        <v>0</v>
      </c>
      <c r="H219" s="97">
        <v>0</v>
      </c>
      <c r="I219" s="97">
        <v>0</v>
      </c>
      <c r="J219" s="97">
        <v>2</v>
      </c>
      <c r="K219" s="97">
        <v>0</v>
      </c>
      <c r="L219" s="97">
        <v>0</v>
      </c>
      <c r="M219" s="97">
        <v>0</v>
      </c>
      <c r="N219" s="97">
        <v>0</v>
      </c>
      <c r="O219" s="97">
        <v>0</v>
      </c>
      <c r="P219" s="224">
        <v>0</v>
      </c>
      <c r="Q219" s="245">
        <v>2</v>
      </c>
      <c r="R219" s="252">
        <v>0</v>
      </c>
      <c r="S219" s="269">
        <v>0</v>
      </c>
      <c r="T219" s="79">
        <v>2</v>
      </c>
      <c r="U219" s="97">
        <v>2</v>
      </c>
      <c r="V219" s="97">
        <v>0</v>
      </c>
      <c r="W219" s="97">
        <v>0</v>
      </c>
      <c r="X219" s="97">
        <v>0</v>
      </c>
      <c r="Y219" s="97">
        <v>0</v>
      </c>
      <c r="Z219" s="97">
        <v>0</v>
      </c>
      <c r="AA219" s="270">
        <v>0</v>
      </c>
      <c r="AB219" s="97">
        <v>0</v>
      </c>
      <c r="AC219" s="97">
        <v>0</v>
      </c>
      <c r="AD219" s="97">
        <v>0</v>
      </c>
      <c r="AE219" s="490">
        <v>2</v>
      </c>
    </row>
    <row r="220" spans="1:31" ht="14.25" x14ac:dyDescent="0.2">
      <c r="A220" s="23" t="s">
        <v>2102</v>
      </c>
      <c r="B220" s="23">
        <v>1</v>
      </c>
      <c r="C220" s="24" t="s">
        <v>264</v>
      </c>
      <c r="D220" s="23" t="s">
        <v>1637</v>
      </c>
      <c r="E220" s="23" t="s">
        <v>2126</v>
      </c>
      <c r="F220" s="23" t="s">
        <v>265</v>
      </c>
      <c r="G220" s="97">
        <v>0</v>
      </c>
      <c r="H220" s="97">
        <v>0</v>
      </c>
      <c r="I220" s="97">
        <v>0</v>
      </c>
      <c r="J220" s="97">
        <v>0</v>
      </c>
      <c r="K220" s="97">
        <v>0</v>
      </c>
      <c r="L220" s="97">
        <v>0</v>
      </c>
      <c r="M220" s="97">
        <v>0</v>
      </c>
      <c r="N220" s="97">
        <v>0</v>
      </c>
      <c r="O220" s="97">
        <v>0</v>
      </c>
      <c r="P220" s="224">
        <v>0</v>
      </c>
      <c r="Q220" s="245">
        <v>0</v>
      </c>
      <c r="R220" s="252">
        <v>0</v>
      </c>
      <c r="S220" s="269">
        <v>0</v>
      </c>
      <c r="T220" s="79">
        <v>0</v>
      </c>
      <c r="U220" s="97">
        <v>0</v>
      </c>
      <c r="V220" s="97">
        <v>0</v>
      </c>
      <c r="W220" s="97">
        <v>0</v>
      </c>
      <c r="X220" s="97">
        <v>0</v>
      </c>
      <c r="Y220" s="97">
        <v>4</v>
      </c>
      <c r="Z220" s="97">
        <v>0</v>
      </c>
      <c r="AA220" s="270">
        <v>0</v>
      </c>
      <c r="AB220" s="97">
        <v>0</v>
      </c>
      <c r="AC220" s="97">
        <v>4</v>
      </c>
      <c r="AD220" s="97">
        <v>0</v>
      </c>
      <c r="AE220" s="490">
        <v>4</v>
      </c>
    </row>
    <row r="221" spans="1:31" ht="14.25" x14ac:dyDescent="0.2">
      <c r="A221" s="23" t="s">
        <v>2102</v>
      </c>
      <c r="B221" s="23">
        <v>1</v>
      </c>
      <c r="C221" s="24" t="s">
        <v>266</v>
      </c>
      <c r="D221" s="23" t="s">
        <v>1637</v>
      </c>
      <c r="E221" s="23" t="s">
        <v>2126</v>
      </c>
      <c r="F221" s="23" t="s">
        <v>267</v>
      </c>
      <c r="G221" s="97">
        <v>0</v>
      </c>
      <c r="H221" s="97">
        <v>0</v>
      </c>
      <c r="I221" s="97">
        <v>0</v>
      </c>
      <c r="J221" s="97">
        <v>4</v>
      </c>
      <c r="K221" s="97">
        <v>0</v>
      </c>
      <c r="L221" s="97">
        <v>0</v>
      </c>
      <c r="M221" s="97">
        <v>0</v>
      </c>
      <c r="N221" s="97">
        <v>0</v>
      </c>
      <c r="O221" s="97">
        <v>0</v>
      </c>
      <c r="P221" s="224">
        <v>0</v>
      </c>
      <c r="Q221" s="245">
        <v>4</v>
      </c>
      <c r="R221" s="252">
        <v>0</v>
      </c>
      <c r="S221" s="269">
        <v>0</v>
      </c>
      <c r="T221" s="79">
        <v>4</v>
      </c>
      <c r="U221" s="97">
        <v>4</v>
      </c>
      <c r="V221" s="97">
        <v>0</v>
      </c>
      <c r="W221" s="97">
        <v>0</v>
      </c>
      <c r="X221" s="97">
        <v>0</v>
      </c>
      <c r="Y221" s="97">
        <v>2</v>
      </c>
      <c r="Z221" s="97">
        <v>0</v>
      </c>
      <c r="AA221" s="270">
        <v>0</v>
      </c>
      <c r="AB221" s="97">
        <v>0</v>
      </c>
      <c r="AC221" s="97">
        <v>2</v>
      </c>
      <c r="AD221" s="97">
        <v>0</v>
      </c>
      <c r="AE221" s="490">
        <v>3.3333333333333335</v>
      </c>
    </row>
    <row r="222" spans="1:31" ht="14.25" x14ac:dyDescent="0.2">
      <c r="A222" s="23" t="s">
        <v>2102</v>
      </c>
      <c r="B222" s="23">
        <v>1</v>
      </c>
      <c r="C222" s="24" t="s">
        <v>268</v>
      </c>
      <c r="D222" s="23" t="s">
        <v>1637</v>
      </c>
      <c r="E222" s="23" t="s">
        <v>3473</v>
      </c>
      <c r="F222" s="23" t="s">
        <v>269</v>
      </c>
      <c r="G222" s="97">
        <v>0</v>
      </c>
      <c r="H222" s="97">
        <v>0</v>
      </c>
      <c r="I222" s="97">
        <v>0</v>
      </c>
      <c r="J222" s="97">
        <v>2</v>
      </c>
      <c r="K222" s="97">
        <v>0</v>
      </c>
      <c r="L222" s="97">
        <v>0</v>
      </c>
      <c r="M222" s="97">
        <v>0</v>
      </c>
      <c r="N222" s="97">
        <v>0</v>
      </c>
      <c r="O222" s="97">
        <v>0</v>
      </c>
      <c r="P222" s="224">
        <v>0</v>
      </c>
      <c r="Q222" s="245">
        <v>2</v>
      </c>
      <c r="R222" s="252">
        <v>0</v>
      </c>
      <c r="S222" s="269">
        <v>0</v>
      </c>
      <c r="T222" s="79">
        <v>2</v>
      </c>
      <c r="U222" s="97">
        <v>2</v>
      </c>
      <c r="V222" s="97">
        <v>0</v>
      </c>
      <c r="W222" s="97">
        <v>0</v>
      </c>
      <c r="X222" s="97">
        <v>0</v>
      </c>
      <c r="Y222" s="97">
        <v>1</v>
      </c>
      <c r="Z222" s="97">
        <v>0</v>
      </c>
      <c r="AA222" s="270">
        <v>0</v>
      </c>
      <c r="AB222" s="97">
        <v>0</v>
      </c>
      <c r="AC222" s="97">
        <v>1</v>
      </c>
      <c r="AD222" s="97">
        <v>0</v>
      </c>
      <c r="AE222" s="490">
        <v>1.6666666666666667</v>
      </c>
    </row>
    <row r="223" spans="1:31" ht="14.25" x14ac:dyDescent="0.2">
      <c r="A223" s="23" t="s">
        <v>2102</v>
      </c>
      <c r="B223" s="23">
        <v>1</v>
      </c>
      <c r="C223" s="24" t="s">
        <v>270</v>
      </c>
      <c r="D223" s="23" t="s">
        <v>1637</v>
      </c>
      <c r="E223" s="23" t="s">
        <v>3473</v>
      </c>
      <c r="F223" s="23" t="s">
        <v>271</v>
      </c>
      <c r="G223" s="97">
        <v>0</v>
      </c>
      <c r="H223" s="97">
        <v>1</v>
      </c>
      <c r="I223" s="97">
        <v>1</v>
      </c>
      <c r="J223" s="97">
        <v>1</v>
      </c>
      <c r="K223" s="97">
        <v>0</v>
      </c>
      <c r="L223" s="97">
        <v>0</v>
      </c>
      <c r="M223" s="97">
        <v>0</v>
      </c>
      <c r="N223" s="97">
        <v>0</v>
      </c>
      <c r="O223" s="97">
        <v>0</v>
      </c>
      <c r="P223" s="224">
        <v>0</v>
      </c>
      <c r="Q223" s="245">
        <v>1</v>
      </c>
      <c r="R223" s="252">
        <v>0</v>
      </c>
      <c r="S223" s="269">
        <v>0</v>
      </c>
      <c r="T223" s="79">
        <v>1</v>
      </c>
      <c r="U223" s="97">
        <v>1</v>
      </c>
      <c r="V223" s="97">
        <v>0</v>
      </c>
      <c r="W223" s="97">
        <v>0</v>
      </c>
      <c r="X223" s="97">
        <v>0</v>
      </c>
      <c r="Y223" s="97">
        <v>10</v>
      </c>
      <c r="Z223" s="97">
        <v>0</v>
      </c>
      <c r="AA223" s="270">
        <v>0</v>
      </c>
      <c r="AB223" s="97">
        <v>0</v>
      </c>
      <c r="AC223" s="97">
        <v>10</v>
      </c>
      <c r="AD223" s="97">
        <v>0</v>
      </c>
      <c r="AE223" s="490">
        <v>3.25</v>
      </c>
    </row>
    <row r="224" spans="1:31" ht="14.25" x14ac:dyDescent="0.2">
      <c r="A224" s="23" t="s">
        <v>2102</v>
      </c>
      <c r="B224" s="23">
        <v>1</v>
      </c>
      <c r="C224" s="24" t="s">
        <v>360</v>
      </c>
      <c r="D224" s="23" t="s">
        <v>1637</v>
      </c>
      <c r="E224" s="23" t="s">
        <v>2126</v>
      </c>
      <c r="F224" s="23" t="s">
        <v>361</v>
      </c>
      <c r="G224" s="97">
        <v>0</v>
      </c>
      <c r="H224" s="97">
        <v>0</v>
      </c>
      <c r="I224" s="97">
        <v>0</v>
      </c>
      <c r="J224" s="97">
        <v>10</v>
      </c>
      <c r="K224" s="97">
        <v>0</v>
      </c>
      <c r="L224" s="97">
        <v>0</v>
      </c>
      <c r="M224" s="97">
        <v>0</v>
      </c>
      <c r="N224" s="97">
        <v>0</v>
      </c>
      <c r="O224" s="97">
        <v>0</v>
      </c>
      <c r="P224" s="224">
        <v>1</v>
      </c>
      <c r="Q224" s="245">
        <v>10</v>
      </c>
      <c r="R224" s="252">
        <v>0</v>
      </c>
      <c r="S224" s="269">
        <v>0</v>
      </c>
      <c r="T224" s="79">
        <v>10</v>
      </c>
      <c r="U224" s="97">
        <v>10</v>
      </c>
      <c r="V224" s="97">
        <v>0</v>
      </c>
      <c r="W224" s="97">
        <v>0</v>
      </c>
      <c r="X224" s="97">
        <v>0</v>
      </c>
      <c r="Y224" s="97">
        <v>1</v>
      </c>
      <c r="Z224" s="97">
        <v>0</v>
      </c>
      <c r="AA224" s="270">
        <v>0</v>
      </c>
      <c r="AB224" s="97">
        <v>0</v>
      </c>
      <c r="AC224" s="97">
        <v>1</v>
      </c>
      <c r="AD224" s="97">
        <v>0</v>
      </c>
      <c r="AE224" s="490">
        <v>6.1428571428571432</v>
      </c>
    </row>
    <row r="225" spans="1:31" ht="14.25" x14ac:dyDescent="0.2">
      <c r="A225" s="23" t="s">
        <v>2102</v>
      </c>
      <c r="B225" s="23">
        <v>1</v>
      </c>
      <c r="C225" s="24" t="s">
        <v>362</v>
      </c>
      <c r="D225" s="23" t="s">
        <v>1637</v>
      </c>
      <c r="E225" s="23" t="s">
        <v>3473</v>
      </c>
      <c r="F225" s="23" t="s">
        <v>1334</v>
      </c>
      <c r="G225" s="97">
        <v>0</v>
      </c>
      <c r="H225" s="97">
        <v>0</v>
      </c>
      <c r="I225" s="97">
        <v>0</v>
      </c>
      <c r="J225" s="97">
        <v>1</v>
      </c>
      <c r="K225" s="97">
        <v>0</v>
      </c>
      <c r="L225" s="97">
        <v>1</v>
      </c>
      <c r="M225" s="97">
        <v>0</v>
      </c>
      <c r="N225" s="97">
        <v>0</v>
      </c>
      <c r="O225" s="97">
        <v>0</v>
      </c>
      <c r="P225" s="224">
        <v>0</v>
      </c>
      <c r="Q225" s="245">
        <v>1</v>
      </c>
      <c r="R225" s="252">
        <v>0</v>
      </c>
      <c r="S225" s="269">
        <v>0</v>
      </c>
      <c r="T225" s="79">
        <v>1</v>
      </c>
      <c r="U225" s="97">
        <v>1</v>
      </c>
      <c r="V225" s="97">
        <v>1</v>
      </c>
      <c r="W225" s="97">
        <v>0</v>
      </c>
      <c r="X225" s="97">
        <v>0</v>
      </c>
      <c r="Y225" s="97">
        <v>1</v>
      </c>
      <c r="Z225" s="97">
        <v>0</v>
      </c>
      <c r="AA225" s="270">
        <v>1</v>
      </c>
      <c r="AB225" s="97">
        <v>1</v>
      </c>
      <c r="AC225" s="97">
        <v>1</v>
      </c>
      <c r="AD225" s="97">
        <v>0</v>
      </c>
      <c r="AE225" s="490">
        <v>1</v>
      </c>
    </row>
    <row r="226" spans="1:31" s="273" customFormat="1" ht="14.25" x14ac:dyDescent="0.2">
      <c r="A226" s="23" t="s">
        <v>2102</v>
      </c>
      <c r="B226" s="23">
        <v>1</v>
      </c>
      <c r="C226" s="24" t="s">
        <v>5445</v>
      </c>
      <c r="D226" s="23" t="s">
        <v>1637</v>
      </c>
      <c r="E226" s="23" t="s">
        <v>2126</v>
      </c>
      <c r="F226" s="23" t="s">
        <v>5446</v>
      </c>
      <c r="G226" s="343">
        <v>0</v>
      </c>
      <c r="H226" s="343">
        <v>0</v>
      </c>
      <c r="I226" s="343">
        <v>0</v>
      </c>
      <c r="J226" s="343">
        <v>1</v>
      </c>
      <c r="K226" s="343">
        <v>0</v>
      </c>
      <c r="L226" s="343">
        <v>0</v>
      </c>
      <c r="M226" s="343">
        <v>0</v>
      </c>
      <c r="N226" s="343">
        <v>0</v>
      </c>
      <c r="O226" s="343">
        <v>0</v>
      </c>
      <c r="P226" s="269">
        <v>0</v>
      </c>
      <c r="Q226" s="269">
        <v>1</v>
      </c>
      <c r="R226" s="269">
        <v>0</v>
      </c>
      <c r="S226" s="269">
        <v>0</v>
      </c>
      <c r="T226" s="79">
        <v>1</v>
      </c>
      <c r="U226" s="343">
        <v>1</v>
      </c>
      <c r="V226" s="343">
        <v>0</v>
      </c>
      <c r="W226" s="343">
        <v>0</v>
      </c>
      <c r="X226" s="343">
        <v>0</v>
      </c>
      <c r="Y226" s="343">
        <v>6</v>
      </c>
      <c r="Z226" s="343">
        <v>0</v>
      </c>
      <c r="AA226" s="343">
        <v>0</v>
      </c>
      <c r="AB226" s="343">
        <v>0</v>
      </c>
      <c r="AC226" s="343">
        <v>6</v>
      </c>
      <c r="AD226" s="343">
        <v>0</v>
      </c>
      <c r="AE226" s="490">
        <v>2.6666666666666665</v>
      </c>
    </row>
    <row r="227" spans="1:31" s="273" customFormat="1" ht="14.25" x14ac:dyDescent="0.2">
      <c r="A227" s="23" t="s">
        <v>2102</v>
      </c>
      <c r="B227" s="23">
        <v>1</v>
      </c>
      <c r="C227" s="24" t="s">
        <v>5447</v>
      </c>
      <c r="D227" s="23" t="s">
        <v>1637</v>
      </c>
      <c r="E227" s="23" t="s">
        <v>2126</v>
      </c>
      <c r="F227" s="23" t="s">
        <v>5448</v>
      </c>
      <c r="G227" s="343">
        <v>0</v>
      </c>
      <c r="H227" s="343">
        <v>0</v>
      </c>
      <c r="I227" s="343">
        <v>0</v>
      </c>
      <c r="J227" s="343">
        <v>0</v>
      </c>
      <c r="K227" s="343">
        <v>0</v>
      </c>
      <c r="L227" s="343">
        <v>0</v>
      </c>
      <c r="M227" s="343">
        <v>0</v>
      </c>
      <c r="N227" s="343">
        <v>0</v>
      </c>
      <c r="O227" s="343">
        <v>0</v>
      </c>
      <c r="P227" s="269">
        <v>0</v>
      </c>
      <c r="Q227" s="269">
        <v>0</v>
      </c>
      <c r="R227" s="269">
        <v>0</v>
      </c>
      <c r="S227" s="269">
        <v>0</v>
      </c>
      <c r="T227" s="79">
        <v>6</v>
      </c>
      <c r="U227" s="343">
        <v>6</v>
      </c>
      <c r="V227" s="343">
        <v>0</v>
      </c>
      <c r="W227" s="343">
        <v>0</v>
      </c>
      <c r="X227" s="343">
        <v>0</v>
      </c>
      <c r="Y227" s="343">
        <v>4</v>
      </c>
      <c r="Z227" s="343">
        <v>2</v>
      </c>
      <c r="AA227" s="343">
        <v>0</v>
      </c>
      <c r="AB227" s="343">
        <v>0</v>
      </c>
      <c r="AC227" s="343">
        <v>4</v>
      </c>
      <c r="AD227" s="343">
        <v>0</v>
      </c>
      <c r="AE227" s="490">
        <v>4.4000000000000004</v>
      </c>
    </row>
    <row r="228" spans="1:31" s="273" customFormat="1" ht="14.25" x14ac:dyDescent="0.2">
      <c r="A228" s="23" t="s">
        <v>2102</v>
      </c>
      <c r="B228" s="23">
        <v>1</v>
      </c>
      <c r="C228" s="24" t="s">
        <v>5449</v>
      </c>
      <c r="D228" s="23" t="s">
        <v>1637</v>
      </c>
      <c r="E228" s="23" t="s">
        <v>2126</v>
      </c>
      <c r="F228" s="23" t="s">
        <v>5450</v>
      </c>
      <c r="G228" s="343">
        <v>0</v>
      </c>
      <c r="H228" s="343">
        <v>0</v>
      </c>
      <c r="I228" s="343">
        <v>0</v>
      </c>
      <c r="J228" s="343">
        <v>0</v>
      </c>
      <c r="K228" s="343">
        <v>0</v>
      </c>
      <c r="L228" s="343">
        <v>0</v>
      </c>
      <c r="M228" s="343">
        <v>0</v>
      </c>
      <c r="N228" s="343">
        <v>0</v>
      </c>
      <c r="O228" s="343">
        <v>0</v>
      </c>
      <c r="P228" s="269">
        <v>0</v>
      </c>
      <c r="Q228" s="269">
        <v>0</v>
      </c>
      <c r="R228" s="269">
        <v>0</v>
      </c>
      <c r="S228" s="269">
        <v>0</v>
      </c>
      <c r="T228" s="79">
        <v>4</v>
      </c>
      <c r="U228" s="343">
        <v>4</v>
      </c>
      <c r="V228" s="343">
        <v>0</v>
      </c>
      <c r="W228" s="343">
        <v>0</v>
      </c>
      <c r="X228" s="343">
        <v>0</v>
      </c>
      <c r="Y228" s="343">
        <v>3</v>
      </c>
      <c r="Z228" s="343">
        <v>0</v>
      </c>
      <c r="AA228" s="343">
        <v>0</v>
      </c>
      <c r="AB228" s="343">
        <v>0</v>
      </c>
      <c r="AC228" s="343">
        <v>3</v>
      </c>
      <c r="AD228" s="343">
        <v>0</v>
      </c>
      <c r="AE228" s="490">
        <v>3.5</v>
      </c>
    </row>
    <row r="229" spans="1:31" ht="14.25" x14ac:dyDescent="0.2">
      <c r="A229" s="23" t="s">
        <v>2102</v>
      </c>
      <c r="B229" s="23">
        <v>1</v>
      </c>
      <c r="C229" s="24" t="s">
        <v>3293</v>
      </c>
      <c r="D229" s="23" t="s">
        <v>1637</v>
      </c>
      <c r="E229" s="23" t="s">
        <v>2126</v>
      </c>
      <c r="F229" s="23" t="s">
        <v>3294</v>
      </c>
      <c r="G229" s="97">
        <v>0</v>
      </c>
      <c r="H229" s="97">
        <v>0</v>
      </c>
      <c r="I229" s="97">
        <v>0</v>
      </c>
      <c r="J229" s="97">
        <v>0</v>
      </c>
      <c r="K229" s="97">
        <v>0</v>
      </c>
      <c r="L229" s="97">
        <v>0</v>
      </c>
      <c r="M229" s="97">
        <v>0</v>
      </c>
      <c r="N229" s="97">
        <v>0</v>
      </c>
      <c r="O229" s="97">
        <v>0</v>
      </c>
      <c r="P229" s="224">
        <v>0</v>
      </c>
      <c r="Q229" s="245">
        <v>0</v>
      </c>
      <c r="R229" s="252">
        <v>0</v>
      </c>
      <c r="S229" s="269">
        <v>0</v>
      </c>
      <c r="T229" s="79">
        <v>3</v>
      </c>
      <c r="U229" s="97">
        <v>3</v>
      </c>
      <c r="V229" s="97">
        <v>0</v>
      </c>
      <c r="W229" s="97">
        <v>0</v>
      </c>
      <c r="X229" s="97">
        <v>0</v>
      </c>
      <c r="Y229" s="97">
        <v>0</v>
      </c>
      <c r="Z229" s="97">
        <v>0</v>
      </c>
      <c r="AA229" s="270">
        <v>0</v>
      </c>
      <c r="AB229" s="97">
        <v>0</v>
      </c>
      <c r="AC229" s="97">
        <v>0</v>
      </c>
      <c r="AD229" s="97">
        <v>0</v>
      </c>
      <c r="AE229" s="490">
        <v>3</v>
      </c>
    </row>
    <row r="230" spans="1:31" ht="14.25" x14ac:dyDescent="0.2">
      <c r="A230" s="23" t="s">
        <v>2102</v>
      </c>
      <c r="B230" s="23">
        <v>1</v>
      </c>
      <c r="C230" s="24" t="s">
        <v>3295</v>
      </c>
      <c r="D230" s="23" t="s">
        <v>1637</v>
      </c>
      <c r="E230" s="23" t="s">
        <v>2126</v>
      </c>
      <c r="F230" s="23" t="s">
        <v>3296</v>
      </c>
      <c r="G230" s="97">
        <v>0</v>
      </c>
      <c r="H230" s="97">
        <v>0</v>
      </c>
      <c r="I230" s="97">
        <v>0</v>
      </c>
      <c r="J230" s="97">
        <v>0</v>
      </c>
      <c r="K230" s="97">
        <v>0</v>
      </c>
      <c r="L230" s="97">
        <v>0</v>
      </c>
      <c r="M230" s="97">
        <v>0</v>
      </c>
      <c r="N230" s="97">
        <v>0</v>
      </c>
      <c r="O230" s="97">
        <v>0</v>
      </c>
      <c r="P230" s="224">
        <v>0</v>
      </c>
      <c r="Q230" s="245">
        <v>0</v>
      </c>
      <c r="R230" s="252">
        <v>0</v>
      </c>
      <c r="S230" s="269">
        <v>0</v>
      </c>
      <c r="T230" s="79">
        <v>0</v>
      </c>
      <c r="U230" s="97">
        <v>0</v>
      </c>
      <c r="V230" s="97">
        <v>0</v>
      </c>
      <c r="W230" s="97">
        <v>0</v>
      </c>
      <c r="X230" s="97">
        <v>0</v>
      </c>
      <c r="Y230" s="97">
        <v>0</v>
      </c>
      <c r="Z230" s="97">
        <v>0</v>
      </c>
      <c r="AA230" s="270">
        <v>0</v>
      </c>
      <c r="AB230" s="97">
        <v>0</v>
      </c>
      <c r="AC230" s="97">
        <v>0</v>
      </c>
      <c r="AD230" s="97">
        <v>0</v>
      </c>
      <c r="AE230" s="490">
        <v>1</v>
      </c>
    </row>
    <row r="231" spans="1:31" ht="14.25" x14ac:dyDescent="0.2">
      <c r="A231" s="23" t="s">
        <v>2102</v>
      </c>
      <c r="B231" s="23">
        <v>1</v>
      </c>
      <c r="C231" s="24" t="s">
        <v>2000</v>
      </c>
      <c r="D231" s="23" t="s">
        <v>1637</v>
      </c>
      <c r="E231" s="23" t="s">
        <v>2126</v>
      </c>
      <c r="F231" s="23" t="s">
        <v>2696</v>
      </c>
      <c r="G231" s="97">
        <v>0</v>
      </c>
      <c r="H231" s="97">
        <v>0</v>
      </c>
      <c r="I231" s="97">
        <v>0</v>
      </c>
      <c r="J231" s="97">
        <v>0</v>
      </c>
      <c r="K231" s="97">
        <v>0</v>
      </c>
      <c r="L231" s="97">
        <v>0</v>
      </c>
      <c r="M231" s="97">
        <v>0</v>
      </c>
      <c r="N231" s="97">
        <v>0</v>
      </c>
      <c r="O231" s="97">
        <v>0</v>
      </c>
      <c r="P231" s="224">
        <v>0</v>
      </c>
      <c r="Q231" s="245">
        <v>0</v>
      </c>
      <c r="R231" s="252">
        <v>0</v>
      </c>
      <c r="S231" s="269">
        <v>0</v>
      </c>
      <c r="T231" s="79">
        <v>0</v>
      </c>
      <c r="U231" s="97">
        <v>0</v>
      </c>
      <c r="V231" s="97">
        <v>0</v>
      </c>
      <c r="W231" s="97">
        <v>0</v>
      </c>
      <c r="X231" s="97">
        <v>0</v>
      </c>
      <c r="Y231" s="97">
        <v>0</v>
      </c>
      <c r="Z231" s="97">
        <v>0</v>
      </c>
      <c r="AA231" s="270">
        <v>0</v>
      </c>
      <c r="AB231" s="97">
        <v>0</v>
      </c>
      <c r="AC231" s="97">
        <v>0</v>
      </c>
      <c r="AD231" s="97">
        <v>0</v>
      </c>
      <c r="AE231" s="490">
        <v>1</v>
      </c>
    </row>
    <row r="232" spans="1:31" ht="14.25" x14ac:dyDescent="0.2">
      <c r="A232" s="23" t="s">
        <v>2102</v>
      </c>
      <c r="B232" s="23">
        <v>1</v>
      </c>
      <c r="C232" s="24" t="s">
        <v>1008</v>
      </c>
      <c r="D232" s="23" t="s">
        <v>1637</v>
      </c>
      <c r="E232" s="23" t="s">
        <v>2126</v>
      </c>
      <c r="F232" s="23" t="s">
        <v>2084</v>
      </c>
      <c r="G232" s="97">
        <v>0</v>
      </c>
      <c r="H232" s="97">
        <v>0</v>
      </c>
      <c r="I232" s="97">
        <v>0</v>
      </c>
      <c r="J232" s="97">
        <v>0</v>
      </c>
      <c r="K232" s="97">
        <v>0</v>
      </c>
      <c r="L232" s="97">
        <v>0</v>
      </c>
      <c r="M232" s="97">
        <v>0</v>
      </c>
      <c r="N232" s="97">
        <v>0</v>
      </c>
      <c r="O232" s="97">
        <v>0</v>
      </c>
      <c r="P232" s="224">
        <v>0</v>
      </c>
      <c r="Q232" s="245">
        <v>0</v>
      </c>
      <c r="R232" s="252">
        <v>0</v>
      </c>
      <c r="S232" s="269">
        <v>0</v>
      </c>
      <c r="T232" s="79">
        <v>0</v>
      </c>
      <c r="U232" s="97">
        <v>0</v>
      </c>
      <c r="V232" s="97">
        <v>0</v>
      </c>
      <c r="W232" s="97">
        <v>0</v>
      </c>
      <c r="X232" s="97">
        <v>0</v>
      </c>
      <c r="Y232" s="97">
        <v>0</v>
      </c>
      <c r="Z232" s="97">
        <v>0</v>
      </c>
      <c r="AA232" s="270">
        <v>0</v>
      </c>
      <c r="AB232" s="97">
        <v>0</v>
      </c>
      <c r="AC232" s="97">
        <v>0</v>
      </c>
      <c r="AD232" s="97">
        <v>0</v>
      </c>
      <c r="AE232" s="490">
        <v>1</v>
      </c>
    </row>
    <row r="233" spans="1:31" ht="14.25" x14ac:dyDescent="0.2">
      <c r="A233" s="23" t="s">
        <v>2102</v>
      </c>
      <c r="B233" s="23">
        <v>1</v>
      </c>
      <c r="C233" s="24" t="s">
        <v>2085</v>
      </c>
      <c r="D233" s="23" t="s">
        <v>1637</v>
      </c>
      <c r="E233" s="23" t="s">
        <v>3475</v>
      </c>
      <c r="F233" s="23" t="s">
        <v>2159</v>
      </c>
      <c r="G233" s="97">
        <v>0</v>
      </c>
      <c r="H233" s="97">
        <v>0</v>
      </c>
      <c r="I233" s="97">
        <v>0</v>
      </c>
      <c r="J233" s="97">
        <v>0</v>
      </c>
      <c r="K233" s="97">
        <v>0</v>
      </c>
      <c r="L233" s="97">
        <v>0</v>
      </c>
      <c r="M233" s="97">
        <v>0</v>
      </c>
      <c r="N233" s="97">
        <v>0</v>
      </c>
      <c r="O233" s="97">
        <v>0</v>
      </c>
      <c r="P233" s="224">
        <v>0</v>
      </c>
      <c r="Q233" s="245">
        <v>0</v>
      </c>
      <c r="R233" s="252">
        <v>0</v>
      </c>
      <c r="S233" s="269">
        <v>0</v>
      </c>
      <c r="T233" s="79">
        <v>0</v>
      </c>
      <c r="U233" s="97">
        <v>0</v>
      </c>
      <c r="V233" s="97">
        <v>0</v>
      </c>
      <c r="W233" s="97">
        <v>0</v>
      </c>
      <c r="X233" s="97">
        <v>0</v>
      </c>
      <c r="Y233" s="97">
        <v>2</v>
      </c>
      <c r="Z233" s="97">
        <v>0</v>
      </c>
      <c r="AA233" s="270">
        <v>0</v>
      </c>
      <c r="AB233" s="97">
        <v>0</v>
      </c>
      <c r="AC233" s="97">
        <v>2</v>
      </c>
      <c r="AD233" s="97">
        <v>0</v>
      </c>
      <c r="AE233" s="490">
        <v>2</v>
      </c>
    </row>
    <row r="234" spans="1:31" ht="14.25" x14ac:dyDescent="0.2">
      <c r="A234" s="23" t="s">
        <v>2102</v>
      </c>
      <c r="B234" s="23">
        <v>1</v>
      </c>
      <c r="C234" s="24" t="s">
        <v>2160</v>
      </c>
      <c r="D234" s="23" t="s">
        <v>1637</v>
      </c>
      <c r="E234" s="23" t="s">
        <v>2126</v>
      </c>
      <c r="F234" s="23" t="s">
        <v>2161</v>
      </c>
      <c r="G234" s="97">
        <v>0</v>
      </c>
      <c r="H234" s="97">
        <v>0</v>
      </c>
      <c r="I234" s="97">
        <v>0</v>
      </c>
      <c r="J234" s="97">
        <v>2</v>
      </c>
      <c r="K234" s="97">
        <v>0</v>
      </c>
      <c r="L234" s="97">
        <v>0</v>
      </c>
      <c r="M234" s="97">
        <v>0</v>
      </c>
      <c r="N234" s="97">
        <v>0</v>
      </c>
      <c r="O234" s="97">
        <v>0</v>
      </c>
      <c r="P234" s="224">
        <v>0</v>
      </c>
      <c r="Q234" s="245">
        <v>2</v>
      </c>
      <c r="R234" s="252">
        <v>0</v>
      </c>
      <c r="S234" s="269">
        <v>0</v>
      </c>
      <c r="T234" s="79">
        <v>2</v>
      </c>
      <c r="U234" s="97">
        <v>2</v>
      </c>
      <c r="V234" s="97">
        <v>0</v>
      </c>
      <c r="W234" s="97">
        <v>0</v>
      </c>
      <c r="X234" s="97">
        <v>0</v>
      </c>
      <c r="Y234" s="97">
        <v>1</v>
      </c>
      <c r="Z234" s="97">
        <v>0</v>
      </c>
      <c r="AA234" s="270">
        <v>0</v>
      </c>
      <c r="AB234" s="97">
        <v>0</v>
      </c>
      <c r="AC234" s="97">
        <v>1</v>
      </c>
      <c r="AD234" s="97">
        <v>0</v>
      </c>
      <c r="AE234" s="490">
        <v>1.6666666666666667</v>
      </c>
    </row>
    <row r="235" spans="1:31" s="273" customFormat="1" ht="14.25" x14ac:dyDescent="0.2">
      <c r="A235" s="328" t="s">
        <v>2102</v>
      </c>
      <c r="B235" s="296">
        <v>1</v>
      </c>
      <c r="C235" s="331" t="s">
        <v>5476</v>
      </c>
      <c r="D235" s="356" t="s">
        <v>1637</v>
      </c>
      <c r="E235" s="356" t="s">
        <v>2126</v>
      </c>
      <c r="F235" s="356" t="s">
        <v>5477</v>
      </c>
      <c r="G235" s="343">
        <v>0</v>
      </c>
      <c r="H235" s="343">
        <v>0</v>
      </c>
      <c r="I235" s="343">
        <v>0</v>
      </c>
      <c r="J235" s="343">
        <v>1</v>
      </c>
      <c r="K235" s="343">
        <v>0</v>
      </c>
      <c r="L235" s="343">
        <v>0</v>
      </c>
      <c r="M235" s="343">
        <v>0</v>
      </c>
      <c r="N235" s="343">
        <v>0</v>
      </c>
      <c r="O235" s="343">
        <v>0</v>
      </c>
      <c r="P235" s="269">
        <v>0</v>
      </c>
      <c r="Q235" s="269">
        <v>1</v>
      </c>
      <c r="R235" s="269">
        <v>0</v>
      </c>
      <c r="S235" s="269">
        <v>0</v>
      </c>
      <c r="T235" s="79">
        <v>1</v>
      </c>
      <c r="U235" s="343">
        <v>1</v>
      </c>
      <c r="V235" s="343">
        <v>0</v>
      </c>
      <c r="W235" s="343">
        <v>0</v>
      </c>
      <c r="X235" s="343">
        <v>0</v>
      </c>
      <c r="Y235" s="343">
        <v>0</v>
      </c>
      <c r="Z235" s="343">
        <v>0</v>
      </c>
      <c r="AA235" s="343">
        <v>0</v>
      </c>
      <c r="AB235" s="343">
        <v>0</v>
      </c>
      <c r="AC235" s="343">
        <v>0</v>
      </c>
      <c r="AD235" s="343">
        <v>0</v>
      </c>
      <c r="AE235" s="490">
        <v>1</v>
      </c>
    </row>
    <row r="236" spans="1:31" s="273" customFormat="1" ht="14.25" x14ac:dyDescent="0.2">
      <c r="A236" s="328" t="s">
        <v>2102</v>
      </c>
      <c r="B236" s="296">
        <v>1</v>
      </c>
      <c r="C236" s="331" t="s">
        <v>5478</v>
      </c>
      <c r="D236" s="356" t="s">
        <v>1637</v>
      </c>
      <c r="E236" s="356" t="s">
        <v>2126</v>
      </c>
      <c r="F236" s="356" t="s">
        <v>5477</v>
      </c>
      <c r="G236" s="343">
        <v>0</v>
      </c>
      <c r="H236" s="343">
        <v>0</v>
      </c>
      <c r="I236" s="343">
        <v>0</v>
      </c>
      <c r="J236" s="343">
        <v>0</v>
      </c>
      <c r="K236" s="343">
        <v>0</v>
      </c>
      <c r="L236" s="343">
        <v>0</v>
      </c>
      <c r="M236" s="343">
        <v>0</v>
      </c>
      <c r="N236" s="343">
        <v>0</v>
      </c>
      <c r="O236" s="343">
        <v>0</v>
      </c>
      <c r="P236" s="269">
        <v>0</v>
      </c>
      <c r="Q236" s="269">
        <v>0</v>
      </c>
      <c r="R236" s="269">
        <v>0</v>
      </c>
      <c r="S236" s="269">
        <v>0</v>
      </c>
      <c r="T236" s="79">
        <v>0</v>
      </c>
      <c r="U236" s="343">
        <v>0</v>
      </c>
      <c r="V236" s="343">
        <v>0</v>
      </c>
      <c r="W236" s="343">
        <v>0</v>
      </c>
      <c r="X236" s="343">
        <v>0</v>
      </c>
      <c r="Y236" s="343">
        <v>0</v>
      </c>
      <c r="Z236" s="343">
        <v>0</v>
      </c>
      <c r="AA236" s="343">
        <v>0</v>
      </c>
      <c r="AB236" s="343">
        <v>0</v>
      </c>
      <c r="AC236" s="343">
        <v>0</v>
      </c>
      <c r="AD236" s="343">
        <v>0</v>
      </c>
      <c r="AE236" s="490">
        <v>1</v>
      </c>
    </row>
    <row r="237" spans="1:31" s="273" customFormat="1" ht="14.25" x14ac:dyDescent="0.2">
      <c r="A237" s="328" t="s">
        <v>2102</v>
      </c>
      <c r="B237" s="296">
        <v>1</v>
      </c>
      <c r="C237" s="331" t="s">
        <v>5479</v>
      </c>
      <c r="D237" s="356" t="s">
        <v>1637</v>
      </c>
      <c r="E237" s="356" t="s">
        <v>2126</v>
      </c>
      <c r="F237" s="356" t="s">
        <v>5477</v>
      </c>
      <c r="G237" s="343">
        <v>0</v>
      </c>
      <c r="H237" s="343">
        <v>0</v>
      </c>
      <c r="I237" s="343">
        <v>0</v>
      </c>
      <c r="J237" s="343">
        <v>0</v>
      </c>
      <c r="K237" s="343">
        <v>0</v>
      </c>
      <c r="L237" s="343">
        <v>0</v>
      </c>
      <c r="M237" s="343">
        <v>0</v>
      </c>
      <c r="N237" s="343">
        <v>0</v>
      </c>
      <c r="O237" s="343">
        <v>0</v>
      </c>
      <c r="P237" s="269">
        <v>0</v>
      </c>
      <c r="Q237" s="269">
        <v>0</v>
      </c>
      <c r="R237" s="269">
        <v>0</v>
      </c>
      <c r="S237" s="269">
        <v>0</v>
      </c>
      <c r="T237" s="79">
        <v>0</v>
      </c>
      <c r="U237" s="343">
        <v>0</v>
      </c>
      <c r="V237" s="343">
        <v>0</v>
      </c>
      <c r="W237" s="343">
        <v>0</v>
      </c>
      <c r="X237" s="343">
        <v>0</v>
      </c>
      <c r="Y237" s="343">
        <v>0</v>
      </c>
      <c r="Z237" s="343">
        <v>0</v>
      </c>
      <c r="AA237" s="343">
        <v>0</v>
      </c>
      <c r="AB237" s="343">
        <v>0</v>
      </c>
      <c r="AC237" s="343">
        <v>0</v>
      </c>
      <c r="AD237" s="343">
        <v>0</v>
      </c>
      <c r="AE237" s="490">
        <v>1</v>
      </c>
    </row>
    <row r="238" spans="1:31" s="273" customFormat="1" ht="14.25" x14ac:dyDescent="0.2">
      <c r="A238" s="328" t="s">
        <v>2102</v>
      </c>
      <c r="B238" s="296">
        <v>1</v>
      </c>
      <c r="C238" s="331" t="s">
        <v>5480</v>
      </c>
      <c r="D238" s="356" t="s">
        <v>1637</v>
      </c>
      <c r="E238" s="356" t="s">
        <v>2126</v>
      </c>
      <c r="F238" s="356" t="s">
        <v>5477</v>
      </c>
      <c r="G238" s="343">
        <v>0</v>
      </c>
      <c r="H238" s="343">
        <v>0</v>
      </c>
      <c r="I238" s="343">
        <v>0</v>
      </c>
      <c r="J238" s="343">
        <v>0</v>
      </c>
      <c r="K238" s="343">
        <v>0</v>
      </c>
      <c r="L238" s="343">
        <v>0</v>
      </c>
      <c r="M238" s="343">
        <v>0</v>
      </c>
      <c r="N238" s="343">
        <v>0</v>
      </c>
      <c r="O238" s="343">
        <v>0</v>
      </c>
      <c r="P238" s="269">
        <v>0</v>
      </c>
      <c r="Q238" s="269">
        <v>0</v>
      </c>
      <c r="R238" s="269">
        <v>0</v>
      </c>
      <c r="S238" s="269">
        <v>0</v>
      </c>
      <c r="T238" s="79">
        <v>0</v>
      </c>
      <c r="U238" s="343">
        <v>0</v>
      </c>
      <c r="V238" s="343">
        <v>0</v>
      </c>
      <c r="W238" s="343">
        <v>0</v>
      </c>
      <c r="X238" s="343">
        <v>0</v>
      </c>
      <c r="Y238" s="343">
        <v>0</v>
      </c>
      <c r="Z238" s="343">
        <v>0</v>
      </c>
      <c r="AA238" s="343">
        <v>0</v>
      </c>
      <c r="AB238" s="343">
        <v>0</v>
      </c>
      <c r="AC238" s="343">
        <v>0</v>
      </c>
      <c r="AD238" s="343">
        <v>0</v>
      </c>
      <c r="AE238" s="490">
        <v>1</v>
      </c>
    </row>
    <row r="239" spans="1:31" s="273" customFormat="1" ht="14.25" x14ac:dyDescent="0.2">
      <c r="A239" s="328" t="s">
        <v>2102</v>
      </c>
      <c r="B239" s="296">
        <v>1</v>
      </c>
      <c r="C239" s="331" t="s">
        <v>5481</v>
      </c>
      <c r="D239" s="356" t="s">
        <v>1637</v>
      </c>
      <c r="E239" s="356" t="s">
        <v>2126</v>
      </c>
      <c r="F239" s="356" t="s">
        <v>5477</v>
      </c>
      <c r="G239" s="343">
        <v>0</v>
      </c>
      <c r="H239" s="343">
        <v>0</v>
      </c>
      <c r="I239" s="343">
        <v>0</v>
      </c>
      <c r="J239" s="343">
        <v>0</v>
      </c>
      <c r="K239" s="343">
        <v>0</v>
      </c>
      <c r="L239" s="343">
        <v>0</v>
      </c>
      <c r="M239" s="343">
        <v>0</v>
      </c>
      <c r="N239" s="343">
        <v>0</v>
      </c>
      <c r="O239" s="343">
        <v>0</v>
      </c>
      <c r="P239" s="269">
        <v>0</v>
      </c>
      <c r="Q239" s="269">
        <v>0</v>
      </c>
      <c r="R239" s="269">
        <v>0</v>
      </c>
      <c r="S239" s="269">
        <v>0</v>
      </c>
      <c r="T239" s="79">
        <v>0</v>
      </c>
      <c r="U239" s="343">
        <v>0</v>
      </c>
      <c r="V239" s="343">
        <v>0</v>
      </c>
      <c r="W239" s="343">
        <v>0</v>
      </c>
      <c r="X239" s="343">
        <v>0</v>
      </c>
      <c r="Y239" s="343">
        <v>0</v>
      </c>
      <c r="Z239" s="343">
        <v>0</v>
      </c>
      <c r="AA239" s="343">
        <v>0</v>
      </c>
      <c r="AB239" s="343">
        <v>0</v>
      </c>
      <c r="AC239" s="343">
        <v>0</v>
      </c>
      <c r="AD239" s="343">
        <v>0</v>
      </c>
      <c r="AE239" s="490">
        <v>1</v>
      </c>
    </row>
    <row r="240" spans="1:31" s="273" customFormat="1" ht="14.25" x14ac:dyDescent="0.2">
      <c r="A240" s="328" t="s">
        <v>2102</v>
      </c>
      <c r="B240" s="296">
        <v>1</v>
      </c>
      <c r="C240" s="331" t="s">
        <v>5482</v>
      </c>
      <c r="D240" s="356" t="s">
        <v>1637</v>
      </c>
      <c r="E240" s="356" t="s">
        <v>2126</v>
      </c>
      <c r="F240" s="356" t="s">
        <v>5477</v>
      </c>
      <c r="G240" s="343">
        <v>0</v>
      </c>
      <c r="H240" s="343">
        <v>0</v>
      </c>
      <c r="I240" s="343">
        <v>0</v>
      </c>
      <c r="J240" s="343">
        <v>0</v>
      </c>
      <c r="K240" s="343">
        <v>0</v>
      </c>
      <c r="L240" s="343">
        <v>0</v>
      </c>
      <c r="M240" s="343">
        <v>0</v>
      </c>
      <c r="N240" s="343">
        <v>0</v>
      </c>
      <c r="O240" s="343">
        <v>0</v>
      </c>
      <c r="P240" s="269">
        <v>0</v>
      </c>
      <c r="Q240" s="269">
        <v>0</v>
      </c>
      <c r="R240" s="269">
        <v>0</v>
      </c>
      <c r="S240" s="269">
        <v>0</v>
      </c>
      <c r="T240" s="79">
        <v>0</v>
      </c>
      <c r="U240" s="343">
        <v>0</v>
      </c>
      <c r="V240" s="343">
        <v>0</v>
      </c>
      <c r="W240" s="343">
        <v>0</v>
      </c>
      <c r="X240" s="343">
        <v>0</v>
      </c>
      <c r="Y240" s="343">
        <v>0</v>
      </c>
      <c r="Z240" s="343">
        <v>0</v>
      </c>
      <c r="AA240" s="343">
        <v>0</v>
      </c>
      <c r="AB240" s="343">
        <v>0</v>
      </c>
      <c r="AC240" s="343">
        <v>0</v>
      </c>
      <c r="AD240" s="343">
        <v>0</v>
      </c>
      <c r="AE240" s="490">
        <v>1</v>
      </c>
    </row>
    <row r="241" spans="1:31" s="273" customFormat="1" ht="14.25" x14ac:dyDescent="0.2">
      <c r="A241" s="328" t="s">
        <v>2102</v>
      </c>
      <c r="B241" s="296">
        <v>1</v>
      </c>
      <c r="C241" s="331" t="s">
        <v>5501</v>
      </c>
      <c r="D241" s="356" t="s">
        <v>1637</v>
      </c>
      <c r="E241" s="356" t="s">
        <v>2126</v>
      </c>
      <c r="F241" s="356" t="s">
        <v>5502</v>
      </c>
      <c r="G241" s="343"/>
      <c r="H241" s="343">
        <v>0</v>
      </c>
      <c r="I241" s="343">
        <v>0</v>
      </c>
      <c r="J241" s="343">
        <v>0</v>
      </c>
      <c r="K241" s="343">
        <v>0</v>
      </c>
      <c r="L241" s="343">
        <v>0</v>
      </c>
      <c r="M241" s="343">
        <v>0</v>
      </c>
      <c r="N241" s="343">
        <v>0</v>
      </c>
      <c r="O241" s="343">
        <v>0</v>
      </c>
      <c r="P241" s="269">
        <v>0</v>
      </c>
      <c r="Q241" s="269">
        <v>0</v>
      </c>
      <c r="R241" s="269">
        <v>0</v>
      </c>
      <c r="S241" s="269">
        <v>0</v>
      </c>
      <c r="T241" s="79">
        <v>0</v>
      </c>
      <c r="U241" s="343">
        <v>0</v>
      </c>
      <c r="V241" s="343">
        <v>0</v>
      </c>
      <c r="W241" s="343">
        <v>0</v>
      </c>
      <c r="X241" s="343">
        <v>0</v>
      </c>
      <c r="Y241" s="343">
        <v>0</v>
      </c>
      <c r="Z241" s="343">
        <v>0</v>
      </c>
      <c r="AA241" s="343">
        <v>0</v>
      </c>
      <c r="AB241" s="343">
        <v>0</v>
      </c>
      <c r="AC241" s="343">
        <v>0</v>
      </c>
      <c r="AD241" s="343">
        <v>0</v>
      </c>
      <c r="AE241" s="490">
        <v>1</v>
      </c>
    </row>
    <row r="242" spans="1:31" s="273" customFormat="1" ht="14.25" x14ac:dyDescent="0.2">
      <c r="A242" s="23" t="s">
        <v>2102</v>
      </c>
      <c r="B242" s="23">
        <v>1</v>
      </c>
      <c r="C242" s="24" t="s">
        <v>5517</v>
      </c>
      <c r="D242" s="23" t="s">
        <v>1637</v>
      </c>
      <c r="E242" s="23" t="s">
        <v>2126</v>
      </c>
      <c r="F242" s="23" t="s">
        <v>5518</v>
      </c>
      <c r="G242" s="343"/>
      <c r="H242" s="343"/>
      <c r="I242" s="343">
        <v>0</v>
      </c>
      <c r="J242" s="343">
        <v>2</v>
      </c>
      <c r="K242" s="343">
        <v>0</v>
      </c>
      <c r="L242" s="343">
        <v>2</v>
      </c>
      <c r="M242" s="343">
        <v>0</v>
      </c>
      <c r="N242" s="343">
        <v>0</v>
      </c>
      <c r="O242" s="343">
        <v>0</v>
      </c>
      <c r="P242" s="269">
        <v>0</v>
      </c>
      <c r="Q242" s="269">
        <v>2</v>
      </c>
      <c r="R242" s="269">
        <v>0</v>
      </c>
      <c r="S242" s="269">
        <v>0</v>
      </c>
      <c r="T242" s="79">
        <v>2</v>
      </c>
      <c r="U242" s="343">
        <v>2</v>
      </c>
      <c r="V242" s="343">
        <v>0</v>
      </c>
      <c r="W242" s="343">
        <v>0</v>
      </c>
      <c r="X242" s="343">
        <v>0</v>
      </c>
      <c r="Y242" s="343">
        <v>0</v>
      </c>
      <c r="Z242" s="343">
        <v>0</v>
      </c>
      <c r="AA242" s="343">
        <v>0</v>
      </c>
      <c r="AB242" s="343">
        <v>0</v>
      </c>
      <c r="AC242" s="343">
        <v>0</v>
      </c>
      <c r="AD242" s="343">
        <v>0</v>
      </c>
      <c r="AE242" s="490">
        <v>2</v>
      </c>
    </row>
    <row r="243" spans="1:31" ht="14.25" x14ac:dyDescent="0.2">
      <c r="A243" s="23" t="s">
        <v>2102</v>
      </c>
      <c r="B243" s="23">
        <v>1</v>
      </c>
      <c r="C243" s="24" t="s">
        <v>1839</v>
      </c>
      <c r="D243" s="23" t="s">
        <v>1637</v>
      </c>
      <c r="E243" s="23" t="s">
        <v>3475</v>
      </c>
      <c r="F243" s="23" t="s">
        <v>1840</v>
      </c>
      <c r="G243" s="97">
        <v>1</v>
      </c>
      <c r="H243" s="97">
        <v>0</v>
      </c>
      <c r="I243" s="97">
        <v>0</v>
      </c>
      <c r="J243" s="97">
        <v>2</v>
      </c>
      <c r="K243" s="97">
        <v>0</v>
      </c>
      <c r="L243" s="97">
        <v>0</v>
      </c>
      <c r="M243" s="97">
        <v>0</v>
      </c>
      <c r="N243" s="97">
        <v>0</v>
      </c>
      <c r="O243" s="97">
        <v>0</v>
      </c>
      <c r="P243" s="224">
        <v>0</v>
      </c>
      <c r="Q243" s="245">
        <v>2</v>
      </c>
      <c r="R243" s="252">
        <v>0</v>
      </c>
      <c r="S243" s="269">
        <v>0</v>
      </c>
      <c r="T243" s="79">
        <v>0</v>
      </c>
      <c r="U243" s="97">
        <v>0</v>
      </c>
      <c r="V243" s="97">
        <v>0</v>
      </c>
      <c r="W243" s="97">
        <v>0</v>
      </c>
      <c r="X243" s="97">
        <v>0</v>
      </c>
      <c r="Y243" s="97">
        <v>2</v>
      </c>
      <c r="Z243" s="97">
        <v>0</v>
      </c>
      <c r="AA243" s="270">
        <v>0</v>
      </c>
      <c r="AB243" s="97">
        <v>0</v>
      </c>
      <c r="AC243" s="97">
        <v>2</v>
      </c>
      <c r="AD243" s="97">
        <v>0</v>
      </c>
      <c r="AE243" s="490">
        <v>1.8</v>
      </c>
    </row>
    <row r="244" spans="1:31" ht="14.25" x14ac:dyDescent="0.2">
      <c r="A244" s="23" t="s">
        <v>2102</v>
      </c>
      <c r="B244" s="23">
        <v>1</v>
      </c>
      <c r="C244" s="24" t="s">
        <v>1841</v>
      </c>
      <c r="D244" s="23" t="s">
        <v>1637</v>
      </c>
      <c r="E244" s="23" t="s">
        <v>2126</v>
      </c>
      <c r="F244" s="23" t="s">
        <v>1842</v>
      </c>
      <c r="G244" s="97">
        <v>0</v>
      </c>
      <c r="H244" s="97">
        <v>0</v>
      </c>
      <c r="I244" s="97">
        <v>0</v>
      </c>
      <c r="J244" s="97">
        <v>2</v>
      </c>
      <c r="K244" s="97">
        <v>0</v>
      </c>
      <c r="L244" s="97">
        <v>0</v>
      </c>
      <c r="M244" s="97">
        <v>0</v>
      </c>
      <c r="N244" s="97">
        <v>0</v>
      </c>
      <c r="O244" s="97">
        <v>0</v>
      </c>
      <c r="P244" s="224">
        <v>0</v>
      </c>
      <c r="Q244" s="245">
        <v>2</v>
      </c>
      <c r="R244" s="252">
        <v>0</v>
      </c>
      <c r="S244" s="269">
        <v>0</v>
      </c>
      <c r="T244" s="79">
        <v>4</v>
      </c>
      <c r="U244" s="97">
        <v>4</v>
      </c>
      <c r="V244" s="97">
        <v>0</v>
      </c>
      <c r="W244" s="97">
        <v>0</v>
      </c>
      <c r="X244" s="97">
        <v>0</v>
      </c>
      <c r="Y244" s="97">
        <v>2</v>
      </c>
      <c r="Z244" s="97">
        <v>0</v>
      </c>
      <c r="AA244" s="270">
        <v>0</v>
      </c>
      <c r="AB244" s="97">
        <v>0</v>
      </c>
      <c r="AC244" s="97">
        <v>2</v>
      </c>
      <c r="AD244" s="97">
        <v>0</v>
      </c>
      <c r="AE244" s="490">
        <v>2.6666666666666665</v>
      </c>
    </row>
    <row r="245" spans="1:31" ht="14.25" x14ac:dyDescent="0.2">
      <c r="A245" s="23" t="s">
        <v>2102</v>
      </c>
      <c r="B245" s="23">
        <v>1</v>
      </c>
      <c r="C245" s="24" t="s">
        <v>1843</v>
      </c>
      <c r="D245" s="23" t="s">
        <v>1637</v>
      </c>
      <c r="E245" s="23" t="s">
        <v>2126</v>
      </c>
      <c r="F245" s="23" t="s">
        <v>1844</v>
      </c>
      <c r="G245" s="97">
        <v>0</v>
      </c>
      <c r="H245" s="97">
        <v>0</v>
      </c>
      <c r="I245" s="97">
        <v>0</v>
      </c>
      <c r="J245" s="97">
        <v>2</v>
      </c>
      <c r="K245" s="97">
        <v>0</v>
      </c>
      <c r="L245" s="97">
        <v>0</v>
      </c>
      <c r="M245" s="97">
        <v>0</v>
      </c>
      <c r="N245" s="97">
        <v>0</v>
      </c>
      <c r="O245" s="97">
        <v>0</v>
      </c>
      <c r="P245" s="224">
        <v>0</v>
      </c>
      <c r="Q245" s="245">
        <v>2</v>
      </c>
      <c r="R245" s="252">
        <v>0</v>
      </c>
      <c r="S245" s="269">
        <v>0</v>
      </c>
      <c r="T245" s="79">
        <v>2</v>
      </c>
      <c r="U245" s="97">
        <v>2</v>
      </c>
      <c r="V245" s="97">
        <v>0</v>
      </c>
      <c r="W245" s="97">
        <v>0</v>
      </c>
      <c r="X245" s="97">
        <v>0</v>
      </c>
      <c r="Y245" s="97">
        <v>2</v>
      </c>
      <c r="Z245" s="97">
        <v>0</v>
      </c>
      <c r="AA245" s="270">
        <v>0</v>
      </c>
      <c r="AB245" s="97">
        <v>0</v>
      </c>
      <c r="AC245" s="97">
        <v>2</v>
      </c>
      <c r="AD245" s="97">
        <v>0</v>
      </c>
      <c r="AE245" s="490">
        <v>2</v>
      </c>
    </row>
    <row r="246" spans="1:31" ht="14.25" x14ac:dyDescent="0.2">
      <c r="A246" s="23" t="s">
        <v>2102</v>
      </c>
      <c r="B246" s="23">
        <v>1</v>
      </c>
      <c r="C246" s="24" t="s">
        <v>1845</v>
      </c>
      <c r="D246" s="23" t="s">
        <v>1637</v>
      </c>
      <c r="E246" s="23" t="s">
        <v>2126</v>
      </c>
      <c r="F246" s="23" t="s">
        <v>2888</v>
      </c>
      <c r="G246" s="97">
        <v>0</v>
      </c>
      <c r="H246" s="97">
        <v>0</v>
      </c>
      <c r="I246" s="97">
        <v>0</v>
      </c>
      <c r="J246" s="97">
        <v>2</v>
      </c>
      <c r="K246" s="97">
        <v>0</v>
      </c>
      <c r="L246" s="97">
        <v>0</v>
      </c>
      <c r="M246" s="97">
        <v>0</v>
      </c>
      <c r="N246" s="97">
        <v>0</v>
      </c>
      <c r="O246" s="97">
        <v>0</v>
      </c>
      <c r="P246" s="224">
        <v>0</v>
      </c>
      <c r="Q246" s="245">
        <v>2</v>
      </c>
      <c r="R246" s="252">
        <v>0</v>
      </c>
      <c r="S246" s="269">
        <v>0</v>
      </c>
      <c r="T246" s="79">
        <v>2</v>
      </c>
      <c r="U246" s="97">
        <v>2</v>
      </c>
      <c r="V246" s="97">
        <v>0</v>
      </c>
      <c r="W246" s="97">
        <v>0</v>
      </c>
      <c r="X246" s="97">
        <v>0</v>
      </c>
      <c r="Y246" s="97">
        <v>2</v>
      </c>
      <c r="Z246" s="97">
        <v>0</v>
      </c>
      <c r="AA246" s="270">
        <v>0</v>
      </c>
      <c r="AB246" s="97">
        <v>0</v>
      </c>
      <c r="AC246" s="97">
        <v>2</v>
      </c>
      <c r="AD246" s="97">
        <v>0</v>
      </c>
      <c r="AE246" s="490">
        <v>2</v>
      </c>
    </row>
    <row r="247" spans="1:31" ht="14.25" x14ac:dyDescent="0.2">
      <c r="A247" s="23" t="s">
        <v>2102</v>
      </c>
      <c r="B247" s="23">
        <v>1</v>
      </c>
      <c r="C247" s="24" t="s">
        <v>2889</v>
      </c>
      <c r="D247" s="23" t="s">
        <v>1637</v>
      </c>
      <c r="E247" s="23" t="s">
        <v>2126</v>
      </c>
      <c r="F247" s="23" t="s">
        <v>2890</v>
      </c>
      <c r="G247" s="97">
        <v>0</v>
      </c>
      <c r="H247" s="97">
        <v>0</v>
      </c>
      <c r="I247" s="97">
        <v>0</v>
      </c>
      <c r="J247" s="97">
        <v>1</v>
      </c>
      <c r="K247" s="97">
        <v>0</v>
      </c>
      <c r="L247" s="97">
        <v>0</v>
      </c>
      <c r="M247" s="97">
        <v>0</v>
      </c>
      <c r="N247" s="97">
        <v>0</v>
      </c>
      <c r="O247" s="97">
        <v>0</v>
      </c>
      <c r="P247" s="224">
        <v>0</v>
      </c>
      <c r="Q247" s="245">
        <v>1</v>
      </c>
      <c r="R247" s="252">
        <v>0</v>
      </c>
      <c r="S247" s="269">
        <v>0</v>
      </c>
      <c r="T247" s="79">
        <v>2</v>
      </c>
      <c r="U247" s="97">
        <v>2</v>
      </c>
      <c r="V247" s="97">
        <v>0</v>
      </c>
      <c r="W247" s="97">
        <v>0</v>
      </c>
      <c r="X247" s="97">
        <v>0</v>
      </c>
      <c r="Y247" s="97">
        <v>1</v>
      </c>
      <c r="Z247" s="97">
        <v>0</v>
      </c>
      <c r="AA247" s="270">
        <v>0</v>
      </c>
      <c r="AB247" s="97">
        <v>0</v>
      </c>
      <c r="AC247" s="97">
        <v>1</v>
      </c>
      <c r="AD247" s="97">
        <v>0</v>
      </c>
      <c r="AE247" s="490">
        <v>1.3333333333333333</v>
      </c>
    </row>
    <row r="248" spans="1:31" ht="14.25" x14ac:dyDescent="0.2">
      <c r="A248" s="23" t="s">
        <v>2102</v>
      </c>
      <c r="B248" s="23">
        <v>1</v>
      </c>
      <c r="C248" s="24" t="s">
        <v>2891</v>
      </c>
      <c r="D248" s="23" t="s">
        <v>1637</v>
      </c>
      <c r="E248" s="23" t="s">
        <v>2126</v>
      </c>
      <c r="F248" s="23" t="s">
        <v>2892</v>
      </c>
      <c r="G248" s="97">
        <v>0</v>
      </c>
      <c r="H248" s="97">
        <v>0</v>
      </c>
      <c r="I248" s="97">
        <v>0</v>
      </c>
      <c r="J248" s="97">
        <v>1</v>
      </c>
      <c r="K248" s="97">
        <v>0</v>
      </c>
      <c r="L248" s="97">
        <v>0</v>
      </c>
      <c r="M248" s="97">
        <v>0</v>
      </c>
      <c r="N248" s="97">
        <v>0</v>
      </c>
      <c r="O248" s="97">
        <v>0</v>
      </c>
      <c r="P248" s="224">
        <v>0</v>
      </c>
      <c r="Q248" s="245">
        <v>1</v>
      </c>
      <c r="R248" s="252">
        <v>0</v>
      </c>
      <c r="S248" s="269">
        <v>0</v>
      </c>
      <c r="T248" s="79">
        <v>1</v>
      </c>
      <c r="U248" s="97">
        <v>1</v>
      </c>
      <c r="V248" s="97">
        <v>0</v>
      </c>
      <c r="W248" s="97">
        <v>0</v>
      </c>
      <c r="X248" s="97">
        <v>0</v>
      </c>
      <c r="Y248" s="97">
        <v>1</v>
      </c>
      <c r="Z248" s="97">
        <v>0</v>
      </c>
      <c r="AA248" s="270">
        <v>0</v>
      </c>
      <c r="AB248" s="97">
        <v>0</v>
      </c>
      <c r="AC248" s="97">
        <v>1</v>
      </c>
      <c r="AD248" s="97">
        <v>0</v>
      </c>
      <c r="AE248" s="490">
        <v>1</v>
      </c>
    </row>
    <row r="249" spans="1:31" ht="14.25" x14ac:dyDescent="0.2">
      <c r="A249" s="23" t="s">
        <v>2102</v>
      </c>
      <c r="B249" s="23">
        <v>1</v>
      </c>
      <c r="C249" s="24" t="s">
        <v>2893</v>
      </c>
      <c r="D249" s="23" t="s">
        <v>1637</v>
      </c>
      <c r="E249" s="23" t="s">
        <v>2126</v>
      </c>
      <c r="F249" s="23" t="s">
        <v>2894</v>
      </c>
      <c r="G249" s="97">
        <v>0</v>
      </c>
      <c r="H249" s="97">
        <v>0</v>
      </c>
      <c r="I249" s="97">
        <v>0</v>
      </c>
      <c r="J249" s="97">
        <v>1</v>
      </c>
      <c r="K249" s="97">
        <v>0</v>
      </c>
      <c r="L249" s="97">
        <v>0</v>
      </c>
      <c r="M249" s="97">
        <v>0</v>
      </c>
      <c r="N249" s="97">
        <v>0</v>
      </c>
      <c r="O249" s="97">
        <v>0</v>
      </c>
      <c r="P249" s="224">
        <v>0</v>
      </c>
      <c r="Q249" s="245">
        <v>1</v>
      </c>
      <c r="R249" s="252">
        <v>0</v>
      </c>
      <c r="S249" s="269">
        <v>0</v>
      </c>
      <c r="T249" s="79">
        <v>1</v>
      </c>
      <c r="U249" s="97">
        <v>1</v>
      </c>
      <c r="V249" s="97">
        <v>0</v>
      </c>
      <c r="W249" s="97">
        <v>0</v>
      </c>
      <c r="X249" s="97">
        <v>0</v>
      </c>
      <c r="Y249" s="97">
        <v>1</v>
      </c>
      <c r="Z249" s="97">
        <v>0</v>
      </c>
      <c r="AA249" s="270">
        <v>0</v>
      </c>
      <c r="AB249" s="97">
        <v>0</v>
      </c>
      <c r="AC249" s="97">
        <v>1</v>
      </c>
      <c r="AD249" s="97">
        <v>0</v>
      </c>
      <c r="AE249" s="490">
        <v>1</v>
      </c>
    </row>
    <row r="250" spans="1:31" ht="14.25" x14ac:dyDescent="0.2">
      <c r="A250" s="23" t="s">
        <v>2102</v>
      </c>
      <c r="B250" s="23">
        <v>1</v>
      </c>
      <c r="C250" s="24" t="s">
        <v>2895</v>
      </c>
      <c r="D250" s="23" t="s">
        <v>1637</v>
      </c>
      <c r="E250" s="23" t="s">
        <v>2126</v>
      </c>
      <c r="F250" s="23" t="s">
        <v>2896</v>
      </c>
      <c r="G250" s="97">
        <v>0</v>
      </c>
      <c r="H250" s="97">
        <v>0</v>
      </c>
      <c r="I250" s="97">
        <v>0</v>
      </c>
      <c r="J250" s="97">
        <v>2</v>
      </c>
      <c r="K250" s="97">
        <v>0</v>
      </c>
      <c r="L250" s="97">
        <v>0</v>
      </c>
      <c r="M250" s="97">
        <v>0</v>
      </c>
      <c r="N250" s="97">
        <v>0</v>
      </c>
      <c r="O250" s="97">
        <v>0</v>
      </c>
      <c r="P250" s="224">
        <v>0</v>
      </c>
      <c r="Q250" s="245">
        <v>2</v>
      </c>
      <c r="R250" s="252">
        <v>0</v>
      </c>
      <c r="S250" s="269">
        <v>0</v>
      </c>
      <c r="T250" s="79">
        <v>1</v>
      </c>
      <c r="U250" s="97">
        <v>1</v>
      </c>
      <c r="V250" s="97">
        <v>0</v>
      </c>
      <c r="W250" s="97">
        <v>0</v>
      </c>
      <c r="X250" s="97">
        <v>0</v>
      </c>
      <c r="Y250" s="97">
        <v>2</v>
      </c>
      <c r="Z250" s="97">
        <v>0</v>
      </c>
      <c r="AA250" s="270">
        <v>0</v>
      </c>
      <c r="AB250" s="97">
        <v>0</v>
      </c>
      <c r="AC250" s="97">
        <v>2</v>
      </c>
      <c r="AD250" s="97">
        <v>0</v>
      </c>
      <c r="AE250" s="490">
        <v>1.6666666666666667</v>
      </c>
    </row>
    <row r="251" spans="1:31" ht="14.25" x14ac:dyDescent="0.2">
      <c r="A251" s="23" t="s">
        <v>2102</v>
      </c>
      <c r="B251" s="23">
        <v>1</v>
      </c>
      <c r="C251" s="24" t="s">
        <v>2897</v>
      </c>
      <c r="D251" s="23" t="s">
        <v>1637</v>
      </c>
      <c r="E251" s="23" t="s">
        <v>2126</v>
      </c>
      <c r="F251" s="23" t="s">
        <v>333</v>
      </c>
      <c r="G251" s="97">
        <v>0</v>
      </c>
      <c r="H251" s="97">
        <v>0</v>
      </c>
      <c r="I251" s="97">
        <v>0</v>
      </c>
      <c r="J251" s="97">
        <v>1</v>
      </c>
      <c r="K251" s="97">
        <v>0</v>
      </c>
      <c r="L251" s="97">
        <v>0</v>
      </c>
      <c r="M251" s="97">
        <v>0</v>
      </c>
      <c r="N251" s="97">
        <v>0</v>
      </c>
      <c r="O251" s="97">
        <v>0</v>
      </c>
      <c r="P251" s="224">
        <v>0</v>
      </c>
      <c r="Q251" s="245">
        <v>1</v>
      </c>
      <c r="R251" s="252">
        <v>0</v>
      </c>
      <c r="S251" s="269">
        <v>0</v>
      </c>
      <c r="T251" s="79">
        <v>2</v>
      </c>
      <c r="U251" s="97">
        <v>2</v>
      </c>
      <c r="V251" s="97">
        <v>0</v>
      </c>
      <c r="W251" s="97">
        <v>0</v>
      </c>
      <c r="X251" s="97">
        <v>0</v>
      </c>
      <c r="Y251" s="97">
        <v>1</v>
      </c>
      <c r="Z251" s="97">
        <v>0</v>
      </c>
      <c r="AA251" s="270">
        <v>0</v>
      </c>
      <c r="AB251" s="97">
        <v>0</v>
      </c>
      <c r="AC251" s="97">
        <v>1</v>
      </c>
      <c r="AD251" s="97">
        <v>0</v>
      </c>
      <c r="AE251" s="490">
        <v>1.3333333333333333</v>
      </c>
    </row>
    <row r="252" spans="1:31" ht="14.25" x14ac:dyDescent="0.2">
      <c r="A252" s="23" t="s">
        <v>2102</v>
      </c>
      <c r="B252" s="23">
        <v>1</v>
      </c>
      <c r="C252" s="24" t="s">
        <v>3013</v>
      </c>
      <c r="D252" s="23" t="s">
        <v>1637</v>
      </c>
      <c r="E252" s="23" t="s">
        <v>2126</v>
      </c>
      <c r="F252" s="23" t="s">
        <v>3015</v>
      </c>
      <c r="G252" s="97">
        <v>0</v>
      </c>
      <c r="H252" s="97">
        <v>0</v>
      </c>
      <c r="I252" s="97">
        <v>0</v>
      </c>
      <c r="J252" s="97">
        <v>1</v>
      </c>
      <c r="K252" s="97">
        <v>0</v>
      </c>
      <c r="L252" s="97">
        <v>0</v>
      </c>
      <c r="M252" s="97">
        <v>0</v>
      </c>
      <c r="N252" s="97">
        <v>0</v>
      </c>
      <c r="O252" s="97">
        <v>0</v>
      </c>
      <c r="P252" s="224">
        <v>0</v>
      </c>
      <c r="Q252" s="245">
        <v>1</v>
      </c>
      <c r="R252" s="252">
        <v>0</v>
      </c>
      <c r="S252" s="269">
        <v>0</v>
      </c>
      <c r="T252" s="79">
        <v>1</v>
      </c>
      <c r="U252" s="97">
        <v>1</v>
      </c>
      <c r="V252" s="97">
        <v>0</v>
      </c>
      <c r="W252" s="97">
        <v>0</v>
      </c>
      <c r="X252" s="97">
        <v>0</v>
      </c>
      <c r="Y252" s="97">
        <v>1</v>
      </c>
      <c r="Z252" s="97">
        <v>0</v>
      </c>
      <c r="AA252" s="270">
        <v>0</v>
      </c>
      <c r="AB252" s="97">
        <v>0</v>
      </c>
      <c r="AC252" s="97">
        <v>1</v>
      </c>
      <c r="AD252" s="97">
        <v>0</v>
      </c>
      <c r="AE252" s="490">
        <v>1</v>
      </c>
    </row>
    <row r="253" spans="1:31" ht="14.25" x14ac:dyDescent="0.2">
      <c r="A253" s="23" t="s">
        <v>2102</v>
      </c>
      <c r="B253" s="23">
        <v>1</v>
      </c>
      <c r="C253" s="24" t="s">
        <v>3016</v>
      </c>
      <c r="D253" s="23" t="s">
        <v>1637</v>
      </c>
      <c r="E253" s="23" t="s">
        <v>2126</v>
      </c>
      <c r="F253" s="23" t="s">
        <v>3017</v>
      </c>
      <c r="G253" s="97">
        <v>0</v>
      </c>
      <c r="H253" s="97">
        <v>0</v>
      </c>
      <c r="I253" s="97">
        <v>0</v>
      </c>
      <c r="J253" s="97">
        <v>0</v>
      </c>
      <c r="K253" s="97">
        <v>0</v>
      </c>
      <c r="L253" s="97">
        <v>0</v>
      </c>
      <c r="M253" s="97">
        <v>0</v>
      </c>
      <c r="N253" s="97">
        <v>0</v>
      </c>
      <c r="O253" s="97">
        <v>0</v>
      </c>
      <c r="P253" s="224">
        <v>0</v>
      </c>
      <c r="Q253" s="245">
        <v>0</v>
      </c>
      <c r="R253" s="252">
        <v>0</v>
      </c>
      <c r="S253" s="269">
        <v>0</v>
      </c>
      <c r="T253" s="79">
        <v>1</v>
      </c>
      <c r="U253" s="97">
        <v>1</v>
      </c>
      <c r="V253" s="97">
        <v>0</v>
      </c>
      <c r="W253" s="97">
        <v>0</v>
      </c>
      <c r="X253" s="97">
        <v>0</v>
      </c>
      <c r="Y253" s="97">
        <v>0</v>
      </c>
      <c r="Z253" s="97">
        <v>0</v>
      </c>
      <c r="AA253" s="270">
        <v>0</v>
      </c>
      <c r="AB253" s="97">
        <v>0</v>
      </c>
      <c r="AC253" s="97">
        <v>0</v>
      </c>
      <c r="AD253" s="97">
        <v>0</v>
      </c>
      <c r="AE253" s="490">
        <v>1</v>
      </c>
    </row>
    <row r="254" spans="1:31" ht="14.25" x14ac:dyDescent="0.2">
      <c r="A254" s="23" t="s">
        <v>2102</v>
      </c>
      <c r="B254" s="23">
        <v>1</v>
      </c>
      <c r="C254" s="24" t="s">
        <v>3018</v>
      </c>
      <c r="D254" s="23" t="s">
        <v>1637</v>
      </c>
      <c r="E254" s="23" t="s">
        <v>2126</v>
      </c>
      <c r="F254" s="23" t="s">
        <v>2669</v>
      </c>
      <c r="G254" s="97">
        <v>0</v>
      </c>
      <c r="H254" s="97">
        <v>0</v>
      </c>
      <c r="I254" s="97">
        <v>0</v>
      </c>
      <c r="J254" s="97">
        <v>2</v>
      </c>
      <c r="K254" s="97">
        <v>0</v>
      </c>
      <c r="L254" s="97">
        <v>0</v>
      </c>
      <c r="M254" s="97">
        <v>0</v>
      </c>
      <c r="N254" s="97">
        <v>0</v>
      </c>
      <c r="O254" s="97">
        <v>0</v>
      </c>
      <c r="P254" s="224">
        <v>0</v>
      </c>
      <c r="Q254" s="245">
        <v>2</v>
      </c>
      <c r="R254" s="252">
        <v>0</v>
      </c>
      <c r="S254" s="269">
        <v>0</v>
      </c>
      <c r="T254" s="79">
        <v>0</v>
      </c>
      <c r="U254" s="97">
        <v>0</v>
      </c>
      <c r="V254" s="97">
        <v>0</v>
      </c>
      <c r="W254" s="97">
        <v>0</v>
      </c>
      <c r="X254" s="97">
        <v>0</v>
      </c>
      <c r="Y254" s="97">
        <v>2</v>
      </c>
      <c r="Z254" s="97">
        <v>0</v>
      </c>
      <c r="AA254" s="270">
        <v>0</v>
      </c>
      <c r="AB254" s="97">
        <v>0</v>
      </c>
      <c r="AC254" s="97">
        <v>2</v>
      </c>
      <c r="AD254" s="97">
        <v>0</v>
      </c>
      <c r="AE254" s="490">
        <v>2</v>
      </c>
    </row>
    <row r="255" spans="1:31" ht="14.25" x14ac:dyDescent="0.2">
      <c r="A255" s="23" t="s">
        <v>2102</v>
      </c>
      <c r="B255" s="23">
        <v>1</v>
      </c>
      <c r="C255" s="24" t="s">
        <v>2670</v>
      </c>
      <c r="D255" s="23" t="s">
        <v>1637</v>
      </c>
      <c r="E255" s="23" t="s">
        <v>3475</v>
      </c>
      <c r="F255" s="23" t="s">
        <v>2355</v>
      </c>
      <c r="G255" s="97">
        <v>0</v>
      </c>
      <c r="H255" s="97">
        <v>0</v>
      </c>
      <c r="I255" s="97">
        <v>0</v>
      </c>
      <c r="J255" s="97">
        <v>2</v>
      </c>
      <c r="K255" s="97">
        <v>0</v>
      </c>
      <c r="L255" s="97">
        <v>0</v>
      </c>
      <c r="M255" s="97">
        <v>0</v>
      </c>
      <c r="N255" s="97">
        <v>0</v>
      </c>
      <c r="O255" s="97">
        <v>0</v>
      </c>
      <c r="P255" s="224">
        <v>0</v>
      </c>
      <c r="Q255" s="245">
        <v>2</v>
      </c>
      <c r="R255" s="252">
        <v>0</v>
      </c>
      <c r="S255" s="269">
        <v>0</v>
      </c>
      <c r="T255" s="79">
        <v>2</v>
      </c>
      <c r="U255" s="97">
        <v>2</v>
      </c>
      <c r="V255" s="97">
        <v>0</v>
      </c>
      <c r="W255" s="97">
        <v>0</v>
      </c>
      <c r="X255" s="97">
        <v>0</v>
      </c>
      <c r="Y255" s="97">
        <v>2</v>
      </c>
      <c r="Z255" s="97">
        <v>0</v>
      </c>
      <c r="AA255" s="270">
        <v>0</v>
      </c>
      <c r="AB255" s="97">
        <v>0</v>
      </c>
      <c r="AC255" s="97">
        <v>2</v>
      </c>
      <c r="AD255" s="97">
        <v>0</v>
      </c>
      <c r="AE255" s="490">
        <v>2</v>
      </c>
    </row>
    <row r="256" spans="1:31" ht="14.25" x14ac:dyDescent="0.2">
      <c r="A256" s="23" t="s">
        <v>2102</v>
      </c>
      <c r="B256" s="23">
        <v>1</v>
      </c>
      <c r="C256" s="24" t="s">
        <v>244</v>
      </c>
      <c r="D256" s="23" t="s">
        <v>1637</v>
      </c>
      <c r="E256" s="23" t="s">
        <v>2126</v>
      </c>
      <c r="F256" s="23" t="s">
        <v>245</v>
      </c>
      <c r="G256" s="97">
        <v>0</v>
      </c>
      <c r="H256" s="97">
        <v>0</v>
      </c>
      <c r="I256" s="97">
        <v>0</v>
      </c>
      <c r="J256" s="97">
        <v>2</v>
      </c>
      <c r="K256" s="97">
        <v>0</v>
      </c>
      <c r="L256" s="97">
        <v>0</v>
      </c>
      <c r="M256" s="97">
        <v>0</v>
      </c>
      <c r="N256" s="97">
        <v>0</v>
      </c>
      <c r="O256" s="97">
        <v>0</v>
      </c>
      <c r="P256" s="224">
        <v>0</v>
      </c>
      <c r="Q256" s="245">
        <v>2</v>
      </c>
      <c r="R256" s="252">
        <v>0</v>
      </c>
      <c r="S256" s="269">
        <v>0</v>
      </c>
      <c r="T256" s="79">
        <v>2</v>
      </c>
      <c r="U256" s="97">
        <v>2</v>
      </c>
      <c r="V256" s="97">
        <v>0</v>
      </c>
      <c r="W256" s="97">
        <v>0</v>
      </c>
      <c r="X256" s="97">
        <v>0</v>
      </c>
      <c r="Y256" s="97">
        <v>2</v>
      </c>
      <c r="Z256" s="97">
        <v>0</v>
      </c>
      <c r="AA256" s="270">
        <v>0</v>
      </c>
      <c r="AB256" s="97">
        <v>0</v>
      </c>
      <c r="AC256" s="97">
        <v>2</v>
      </c>
      <c r="AD256" s="97">
        <v>0</v>
      </c>
      <c r="AE256" s="490">
        <v>2</v>
      </c>
    </row>
    <row r="257" spans="1:31" ht="14.25" x14ac:dyDescent="0.2">
      <c r="A257" s="23" t="s">
        <v>2102</v>
      </c>
      <c r="B257" s="23">
        <v>1</v>
      </c>
      <c r="C257" s="24" t="s">
        <v>246</v>
      </c>
      <c r="D257" s="23" t="s">
        <v>1637</v>
      </c>
      <c r="E257" s="23" t="s">
        <v>2126</v>
      </c>
      <c r="F257" s="23" t="s">
        <v>247</v>
      </c>
      <c r="G257" s="97">
        <v>0</v>
      </c>
      <c r="H257" s="97">
        <v>0</v>
      </c>
      <c r="I257" s="97">
        <v>0</v>
      </c>
      <c r="J257" s="97">
        <v>2</v>
      </c>
      <c r="K257" s="97">
        <v>0</v>
      </c>
      <c r="L257" s="97">
        <v>0</v>
      </c>
      <c r="M257" s="97">
        <v>0</v>
      </c>
      <c r="N257" s="97">
        <v>0</v>
      </c>
      <c r="O257" s="97">
        <v>0</v>
      </c>
      <c r="P257" s="224">
        <v>0</v>
      </c>
      <c r="Q257" s="245">
        <v>2</v>
      </c>
      <c r="R257" s="252">
        <v>0</v>
      </c>
      <c r="S257" s="269">
        <v>0</v>
      </c>
      <c r="T257" s="79">
        <v>2</v>
      </c>
      <c r="U257" s="97">
        <v>2</v>
      </c>
      <c r="V257" s="97">
        <v>0</v>
      </c>
      <c r="W257" s="97">
        <v>0</v>
      </c>
      <c r="X257" s="97">
        <v>0</v>
      </c>
      <c r="Y257" s="97">
        <v>2</v>
      </c>
      <c r="Z257" s="97">
        <v>0</v>
      </c>
      <c r="AA257" s="270">
        <v>0</v>
      </c>
      <c r="AB257" s="97">
        <v>0</v>
      </c>
      <c r="AC257" s="97">
        <v>2</v>
      </c>
      <c r="AD257" s="97">
        <v>0</v>
      </c>
      <c r="AE257" s="490">
        <v>2</v>
      </c>
    </row>
    <row r="258" spans="1:31" ht="14.25" x14ac:dyDescent="0.2">
      <c r="A258" s="23" t="s">
        <v>2102</v>
      </c>
      <c r="B258" s="23">
        <v>1</v>
      </c>
      <c r="C258" s="24" t="s">
        <v>248</v>
      </c>
      <c r="D258" s="23" t="s">
        <v>1637</v>
      </c>
      <c r="E258" s="23" t="s">
        <v>2126</v>
      </c>
      <c r="F258" s="23" t="s">
        <v>249</v>
      </c>
      <c r="G258" s="97">
        <v>0</v>
      </c>
      <c r="H258" s="97">
        <v>0</v>
      </c>
      <c r="I258" s="97">
        <v>0</v>
      </c>
      <c r="J258" s="97">
        <v>2</v>
      </c>
      <c r="K258" s="97">
        <v>0</v>
      </c>
      <c r="L258" s="97">
        <v>0</v>
      </c>
      <c r="M258" s="97">
        <v>0</v>
      </c>
      <c r="N258" s="97">
        <v>0</v>
      </c>
      <c r="O258" s="97">
        <v>0</v>
      </c>
      <c r="P258" s="224">
        <v>0</v>
      </c>
      <c r="Q258" s="245">
        <v>2</v>
      </c>
      <c r="R258" s="252">
        <v>0</v>
      </c>
      <c r="S258" s="269">
        <v>0</v>
      </c>
      <c r="T258" s="79">
        <v>2</v>
      </c>
      <c r="U258" s="97">
        <v>2</v>
      </c>
      <c r="V258" s="97">
        <v>0</v>
      </c>
      <c r="W258" s="97">
        <v>0</v>
      </c>
      <c r="X258" s="97">
        <v>0</v>
      </c>
      <c r="Y258" s="97">
        <v>2</v>
      </c>
      <c r="Z258" s="97">
        <v>0</v>
      </c>
      <c r="AA258" s="270">
        <v>0</v>
      </c>
      <c r="AB258" s="97">
        <v>0</v>
      </c>
      <c r="AC258" s="97">
        <v>2</v>
      </c>
      <c r="AD258" s="97">
        <v>0</v>
      </c>
      <c r="AE258" s="490">
        <v>2</v>
      </c>
    </row>
    <row r="259" spans="1:31" ht="14.25" x14ac:dyDescent="0.2">
      <c r="A259" s="23" t="s">
        <v>2102</v>
      </c>
      <c r="B259" s="23">
        <v>1</v>
      </c>
      <c r="C259" s="24" t="s">
        <v>250</v>
      </c>
      <c r="D259" s="23" t="s">
        <v>1637</v>
      </c>
      <c r="E259" s="23" t="s">
        <v>2126</v>
      </c>
      <c r="F259" s="23" t="s">
        <v>251</v>
      </c>
      <c r="G259" s="97">
        <v>0</v>
      </c>
      <c r="H259" s="97">
        <v>0</v>
      </c>
      <c r="I259" s="97">
        <v>0</v>
      </c>
      <c r="J259" s="97">
        <v>2</v>
      </c>
      <c r="K259" s="97">
        <v>0</v>
      </c>
      <c r="L259" s="97">
        <v>0</v>
      </c>
      <c r="M259" s="97">
        <v>0</v>
      </c>
      <c r="N259" s="97">
        <v>0</v>
      </c>
      <c r="O259" s="97">
        <v>0</v>
      </c>
      <c r="P259" s="224">
        <v>0</v>
      </c>
      <c r="Q259" s="245">
        <v>2</v>
      </c>
      <c r="R259" s="252">
        <v>0</v>
      </c>
      <c r="S259" s="269">
        <v>0</v>
      </c>
      <c r="T259" s="79">
        <v>2</v>
      </c>
      <c r="U259" s="97">
        <v>2</v>
      </c>
      <c r="V259" s="97">
        <v>0</v>
      </c>
      <c r="W259" s="97">
        <v>0</v>
      </c>
      <c r="X259" s="97">
        <v>0</v>
      </c>
      <c r="Y259" s="97">
        <v>2</v>
      </c>
      <c r="Z259" s="97">
        <v>0</v>
      </c>
      <c r="AA259" s="270">
        <v>0</v>
      </c>
      <c r="AB259" s="97">
        <v>0</v>
      </c>
      <c r="AC259" s="97">
        <v>2</v>
      </c>
      <c r="AD259" s="97">
        <v>0</v>
      </c>
      <c r="AE259" s="490">
        <v>2</v>
      </c>
    </row>
    <row r="260" spans="1:31" ht="14.25" x14ac:dyDescent="0.2">
      <c r="A260" s="23" t="s">
        <v>2102</v>
      </c>
      <c r="B260" s="23">
        <v>1</v>
      </c>
      <c r="C260" s="24" t="s">
        <v>2606</v>
      </c>
      <c r="D260" s="23" t="s">
        <v>1637</v>
      </c>
      <c r="E260" s="23" t="s">
        <v>2126</v>
      </c>
      <c r="F260" s="23" t="s">
        <v>2607</v>
      </c>
      <c r="G260" s="97">
        <v>0</v>
      </c>
      <c r="H260" s="97">
        <v>0</v>
      </c>
      <c r="I260" s="97">
        <v>0</v>
      </c>
      <c r="J260" s="97">
        <v>0</v>
      </c>
      <c r="K260" s="97">
        <v>0</v>
      </c>
      <c r="L260" s="97">
        <v>0</v>
      </c>
      <c r="M260" s="97">
        <v>0</v>
      </c>
      <c r="N260" s="97">
        <v>0</v>
      </c>
      <c r="O260" s="97">
        <v>0</v>
      </c>
      <c r="P260" s="224">
        <v>0</v>
      </c>
      <c r="Q260" s="245">
        <v>0</v>
      </c>
      <c r="R260" s="252">
        <v>0</v>
      </c>
      <c r="S260" s="269">
        <v>0</v>
      </c>
      <c r="T260" s="79">
        <v>2</v>
      </c>
      <c r="U260" s="97">
        <v>2</v>
      </c>
      <c r="V260" s="97">
        <v>0</v>
      </c>
      <c r="W260" s="97">
        <v>0</v>
      </c>
      <c r="X260" s="97">
        <v>0</v>
      </c>
      <c r="Y260" s="97">
        <v>0</v>
      </c>
      <c r="Z260" s="97">
        <v>0</v>
      </c>
      <c r="AA260" s="270">
        <v>0</v>
      </c>
      <c r="AB260" s="97">
        <v>0</v>
      </c>
      <c r="AC260" s="97">
        <v>0</v>
      </c>
      <c r="AD260" s="97">
        <v>0</v>
      </c>
      <c r="AE260" s="490">
        <v>2</v>
      </c>
    </row>
    <row r="261" spans="1:31" ht="14.25" x14ac:dyDescent="0.2">
      <c r="A261" s="23" t="s">
        <v>2102</v>
      </c>
      <c r="B261" s="23">
        <v>1</v>
      </c>
      <c r="C261" s="24" t="s">
        <v>688</v>
      </c>
      <c r="D261" s="23" t="s">
        <v>1637</v>
      </c>
      <c r="E261" s="23" t="s">
        <v>2126</v>
      </c>
      <c r="F261" s="23" t="s">
        <v>1409</v>
      </c>
      <c r="G261" s="97">
        <v>0</v>
      </c>
      <c r="H261" s="97">
        <v>0</v>
      </c>
      <c r="I261" s="97">
        <v>0</v>
      </c>
      <c r="J261" s="97">
        <v>2</v>
      </c>
      <c r="K261" s="97">
        <v>0</v>
      </c>
      <c r="L261" s="97">
        <v>0</v>
      </c>
      <c r="M261" s="97">
        <v>0</v>
      </c>
      <c r="N261" s="97">
        <v>0</v>
      </c>
      <c r="O261" s="97">
        <v>0</v>
      </c>
      <c r="P261" s="224">
        <v>0</v>
      </c>
      <c r="Q261" s="245">
        <v>0</v>
      </c>
      <c r="R261" s="252">
        <v>0</v>
      </c>
      <c r="S261" s="269">
        <v>0</v>
      </c>
      <c r="T261" s="79">
        <v>0</v>
      </c>
      <c r="U261" s="97">
        <v>0</v>
      </c>
      <c r="V261" s="97">
        <v>0</v>
      </c>
      <c r="W261" s="97">
        <v>0</v>
      </c>
      <c r="X261" s="97">
        <v>0</v>
      </c>
      <c r="Y261" s="97">
        <v>0</v>
      </c>
      <c r="Z261" s="97">
        <v>0</v>
      </c>
      <c r="AA261" s="270">
        <v>0</v>
      </c>
      <c r="AB261" s="97">
        <v>0</v>
      </c>
      <c r="AC261" s="97">
        <v>0</v>
      </c>
      <c r="AD261" s="97">
        <v>0</v>
      </c>
      <c r="AE261" s="490">
        <v>2</v>
      </c>
    </row>
    <row r="262" spans="1:31" ht="14.25" x14ac:dyDescent="0.2">
      <c r="A262" s="23" t="s">
        <v>2102</v>
      </c>
      <c r="B262" s="23">
        <v>1</v>
      </c>
      <c r="C262" s="24" t="s">
        <v>291</v>
      </c>
      <c r="D262" s="23" t="s">
        <v>1637</v>
      </c>
      <c r="E262" s="23" t="s">
        <v>3475</v>
      </c>
      <c r="F262" s="23" t="s">
        <v>759</v>
      </c>
      <c r="G262" s="97">
        <v>0</v>
      </c>
      <c r="H262" s="97">
        <v>0</v>
      </c>
      <c r="I262" s="97">
        <v>0</v>
      </c>
      <c r="J262" s="97">
        <v>3</v>
      </c>
      <c r="K262" s="97">
        <v>0</v>
      </c>
      <c r="L262" s="97">
        <v>0</v>
      </c>
      <c r="M262" s="97">
        <v>0</v>
      </c>
      <c r="N262" s="97">
        <v>0</v>
      </c>
      <c r="O262" s="97">
        <v>0</v>
      </c>
      <c r="P262" s="224">
        <v>0</v>
      </c>
      <c r="Q262" s="245">
        <v>2</v>
      </c>
      <c r="R262" s="252">
        <v>0</v>
      </c>
      <c r="S262" s="269">
        <v>0</v>
      </c>
      <c r="T262" s="79">
        <v>0</v>
      </c>
      <c r="U262" s="97">
        <v>0</v>
      </c>
      <c r="V262" s="97">
        <v>0</v>
      </c>
      <c r="W262" s="97">
        <v>0</v>
      </c>
      <c r="X262" s="97">
        <v>0</v>
      </c>
      <c r="Y262" s="97">
        <v>2</v>
      </c>
      <c r="Z262" s="97">
        <v>0</v>
      </c>
      <c r="AA262" s="270">
        <v>0</v>
      </c>
      <c r="AB262" s="97">
        <v>0</v>
      </c>
      <c r="AC262" s="97">
        <v>2</v>
      </c>
      <c r="AD262" s="97">
        <v>0</v>
      </c>
      <c r="AE262" s="490">
        <v>2.25</v>
      </c>
    </row>
    <row r="263" spans="1:31" ht="14.25" x14ac:dyDescent="0.2">
      <c r="A263" s="23" t="s">
        <v>2102</v>
      </c>
      <c r="B263" s="23">
        <v>1</v>
      </c>
      <c r="C263" s="24" t="s">
        <v>1785</v>
      </c>
      <c r="D263" s="23" t="s">
        <v>1637</v>
      </c>
      <c r="E263" s="23" t="s">
        <v>3475</v>
      </c>
      <c r="F263" s="23" t="s">
        <v>1786</v>
      </c>
      <c r="G263" s="97">
        <v>0</v>
      </c>
      <c r="H263" s="97">
        <v>0</v>
      </c>
      <c r="I263" s="97">
        <v>0</v>
      </c>
      <c r="J263" s="97">
        <v>2</v>
      </c>
      <c r="K263" s="97">
        <v>0</v>
      </c>
      <c r="L263" s="97">
        <v>0</v>
      </c>
      <c r="M263" s="97">
        <v>0</v>
      </c>
      <c r="N263" s="97">
        <v>0</v>
      </c>
      <c r="O263" s="97">
        <v>0</v>
      </c>
      <c r="P263" s="224">
        <v>0</v>
      </c>
      <c r="Q263" s="245">
        <v>2</v>
      </c>
      <c r="R263" s="252">
        <v>0</v>
      </c>
      <c r="S263" s="269">
        <v>0</v>
      </c>
      <c r="T263" s="79">
        <v>2</v>
      </c>
      <c r="U263" s="97">
        <v>2</v>
      </c>
      <c r="V263" s="97">
        <v>0</v>
      </c>
      <c r="W263" s="97">
        <v>1</v>
      </c>
      <c r="X263" s="97">
        <v>0</v>
      </c>
      <c r="Y263" s="97">
        <v>3</v>
      </c>
      <c r="Z263" s="97">
        <v>0</v>
      </c>
      <c r="AA263" s="270">
        <v>0</v>
      </c>
      <c r="AB263" s="97">
        <v>0</v>
      </c>
      <c r="AC263" s="97">
        <v>2</v>
      </c>
      <c r="AD263" s="97">
        <v>0</v>
      </c>
      <c r="AE263" s="490">
        <v>2</v>
      </c>
    </row>
    <row r="264" spans="1:31" ht="14.25" x14ac:dyDescent="0.2">
      <c r="A264" s="23" t="s">
        <v>2102</v>
      </c>
      <c r="B264" s="23">
        <v>1</v>
      </c>
      <c r="C264" s="24" t="s">
        <v>1787</v>
      </c>
      <c r="D264" s="23" t="s">
        <v>1637</v>
      </c>
      <c r="E264" s="23" t="s">
        <v>2126</v>
      </c>
      <c r="F264" s="23" t="s">
        <v>1788</v>
      </c>
      <c r="G264" s="97">
        <v>0</v>
      </c>
      <c r="H264" s="97">
        <v>0</v>
      </c>
      <c r="I264" s="97">
        <v>0</v>
      </c>
      <c r="J264" s="97">
        <v>2</v>
      </c>
      <c r="K264" s="97">
        <v>0</v>
      </c>
      <c r="L264" s="97">
        <v>0</v>
      </c>
      <c r="M264" s="97">
        <v>0</v>
      </c>
      <c r="N264" s="97">
        <v>0</v>
      </c>
      <c r="O264" s="97">
        <v>0</v>
      </c>
      <c r="P264" s="224">
        <v>0</v>
      </c>
      <c r="Q264" s="245">
        <v>2</v>
      </c>
      <c r="R264" s="252">
        <v>0</v>
      </c>
      <c r="S264" s="269">
        <v>0</v>
      </c>
      <c r="T264" s="79">
        <v>2</v>
      </c>
      <c r="U264" s="97">
        <v>2</v>
      </c>
      <c r="V264" s="97">
        <v>1</v>
      </c>
      <c r="W264" s="97">
        <v>0</v>
      </c>
      <c r="X264" s="97">
        <v>0</v>
      </c>
      <c r="Y264" s="97">
        <v>2</v>
      </c>
      <c r="Z264" s="97">
        <v>0</v>
      </c>
      <c r="AA264" s="270">
        <v>0</v>
      </c>
      <c r="AB264" s="97">
        <v>0</v>
      </c>
      <c r="AC264" s="97">
        <v>2</v>
      </c>
      <c r="AD264" s="97">
        <v>0</v>
      </c>
      <c r="AE264" s="490">
        <v>1.8571428571428572</v>
      </c>
    </row>
    <row r="265" spans="1:31" ht="14.25" x14ac:dyDescent="0.2">
      <c r="A265" s="23" t="s">
        <v>2102</v>
      </c>
      <c r="B265" s="23">
        <v>1</v>
      </c>
      <c r="C265" s="24" t="s">
        <v>1275</v>
      </c>
      <c r="D265" s="23" t="s">
        <v>1637</v>
      </c>
      <c r="E265" s="23" t="s">
        <v>2126</v>
      </c>
      <c r="F265" s="23" t="s">
        <v>1276</v>
      </c>
      <c r="G265" s="97">
        <v>0</v>
      </c>
      <c r="H265" s="97">
        <v>0</v>
      </c>
      <c r="I265" s="97">
        <v>1</v>
      </c>
      <c r="J265" s="97">
        <v>1</v>
      </c>
      <c r="K265" s="97">
        <v>0</v>
      </c>
      <c r="L265" s="97">
        <v>3</v>
      </c>
      <c r="M265" s="97">
        <v>0</v>
      </c>
      <c r="N265" s="97">
        <v>0</v>
      </c>
      <c r="O265" s="97">
        <v>0</v>
      </c>
      <c r="P265" s="224">
        <v>0</v>
      </c>
      <c r="Q265" s="245">
        <v>1</v>
      </c>
      <c r="R265" s="252">
        <v>0</v>
      </c>
      <c r="S265" s="269">
        <v>0</v>
      </c>
      <c r="T265" s="79">
        <v>2</v>
      </c>
      <c r="U265" s="97">
        <v>2</v>
      </c>
      <c r="V265" s="97">
        <v>0</v>
      </c>
      <c r="W265" s="97">
        <v>0</v>
      </c>
      <c r="X265" s="97">
        <v>0</v>
      </c>
      <c r="Y265" s="97">
        <v>1</v>
      </c>
      <c r="Z265" s="97">
        <v>0</v>
      </c>
      <c r="AA265" s="270">
        <v>0</v>
      </c>
      <c r="AB265" s="97">
        <v>0</v>
      </c>
      <c r="AC265" s="97">
        <v>1</v>
      </c>
      <c r="AD265" s="97">
        <v>0</v>
      </c>
      <c r="AE265" s="490">
        <v>1.5</v>
      </c>
    </row>
    <row r="266" spans="1:31" ht="14.25" x14ac:dyDescent="0.2">
      <c r="A266" s="23" t="s">
        <v>2102</v>
      </c>
      <c r="B266" s="23">
        <v>1</v>
      </c>
      <c r="C266" s="24" t="s">
        <v>2255</v>
      </c>
      <c r="D266" s="23" t="s">
        <v>1637</v>
      </c>
      <c r="E266" s="23" t="s">
        <v>3475</v>
      </c>
      <c r="F266" s="23" t="s">
        <v>2256</v>
      </c>
      <c r="G266" s="97">
        <v>0</v>
      </c>
      <c r="H266" s="97">
        <v>0</v>
      </c>
      <c r="I266" s="97">
        <v>0</v>
      </c>
      <c r="J266" s="97">
        <v>2</v>
      </c>
      <c r="K266" s="97">
        <v>0</v>
      </c>
      <c r="L266" s="97">
        <v>0</v>
      </c>
      <c r="M266" s="97">
        <v>0</v>
      </c>
      <c r="N266" s="97">
        <v>0</v>
      </c>
      <c r="O266" s="97">
        <v>0</v>
      </c>
      <c r="P266" s="224">
        <v>1</v>
      </c>
      <c r="Q266" s="245">
        <v>2</v>
      </c>
      <c r="R266" s="252">
        <v>0</v>
      </c>
      <c r="S266" s="269">
        <v>0</v>
      </c>
      <c r="T266" s="79">
        <v>1</v>
      </c>
      <c r="U266" s="97">
        <v>1</v>
      </c>
      <c r="V266" s="97">
        <v>0</v>
      </c>
      <c r="W266" s="97">
        <v>0</v>
      </c>
      <c r="X266" s="97">
        <v>0</v>
      </c>
      <c r="Y266" s="97">
        <v>2</v>
      </c>
      <c r="Z266" s="97">
        <v>0</v>
      </c>
      <c r="AA266" s="270">
        <v>0</v>
      </c>
      <c r="AB266" s="97">
        <v>0</v>
      </c>
      <c r="AC266" s="97">
        <v>2</v>
      </c>
      <c r="AD266" s="97">
        <v>0</v>
      </c>
      <c r="AE266" s="490">
        <v>1.5714285714285714</v>
      </c>
    </row>
    <row r="267" spans="1:31" ht="14.25" x14ac:dyDescent="0.2">
      <c r="A267" s="23" t="s">
        <v>2102</v>
      </c>
      <c r="B267" s="23">
        <v>1</v>
      </c>
      <c r="C267" s="24" t="s">
        <v>2257</v>
      </c>
      <c r="D267" s="23" t="s">
        <v>1637</v>
      </c>
      <c r="E267" s="23" t="s">
        <v>2126</v>
      </c>
      <c r="F267" s="23" t="s">
        <v>2258</v>
      </c>
      <c r="G267" s="97">
        <v>0</v>
      </c>
      <c r="H267" s="97">
        <v>0</v>
      </c>
      <c r="I267" s="97">
        <v>0</v>
      </c>
      <c r="J267" s="97">
        <v>0</v>
      </c>
      <c r="K267" s="97">
        <v>0</v>
      </c>
      <c r="L267" s="97">
        <v>0</v>
      </c>
      <c r="M267" s="97">
        <v>0</v>
      </c>
      <c r="N267" s="97">
        <v>0</v>
      </c>
      <c r="O267" s="97">
        <v>0</v>
      </c>
      <c r="P267" s="224">
        <v>0</v>
      </c>
      <c r="Q267" s="245">
        <v>0</v>
      </c>
      <c r="R267" s="252">
        <v>0</v>
      </c>
      <c r="S267" s="269">
        <v>1</v>
      </c>
      <c r="T267" s="79">
        <v>2</v>
      </c>
      <c r="U267" s="97">
        <v>3</v>
      </c>
      <c r="V267" s="97">
        <v>0</v>
      </c>
      <c r="W267" s="97">
        <v>0</v>
      </c>
      <c r="X267" s="97">
        <v>1</v>
      </c>
      <c r="Y267" s="97">
        <v>0</v>
      </c>
      <c r="Z267" s="97">
        <v>0</v>
      </c>
      <c r="AA267" s="270">
        <v>0</v>
      </c>
      <c r="AB267" s="97">
        <v>0</v>
      </c>
      <c r="AC267" s="97">
        <v>0</v>
      </c>
      <c r="AD267" s="97">
        <v>0</v>
      </c>
      <c r="AE267" s="490">
        <v>1.75</v>
      </c>
    </row>
    <row r="268" spans="1:31" ht="14.25" x14ac:dyDescent="0.2">
      <c r="A268" s="23" t="s">
        <v>2102</v>
      </c>
      <c r="B268" s="23">
        <v>1</v>
      </c>
      <c r="C268" s="24" t="s">
        <v>2259</v>
      </c>
      <c r="D268" s="23" t="s">
        <v>1637</v>
      </c>
      <c r="E268" s="23" t="s">
        <v>2126</v>
      </c>
      <c r="F268" s="23" t="s">
        <v>2260</v>
      </c>
      <c r="G268" s="97">
        <v>0</v>
      </c>
      <c r="H268" s="97">
        <v>0</v>
      </c>
      <c r="I268" s="97">
        <v>0</v>
      </c>
      <c r="J268" s="97">
        <v>2</v>
      </c>
      <c r="K268" s="97">
        <v>0</v>
      </c>
      <c r="L268" s="97">
        <v>0</v>
      </c>
      <c r="M268" s="97">
        <v>0</v>
      </c>
      <c r="N268" s="97">
        <v>0</v>
      </c>
      <c r="O268" s="97">
        <v>0</v>
      </c>
      <c r="P268" s="224">
        <v>0</v>
      </c>
      <c r="Q268" s="245">
        <v>2</v>
      </c>
      <c r="R268" s="252">
        <v>0</v>
      </c>
      <c r="S268" s="269">
        <v>0</v>
      </c>
      <c r="T268" s="79">
        <v>0</v>
      </c>
      <c r="U268" s="97">
        <v>0</v>
      </c>
      <c r="V268" s="97">
        <v>0</v>
      </c>
      <c r="W268" s="97">
        <v>0</v>
      </c>
      <c r="X268" s="97">
        <v>0</v>
      </c>
      <c r="Y268" s="97">
        <v>2</v>
      </c>
      <c r="Z268" s="97">
        <v>0</v>
      </c>
      <c r="AA268" s="270">
        <v>0</v>
      </c>
      <c r="AB268" s="97">
        <v>0</v>
      </c>
      <c r="AC268" s="97">
        <v>2</v>
      </c>
      <c r="AD268" s="97">
        <v>0</v>
      </c>
      <c r="AE268" s="490">
        <v>2</v>
      </c>
    </row>
    <row r="269" spans="1:31" ht="14.25" x14ac:dyDescent="0.2">
      <c r="A269" s="23" t="s">
        <v>2102</v>
      </c>
      <c r="B269" s="23">
        <v>1</v>
      </c>
      <c r="C269" s="24" t="s">
        <v>1463</v>
      </c>
      <c r="D269" s="23" t="s">
        <v>1637</v>
      </c>
      <c r="E269" s="23" t="s">
        <v>2126</v>
      </c>
      <c r="F269" s="23" t="s">
        <v>1464</v>
      </c>
      <c r="G269" s="97">
        <v>0</v>
      </c>
      <c r="H269" s="97">
        <v>0</v>
      </c>
      <c r="I269" s="97">
        <v>0</v>
      </c>
      <c r="J269" s="97">
        <v>1</v>
      </c>
      <c r="K269" s="97">
        <v>0</v>
      </c>
      <c r="L269" s="97">
        <v>0</v>
      </c>
      <c r="M269" s="97">
        <v>0</v>
      </c>
      <c r="N269" s="97">
        <v>0</v>
      </c>
      <c r="O269" s="97">
        <v>0</v>
      </c>
      <c r="P269" s="224">
        <v>0</v>
      </c>
      <c r="Q269" s="245">
        <v>1</v>
      </c>
      <c r="R269" s="252">
        <v>0</v>
      </c>
      <c r="S269" s="269">
        <v>2</v>
      </c>
      <c r="T269" s="79">
        <v>2</v>
      </c>
      <c r="U269" s="97">
        <v>4</v>
      </c>
      <c r="V269" s="97">
        <v>0</v>
      </c>
      <c r="W269" s="97">
        <v>0</v>
      </c>
      <c r="X269" s="97">
        <v>0</v>
      </c>
      <c r="Y269" s="97">
        <v>1</v>
      </c>
      <c r="Z269" s="97">
        <v>0</v>
      </c>
      <c r="AA269" s="270">
        <v>0</v>
      </c>
      <c r="AB269" s="97">
        <v>0</v>
      </c>
      <c r="AC269" s="97">
        <v>1</v>
      </c>
      <c r="AD269" s="97">
        <v>0</v>
      </c>
      <c r="AE269" s="490">
        <v>1.7142857142857142</v>
      </c>
    </row>
    <row r="270" spans="1:31" ht="14.25" x14ac:dyDescent="0.2">
      <c r="A270" s="23" t="s">
        <v>2102</v>
      </c>
      <c r="B270" s="23">
        <v>1</v>
      </c>
      <c r="C270" s="24" t="s">
        <v>3177</v>
      </c>
      <c r="D270" s="23" t="s">
        <v>1637</v>
      </c>
      <c r="E270" s="23" t="s">
        <v>3475</v>
      </c>
      <c r="F270" s="23" t="s">
        <v>3178</v>
      </c>
      <c r="G270" s="97">
        <v>0</v>
      </c>
      <c r="H270" s="97">
        <v>0</v>
      </c>
      <c r="I270" s="97">
        <v>0</v>
      </c>
      <c r="J270" s="97">
        <v>0</v>
      </c>
      <c r="K270" s="97">
        <v>0</v>
      </c>
      <c r="L270" s="97">
        <v>0</v>
      </c>
      <c r="M270" s="97">
        <v>0</v>
      </c>
      <c r="N270" s="97">
        <v>0</v>
      </c>
      <c r="O270" s="97">
        <v>0</v>
      </c>
      <c r="P270" s="224">
        <v>0</v>
      </c>
      <c r="Q270" s="245">
        <v>0</v>
      </c>
      <c r="R270" s="252">
        <v>0</v>
      </c>
      <c r="S270" s="269">
        <v>0</v>
      </c>
      <c r="T270" s="79">
        <v>1</v>
      </c>
      <c r="U270" s="97">
        <v>1</v>
      </c>
      <c r="V270" s="97">
        <v>0</v>
      </c>
      <c r="W270" s="97">
        <v>0</v>
      </c>
      <c r="X270" s="97">
        <v>0</v>
      </c>
      <c r="Y270" s="97">
        <v>0</v>
      </c>
      <c r="Z270" s="97">
        <v>0</v>
      </c>
      <c r="AA270" s="270">
        <v>0</v>
      </c>
      <c r="AB270" s="97">
        <v>0</v>
      </c>
      <c r="AC270" s="97">
        <v>0</v>
      </c>
      <c r="AD270" s="97">
        <v>0</v>
      </c>
      <c r="AE270" s="490">
        <v>1</v>
      </c>
    </row>
    <row r="271" spans="1:31" ht="14.25" x14ac:dyDescent="0.2">
      <c r="A271" s="23" t="s">
        <v>2102</v>
      </c>
      <c r="B271" s="23">
        <v>1</v>
      </c>
      <c r="C271" s="24" t="s">
        <v>3179</v>
      </c>
      <c r="D271" s="23" t="s">
        <v>1637</v>
      </c>
      <c r="E271" s="23" t="s">
        <v>3475</v>
      </c>
      <c r="F271" s="23" t="s">
        <v>848</v>
      </c>
      <c r="G271" s="97">
        <v>0</v>
      </c>
      <c r="H271" s="97">
        <v>0</v>
      </c>
      <c r="I271" s="97">
        <v>0</v>
      </c>
      <c r="J271" s="97">
        <v>0</v>
      </c>
      <c r="K271" s="97">
        <v>0</v>
      </c>
      <c r="L271" s="97">
        <v>0</v>
      </c>
      <c r="M271" s="97">
        <v>0</v>
      </c>
      <c r="N271" s="97">
        <v>0</v>
      </c>
      <c r="O271" s="97">
        <v>0</v>
      </c>
      <c r="P271" s="224">
        <v>0</v>
      </c>
      <c r="Q271" s="245">
        <v>0</v>
      </c>
      <c r="R271" s="252">
        <v>0</v>
      </c>
      <c r="S271" s="269">
        <v>2</v>
      </c>
      <c r="T271" s="79">
        <v>0</v>
      </c>
      <c r="U271" s="97">
        <v>2</v>
      </c>
      <c r="V271" s="97">
        <v>0</v>
      </c>
      <c r="W271" s="97">
        <v>0</v>
      </c>
      <c r="X271" s="97">
        <v>0</v>
      </c>
      <c r="Y271" s="97">
        <v>0</v>
      </c>
      <c r="Z271" s="97">
        <v>0</v>
      </c>
      <c r="AA271" s="270">
        <v>0</v>
      </c>
      <c r="AB271" s="97">
        <v>0</v>
      </c>
      <c r="AC271" s="97">
        <v>0</v>
      </c>
      <c r="AD271" s="97">
        <v>0</v>
      </c>
      <c r="AE271" s="490">
        <v>2</v>
      </c>
    </row>
    <row r="272" spans="1:31" ht="14.25" x14ac:dyDescent="0.2">
      <c r="A272" s="23" t="s">
        <v>2102</v>
      </c>
      <c r="B272" s="23">
        <v>1</v>
      </c>
      <c r="C272" s="24" t="s">
        <v>671</v>
      </c>
      <c r="D272" s="23" t="s">
        <v>1637</v>
      </c>
      <c r="E272" s="23" t="s">
        <v>2126</v>
      </c>
      <c r="F272" s="23" t="s">
        <v>672</v>
      </c>
      <c r="G272" s="97">
        <v>0</v>
      </c>
      <c r="H272" s="97">
        <v>0</v>
      </c>
      <c r="I272" s="97">
        <v>0</v>
      </c>
      <c r="J272" s="97">
        <v>1</v>
      </c>
      <c r="K272" s="97">
        <v>0</v>
      </c>
      <c r="L272" s="97">
        <v>0</v>
      </c>
      <c r="M272" s="97">
        <v>0</v>
      </c>
      <c r="N272" s="97">
        <v>0</v>
      </c>
      <c r="O272" s="97">
        <v>0</v>
      </c>
      <c r="P272" s="224">
        <v>0</v>
      </c>
      <c r="Q272" s="245">
        <v>1</v>
      </c>
      <c r="R272" s="252">
        <v>0</v>
      </c>
      <c r="S272" s="269">
        <v>1</v>
      </c>
      <c r="T272" s="79">
        <v>0</v>
      </c>
      <c r="U272" s="97">
        <v>1</v>
      </c>
      <c r="V272" s="97">
        <v>0</v>
      </c>
      <c r="W272" s="97">
        <v>0</v>
      </c>
      <c r="X272" s="97">
        <v>0</v>
      </c>
      <c r="Y272" s="97">
        <v>1</v>
      </c>
      <c r="Z272" s="97">
        <v>0</v>
      </c>
      <c r="AA272" s="270">
        <v>1</v>
      </c>
      <c r="AB272" s="97">
        <v>1</v>
      </c>
      <c r="AC272" s="97">
        <v>1</v>
      </c>
      <c r="AD272" s="97">
        <v>0</v>
      </c>
      <c r="AE272" s="490">
        <v>1</v>
      </c>
    </row>
    <row r="273" spans="1:31" ht="14.25" x14ac:dyDescent="0.2">
      <c r="A273" s="23" t="s">
        <v>2102</v>
      </c>
      <c r="B273" s="23">
        <v>1</v>
      </c>
      <c r="C273" s="24" t="s">
        <v>673</v>
      </c>
      <c r="D273" s="23" t="s">
        <v>1637</v>
      </c>
      <c r="E273" s="23" t="s">
        <v>2126</v>
      </c>
      <c r="F273" s="23" t="s">
        <v>674</v>
      </c>
      <c r="G273" s="97">
        <v>0</v>
      </c>
      <c r="H273" s="97">
        <v>0</v>
      </c>
      <c r="I273" s="97">
        <v>0</v>
      </c>
      <c r="J273" s="97">
        <v>1</v>
      </c>
      <c r="K273" s="97">
        <v>0</v>
      </c>
      <c r="L273" s="97">
        <v>0</v>
      </c>
      <c r="M273" s="97">
        <v>0</v>
      </c>
      <c r="N273" s="97">
        <v>0</v>
      </c>
      <c r="O273" s="97">
        <v>0</v>
      </c>
      <c r="P273" s="224">
        <v>0</v>
      </c>
      <c r="Q273" s="245">
        <v>1</v>
      </c>
      <c r="R273" s="252">
        <v>0</v>
      </c>
      <c r="S273" s="269">
        <v>0</v>
      </c>
      <c r="T273" s="79">
        <v>1</v>
      </c>
      <c r="U273" s="97">
        <v>1</v>
      </c>
      <c r="V273" s="97">
        <v>0</v>
      </c>
      <c r="W273" s="97">
        <v>0</v>
      </c>
      <c r="X273" s="97">
        <v>0</v>
      </c>
      <c r="Y273" s="97">
        <v>1</v>
      </c>
      <c r="Z273" s="97">
        <v>0</v>
      </c>
      <c r="AA273" s="270">
        <v>0</v>
      </c>
      <c r="AB273" s="97">
        <v>0</v>
      </c>
      <c r="AC273" s="97">
        <v>1</v>
      </c>
      <c r="AD273" s="97">
        <v>0</v>
      </c>
      <c r="AE273" s="490">
        <v>1</v>
      </c>
    </row>
    <row r="274" spans="1:31" ht="14.25" x14ac:dyDescent="0.2">
      <c r="A274" s="23" t="s">
        <v>2102</v>
      </c>
      <c r="B274" s="23">
        <v>1</v>
      </c>
      <c r="C274" s="24" t="s">
        <v>1451</v>
      </c>
      <c r="D274" s="23" t="s">
        <v>1637</v>
      </c>
      <c r="E274" s="23" t="s">
        <v>2126</v>
      </c>
      <c r="F274" s="23" t="s">
        <v>1452</v>
      </c>
      <c r="G274" s="97">
        <v>0</v>
      </c>
      <c r="H274" s="97">
        <v>0</v>
      </c>
      <c r="I274" s="97">
        <v>0</v>
      </c>
      <c r="J274" s="97">
        <v>2</v>
      </c>
      <c r="K274" s="97">
        <v>0</v>
      </c>
      <c r="L274" s="97">
        <v>0</v>
      </c>
      <c r="M274" s="97">
        <v>0</v>
      </c>
      <c r="N274" s="97">
        <v>0</v>
      </c>
      <c r="O274" s="97">
        <v>0</v>
      </c>
      <c r="P274" s="224">
        <v>0</v>
      </c>
      <c r="Q274" s="245">
        <v>2</v>
      </c>
      <c r="R274" s="252">
        <v>0</v>
      </c>
      <c r="S274" s="269">
        <v>0</v>
      </c>
      <c r="T274" s="79">
        <v>1</v>
      </c>
      <c r="U274" s="97">
        <v>1</v>
      </c>
      <c r="V274" s="97">
        <v>0</v>
      </c>
      <c r="W274" s="97">
        <v>0</v>
      </c>
      <c r="X274" s="97">
        <v>0</v>
      </c>
      <c r="Y274" s="97">
        <v>2</v>
      </c>
      <c r="Z274" s="97">
        <v>0</v>
      </c>
      <c r="AA274" s="270">
        <v>0</v>
      </c>
      <c r="AB274" s="97">
        <v>0</v>
      </c>
      <c r="AC274" s="97">
        <v>2</v>
      </c>
      <c r="AD274" s="97">
        <v>0</v>
      </c>
      <c r="AE274" s="490">
        <v>1.6666666666666667</v>
      </c>
    </row>
    <row r="275" spans="1:31" ht="14.25" x14ac:dyDescent="0.2">
      <c r="A275" s="23" t="s">
        <v>2102</v>
      </c>
      <c r="B275" s="23">
        <v>1</v>
      </c>
      <c r="C275" s="24" t="s">
        <v>1453</v>
      </c>
      <c r="D275" s="23" t="s">
        <v>1637</v>
      </c>
      <c r="E275" s="23" t="s">
        <v>2126</v>
      </c>
      <c r="F275" s="23" t="s">
        <v>1454</v>
      </c>
      <c r="G275" s="97">
        <v>0</v>
      </c>
      <c r="H275" s="97">
        <v>0</v>
      </c>
      <c r="I275" s="97">
        <v>0</v>
      </c>
      <c r="J275" s="97">
        <v>4</v>
      </c>
      <c r="K275" s="97">
        <v>0</v>
      </c>
      <c r="L275" s="97">
        <v>0</v>
      </c>
      <c r="M275" s="97">
        <v>0</v>
      </c>
      <c r="N275" s="97">
        <v>0</v>
      </c>
      <c r="O275" s="97">
        <v>0</v>
      </c>
      <c r="P275" s="224">
        <v>0</v>
      </c>
      <c r="Q275" s="245">
        <v>4</v>
      </c>
      <c r="R275" s="252">
        <v>0</v>
      </c>
      <c r="S275" s="269">
        <v>0</v>
      </c>
      <c r="T275" s="79">
        <v>2</v>
      </c>
      <c r="U275" s="97">
        <v>2</v>
      </c>
      <c r="V275" s="97">
        <v>0</v>
      </c>
      <c r="W275" s="97">
        <v>0</v>
      </c>
      <c r="X275" s="97">
        <v>0</v>
      </c>
      <c r="Y275" s="97">
        <v>4</v>
      </c>
      <c r="Z275" s="97">
        <v>0</v>
      </c>
      <c r="AA275" s="270">
        <v>0</v>
      </c>
      <c r="AB275" s="97">
        <v>0</v>
      </c>
      <c r="AC275" s="97">
        <v>4</v>
      </c>
      <c r="AD275" s="97">
        <v>0</v>
      </c>
      <c r="AE275" s="490">
        <v>3.3333333333333335</v>
      </c>
    </row>
    <row r="276" spans="1:31" ht="14.25" x14ac:dyDescent="0.2">
      <c r="A276" s="23" t="s">
        <v>2102</v>
      </c>
      <c r="B276" s="23">
        <v>1</v>
      </c>
      <c r="C276" s="24" t="s">
        <v>1455</v>
      </c>
      <c r="D276" s="23" t="s">
        <v>1637</v>
      </c>
      <c r="E276" s="23" t="s">
        <v>3475</v>
      </c>
      <c r="F276" s="23" t="s">
        <v>3025</v>
      </c>
      <c r="G276" s="97">
        <v>0</v>
      </c>
      <c r="H276" s="97">
        <v>0</v>
      </c>
      <c r="I276" s="97">
        <v>0</v>
      </c>
      <c r="J276" s="97">
        <v>1</v>
      </c>
      <c r="K276" s="97">
        <v>0</v>
      </c>
      <c r="L276" s="97">
        <v>0</v>
      </c>
      <c r="M276" s="97">
        <v>0</v>
      </c>
      <c r="N276" s="97">
        <v>0</v>
      </c>
      <c r="O276" s="97">
        <v>0</v>
      </c>
      <c r="P276" s="224">
        <v>0</v>
      </c>
      <c r="Q276" s="245">
        <v>1</v>
      </c>
      <c r="R276" s="252">
        <v>0</v>
      </c>
      <c r="S276" s="269">
        <v>0</v>
      </c>
      <c r="T276" s="79">
        <v>4</v>
      </c>
      <c r="U276" s="97">
        <v>4</v>
      </c>
      <c r="V276" s="97">
        <v>0</v>
      </c>
      <c r="W276" s="97">
        <v>0</v>
      </c>
      <c r="X276" s="97">
        <v>0</v>
      </c>
      <c r="Y276" s="97">
        <v>1</v>
      </c>
      <c r="Z276" s="97">
        <v>0</v>
      </c>
      <c r="AA276" s="270">
        <v>0</v>
      </c>
      <c r="AB276" s="97">
        <v>0</v>
      </c>
      <c r="AC276" s="97">
        <v>2</v>
      </c>
      <c r="AD276" s="97">
        <v>0</v>
      </c>
      <c r="AE276" s="490">
        <v>2.1666666666666665</v>
      </c>
    </row>
    <row r="277" spans="1:31" ht="14.25" x14ac:dyDescent="0.2">
      <c r="A277" s="23" t="s">
        <v>2102</v>
      </c>
      <c r="B277" s="23">
        <v>1</v>
      </c>
      <c r="C277" s="24" t="s">
        <v>2701</v>
      </c>
      <c r="D277" s="23" t="s">
        <v>1637</v>
      </c>
      <c r="E277" s="23" t="s">
        <v>2126</v>
      </c>
      <c r="F277" s="23" t="s">
        <v>1926</v>
      </c>
      <c r="G277" s="97">
        <v>0</v>
      </c>
      <c r="H277" s="97">
        <v>0</v>
      </c>
      <c r="I277" s="97">
        <v>0</v>
      </c>
      <c r="J277" s="97">
        <v>2</v>
      </c>
      <c r="K277" s="97">
        <v>0</v>
      </c>
      <c r="L277" s="97">
        <v>0</v>
      </c>
      <c r="M277" s="97">
        <v>0</v>
      </c>
      <c r="N277" s="97">
        <v>0</v>
      </c>
      <c r="O277" s="97">
        <v>0</v>
      </c>
      <c r="P277" s="224">
        <v>0</v>
      </c>
      <c r="Q277" s="245">
        <v>2</v>
      </c>
      <c r="R277" s="252">
        <v>0</v>
      </c>
      <c r="S277" s="269">
        <v>0</v>
      </c>
      <c r="T277" s="79">
        <v>1</v>
      </c>
      <c r="U277" s="97">
        <v>1</v>
      </c>
      <c r="V277" s="97">
        <v>0</v>
      </c>
      <c r="W277" s="97">
        <v>0</v>
      </c>
      <c r="X277" s="97">
        <v>0</v>
      </c>
      <c r="Y277" s="97">
        <v>2</v>
      </c>
      <c r="Z277" s="97">
        <v>0</v>
      </c>
      <c r="AA277" s="270">
        <v>0</v>
      </c>
      <c r="AB277" s="97">
        <v>0</v>
      </c>
      <c r="AC277" s="97">
        <v>2</v>
      </c>
      <c r="AD277" s="97">
        <v>0</v>
      </c>
      <c r="AE277" s="490">
        <v>1.6666666666666667</v>
      </c>
    </row>
    <row r="278" spans="1:31" ht="14.25" x14ac:dyDescent="0.2">
      <c r="A278" s="23" t="s">
        <v>2102</v>
      </c>
      <c r="B278" s="23">
        <v>1</v>
      </c>
      <c r="C278" s="24" t="s">
        <v>1927</v>
      </c>
      <c r="D278" s="23" t="s">
        <v>1637</v>
      </c>
      <c r="E278" s="23" t="s">
        <v>2126</v>
      </c>
      <c r="F278" s="23" t="s">
        <v>1928</v>
      </c>
      <c r="G278" s="97">
        <v>0</v>
      </c>
      <c r="H278" s="97">
        <v>0</v>
      </c>
      <c r="I278" s="97">
        <v>0</v>
      </c>
      <c r="J278" s="97">
        <v>1</v>
      </c>
      <c r="K278" s="97">
        <v>0</v>
      </c>
      <c r="L278" s="97">
        <v>0</v>
      </c>
      <c r="M278" s="97">
        <v>1</v>
      </c>
      <c r="N278" s="97">
        <v>0</v>
      </c>
      <c r="O278" s="97">
        <v>0</v>
      </c>
      <c r="P278" s="224">
        <v>0</v>
      </c>
      <c r="Q278" s="245">
        <v>1</v>
      </c>
      <c r="R278" s="252">
        <v>0</v>
      </c>
      <c r="S278" s="269">
        <v>0</v>
      </c>
      <c r="T278" s="79">
        <v>2</v>
      </c>
      <c r="U278" s="97">
        <v>2</v>
      </c>
      <c r="V278" s="97">
        <v>0</v>
      </c>
      <c r="W278" s="97">
        <v>0</v>
      </c>
      <c r="X278" s="97">
        <v>0</v>
      </c>
      <c r="Y278" s="97">
        <v>1</v>
      </c>
      <c r="Z278" s="97">
        <v>0</v>
      </c>
      <c r="AA278" s="270">
        <v>0</v>
      </c>
      <c r="AB278" s="97">
        <v>0</v>
      </c>
      <c r="AC278" s="97">
        <v>1</v>
      </c>
      <c r="AD278" s="97">
        <v>0</v>
      </c>
      <c r="AE278" s="490">
        <v>1.2857142857142858</v>
      </c>
    </row>
    <row r="279" spans="1:31" ht="14.25" x14ac:dyDescent="0.2">
      <c r="A279" s="23" t="s">
        <v>2102</v>
      </c>
      <c r="B279" s="23">
        <v>1</v>
      </c>
      <c r="C279" s="24" t="s">
        <v>1929</v>
      </c>
      <c r="D279" s="23" t="s">
        <v>1637</v>
      </c>
      <c r="E279" s="23" t="s">
        <v>2126</v>
      </c>
      <c r="F279" s="23" t="s">
        <v>1930</v>
      </c>
      <c r="G279" s="97">
        <v>0</v>
      </c>
      <c r="H279" s="97">
        <v>0</v>
      </c>
      <c r="I279" s="97">
        <v>0</v>
      </c>
      <c r="J279" s="97">
        <v>1</v>
      </c>
      <c r="K279" s="97">
        <v>0</v>
      </c>
      <c r="L279" s="97">
        <v>0</v>
      </c>
      <c r="M279" s="97">
        <v>0</v>
      </c>
      <c r="N279" s="97">
        <v>0</v>
      </c>
      <c r="O279" s="97">
        <v>0</v>
      </c>
      <c r="P279" s="224">
        <v>0</v>
      </c>
      <c r="Q279" s="245">
        <v>1</v>
      </c>
      <c r="R279" s="252">
        <v>0</v>
      </c>
      <c r="S279" s="269">
        <v>0</v>
      </c>
      <c r="T279" s="79">
        <v>1</v>
      </c>
      <c r="U279" s="97">
        <v>1</v>
      </c>
      <c r="V279" s="97">
        <v>0</v>
      </c>
      <c r="W279" s="97">
        <v>0</v>
      </c>
      <c r="X279" s="97">
        <v>0</v>
      </c>
      <c r="Y279" s="97">
        <v>1</v>
      </c>
      <c r="Z279" s="97">
        <v>0</v>
      </c>
      <c r="AA279" s="270">
        <v>0</v>
      </c>
      <c r="AB279" s="97">
        <v>0</v>
      </c>
      <c r="AC279" s="97">
        <v>1</v>
      </c>
      <c r="AD279" s="97">
        <v>0</v>
      </c>
      <c r="AE279" s="490">
        <v>1</v>
      </c>
    </row>
    <row r="280" spans="1:31" ht="14.25" x14ac:dyDescent="0.2">
      <c r="A280" s="23" t="s">
        <v>2102</v>
      </c>
      <c r="B280" s="23">
        <v>1</v>
      </c>
      <c r="C280" s="24" t="s">
        <v>1931</v>
      </c>
      <c r="D280" s="23" t="s">
        <v>1637</v>
      </c>
      <c r="E280" s="23" t="s">
        <v>2126</v>
      </c>
      <c r="F280" s="23" t="s">
        <v>1932</v>
      </c>
      <c r="G280" s="97">
        <v>0</v>
      </c>
      <c r="H280" s="97">
        <v>0</v>
      </c>
      <c r="I280" s="97">
        <v>0</v>
      </c>
      <c r="J280" s="97">
        <v>2</v>
      </c>
      <c r="K280" s="97">
        <v>0</v>
      </c>
      <c r="L280" s="97">
        <v>0</v>
      </c>
      <c r="M280" s="97">
        <v>1</v>
      </c>
      <c r="N280" s="97">
        <v>0</v>
      </c>
      <c r="O280" s="97">
        <v>0</v>
      </c>
      <c r="P280" s="224">
        <v>0</v>
      </c>
      <c r="Q280" s="245">
        <v>2</v>
      </c>
      <c r="R280" s="252">
        <v>0</v>
      </c>
      <c r="S280" s="269">
        <v>0</v>
      </c>
      <c r="T280" s="79">
        <v>1</v>
      </c>
      <c r="U280" s="97">
        <v>1</v>
      </c>
      <c r="V280" s="97">
        <v>0</v>
      </c>
      <c r="W280" s="97">
        <v>0</v>
      </c>
      <c r="X280" s="97">
        <v>0</v>
      </c>
      <c r="Y280" s="97">
        <v>4</v>
      </c>
      <c r="Z280" s="97">
        <v>0</v>
      </c>
      <c r="AA280" s="270">
        <v>0</v>
      </c>
      <c r="AB280" s="97">
        <v>0</v>
      </c>
      <c r="AC280" s="97">
        <v>2</v>
      </c>
      <c r="AD280" s="97">
        <v>0</v>
      </c>
      <c r="AE280" s="490">
        <v>1.8571428571428572</v>
      </c>
    </row>
    <row r="281" spans="1:31" ht="14.25" x14ac:dyDescent="0.2">
      <c r="A281" s="23" t="s">
        <v>2102</v>
      </c>
      <c r="B281" s="23">
        <v>1</v>
      </c>
      <c r="C281" s="24" t="s">
        <v>1933</v>
      </c>
      <c r="D281" s="23" t="s">
        <v>1637</v>
      </c>
      <c r="E281" s="23" t="s">
        <v>3475</v>
      </c>
      <c r="F281" s="23" t="s">
        <v>1934</v>
      </c>
      <c r="G281" s="97">
        <v>0</v>
      </c>
      <c r="H281" s="97">
        <v>0</v>
      </c>
      <c r="I281" s="97">
        <v>0</v>
      </c>
      <c r="J281" s="97">
        <v>2</v>
      </c>
      <c r="K281" s="97">
        <v>0</v>
      </c>
      <c r="L281" s="97">
        <v>0</v>
      </c>
      <c r="M281" s="97">
        <v>0</v>
      </c>
      <c r="N281" s="97">
        <v>0</v>
      </c>
      <c r="O281" s="97">
        <v>0</v>
      </c>
      <c r="P281" s="224">
        <v>0</v>
      </c>
      <c r="Q281" s="245">
        <v>2</v>
      </c>
      <c r="R281" s="252">
        <v>0</v>
      </c>
      <c r="S281" s="269">
        <v>0</v>
      </c>
      <c r="T281" s="79">
        <v>2</v>
      </c>
      <c r="U281" s="97">
        <v>2</v>
      </c>
      <c r="V281" s="97">
        <v>0</v>
      </c>
      <c r="W281" s="97">
        <v>0</v>
      </c>
      <c r="X281" s="97">
        <v>0</v>
      </c>
      <c r="Y281" s="97">
        <v>2</v>
      </c>
      <c r="Z281" s="97">
        <v>0</v>
      </c>
      <c r="AA281" s="270">
        <v>0</v>
      </c>
      <c r="AB281" s="97">
        <v>0</v>
      </c>
      <c r="AC281" s="97">
        <v>2</v>
      </c>
      <c r="AD281" s="97">
        <v>0</v>
      </c>
      <c r="AE281" s="490">
        <v>2</v>
      </c>
    </row>
    <row r="282" spans="1:31" ht="14.25" x14ac:dyDescent="0.2">
      <c r="A282" s="23" t="s">
        <v>2102</v>
      </c>
      <c r="B282" s="23">
        <v>1</v>
      </c>
      <c r="C282" s="24" t="s">
        <v>1935</v>
      </c>
      <c r="D282" s="23" t="s">
        <v>1637</v>
      </c>
      <c r="E282" s="23" t="s">
        <v>2126</v>
      </c>
      <c r="F282" s="23" t="s">
        <v>2510</v>
      </c>
      <c r="G282" s="97">
        <v>0</v>
      </c>
      <c r="H282" s="97">
        <v>0</v>
      </c>
      <c r="I282" s="97">
        <v>0</v>
      </c>
      <c r="J282" s="97">
        <v>0</v>
      </c>
      <c r="K282" s="97">
        <v>0</v>
      </c>
      <c r="L282" s="97">
        <v>0</v>
      </c>
      <c r="M282" s="97">
        <v>0</v>
      </c>
      <c r="N282" s="97">
        <v>0</v>
      </c>
      <c r="O282" s="97">
        <v>0</v>
      </c>
      <c r="P282" s="224">
        <v>0</v>
      </c>
      <c r="Q282" s="245">
        <v>0</v>
      </c>
      <c r="R282" s="252">
        <v>0</v>
      </c>
      <c r="S282" s="269">
        <v>0</v>
      </c>
      <c r="T282" s="79">
        <v>2</v>
      </c>
      <c r="U282" s="97">
        <v>2</v>
      </c>
      <c r="V282" s="97">
        <v>0</v>
      </c>
      <c r="W282" s="97">
        <v>0</v>
      </c>
      <c r="X282" s="97">
        <v>0</v>
      </c>
      <c r="Y282" s="97">
        <v>0</v>
      </c>
      <c r="Z282" s="97">
        <v>0</v>
      </c>
      <c r="AA282" s="270">
        <v>0</v>
      </c>
      <c r="AB282" s="97">
        <v>0</v>
      </c>
      <c r="AC282" s="97">
        <v>0</v>
      </c>
      <c r="AD282" s="97">
        <v>0</v>
      </c>
      <c r="AE282" s="490">
        <v>2</v>
      </c>
    </row>
    <row r="283" spans="1:31" ht="14.25" x14ac:dyDescent="0.2">
      <c r="A283" s="23" t="s">
        <v>2102</v>
      </c>
      <c r="B283" s="23">
        <v>1</v>
      </c>
      <c r="C283" s="24" t="s">
        <v>3193</v>
      </c>
      <c r="D283" s="23" t="s">
        <v>1637</v>
      </c>
      <c r="E283" s="23" t="s">
        <v>2126</v>
      </c>
      <c r="F283" s="23" t="s">
        <v>3194</v>
      </c>
      <c r="G283" s="97">
        <v>0</v>
      </c>
      <c r="H283" s="97">
        <v>0</v>
      </c>
      <c r="I283" s="97">
        <v>0</v>
      </c>
      <c r="J283" s="97">
        <v>2</v>
      </c>
      <c r="K283" s="97">
        <v>0</v>
      </c>
      <c r="L283" s="97">
        <v>0</v>
      </c>
      <c r="M283" s="97">
        <v>0</v>
      </c>
      <c r="N283" s="97">
        <v>0</v>
      </c>
      <c r="O283" s="97">
        <v>0</v>
      </c>
      <c r="P283" s="224">
        <v>0</v>
      </c>
      <c r="Q283" s="245">
        <v>2</v>
      </c>
      <c r="R283" s="252">
        <v>0</v>
      </c>
      <c r="S283" s="269">
        <v>0</v>
      </c>
      <c r="T283" s="79">
        <v>0</v>
      </c>
      <c r="U283" s="97">
        <v>0</v>
      </c>
      <c r="V283" s="97">
        <v>0</v>
      </c>
      <c r="W283" s="97">
        <v>0</v>
      </c>
      <c r="X283" s="97">
        <v>0</v>
      </c>
      <c r="Y283" s="97">
        <v>2</v>
      </c>
      <c r="Z283" s="97">
        <v>0</v>
      </c>
      <c r="AA283" s="270">
        <v>0</v>
      </c>
      <c r="AB283" s="97">
        <v>0</v>
      </c>
      <c r="AC283" s="97">
        <v>2</v>
      </c>
      <c r="AD283" s="97">
        <v>0</v>
      </c>
      <c r="AE283" s="490">
        <v>2</v>
      </c>
    </row>
    <row r="284" spans="1:31" ht="14.25" x14ac:dyDescent="0.2">
      <c r="A284" s="23" t="s">
        <v>2102</v>
      </c>
      <c r="B284" s="23">
        <v>1</v>
      </c>
      <c r="C284" s="24" t="s">
        <v>2001</v>
      </c>
      <c r="D284" s="23" t="s">
        <v>1637</v>
      </c>
      <c r="E284" s="23" t="s">
        <v>3475</v>
      </c>
      <c r="F284" s="23" t="s">
        <v>2002</v>
      </c>
      <c r="G284" s="97">
        <v>0</v>
      </c>
      <c r="H284" s="97">
        <v>0</v>
      </c>
      <c r="I284" s="97">
        <v>0</v>
      </c>
      <c r="J284" s="97">
        <v>2</v>
      </c>
      <c r="K284" s="97">
        <v>0</v>
      </c>
      <c r="L284" s="97">
        <v>0</v>
      </c>
      <c r="M284" s="97">
        <v>0</v>
      </c>
      <c r="N284" s="97">
        <v>2</v>
      </c>
      <c r="O284" s="97">
        <v>0</v>
      </c>
      <c r="P284" s="224">
        <v>0</v>
      </c>
      <c r="Q284" s="245">
        <v>2</v>
      </c>
      <c r="R284" s="252">
        <v>0</v>
      </c>
      <c r="S284" s="269">
        <v>0</v>
      </c>
      <c r="T284" s="79">
        <v>2</v>
      </c>
      <c r="U284" s="97">
        <v>2</v>
      </c>
      <c r="V284" s="97">
        <v>0</v>
      </c>
      <c r="W284" s="97">
        <v>0</v>
      </c>
      <c r="X284" s="97">
        <v>0</v>
      </c>
      <c r="Y284" s="97">
        <v>2</v>
      </c>
      <c r="Z284" s="97">
        <v>0</v>
      </c>
      <c r="AA284" s="270">
        <v>0</v>
      </c>
      <c r="AB284" s="97">
        <v>0</v>
      </c>
      <c r="AC284" s="97">
        <v>2</v>
      </c>
      <c r="AD284" s="97">
        <v>0</v>
      </c>
      <c r="AE284" s="490">
        <v>2</v>
      </c>
    </row>
    <row r="285" spans="1:31" ht="14.25" x14ac:dyDescent="0.2">
      <c r="A285" s="23" t="s">
        <v>2102</v>
      </c>
      <c r="B285" s="23">
        <v>1</v>
      </c>
      <c r="C285" s="24" t="s">
        <v>2003</v>
      </c>
      <c r="D285" s="23" t="s">
        <v>1637</v>
      </c>
      <c r="E285" s="23" t="s">
        <v>3473</v>
      </c>
      <c r="F285" s="23" t="s">
        <v>2359</v>
      </c>
      <c r="G285" s="97">
        <v>0</v>
      </c>
      <c r="H285" s="97">
        <v>0</v>
      </c>
      <c r="I285" s="97">
        <v>0</v>
      </c>
      <c r="J285" s="97">
        <v>1</v>
      </c>
      <c r="K285" s="97">
        <v>0</v>
      </c>
      <c r="L285" s="97">
        <v>0</v>
      </c>
      <c r="M285" s="97">
        <v>0</v>
      </c>
      <c r="N285" s="97">
        <v>0</v>
      </c>
      <c r="O285" s="97">
        <v>0</v>
      </c>
      <c r="P285" s="224">
        <v>0</v>
      </c>
      <c r="Q285" s="245">
        <v>1</v>
      </c>
      <c r="R285" s="252">
        <v>0</v>
      </c>
      <c r="S285" s="269">
        <v>0</v>
      </c>
      <c r="T285" s="79">
        <v>2</v>
      </c>
      <c r="U285" s="97">
        <v>2</v>
      </c>
      <c r="V285" s="97">
        <v>0</v>
      </c>
      <c r="W285" s="97">
        <v>0</v>
      </c>
      <c r="X285" s="97">
        <v>0</v>
      </c>
      <c r="Y285" s="97">
        <v>1</v>
      </c>
      <c r="Z285" s="97">
        <v>0</v>
      </c>
      <c r="AA285" s="270">
        <v>0</v>
      </c>
      <c r="AB285" s="97">
        <v>0</v>
      </c>
      <c r="AC285" s="97">
        <v>1</v>
      </c>
      <c r="AD285" s="97">
        <v>0</v>
      </c>
      <c r="AE285" s="490">
        <v>1.3333333333333333</v>
      </c>
    </row>
    <row r="286" spans="1:31" ht="14.25" x14ac:dyDescent="0.2">
      <c r="A286" s="23" t="s">
        <v>2102</v>
      </c>
      <c r="B286" s="23">
        <v>1</v>
      </c>
      <c r="C286" s="24" t="s">
        <v>2360</v>
      </c>
      <c r="D286" s="23" t="s">
        <v>1637</v>
      </c>
      <c r="E286" s="23" t="s">
        <v>2126</v>
      </c>
      <c r="F286" s="23" t="s">
        <v>2361</v>
      </c>
      <c r="G286" s="97">
        <v>0</v>
      </c>
      <c r="H286" s="97">
        <v>0</v>
      </c>
      <c r="I286" s="97">
        <v>0</v>
      </c>
      <c r="J286" s="97">
        <v>3</v>
      </c>
      <c r="K286" s="97">
        <v>0</v>
      </c>
      <c r="L286" s="97">
        <v>0</v>
      </c>
      <c r="M286" s="97">
        <v>0</v>
      </c>
      <c r="N286" s="97">
        <v>0</v>
      </c>
      <c r="O286" s="97">
        <v>0</v>
      </c>
      <c r="P286" s="224">
        <v>0</v>
      </c>
      <c r="Q286" s="245">
        <v>2</v>
      </c>
      <c r="R286" s="252">
        <v>0</v>
      </c>
      <c r="S286" s="269">
        <v>0</v>
      </c>
      <c r="T286" s="79">
        <v>1</v>
      </c>
      <c r="U286" s="97">
        <v>1</v>
      </c>
      <c r="V286" s="97">
        <v>0</v>
      </c>
      <c r="W286" s="97">
        <v>0</v>
      </c>
      <c r="X286" s="97">
        <v>0</v>
      </c>
      <c r="Y286" s="97">
        <v>2</v>
      </c>
      <c r="Z286" s="97">
        <v>0</v>
      </c>
      <c r="AA286" s="270">
        <v>0</v>
      </c>
      <c r="AB286" s="97">
        <v>0</v>
      </c>
      <c r="AC286" s="97">
        <v>2</v>
      </c>
      <c r="AD286" s="97">
        <v>0</v>
      </c>
      <c r="AE286" s="490">
        <v>1.8333333333333333</v>
      </c>
    </row>
    <row r="287" spans="1:31" ht="14.25" x14ac:dyDescent="0.2">
      <c r="A287" s="23" t="s">
        <v>2102</v>
      </c>
      <c r="B287" s="23">
        <v>1</v>
      </c>
      <c r="C287" s="24" t="s">
        <v>2164</v>
      </c>
      <c r="D287" s="23" t="s">
        <v>1637</v>
      </c>
      <c r="E287" s="23" t="s">
        <v>2126</v>
      </c>
      <c r="F287" s="23" t="s">
        <v>2361</v>
      </c>
      <c r="G287" s="97">
        <v>0</v>
      </c>
      <c r="H287" s="97">
        <v>0</v>
      </c>
      <c r="I287" s="97">
        <v>0</v>
      </c>
      <c r="J287" s="97">
        <v>2</v>
      </c>
      <c r="K287" s="97">
        <v>0</v>
      </c>
      <c r="L287" s="97">
        <v>0</v>
      </c>
      <c r="M287" s="97">
        <v>0</v>
      </c>
      <c r="N287" s="97">
        <v>0</v>
      </c>
      <c r="O287" s="97">
        <v>0</v>
      </c>
      <c r="P287" s="224">
        <v>0</v>
      </c>
      <c r="Q287" s="245">
        <v>2</v>
      </c>
      <c r="R287" s="252">
        <v>0</v>
      </c>
      <c r="S287" s="269">
        <v>0</v>
      </c>
      <c r="T287" s="79">
        <v>2</v>
      </c>
      <c r="U287" s="97">
        <v>2</v>
      </c>
      <c r="V287" s="97">
        <v>0</v>
      </c>
      <c r="W287" s="97">
        <v>0</v>
      </c>
      <c r="X287" s="97">
        <v>0</v>
      </c>
      <c r="Y287" s="97">
        <v>2</v>
      </c>
      <c r="Z287" s="97">
        <v>0</v>
      </c>
      <c r="AA287" s="270">
        <v>0</v>
      </c>
      <c r="AB287" s="97">
        <v>0</v>
      </c>
      <c r="AC287" s="97">
        <v>2</v>
      </c>
      <c r="AD287" s="97">
        <v>0</v>
      </c>
      <c r="AE287" s="490">
        <v>2</v>
      </c>
    </row>
    <row r="288" spans="1:31" ht="14.25" x14ac:dyDescent="0.2">
      <c r="A288" s="23" t="s">
        <v>2102</v>
      </c>
      <c r="B288" s="23">
        <v>1</v>
      </c>
      <c r="C288" s="24" t="s">
        <v>2165</v>
      </c>
      <c r="D288" s="23" t="s">
        <v>1637</v>
      </c>
      <c r="E288" s="23" t="s">
        <v>2126</v>
      </c>
      <c r="F288" s="23" t="s">
        <v>2361</v>
      </c>
      <c r="G288" s="97">
        <v>0</v>
      </c>
      <c r="H288" s="97">
        <v>0</v>
      </c>
      <c r="I288" s="97">
        <v>0</v>
      </c>
      <c r="J288" s="97">
        <v>2</v>
      </c>
      <c r="K288" s="97">
        <v>0</v>
      </c>
      <c r="L288" s="97">
        <v>0</v>
      </c>
      <c r="M288" s="97">
        <v>0</v>
      </c>
      <c r="N288" s="97">
        <v>0</v>
      </c>
      <c r="O288" s="97">
        <v>0</v>
      </c>
      <c r="P288" s="224">
        <v>0</v>
      </c>
      <c r="Q288" s="245">
        <v>2</v>
      </c>
      <c r="R288" s="252">
        <v>0</v>
      </c>
      <c r="S288" s="269">
        <v>0</v>
      </c>
      <c r="T288" s="79">
        <v>2</v>
      </c>
      <c r="U288" s="97">
        <v>2</v>
      </c>
      <c r="V288" s="97">
        <v>0</v>
      </c>
      <c r="W288" s="97">
        <v>0</v>
      </c>
      <c r="X288" s="97">
        <v>0</v>
      </c>
      <c r="Y288" s="97">
        <v>2</v>
      </c>
      <c r="Z288" s="97">
        <v>0</v>
      </c>
      <c r="AA288" s="270">
        <v>0</v>
      </c>
      <c r="AB288" s="97">
        <v>0</v>
      </c>
      <c r="AC288" s="97">
        <v>2</v>
      </c>
      <c r="AD288" s="97">
        <v>0</v>
      </c>
      <c r="AE288" s="490">
        <v>2</v>
      </c>
    </row>
    <row r="289" spans="1:31" ht="14.25" x14ac:dyDescent="0.2">
      <c r="A289" s="23" t="s">
        <v>2102</v>
      </c>
      <c r="B289" s="23">
        <v>1</v>
      </c>
      <c r="C289" s="24" t="s">
        <v>2166</v>
      </c>
      <c r="D289" s="23" t="s">
        <v>1637</v>
      </c>
      <c r="E289" s="23" t="s">
        <v>2126</v>
      </c>
      <c r="F289" s="23" t="s">
        <v>2361</v>
      </c>
      <c r="G289" s="97">
        <v>0</v>
      </c>
      <c r="H289" s="97">
        <v>0</v>
      </c>
      <c r="I289" s="97">
        <v>0</v>
      </c>
      <c r="J289" s="97">
        <v>2</v>
      </c>
      <c r="K289" s="97">
        <v>0</v>
      </c>
      <c r="L289" s="97">
        <v>0</v>
      </c>
      <c r="M289" s="97">
        <v>0</v>
      </c>
      <c r="N289" s="97">
        <v>0</v>
      </c>
      <c r="O289" s="97">
        <v>0</v>
      </c>
      <c r="P289" s="224">
        <v>0</v>
      </c>
      <c r="Q289" s="245">
        <v>2</v>
      </c>
      <c r="R289" s="252">
        <v>0</v>
      </c>
      <c r="S289" s="269">
        <v>0</v>
      </c>
      <c r="T289" s="79">
        <v>2</v>
      </c>
      <c r="U289" s="97">
        <v>2</v>
      </c>
      <c r="V289" s="97">
        <v>0</v>
      </c>
      <c r="W289" s="97">
        <v>0</v>
      </c>
      <c r="X289" s="97">
        <v>0</v>
      </c>
      <c r="Y289" s="97">
        <v>2</v>
      </c>
      <c r="Z289" s="97">
        <v>0</v>
      </c>
      <c r="AA289" s="270">
        <v>0</v>
      </c>
      <c r="AB289" s="97">
        <v>0</v>
      </c>
      <c r="AC289" s="97">
        <v>2</v>
      </c>
      <c r="AD289" s="97">
        <v>0</v>
      </c>
      <c r="AE289" s="490">
        <v>2</v>
      </c>
    </row>
    <row r="290" spans="1:31" ht="14.25" x14ac:dyDescent="0.2">
      <c r="A290" s="23" t="s">
        <v>2102</v>
      </c>
      <c r="B290" s="23">
        <v>1</v>
      </c>
      <c r="C290" s="24" t="s">
        <v>2167</v>
      </c>
      <c r="D290" s="23" t="s">
        <v>1637</v>
      </c>
      <c r="E290" s="23" t="s">
        <v>2126</v>
      </c>
      <c r="F290" s="23" t="s">
        <v>2667</v>
      </c>
      <c r="G290" s="97">
        <v>0</v>
      </c>
      <c r="H290" s="97">
        <v>0</v>
      </c>
      <c r="I290" s="97">
        <v>0</v>
      </c>
      <c r="J290" s="97">
        <v>2</v>
      </c>
      <c r="K290" s="97">
        <v>0</v>
      </c>
      <c r="L290" s="97">
        <v>0</v>
      </c>
      <c r="M290" s="97">
        <v>0</v>
      </c>
      <c r="N290" s="97">
        <v>0</v>
      </c>
      <c r="O290" s="97">
        <v>0</v>
      </c>
      <c r="P290" s="224">
        <v>0</v>
      </c>
      <c r="Q290" s="245">
        <v>2</v>
      </c>
      <c r="R290" s="252">
        <v>0</v>
      </c>
      <c r="S290" s="269">
        <v>0</v>
      </c>
      <c r="T290" s="79">
        <v>2</v>
      </c>
      <c r="U290" s="97">
        <v>2</v>
      </c>
      <c r="V290" s="97">
        <v>0</v>
      </c>
      <c r="W290" s="97">
        <v>0</v>
      </c>
      <c r="X290" s="97">
        <v>0</v>
      </c>
      <c r="Y290" s="97">
        <v>2</v>
      </c>
      <c r="Z290" s="97">
        <v>0</v>
      </c>
      <c r="AA290" s="270">
        <v>0</v>
      </c>
      <c r="AB290" s="97">
        <v>0</v>
      </c>
      <c r="AC290" s="97">
        <v>2</v>
      </c>
      <c r="AD290" s="97">
        <v>0</v>
      </c>
      <c r="AE290" s="490">
        <v>2</v>
      </c>
    </row>
    <row r="291" spans="1:31" ht="14.25" x14ac:dyDescent="0.2">
      <c r="A291" s="23" t="s">
        <v>2102</v>
      </c>
      <c r="B291" s="23">
        <v>1</v>
      </c>
      <c r="C291" s="24" t="s">
        <v>2668</v>
      </c>
      <c r="D291" s="23" t="s">
        <v>1637</v>
      </c>
      <c r="E291" s="23" t="s">
        <v>2126</v>
      </c>
      <c r="F291" s="23" t="s">
        <v>921</v>
      </c>
      <c r="G291" s="97">
        <v>0</v>
      </c>
      <c r="H291" s="97">
        <v>0</v>
      </c>
      <c r="I291" s="97">
        <v>0</v>
      </c>
      <c r="J291" s="97">
        <v>2</v>
      </c>
      <c r="K291" s="97">
        <v>0</v>
      </c>
      <c r="L291" s="97">
        <v>0</v>
      </c>
      <c r="M291" s="97">
        <v>0</v>
      </c>
      <c r="N291" s="97">
        <v>0</v>
      </c>
      <c r="O291" s="97">
        <v>0</v>
      </c>
      <c r="P291" s="224">
        <v>0</v>
      </c>
      <c r="Q291" s="245">
        <v>2</v>
      </c>
      <c r="R291" s="252">
        <v>0</v>
      </c>
      <c r="S291" s="269">
        <v>0</v>
      </c>
      <c r="T291" s="79">
        <v>2</v>
      </c>
      <c r="U291" s="97">
        <v>2</v>
      </c>
      <c r="V291" s="97">
        <v>0</v>
      </c>
      <c r="W291" s="97">
        <v>2</v>
      </c>
      <c r="X291" s="97">
        <v>0</v>
      </c>
      <c r="Y291" s="97">
        <v>2</v>
      </c>
      <c r="Z291" s="97">
        <v>0</v>
      </c>
      <c r="AA291" s="270">
        <v>0</v>
      </c>
      <c r="AB291" s="97">
        <v>0</v>
      </c>
      <c r="AC291" s="97">
        <v>2</v>
      </c>
      <c r="AD291" s="97">
        <v>0</v>
      </c>
      <c r="AE291" s="490">
        <v>2</v>
      </c>
    </row>
    <row r="292" spans="1:31" ht="14.25" x14ac:dyDescent="0.2">
      <c r="A292" s="23" t="s">
        <v>2102</v>
      </c>
      <c r="B292" s="23">
        <v>1</v>
      </c>
      <c r="C292" s="24" t="s">
        <v>922</v>
      </c>
      <c r="D292" s="23" t="s">
        <v>1637</v>
      </c>
      <c r="E292" s="23" t="s">
        <v>2126</v>
      </c>
      <c r="F292" s="23" t="s">
        <v>923</v>
      </c>
      <c r="G292" s="97">
        <v>0</v>
      </c>
      <c r="H292" s="97">
        <v>0</v>
      </c>
      <c r="I292" s="97">
        <v>0</v>
      </c>
      <c r="J292" s="97">
        <v>2</v>
      </c>
      <c r="K292" s="97">
        <v>0</v>
      </c>
      <c r="L292" s="97">
        <v>0</v>
      </c>
      <c r="M292" s="97">
        <v>0</v>
      </c>
      <c r="N292" s="97">
        <v>0</v>
      </c>
      <c r="O292" s="97">
        <v>0</v>
      </c>
      <c r="P292" s="224">
        <v>0</v>
      </c>
      <c r="Q292" s="245">
        <v>2</v>
      </c>
      <c r="R292" s="252">
        <v>0</v>
      </c>
      <c r="S292" s="269">
        <v>0</v>
      </c>
      <c r="T292" s="79">
        <v>2</v>
      </c>
      <c r="U292" s="97">
        <v>2</v>
      </c>
      <c r="V292" s="97">
        <v>0</v>
      </c>
      <c r="W292" s="97">
        <v>0</v>
      </c>
      <c r="X292" s="97">
        <v>0</v>
      </c>
      <c r="Y292" s="97">
        <v>2</v>
      </c>
      <c r="Z292" s="97">
        <v>0</v>
      </c>
      <c r="AA292" s="270">
        <v>0</v>
      </c>
      <c r="AB292" s="97">
        <v>0</v>
      </c>
      <c r="AC292" s="97">
        <v>2</v>
      </c>
      <c r="AD292" s="97">
        <v>0</v>
      </c>
      <c r="AE292" s="490">
        <v>2</v>
      </c>
    </row>
    <row r="293" spans="1:31" ht="14.25" x14ac:dyDescent="0.2">
      <c r="A293" s="23" t="s">
        <v>2102</v>
      </c>
      <c r="B293" s="23">
        <v>1</v>
      </c>
      <c r="C293" s="24" t="s">
        <v>780</v>
      </c>
      <c r="D293" s="23" t="s">
        <v>1637</v>
      </c>
      <c r="E293" s="23" t="s">
        <v>2126</v>
      </c>
      <c r="F293" s="23" t="s">
        <v>781</v>
      </c>
      <c r="G293" s="97">
        <v>0</v>
      </c>
      <c r="H293" s="97">
        <v>0</v>
      </c>
      <c r="I293" s="97">
        <v>0</v>
      </c>
      <c r="J293" s="97">
        <v>2</v>
      </c>
      <c r="K293" s="97">
        <v>0</v>
      </c>
      <c r="L293" s="97">
        <v>0</v>
      </c>
      <c r="M293" s="97">
        <v>0</v>
      </c>
      <c r="N293" s="97">
        <v>0</v>
      </c>
      <c r="O293" s="97">
        <v>0</v>
      </c>
      <c r="P293" s="224">
        <v>0</v>
      </c>
      <c r="Q293" s="245">
        <v>2</v>
      </c>
      <c r="R293" s="252">
        <v>0</v>
      </c>
      <c r="S293" s="269">
        <v>0</v>
      </c>
      <c r="T293" s="79">
        <v>2</v>
      </c>
      <c r="U293" s="97">
        <v>2</v>
      </c>
      <c r="V293" s="97">
        <v>0</v>
      </c>
      <c r="W293" s="97">
        <v>0</v>
      </c>
      <c r="X293" s="97">
        <v>0</v>
      </c>
      <c r="Y293" s="97">
        <v>2</v>
      </c>
      <c r="Z293" s="97">
        <v>0</v>
      </c>
      <c r="AA293" s="270">
        <v>0</v>
      </c>
      <c r="AB293" s="97">
        <v>0</v>
      </c>
      <c r="AC293" s="97">
        <v>2</v>
      </c>
      <c r="AD293" s="97">
        <v>0</v>
      </c>
      <c r="AE293" s="490">
        <v>2</v>
      </c>
    </row>
    <row r="294" spans="1:31" ht="14.25" x14ac:dyDescent="0.2">
      <c r="A294" s="23" t="s">
        <v>2102</v>
      </c>
      <c r="B294" s="23">
        <v>1</v>
      </c>
      <c r="C294" s="24" t="s">
        <v>782</v>
      </c>
      <c r="D294" s="23" t="s">
        <v>1637</v>
      </c>
      <c r="E294" s="23" t="s">
        <v>2126</v>
      </c>
      <c r="F294" s="23" t="s">
        <v>1389</v>
      </c>
      <c r="G294" s="97">
        <v>0</v>
      </c>
      <c r="H294" s="97">
        <v>0</v>
      </c>
      <c r="I294" s="97">
        <v>0</v>
      </c>
      <c r="J294" s="97">
        <v>2</v>
      </c>
      <c r="K294" s="97">
        <v>0</v>
      </c>
      <c r="L294" s="97">
        <v>0</v>
      </c>
      <c r="M294" s="97">
        <v>0</v>
      </c>
      <c r="N294" s="97">
        <v>0</v>
      </c>
      <c r="O294" s="97">
        <v>0</v>
      </c>
      <c r="P294" s="224">
        <v>0</v>
      </c>
      <c r="Q294" s="245">
        <v>2</v>
      </c>
      <c r="R294" s="252">
        <v>0</v>
      </c>
      <c r="S294" s="269">
        <v>0</v>
      </c>
      <c r="T294" s="79">
        <v>2</v>
      </c>
      <c r="U294" s="97">
        <v>2</v>
      </c>
      <c r="V294" s="97">
        <v>0</v>
      </c>
      <c r="W294" s="97">
        <v>0</v>
      </c>
      <c r="X294" s="97">
        <v>0</v>
      </c>
      <c r="Y294" s="97">
        <v>2</v>
      </c>
      <c r="Z294" s="97">
        <v>1</v>
      </c>
      <c r="AA294" s="270">
        <v>0</v>
      </c>
      <c r="AB294" s="97">
        <v>0</v>
      </c>
      <c r="AC294" s="97">
        <v>2</v>
      </c>
      <c r="AD294" s="97">
        <v>0</v>
      </c>
      <c r="AE294" s="490">
        <v>1.8571428571428572</v>
      </c>
    </row>
    <row r="295" spans="1:31" ht="14.25" x14ac:dyDescent="0.2">
      <c r="A295" s="23" t="s">
        <v>2102</v>
      </c>
      <c r="B295" s="23">
        <v>1</v>
      </c>
      <c r="C295" s="24" t="s">
        <v>1390</v>
      </c>
      <c r="D295" s="23" t="s">
        <v>1637</v>
      </c>
      <c r="E295" s="23" t="s">
        <v>2126</v>
      </c>
      <c r="F295" s="23" t="s">
        <v>1391</v>
      </c>
      <c r="G295" s="97">
        <v>0</v>
      </c>
      <c r="H295" s="97">
        <v>0</v>
      </c>
      <c r="I295" s="97">
        <v>0</v>
      </c>
      <c r="J295" s="97">
        <v>2</v>
      </c>
      <c r="K295" s="97">
        <v>0</v>
      </c>
      <c r="L295" s="97">
        <v>0</v>
      </c>
      <c r="M295" s="97">
        <v>0</v>
      </c>
      <c r="N295" s="97">
        <v>0</v>
      </c>
      <c r="O295" s="97">
        <v>0</v>
      </c>
      <c r="P295" s="224">
        <v>0</v>
      </c>
      <c r="Q295" s="245">
        <v>2</v>
      </c>
      <c r="R295" s="252">
        <v>0</v>
      </c>
      <c r="S295" s="269">
        <v>0</v>
      </c>
      <c r="T295" s="79">
        <v>2</v>
      </c>
      <c r="U295" s="97">
        <v>2</v>
      </c>
      <c r="V295" s="97">
        <v>0</v>
      </c>
      <c r="W295" s="97">
        <v>0</v>
      </c>
      <c r="X295" s="97">
        <v>0</v>
      </c>
      <c r="Y295" s="97">
        <v>2</v>
      </c>
      <c r="Z295" s="97">
        <v>0</v>
      </c>
      <c r="AA295" s="270">
        <v>0</v>
      </c>
      <c r="AB295" s="97">
        <v>0</v>
      </c>
      <c r="AC295" s="97">
        <v>2</v>
      </c>
      <c r="AD295" s="97">
        <v>0</v>
      </c>
      <c r="AE295" s="490">
        <v>2</v>
      </c>
    </row>
    <row r="296" spans="1:31" ht="14.25" x14ac:dyDescent="0.2">
      <c r="A296" s="23" t="s">
        <v>2102</v>
      </c>
      <c r="B296" s="23">
        <v>1</v>
      </c>
      <c r="C296" s="24" t="s">
        <v>1392</v>
      </c>
      <c r="D296" s="23" t="s">
        <v>1637</v>
      </c>
      <c r="E296" s="23" t="s">
        <v>3475</v>
      </c>
      <c r="F296" s="23" t="s">
        <v>2182</v>
      </c>
      <c r="G296" s="97">
        <v>0</v>
      </c>
      <c r="H296" s="97">
        <v>0</v>
      </c>
      <c r="I296" s="97">
        <v>0</v>
      </c>
      <c r="J296" s="97">
        <v>2</v>
      </c>
      <c r="K296" s="97">
        <v>0</v>
      </c>
      <c r="L296" s="97">
        <v>0</v>
      </c>
      <c r="M296" s="97">
        <v>0</v>
      </c>
      <c r="N296" s="97">
        <v>1</v>
      </c>
      <c r="O296" s="97">
        <v>0</v>
      </c>
      <c r="P296" s="224">
        <v>0</v>
      </c>
      <c r="Q296" s="245">
        <v>2</v>
      </c>
      <c r="R296" s="252">
        <v>0</v>
      </c>
      <c r="S296" s="269">
        <v>0</v>
      </c>
      <c r="T296" s="79">
        <v>2</v>
      </c>
      <c r="U296" s="97">
        <v>2</v>
      </c>
      <c r="V296" s="97">
        <v>0</v>
      </c>
      <c r="W296" s="97">
        <v>0</v>
      </c>
      <c r="X296" s="97">
        <v>0</v>
      </c>
      <c r="Y296" s="97">
        <v>2</v>
      </c>
      <c r="Z296" s="97">
        <v>0</v>
      </c>
      <c r="AA296" s="270">
        <v>0</v>
      </c>
      <c r="AB296" s="97">
        <v>0</v>
      </c>
      <c r="AC296" s="97">
        <v>2</v>
      </c>
      <c r="AD296" s="97">
        <v>0</v>
      </c>
      <c r="AE296" s="490">
        <v>1.8571428571428572</v>
      </c>
    </row>
    <row r="297" spans="1:31" ht="14.25" x14ac:dyDescent="0.2">
      <c r="A297" s="23" t="s">
        <v>2102</v>
      </c>
      <c r="B297" s="23">
        <v>1</v>
      </c>
      <c r="C297" s="24" t="s">
        <v>2183</v>
      </c>
      <c r="D297" s="23" t="s">
        <v>1637</v>
      </c>
      <c r="E297" s="23" t="s">
        <v>2126</v>
      </c>
      <c r="F297" s="23" t="s">
        <v>1570</v>
      </c>
      <c r="G297" s="97">
        <v>0</v>
      </c>
      <c r="H297" s="97">
        <v>0</v>
      </c>
      <c r="I297" s="97">
        <v>0</v>
      </c>
      <c r="J297" s="97">
        <v>1</v>
      </c>
      <c r="K297" s="97">
        <v>0</v>
      </c>
      <c r="L297" s="97">
        <v>0</v>
      </c>
      <c r="M297" s="97">
        <v>0</v>
      </c>
      <c r="N297" s="97">
        <v>0</v>
      </c>
      <c r="O297" s="97">
        <v>0</v>
      </c>
      <c r="P297" s="224">
        <v>0</v>
      </c>
      <c r="Q297" s="245">
        <v>2</v>
      </c>
      <c r="R297" s="252">
        <v>0</v>
      </c>
      <c r="S297" s="269">
        <v>0</v>
      </c>
      <c r="T297" s="79">
        <v>2</v>
      </c>
      <c r="U297" s="97">
        <v>2</v>
      </c>
      <c r="V297" s="97">
        <v>0</v>
      </c>
      <c r="W297" s="97">
        <v>0</v>
      </c>
      <c r="X297" s="97">
        <v>0</v>
      </c>
      <c r="Y297" s="97">
        <v>1</v>
      </c>
      <c r="Z297" s="97">
        <v>0</v>
      </c>
      <c r="AA297" s="270">
        <v>0</v>
      </c>
      <c r="AB297" s="97">
        <v>0</v>
      </c>
      <c r="AC297" s="97">
        <v>1</v>
      </c>
      <c r="AD297" s="97">
        <v>0</v>
      </c>
      <c r="AE297" s="490">
        <v>1.5</v>
      </c>
    </row>
    <row r="298" spans="1:31" ht="14.25" x14ac:dyDescent="0.2">
      <c r="A298" s="23" t="s">
        <v>2102</v>
      </c>
      <c r="B298" s="23">
        <v>1</v>
      </c>
      <c r="C298" s="24" t="s">
        <v>1571</v>
      </c>
      <c r="D298" s="23" t="s">
        <v>1637</v>
      </c>
      <c r="E298" s="23" t="s">
        <v>3475</v>
      </c>
      <c r="F298" s="23" t="s">
        <v>1572</v>
      </c>
      <c r="G298" s="97">
        <v>0</v>
      </c>
      <c r="H298" s="97">
        <v>0</v>
      </c>
      <c r="I298" s="97">
        <v>0</v>
      </c>
      <c r="J298" s="97">
        <v>2</v>
      </c>
      <c r="K298" s="97">
        <v>0</v>
      </c>
      <c r="L298" s="97">
        <v>0</v>
      </c>
      <c r="M298" s="97">
        <v>0</v>
      </c>
      <c r="N298" s="97">
        <v>0</v>
      </c>
      <c r="O298" s="97">
        <v>0</v>
      </c>
      <c r="P298" s="224">
        <v>0</v>
      </c>
      <c r="Q298" s="245">
        <v>2</v>
      </c>
      <c r="R298" s="252">
        <v>0</v>
      </c>
      <c r="S298" s="269">
        <v>0</v>
      </c>
      <c r="T298" s="79">
        <v>1</v>
      </c>
      <c r="U298" s="97">
        <v>1</v>
      </c>
      <c r="V298" s="97">
        <v>0</v>
      </c>
      <c r="W298" s="97">
        <v>0</v>
      </c>
      <c r="X298" s="97">
        <v>0</v>
      </c>
      <c r="Y298" s="97">
        <v>2</v>
      </c>
      <c r="Z298" s="97">
        <v>0</v>
      </c>
      <c r="AA298" s="270">
        <v>0</v>
      </c>
      <c r="AB298" s="97">
        <v>0</v>
      </c>
      <c r="AC298" s="97">
        <v>2</v>
      </c>
      <c r="AD298" s="97">
        <v>0</v>
      </c>
      <c r="AE298" s="490">
        <v>1.6666666666666667</v>
      </c>
    </row>
    <row r="299" spans="1:31" ht="14.25" x14ac:dyDescent="0.2">
      <c r="A299" s="23" t="s">
        <v>2102</v>
      </c>
      <c r="B299" s="23">
        <v>1</v>
      </c>
      <c r="C299" s="24" t="s">
        <v>1847</v>
      </c>
      <c r="D299" s="23" t="s">
        <v>1637</v>
      </c>
      <c r="E299" s="23" t="s">
        <v>3475</v>
      </c>
      <c r="F299" s="23" t="s">
        <v>1848</v>
      </c>
      <c r="G299" s="97">
        <v>0</v>
      </c>
      <c r="H299" s="97">
        <v>0</v>
      </c>
      <c r="I299" s="97">
        <v>0</v>
      </c>
      <c r="J299" s="97">
        <v>3</v>
      </c>
      <c r="K299" s="97">
        <v>0</v>
      </c>
      <c r="L299" s="97">
        <v>0</v>
      </c>
      <c r="M299" s="97">
        <v>0</v>
      </c>
      <c r="N299" s="97">
        <v>0</v>
      </c>
      <c r="O299" s="97">
        <v>0</v>
      </c>
      <c r="P299" s="224">
        <v>0</v>
      </c>
      <c r="Q299" s="245">
        <v>3</v>
      </c>
      <c r="R299" s="252">
        <v>0</v>
      </c>
      <c r="S299" s="269">
        <v>0</v>
      </c>
      <c r="T299" s="79">
        <v>2</v>
      </c>
      <c r="U299" s="97">
        <v>2</v>
      </c>
      <c r="V299" s="97">
        <v>0</v>
      </c>
      <c r="W299" s="97">
        <v>0</v>
      </c>
      <c r="X299" s="97">
        <v>0</v>
      </c>
      <c r="Y299" s="97">
        <v>3</v>
      </c>
      <c r="Z299" s="97">
        <v>0</v>
      </c>
      <c r="AA299" s="270">
        <v>0</v>
      </c>
      <c r="AB299" s="97">
        <v>0</v>
      </c>
      <c r="AC299" s="97">
        <v>3</v>
      </c>
      <c r="AD299" s="97">
        <v>0</v>
      </c>
      <c r="AE299" s="490">
        <v>2.6666666666666665</v>
      </c>
    </row>
    <row r="300" spans="1:31" ht="14.25" x14ac:dyDescent="0.2">
      <c r="A300" s="23" t="s">
        <v>2102</v>
      </c>
      <c r="B300" s="23">
        <v>1</v>
      </c>
      <c r="C300" s="24" t="s">
        <v>1849</v>
      </c>
      <c r="D300" s="23" t="s">
        <v>1637</v>
      </c>
      <c r="E300" s="23" t="s">
        <v>2126</v>
      </c>
      <c r="F300" s="23" t="s">
        <v>1850</v>
      </c>
      <c r="G300" s="97">
        <v>0</v>
      </c>
      <c r="H300" s="97">
        <v>0</v>
      </c>
      <c r="I300" s="97">
        <v>0</v>
      </c>
      <c r="J300" s="97">
        <v>1</v>
      </c>
      <c r="K300" s="97">
        <v>0</v>
      </c>
      <c r="L300" s="97">
        <v>0</v>
      </c>
      <c r="M300" s="97">
        <v>0</v>
      </c>
      <c r="N300" s="97">
        <v>0</v>
      </c>
      <c r="O300" s="97">
        <v>0</v>
      </c>
      <c r="P300" s="224">
        <v>0</v>
      </c>
      <c r="Q300" s="245">
        <v>1</v>
      </c>
      <c r="R300" s="252">
        <v>0</v>
      </c>
      <c r="S300" s="269">
        <v>0</v>
      </c>
      <c r="T300" s="79">
        <v>3</v>
      </c>
      <c r="U300" s="97">
        <v>3</v>
      </c>
      <c r="V300" s="97">
        <v>0</v>
      </c>
      <c r="W300" s="97">
        <v>0</v>
      </c>
      <c r="X300" s="97">
        <v>0</v>
      </c>
      <c r="Y300" s="97">
        <v>1</v>
      </c>
      <c r="Z300" s="97">
        <v>0</v>
      </c>
      <c r="AA300" s="270">
        <v>0</v>
      </c>
      <c r="AB300" s="97">
        <v>0</v>
      </c>
      <c r="AC300" s="97">
        <v>1</v>
      </c>
      <c r="AD300" s="97">
        <v>0</v>
      </c>
      <c r="AE300" s="490">
        <v>1.6666666666666667</v>
      </c>
    </row>
    <row r="301" spans="1:31" ht="14.25" x14ac:dyDescent="0.2">
      <c r="A301" s="23" t="s">
        <v>2102</v>
      </c>
      <c r="B301" s="23">
        <v>1</v>
      </c>
      <c r="C301" s="24" t="s">
        <v>1851</v>
      </c>
      <c r="D301" s="23" t="s">
        <v>1637</v>
      </c>
      <c r="E301" s="23" t="s">
        <v>2126</v>
      </c>
      <c r="F301" s="23" t="s">
        <v>1852</v>
      </c>
      <c r="G301" s="97">
        <v>0</v>
      </c>
      <c r="H301" s="97">
        <v>0</v>
      </c>
      <c r="I301" s="97">
        <v>0</v>
      </c>
      <c r="J301" s="97">
        <v>2</v>
      </c>
      <c r="K301" s="97">
        <v>0</v>
      </c>
      <c r="L301" s="97">
        <v>0</v>
      </c>
      <c r="M301" s="97">
        <v>0</v>
      </c>
      <c r="N301" s="97">
        <v>0</v>
      </c>
      <c r="O301" s="97">
        <v>0</v>
      </c>
      <c r="P301" s="224">
        <v>0</v>
      </c>
      <c r="Q301" s="245">
        <v>2</v>
      </c>
      <c r="R301" s="252">
        <v>0</v>
      </c>
      <c r="S301" s="269">
        <v>0</v>
      </c>
      <c r="T301" s="79">
        <v>1</v>
      </c>
      <c r="U301" s="97">
        <v>1</v>
      </c>
      <c r="V301" s="97">
        <v>0</v>
      </c>
      <c r="W301" s="97">
        <v>0</v>
      </c>
      <c r="X301" s="97">
        <v>0</v>
      </c>
      <c r="Y301" s="97">
        <v>2</v>
      </c>
      <c r="Z301" s="97">
        <v>0</v>
      </c>
      <c r="AA301" s="270">
        <v>0</v>
      </c>
      <c r="AB301" s="97">
        <v>0</v>
      </c>
      <c r="AC301" s="97">
        <v>2</v>
      </c>
      <c r="AD301" s="97">
        <v>0</v>
      </c>
      <c r="AE301" s="490">
        <v>1.6666666666666667</v>
      </c>
    </row>
    <row r="302" spans="1:31" ht="14.25" x14ac:dyDescent="0.2">
      <c r="A302" s="23" t="s">
        <v>2102</v>
      </c>
      <c r="B302" s="23">
        <v>1</v>
      </c>
      <c r="C302" s="24" t="s">
        <v>1853</v>
      </c>
      <c r="D302" s="23" t="s">
        <v>1637</v>
      </c>
      <c r="E302" s="23" t="s">
        <v>2126</v>
      </c>
      <c r="F302" s="23" t="s">
        <v>269</v>
      </c>
      <c r="G302" s="97">
        <v>0</v>
      </c>
      <c r="H302" s="97">
        <v>0</v>
      </c>
      <c r="I302" s="97">
        <v>0</v>
      </c>
      <c r="J302" s="97">
        <v>0</v>
      </c>
      <c r="K302" s="97">
        <v>0</v>
      </c>
      <c r="L302" s="97">
        <v>0</v>
      </c>
      <c r="M302" s="97">
        <v>0</v>
      </c>
      <c r="N302" s="97">
        <v>0</v>
      </c>
      <c r="O302" s="97">
        <v>0</v>
      </c>
      <c r="P302" s="224">
        <v>0</v>
      </c>
      <c r="Q302" s="245">
        <v>0</v>
      </c>
      <c r="R302" s="252">
        <v>0</v>
      </c>
      <c r="S302" s="269">
        <v>0</v>
      </c>
      <c r="T302" s="79">
        <v>2</v>
      </c>
      <c r="U302" s="97">
        <v>2</v>
      </c>
      <c r="V302" s="97">
        <v>0</v>
      </c>
      <c r="W302" s="97">
        <v>0</v>
      </c>
      <c r="X302" s="97">
        <v>1</v>
      </c>
      <c r="Y302" s="97">
        <v>0</v>
      </c>
      <c r="Z302" s="97">
        <v>0</v>
      </c>
      <c r="AA302" s="270">
        <v>0</v>
      </c>
      <c r="AB302" s="97">
        <v>0</v>
      </c>
      <c r="AC302" s="97">
        <v>0</v>
      </c>
      <c r="AD302" s="97">
        <v>0</v>
      </c>
      <c r="AE302" s="490">
        <v>1.6666666666666667</v>
      </c>
    </row>
    <row r="303" spans="1:31" ht="14.25" x14ac:dyDescent="0.2">
      <c r="A303" s="23" t="s">
        <v>2102</v>
      </c>
      <c r="B303" s="23">
        <v>1</v>
      </c>
      <c r="C303" s="24" t="s">
        <v>1854</v>
      </c>
      <c r="D303" s="23" t="s">
        <v>1637</v>
      </c>
      <c r="E303" s="23" t="s">
        <v>3475</v>
      </c>
      <c r="F303" s="23" t="s">
        <v>1829</v>
      </c>
      <c r="G303" s="97">
        <v>0</v>
      </c>
      <c r="H303" s="97">
        <v>0</v>
      </c>
      <c r="I303" s="97">
        <v>0</v>
      </c>
      <c r="J303" s="97">
        <v>2</v>
      </c>
      <c r="K303" s="97">
        <v>0</v>
      </c>
      <c r="L303" s="97">
        <v>0</v>
      </c>
      <c r="M303" s="97">
        <v>0</v>
      </c>
      <c r="N303" s="97">
        <v>0</v>
      </c>
      <c r="O303" s="97">
        <v>1</v>
      </c>
      <c r="P303" s="224">
        <v>1</v>
      </c>
      <c r="Q303" s="245">
        <v>2</v>
      </c>
      <c r="R303" s="252">
        <v>0</v>
      </c>
      <c r="S303" s="269">
        <v>0</v>
      </c>
      <c r="T303" s="79">
        <v>0</v>
      </c>
      <c r="U303" s="97">
        <v>0</v>
      </c>
      <c r="V303" s="97">
        <v>0</v>
      </c>
      <c r="W303" s="97">
        <v>0</v>
      </c>
      <c r="X303" s="97">
        <v>0</v>
      </c>
      <c r="Y303" s="97">
        <v>3</v>
      </c>
      <c r="Z303" s="97">
        <v>0</v>
      </c>
      <c r="AA303" s="270">
        <v>0</v>
      </c>
      <c r="AB303" s="97">
        <v>4</v>
      </c>
      <c r="AC303" s="97">
        <v>2</v>
      </c>
      <c r="AD303" s="97">
        <v>0</v>
      </c>
      <c r="AE303" s="490">
        <v>2.1428571428571428</v>
      </c>
    </row>
    <row r="304" spans="1:31" ht="14.25" x14ac:dyDescent="0.2">
      <c r="A304" s="23" t="s">
        <v>2102</v>
      </c>
      <c r="B304" s="23">
        <v>1</v>
      </c>
      <c r="C304" s="24" t="s">
        <v>1830</v>
      </c>
      <c r="D304" s="23" t="s">
        <v>1637</v>
      </c>
      <c r="E304" s="23" t="s">
        <v>3475</v>
      </c>
      <c r="F304" s="23" t="s">
        <v>1234</v>
      </c>
      <c r="G304" s="97">
        <v>0</v>
      </c>
      <c r="H304" s="97">
        <v>0</v>
      </c>
      <c r="I304" s="97">
        <v>0</v>
      </c>
      <c r="J304" s="97">
        <v>2</v>
      </c>
      <c r="K304" s="97">
        <v>0</v>
      </c>
      <c r="L304" s="97">
        <v>0</v>
      </c>
      <c r="M304" s="97">
        <v>0</v>
      </c>
      <c r="N304" s="97">
        <v>0</v>
      </c>
      <c r="O304" s="97">
        <v>0</v>
      </c>
      <c r="P304" s="224">
        <v>0</v>
      </c>
      <c r="Q304" s="245">
        <v>3</v>
      </c>
      <c r="R304" s="252">
        <v>0</v>
      </c>
      <c r="S304" s="269">
        <v>0</v>
      </c>
      <c r="T304" s="79">
        <v>0</v>
      </c>
      <c r="U304" s="97">
        <v>2</v>
      </c>
      <c r="V304" s="97">
        <v>0</v>
      </c>
      <c r="W304" s="97">
        <v>2</v>
      </c>
      <c r="X304" s="97">
        <v>0</v>
      </c>
      <c r="Y304" s="97">
        <v>2</v>
      </c>
      <c r="Z304" s="97">
        <v>0</v>
      </c>
      <c r="AA304" s="270">
        <v>0</v>
      </c>
      <c r="AB304" s="97">
        <v>0</v>
      </c>
      <c r="AC304" s="97">
        <v>2</v>
      </c>
      <c r="AD304" s="97">
        <v>0</v>
      </c>
      <c r="AE304" s="490">
        <v>2.1666666666666665</v>
      </c>
    </row>
    <row r="305" spans="1:31" s="273" customFormat="1" ht="14.25" x14ac:dyDescent="0.2">
      <c r="A305" s="328" t="s">
        <v>2102</v>
      </c>
      <c r="B305" s="296">
        <v>1</v>
      </c>
      <c r="C305" s="331" t="s">
        <v>5819</v>
      </c>
      <c r="D305" s="296" t="s">
        <v>1637</v>
      </c>
      <c r="E305" s="296" t="s">
        <v>2126</v>
      </c>
      <c r="F305" s="296" t="s">
        <v>5820</v>
      </c>
      <c r="G305" s="343"/>
      <c r="H305" s="343"/>
      <c r="I305" s="343"/>
      <c r="J305" s="343"/>
      <c r="K305" s="343"/>
      <c r="L305" s="343"/>
      <c r="M305" s="343"/>
      <c r="N305" s="343"/>
      <c r="O305" s="343"/>
      <c r="P305" s="269"/>
      <c r="Q305" s="269"/>
      <c r="R305" s="269"/>
      <c r="S305" s="269"/>
      <c r="T305" s="79"/>
      <c r="U305" s="343"/>
      <c r="V305" s="343"/>
      <c r="W305" s="343"/>
      <c r="X305" s="343"/>
      <c r="Y305" s="343">
        <v>0</v>
      </c>
      <c r="Z305" s="343">
        <v>0</v>
      </c>
      <c r="AA305" s="343">
        <v>0</v>
      </c>
      <c r="AB305" s="343">
        <v>0</v>
      </c>
      <c r="AC305" s="343">
        <v>0</v>
      </c>
      <c r="AD305" s="343">
        <v>0</v>
      </c>
      <c r="AE305" s="490">
        <v>1</v>
      </c>
    </row>
    <row r="306" spans="1:31" ht="14.25" x14ac:dyDescent="0.2">
      <c r="A306" s="23" t="s">
        <v>2102</v>
      </c>
      <c r="B306" s="23">
        <v>1</v>
      </c>
      <c r="C306" s="24" t="s">
        <v>1235</v>
      </c>
      <c r="D306" s="23" t="s">
        <v>1637</v>
      </c>
      <c r="E306" s="23" t="s">
        <v>3475</v>
      </c>
      <c r="F306" s="23" t="s">
        <v>1236</v>
      </c>
      <c r="G306" s="97">
        <v>0</v>
      </c>
      <c r="H306" s="97">
        <v>0</v>
      </c>
      <c r="I306" s="97">
        <v>0</v>
      </c>
      <c r="J306" s="97">
        <v>3</v>
      </c>
      <c r="K306" s="97">
        <v>0</v>
      </c>
      <c r="L306" s="97">
        <v>0</v>
      </c>
      <c r="M306" s="97">
        <v>0</v>
      </c>
      <c r="N306" s="97">
        <v>0</v>
      </c>
      <c r="O306" s="97">
        <v>0</v>
      </c>
      <c r="P306" s="224">
        <v>0</v>
      </c>
      <c r="Q306" s="245">
        <v>3</v>
      </c>
      <c r="R306" s="252">
        <v>0</v>
      </c>
      <c r="S306" s="269">
        <v>0</v>
      </c>
      <c r="T306" s="79">
        <v>2</v>
      </c>
      <c r="U306" s="97">
        <v>2</v>
      </c>
      <c r="V306" s="97">
        <v>0</v>
      </c>
      <c r="W306" s="97">
        <v>0</v>
      </c>
      <c r="X306" s="97">
        <v>0</v>
      </c>
      <c r="Y306" s="97">
        <v>5</v>
      </c>
      <c r="Z306" s="97">
        <v>0</v>
      </c>
      <c r="AA306" s="270">
        <v>0</v>
      </c>
      <c r="AB306" s="97">
        <v>0</v>
      </c>
      <c r="AC306" s="97">
        <v>3</v>
      </c>
      <c r="AD306" s="97">
        <v>0</v>
      </c>
      <c r="AE306" s="490">
        <v>3</v>
      </c>
    </row>
    <row r="307" spans="1:31" ht="14.25" x14ac:dyDescent="0.2">
      <c r="A307" s="23" t="s">
        <v>2102</v>
      </c>
      <c r="B307" s="23">
        <v>1</v>
      </c>
      <c r="C307" s="24" t="s">
        <v>1237</v>
      </c>
      <c r="D307" s="23" t="s">
        <v>1637</v>
      </c>
      <c r="E307" s="23" t="s">
        <v>2126</v>
      </c>
      <c r="F307" s="23" t="s">
        <v>3290</v>
      </c>
      <c r="G307" s="97">
        <v>0</v>
      </c>
      <c r="H307" s="97">
        <v>0</v>
      </c>
      <c r="I307" s="97">
        <v>0</v>
      </c>
      <c r="J307" s="97">
        <v>0</v>
      </c>
      <c r="K307" s="97">
        <v>0</v>
      </c>
      <c r="L307" s="97">
        <v>0</v>
      </c>
      <c r="M307" s="97">
        <v>0</v>
      </c>
      <c r="N307" s="97">
        <v>0</v>
      </c>
      <c r="O307" s="97">
        <v>0</v>
      </c>
      <c r="P307" s="224">
        <v>0</v>
      </c>
      <c r="Q307" s="245">
        <v>3</v>
      </c>
      <c r="R307" s="252">
        <v>0</v>
      </c>
      <c r="S307" s="269">
        <v>0</v>
      </c>
      <c r="T307" s="79">
        <v>0</v>
      </c>
      <c r="U307" s="97">
        <v>1</v>
      </c>
      <c r="V307" s="97">
        <v>0</v>
      </c>
      <c r="W307" s="97">
        <v>0</v>
      </c>
      <c r="X307" s="97">
        <v>1</v>
      </c>
      <c r="Y307" s="97">
        <v>0</v>
      </c>
      <c r="Z307" s="97">
        <v>0</v>
      </c>
      <c r="AA307" s="270">
        <v>0</v>
      </c>
      <c r="AB307" s="97">
        <v>0</v>
      </c>
      <c r="AC307" s="97">
        <v>0</v>
      </c>
      <c r="AD307" s="97">
        <v>0</v>
      </c>
      <c r="AE307" s="490">
        <v>1.6666666666666667</v>
      </c>
    </row>
    <row r="308" spans="1:31" s="273" customFormat="1" ht="14.25" x14ac:dyDescent="0.2">
      <c r="A308" s="23" t="s">
        <v>2102</v>
      </c>
      <c r="B308" s="23">
        <v>1</v>
      </c>
      <c r="C308" s="24" t="s">
        <v>5671</v>
      </c>
      <c r="D308" s="23" t="s">
        <v>1637</v>
      </c>
      <c r="E308" s="23" t="s">
        <v>2126</v>
      </c>
      <c r="F308" s="23" t="s">
        <v>5672</v>
      </c>
      <c r="G308" s="343"/>
      <c r="H308" s="343"/>
      <c r="I308" s="343"/>
      <c r="J308" s="343"/>
      <c r="K308" s="343"/>
      <c r="L308" s="343"/>
      <c r="M308" s="343"/>
      <c r="N308" s="343"/>
      <c r="O308" s="343"/>
      <c r="P308" s="269"/>
      <c r="Q308" s="269">
        <v>0</v>
      </c>
      <c r="R308" s="269">
        <v>0</v>
      </c>
      <c r="S308" s="269">
        <v>0</v>
      </c>
      <c r="T308" s="79">
        <v>3</v>
      </c>
      <c r="U308" s="343">
        <v>3</v>
      </c>
      <c r="V308" s="343">
        <v>0</v>
      </c>
      <c r="W308" s="343">
        <v>0</v>
      </c>
      <c r="X308" s="343">
        <v>0</v>
      </c>
      <c r="Y308" s="343">
        <v>0</v>
      </c>
      <c r="Z308" s="343">
        <v>0</v>
      </c>
      <c r="AA308" s="343">
        <v>0</v>
      </c>
      <c r="AB308" s="343">
        <v>0</v>
      </c>
      <c r="AC308" s="343">
        <v>2</v>
      </c>
      <c r="AD308" s="343">
        <v>2</v>
      </c>
      <c r="AE308" s="490">
        <v>2.5</v>
      </c>
    </row>
    <row r="309" spans="1:31" s="273" customFormat="1" ht="14.25" x14ac:dyDescent="0.2">
      <c r="A309" s="23" t="s">
        <v>2102</v>
      </c>
      <c r="B309" s="23">
        <v>1</v>
      </c>
      <c r="C309" s="24" t="s">
        <v>5694</v>
      </c>
      <c r="D309" s="23" t="s">
        <v>1637</v>
      </c>
      <c r="E309" s="23" t="s">
        <v>2126</v>
      </c>
      <c r="F309" s="23" t="s">
        <v>5695</v>
      </c>
      <c r="G309" s="343"/>
      <c r="H309" s="343"/>
      <c r="I309" s="343"/>
      <c r="J309" s="343"/>
      <c r="K309" s="343"/>
      <c r="L309" s="343"/>
      <c r="M309" s="343"/>
      <c r="N309" s="343"/>
      <c r="O309" s="343"/>
      <c r="P309" s="269"/>
      <c r="Q309" s="269"/>
      <c r="R309" s="269"/>
      <c r="S309" s="269"/>
      <c r="T309" s="79">
        <v>0</v>
      </c>
      <c r="U309" s="343">
        <v>0</v>
      </c>
      <c r="V309" s="343">
        <v>0</v>
      </c>
      <c r="W309" s="343">
        <v>0</v>
      </c>
      <c r="X309" s="343">
        <v>0</v>
      </c>
      <c r="Y309" s="343">
        <v>0</v>
      </c>
      <c r="Z309" s="343">
        <v>0</v>
      </c>
      <c r="AA309" s="343">
        <v>0</v>
      </c>
      <c r="AB309" s="343">
        <v>0</v>
      </c>
      <c r="AC309" s="343">
        <v>0</v>
      </c>
      <c r="AD309" s="343">
        <v>0</v>
      </c>
      <c r="AE309" s="490">
        <v>1</v>
      </c>
    </row>
    <row r="310" spans="1:31" ht="14.25" x14ac:dyDescent="0.2">
      <c r="A310" s="23" t="s">
        <v>2102</v>
      </c>
      <c r="B310" s="23">
        <v>1</v>
      </c>
      <c r="C310" s="24" t="s">
        <v>3291</v>
      </c>
      <c r="D310" s="23" t="s">
        <v>1637</v>
      </c>
      <c r="E310" s="23" t="s">
        <v>3475</v>
      </c>
      <c r="F310" s="23" t="s">
        <v>3292</v>
      </c>
      <c r="G310" s="97">
        <v>0</v>
      </c>
      <c r="H310" s="97">
        <v>0</v>
      </c>
      <c r="I310" s="97">
        <v>0</v>
      </c>
      <c r="J310" s="97">
        <v>2</v>
      </c>
      <c r="K310" s="97">
        <v>0</v>
      </c>
      <c r="L310" s="97">
        <v>0</v>
      </c>
      <c r="M310" s="97">
        <v>0</v>
      </c>
      <c r="N310" s="97">
        <v>0</v>
      </c>
      <c r="O310" s="97">
        <v>0</v>
      </c>
      <c r="P310" s="224">
        <v>0</v>
      </c>
      <c r="Q310" s="245">
        <v>3</v>
      </c>
      <c r="R310" s="252">
        <v>0</v>
      </c>
      <c r="S310" s="269">
        <v>0</v>
      </c>
      <c r="T310" s="79">
        <v>0</v>
      </c>
      <c r="U310" s="97">
        <v>1</v>
      </c>
      <c r="V310" s="97">
        <v>0</v>
      </c>
      <c r="W310" s="97">
        <v>2</v>
      </c>
      <c r="X310" s="97">
        <v>0</v>
      </c>
      <c r="Y310" s="97">
        <v>2</v>
      </c>
      <c r="Z310" s="97">
        <v>0</v>
      </c>
      <c r="AA310" s="270">
        <v>0</v>
      </c>
      <c r="AB310" s="97">
        <v>0</v>
      </c>
      <c r="AC310" s="97">
        <v>2</v>
      </c>
      <c r="AD310" s="97">
        <v>0</v>
      </c>
      <c r="AE310" s="490">
        <v>2</v>
      </c>
    </row>
    <row r="311" spans="1:31" ht="14.25" x14ac:dyDescent="0.2">
      <c r="A311" s="23" t="s">
        <v>2102</v>
      </c>
      <c r="B311" s="23">
        <v>1</v>
      </c>
      <c r="C311" s="24" t="s">
        <v>594</v>
      </c>
      <c r="D311" s="23" t="s">
        <v>1637</v>
      </c>
      <c r="E311" s="23" t="s">
        <v>2126</v>
      </c>
      <c r="F311" s="23" t="s">
        <v>595</v>
      </c>
      <c r="G311" s="97">
        <v>0</v>
      </c>
      <c r="H311" s="97">
        <v>0</v>
      </c>
      <c r="I311" s="97">
        <v>0</v>
      </c>
      <c r="J311" s="97">
        <v>2</v>
      </c>
      <c r="K311" s="97">
        <v>0</v>
      </c>
      <c r="L311" s="97">
        <v>0</v>
      </c>
      <c r="M311" s="97">
        <v>0</v>
      </c>
      <c r="N311" s="97">
        <v>0</v>
      </c>
      <c r="O311" s="97">
        <v>0</v>
      </c>
      <c r="P311" s="224">
        <v>0</v>
      </c>
      <c r="Q311" s="245"/>
      <c r="R311" s="252">
        <v>0</v>
      </c>
      <c r="S311" s="269"/>
      <c r="T311" s="79">
        <v>0</v>
      </c>
      <c r="U311" s="97">
        <v>0</v>
      </c>
      <c r="V311" s="97">
        <v>0</v>
      </c>
      <c r="W311" s="97">
        <v>0</v>
      </c>
      <c r="X311" s="97">
        <v>0</v>
      </c>
      <c r="Y311" s="97">
        <v>0</v>
      </c>
      <c r="Z311" s="97">
        <v>0</v>
      </c>
      <c r="AA311" s="270">
        <v>0</v>
      </c>
      <c r="AB311" s="97">
        <v>0</v>
      </c>
      <c r="AC311" s="97">
        <v>0</v>
      </c>
      <c r="AD311" s="97">
        <v>0</v>
      </c>
      <c r="AE311" s="490">
        <v>2</v>
      </c>
    </row>
    <row r="312" spans="1:31" ht="14.25" x14ac:dyDescent="0.2">
      <c r="A312" s="23" t="s">
        <v>2102</v>
      </c>
      <c r="B312" s="23">
        <v>1</v>
      </c>
      <c r="C312" s="24" t="s">
        <v>596</v>
      </c>
      <c r="D312" s="23" t="s">
        <v>1637</v>
      </c>
      <c r="E312" s="23" t="s">
        <v>2126</v>
      </c>
      <c r="F312" s="23" t="s">
        <v>597</v>
      </c>
      <c r="G312" s="97">
        <v>0</v>
      </c>
      <c r="H312" s="97">
        <v>0</v>
      </c>
      <c r="I312" s="97">
        <v>0</v>
      </c>
      <c r="J312" s="97">
        <v>0</v>
      </c>
      <c r="K312" s="97">
        <v>0</v>
      </c>
      <c r="L312" s="97">
        <v>0</v>
      </c>
      <c r="M312" s="97">
        <v>0</v>
      </c>
      <c r="N312" s="97">
        <v>0</v>
      </c>
      <c r="O312" s="97">
        <v>0</v>
      </c>
      <c r="P312" s="224">
        <v>0</v>
      </c>
      <c r="Q312" s="245">
        <v>2</v>
      </c>
      <c r="R312" s="252">
        <v>1</v>
      </c>
      <c r="S312" s="269">
        <v>0</v>
      </c>
      <c r="T312" s="79">
        <v>2</v>
      </c>
      <c r="U312" s="97">
        <v>2</v>
      </c>
      <c r="V312" s="97">
        <v>0</v>
      </c>
      <c r="W312" s="97">
        <v>0</v>
      </c>
      <c r="X312" s="97">
        <v>0</v>
      </c>
      <c r="Y312" s="97">
        <v>0</v>
      </c>
      <c r="Z312" s="97">
        <v>0</v>
      </c>
      <c r="AA312" s="270">
        <v>0</v>
      </c>
      <c r="AB312" s="97">
        <v>0</v>
      </c>
      <c r="AC312" s="97">
        <v>0</v>
      </c>
      <c r="AD312" s="97">
        <v>0</v>
      </c>
      <c r="AE312" s="490">
        <v>1.75</v>
      </c>
    </row>
    <row r="313" spans="1:31" ht="14.25" x14ac:dyDescent="0.2">
      <c r="A313" s="23" t="s">
        <v>2102</v>
      </c>
      <c r="B313" s="23">
        <v>1</v>
      </c>
      <c r="C313" s="24" t="s">
        <v>598</v>
      </c>
      <c r="D313" s="23" t="s">
        <v>1637</v>
      </c>
      <c r="E313" s="23" t="s">
        <v>2126</v>
      </c>
      <c r="F313" s="23" t="s">
        <v>599</v>
      </c>
      <c r="G313" s="97">
        <v>0</v>
      </c>
      <c r="H313" s="97">
        <v>0</v>
      </c>
      <c r="I313" s="97">
        <v>0</v>
      </c>
      <c r="J313" s="97">
        <v>0</v>
      </c>
      <c r="K313" s="97">
        <v>0</v>
      </c>
      <c r="L313" s="97">
        <v>0</v>
      </c>
      <c r="M313" s="97">
        <v>0</v>
      </c>
      <c r="N313" s="97">
        <v>0</v>
      </c>
      <c r="O313" s="97">
        <v>0</v>
      </c>
      <c r="P313" s="224">
        <v>0</v>
      </c>
      <c r="Q313" s="245">
        <v>0</v>
      </c>
      <c r="R313" s="252">
        <v>0</v>
      </c>
      <c r="S313" s="269">
        <v>0</v>
      </c>
      <c r="T313" s="79">
        <v>0</v>
      </c>
      <c r="U313" s="97">
        <v>0</v>
      </c>
      <c r="V313" s="97">
        <v>0</v>
      </c>
      <c r="W313" s="97">
        <v>0</v>
      </c>
      <c r="X313" s="97">
        <v>0</v>
      </c>
      <c r="Y313" s="97">
        <v>0</v>
      </c>
      <c r="Z313" s="97">
        <v>0</v>
      </c>
      <c r="AA313" s="270">
        <v>0</v>
      </c>
      <c r="AB313" s="97">
        <v>0</v>
      </c>
      <c r="AC313" s="97">
        <v>0</v>
      </c>
      <c r="AD313" s="97">
        <v>0</v>
      </c>
      <c r="AE313" s="490">
        <v>1</v>
      </c>
    </row>
    <row r="314" spans="1:31" ht="14.25" x14ac:dyDescent="0.2">
      <c r="A314" s="23" t="s">
        <v>2102</v>
      </c>
      <c r="B314" s="23">
        <v>1</v>
      </c>
      <c r="C314" s="24" t="s">
        <v>814</v>
      </c>
      <c r="D314" s="23" t="s">
        <v>1637</v>
      </c>
      <c r="E314" s="23" t="s">
        <v>2126</v>
      </c>
      <c r="F314" s="23" t="s">
        <v>815</v>
      </c>
      <c r="G314" s="97">
        <v>0</v>
      </c>
      <c r="H314" s="97">
        <v>0</v>
      </c>
      <c r="I314" s="97">
        <v>0</v>
      </c>
      <c r="J314" s="97">
        <v>0</v>
      </c>
      <c r="K314" s="97">
        <v>0</v>
      </c>
      <c r="L314" s="97">
        <v>0</v>
      </c>
      <c r="M314" s="97">
        <v>0</v>
      </c>
      <c r="N314" s="97">
        <v>0</v>
      </c>
      <c r="O314" s="97">
        <v>0</v>
      </c>
      <c r="P314" s="224">
        <v>0</v>
      </c>
      <c r="Q314" s="245">
        <v>0</v>
      </c>
      <c r="R314" s="252">
        <v>0</v>
      </c>
      <c r="S314" s="269">
        <v>0</v>
      </c>
      <c r="T314" s="79">
        <v>0</v>
      </c>
      <c r="U314" s="97">
        <v>0</v>
      </c>
      <c r="V314" s="97">
        <v>0</v>
      </c>
      <c r="W314" s="97">
        <v>0</v>
      </c>
      <c r="X314" s="97">
        <v>0</v>
      </c>
      <c r="Y314" s="97">
        <v>4</v>
      </c>
      <c r="Z314" s="97">
        <v>0</v>
      </c>
      <c r="AA314" s="270">
        <v>0</v>
      </c>
      <c r="AB314" s="97">
        <v>1</v>
      </c>
      <c r="AC314" s="97">
        <v>4</v>
      </c>
      <c r="AD314" s="97">
        <v>0</v>
      </c>
      <c r="AE314" s="490">
        <v>3</v>
      </c>
    </row>
    <row r="315" spans="1:31" ht="14.25" x14ac:dyDescent="0.2">
      <c r="A315" s="23" t="s">
        <v>2102</v>
      </c>
      <c r="B315" s="23">
        <v>1</v>
      </c>
      <c r="C315" s="24" t="s">
        <v>816</v>
      </c>
      <c r="D315" s="23" t="s">
        <v>1637</v>
      </c>
      <c r="E315" s="23" t="s">
        <v>2126</v>
      </c>
      <c r="F315" s="23" t="s">
        <v>205</v>
      </c>
      <c r="G315" s="97">
        <v>0</v>
      </c>
      <c r="H315" s="97">
        <v>0</v>
      </c>
      <c r="I315" s="97">
        <v>0</v>
      </c>
      <c r="J315" s="97">
        <v>4</v>
      </c>
      <c r="K315" s="97">
        <v>0</v>
      </c>
      <c r="L315" s="97">
        <v>0</v>
      </c>
      <c r="M315" s="97">
        <v>0</v>
      </c>
      <c r="N315" s="97">
        <v>0</v>
      </c>
      <c r="O315" s="97">
        <v>0</v>
      </c>
      <c r="P315" s="224">
        <v>0</v>
      </c>
      <c r="Q315" s="245">
        <v>0</v>
      </c>
      <c r="R315" s="252">
        <v>0</v>
      </c>
      <c r="S315" s="269">
        <v>0</v>
      </c>
      <c r="T315" s="79">
        <v>0</v>
      </c>
      <c r="U315" s="97">
        <v>0</v>
      </c>
      <c r="V315" s="97">
        <v>0</v>
      </c>
      <c r="W315" s="97">
        <v>0</v>
      </c>
      <c r="X315" s="97">
        <v>0</v>
      </c>
      <c r="Y315" s="97">
        <v>4</v>
      </c>
      <c r="Z315" s="97">
        <v>0</v>
      </c>
      <c r="AA315" s="270">
        <v>0</v>
      </c>
      <c r="AB315" s="97">
        <v>0</v>
      </c>
      <c r="AC315" s="97">
        <v>4</v>
      </c>
      <c r="AD315" s="97">
        <v>0</v>
      </c>
      <c r="AE315" s="490">
        <v>4</v>
      </c>
    </row>
    <row r="316" spans="1:31" ht="14.25" x14ac:dyDescent="0.2">
      <c r="A316" s="23" t="s">
        <v>2102</v>
      </c>
      <c r="B316" s="23">
        <v>1</v>
      </c>
      <c r="C316" s="24" t="s">
        <v>206</v>
      </c>
      <c r="D316" s="23" t="s">
        <v>1637</v>
      </c>
      <c r="E316" s="23" t="s">
        <v>2126</v>
      </c>
      <c r="F316" s="23" t="s">
        <v>207</v>
      </c>
      <c r="G316" s="97">
        <v>0</v>
      </c>
      <c r="H316" s="97">
        <v>0</v>
      </c>
      <c r="I316" s="97">
        <v>0</v>
      </c>
      <c r="J316" s="97">
        <v>4</v>
      </c>
      <c r="K316" s="97">
        <v>0</v>
      </c>
      <c r="L316" s="97">
        <v>0</v>
      </c>
      <c r="M316" s="97">
        <v>0</v>
      </c>
      <c r="N316" s="97">
        <v>0</v>
      </c>
      <c r="O316" s="97">
        <v>0</v>
      </c>
      <c r="P316" s="224">
        <v>0</v>
      </c>
      <c r="Q316" s="245">
        <v>4</v>
      </c>
      <c r="R316" s="252">
        <v>0</v>
      </c>
      <c r="S316" s="269">
        <v>0</v>
      </c>
      <c r="T316" s="79">
        <v>4</v>
      </c>
      <c r="U316" s="97">
        <v>4</v>
      </c>
      <c r="V316" s="97">
        <v>0</v>
      </c>
      <c r="W316" s="97">
        <v>0</v>
      </c>
      <c r="X316" s="97">
        <v>0</v>
      </c>
      <c r="Y316" s="97">
        <v>4</v>
      </c>
      <c r="Z316" s="97">
        <v>0</v>
      </c>
      <c r="AA316" s="270">
        <v>0</v>
      </c>
      <c r="AB316" s="97">
        <v>0</v>
      </c>
      <c r="AC316" s="97">
        <v>4</v>
      </c>
      <c r="AD316" s="97">
        <v>1</v>
      </c>
      <c r="AE316" s="490">
        <v>3.5714285714285716</v>
      </c>
    </row>
    <row r="317" spans="1:31" ht="14.25" x14ac:dyDescent="0.2">
      <c r="A317" s="23" t="s">
        <v>2102</v>
      </c>
      <c r="B317" s="23">
        <v>1</v>
      </c>
      <c r="C317" s="24" t="s">
        <v>208</v>
      </c>
      <c r="D317" s="23" t="s">
        <v>1637</v>
      </c>
      <c r="E317" s="23" t="s">
        <v>3475</v>
      </c>
      <c r="F317" s="23" t="s">
        <v>2920</v>
      </c>
      <c r="G317" s="97">
        <v>0</v>
      </c>
      <c r="H317" s="97">
        <v>0</v>
      </c>
      <c r="I317" s="97">
        <v>0</v>
      </c>
      <c r="J317" s="97">
        <v>4</v>
      </c>
      <c r="K317" s="97">
        <v>0</v>
      </c>
      <c r="L317" s="97">
        <v>0</v>
      </c>
      <c r="M317" s="97">
        <v>0</v>
      </c>
      <c r="N317" s="97">
        <v>0</v>
      </c>
      <c r="O317" s="97">
        <v>0</v>
      </c>
      <c r="P317" s="224">
        <v>0</v>
      </c>
      <c r="Q317" s="245">
        <v>4</v>
      </c>
      <c r="R317" s="252">
        <v>0</v>
      </c>
      <c r="S317" s="269">
        <v>1</v>
      </c>
      <c r="T317" s="79">
        <v>4</v>
      </c>
      <c r="U317" s="97">
        <v>5</v>
      </c>
      <c r="V317" s="97">
        <v>0</v>
      </c>
      <c r="W317" s="97">
        <v>0</v>
      </c>
      <c r="X317" s="97">
        <v>2</v>
      </c>
      <c r="Y317" s="97">
        <v>2</v>
      </c>
      <c r="Z317" s="97">
        <v>0</v>
      </c>
      <c r="AA317" s="270">
        <v>0</v>
      </c>
      <c r="AB317" s="97">
        <v>0</v>
      </c>
      <c r="AC317" s="97">
        <v>2</v>
      </c>
      <c r="AD317" s="97">
        <v>0</v>
      </c>
      <c r="AE317" s="490">
        <v>3</v>
      </c>
    </row>
    <row r="318" spans="1:31" ht="14.25" x14ac:dyDescent="0.2">
      <c r="A318" s="23" t="s">
        <v>2102</v>
      </c>
      <c r="B318" s="23">
        <v>1</v>
      </c>
      <c r="C318" s="24" t="s">
        <v>2921</v>
      </c>
      <c r="D318" s="23" t="s">
        <v>1637</v>
      </c>
      <c r="E318" s="23" t="s">
        <v>2126</v>
      </c>
      <c r="F318" s="23" t="s">
        <v>2922</v>
      </c>
      <c r="G318" s="97">
        <v>0</v>
      </c>
      <c r="H318" s="97">
        <v>0</v>
      </c>
      <c r="I318" s="97">
        <v>0</v>
      </c>
      <c r="J318" s="97">
        <v>2</v>
      </c>
      <c r="K318" s="97">
        <v>0</v>
      </c>
      <c r="L318" s="97">
        <v>0</v>
      </c>
      <c r="M318" s="97">
        <v>0</v>
      </c>
      <c r="N318" s="97">
        <v>0</v>
      </c>
      <c r="O318" s="97">
        <v>0</v>
      </c>
      <c r="P318" s="224">
        <v>0</v>
      </c>
      <c r="Q318" s="245">
        <v>4</v>
      </c>
      <c r="R318" s="252">
        <v>0</v>
      </c>
      <c r="S318" s="269">
        <v>0</v>
      </c>
      <c r="T318" s="79">
        <v>4</v>
      </c>
      <c r="U318" s="97">
        <v>4</v>
      </c>
      <c r="V318" s="97">
        <v>0</v>
      </c>
      <c r="W318" s="97">
        <v>0</v>
      </c>
      <c r="X318" s="97">
        <v>0</v>
      </c>
      <c r="Y318" s="97">
        <v>2</v>
      </c>
      <c r="Z318" s="97">
        <v>0</v>
      </c>
      <c r="AA318" s="270">
        <v>0</v>
      </c>
      <c r="AB318" s="97">
        <v>0</v>
      </c>
      <c r="AC318" s="97">
        <v>2</v>
      </c>
      <c r="AD318" s="97">
        <v>0</v>
      </c>
      <c r="AE318" s="490">
        <v>3</v>
      </c>
    </row>
    <row r="319" spans="1:31" ht="14.25" x14ac:dyDescent="0.2">
      <c r="A319" s="23" t="s">
        <v>2102</v>
      </c>
      <c r="B319" s="23">
        <v>1</v>
      </c>
      <c r="C319" s="24" t="s">
        <v>2923</v>
      </c>
      <c r="D319" s="23" t="s">
        <v>1637</v>
      </c>
      <c r="E319" s="23" t="s">
        <v>2126</v>
      </c>
      <c r="F319" s="23" t="s">
        <v>2924</v>
      </c>
      <c r="G319" s="97">
        <v>0</v>
      </c>
      <c r="H319" s="97">
        <v>0</v>
      </c>
      <c r="I319" s="97">
        <v>0</v>
      </c>
      <c r="J319" s="97">
        <v>2</v>
      </c>
      <c r="K319" s="97">
        <v>0</v>
      </c>
      <c r="L319" s="97">
        <v>0</v>
      </c>
      <c r="M319" s="97">
        <v>0</v>
      </c>
      <c r="N319" s="97">
        <v>0</v>
      </c>
      <c r="O319" s="97">
        <v>0</v>
      </c>
      <c r="P319" s="224">
        <v>0</v>
      </c>
      <c r="Q319" s="245">
        <v>2</v>
      </c>
      <c r="R319" s="252">
        <v>0</v>
      </c>
      <c r="S319" s="269">
        <v>0</v>
      </c>
      <c r="T319" s="79">
        <v>2</v>
      </c>
      <c r="U319" s="97">
        <v>2</v>
      </c>
      <c r="V319" s="97">
        <v>0</v>
      </c>
      <c r="W319" s="97">
        <v>0</v>
      </c>
      <c r="X319" s="97">
        <v>0</v>
      </c>
      <c r="Y319" s="97">
        <v>0</v>
      </c>
      <c r="Z319" s="97">
        <v>0</v>
      </c>
      <c r="AA319" s="270">
        <v>0</v>
      </c>
      <c r="AB319" s="97">
        <v>0</v>
      </c>
      <c r="AC319" s="97">
        <v>0</v>
      </c>
      <c r="AD319" s="97">
        <v>0</v>
      </c>
      <c r="AE319" s="490">
        <v>2</v>
      </c>
    </row>
    <row r="320" spans="1:31" ht="14.25" x14ac:dyDescent="0.2">
      <c r="A320" s="23" t="s">
        <v>2102</v>
      </c>
      <c r="B320" s="23">
        <v>1</v>
      </c>
      <c r="C320" s="24" t="s">
        <v>2925</v>
      </c>
      <c r="D320" s="23" t="s">
        <v>1637</v>
      </c>
      <c r="E320" s="23" t="s">
        <v>2126</v>
      </c>
      <c r="F320" s="23" t="s">
        <v>2926</v>
      </c>
      <c r="G320" s="97">
        <v>0</v>
      </c>
      <c r="H320" s="97">
        <v>0</v>
      </c>
      <c r="I320" s="97">
        <v>0</v>
      </c>
      <c r="J320" s="97">
        <v>0</v>
      </c>
      <c r="K320" s="97">
        <v>0</v>
      </c>
      <c r="L320" s="97">
        <v>0</v>
      </c>
      <c r="M320" s="97">
        <v>0</v>
      </c>
      <c r="N320" s="97">
        <v>0</v>
      </c>
      <c r="O320" s="97">
        <v>0</v>
      </c>
      <c r="P320" s="224">
        <v>0</v>
      </c>
      <c r="Q320" s="245">
        <v>2</v>
      </c>
      <c r="R320" s="252">
        <v>0</v>
      </c>
      <c r="S320" s="269">
        <v>0</v>
      </c>
      <c r="T320" s="79">
        <v>2</v>
      </c>
      <c r="U320" s="97">
        <v>2</v>
      </c>
      <c r="V320" s="97">
        <v>0</v>
      </c>
      <c r="W320" s="97">
        <v>0</v>
      </c>
      <c r="X320" s="97">
        <v>0</v>
      </c>
      <c r="Y320" s="97">
        <v>4</v>
      </c>
      <c r="Z320" s="97">
        <v>0</v>
      </c>
      <c r="AA320" s="270">
        <v>0</v>
      </c>
      <c r="AB320" s="97">
        <v>0</v>
      </c>
      <c r="AC320" s="97">
        <v>4</v>
      </c>
      <c r="AD320" s="97">
        <v>0</v>
      </c>
      <c r="AE320" s="490">
        <v>2.8</v>
      </c>
    </row>
    <row r="321" spans="1:31" ht="14.25" x14ac:dyDescent="0.2">
      <c r="A321" s="23" t="s">
        <v>2102</v>
      </c>
      <c r="B321" s="23">
        <v>1</v>
      </c>
      <c r="C321" s="24" t="s">
        <v>2927</v>
      </c>
      <c r="D321" s="23" t="s">
        <v>1637</v>
      </c>
      <c r="E321" s="23" t="s">
        <v>2126</v>
      </c>
      <c r="F321" s="23" t="s">
        <v>2928</v>
      </c>
      <c r="G321" s="97">
        <v>0</v>
      </c>
      <c r="H321" s="97">
        <v>0</v>
      </c>
      <c r="I321" s="97">
        <v>0</v>
      </c>
      <c r="J321" s="97">
        <v>4</v>
      </c>
      <c r="K321" s="97">
        <v>0</v>
      </c>
      <c r="L321" s="97">
        <v>0</v>
      </c>
      <c r="M321" s="97">
        <v>0</v>
      </c>
      <c r="N321" s="97">
        <v>0</v>
      </c>
      <c r="O321" s="97">
        <v>0</v>
      </c>
      <c r="P321" s="224">
        <v>0</v>
      </c>
      <c r="Q321" s="245">
        <v>0</v>
      </c>
      <c r="R321" s="252">
        <v>0</v>
      </c>
      <c r="S321" s="269">
        <v>0</v>
      </c>
      <c r="T321" s="79">
        <v>0</v>
      </c>
      <c r="U321" s="97">
        <v>0</v>
      </c>
      <c r="V321" s="97">
        <v>0</v>
      </c>
      <c r="W321" s="97">
        <v>0</v>
      </c>
      <c r="X321" s="97">
        <v>0</v>
      </c>
      <c r="Y321" s="97">
        <v>2</v>
      </c>
      <c r="Z321" s="97">
        <v>0</v>
      </c>
      <c r="AA321" s="270">
        <v>0</v>
      </c>
      <c r="AB321" s="97">
        <v>0</v>
      </c>
      <c r="AC321" s="97">
        <v>2</v>
      </c>
      <c r="AD321" s="97">
        <v>0</v>
      </c>
      <c r="AE321" s="490">
        <v>2.6666666666666665</v>
      </c>
    </row>
    <row r="322" spans="1:31" ht="14.25" x14ac:dyDescent="0.2">
      <c r="A322" s="23" t="s">
        <v>2102</v>
      </c>
      <c r="B322" s="23">
        <v>1</v>
      </c>
      <c r="C322" s="24" t="s">
        <v>2929</v>
      </c>
      <c r="D322" s="23" t="s">
        <v>1637</v>
      </c>
      <c r="E322" s="23" t="s">
        <v>2126</v>
      </c>
      <c r="F322" s="23" t="s">
        <v>532</v>
      </c>
      <c r="G322" s="97">
        <v>0</v>
      </c>
      <c r="H322" s="97">
        <v>0</v>
      </c>
      <c r="I322" s="97">
        <v>0</v>
      </c>
      <c r="J322" s="97">
        <v>2</v>
      </c>
      <c r="K322" s="97">
        <v>0</v>
      </c>
      <c r="L322" s="97">
        <v>0</v>
      </c>
      <c r="M322" s="97">
        <v>0</v>
      </c>
      <c r="N322" s="97">
        <v>0</v>
      </c>
      <c r="O322" s="97">
        <v>0</v>
      </c>
      <c r="P322" s="224">
        <v>0</v>
      </c>
      <c r="Q322" s="245">
        <v>4</v>
      </c>
      <c r="R322" s="252">
        <v>0</v>
      </c>
      <c r="S322" s="269">
        <v>0</v>
      </c>
      <c r="T322" s="79">
        <v>4</v>
      </c>
      <c r="U322" s="97">
        <v>4</v>
      </c>
      <c r="V322" s="97">
        <v>0</v>
      </c>
      <c r="W322" s="97">
        <v>0</v>
      </c>
      <c r="X322" s="97">
        <v>0</v>
      </c>
      <c r="Y322" s="97">
        <v>8</v>
      </c>
      <c r="Z322" s="97">
        <v>0</v>
      </c>
      <c r="AA322" s="270">
        <v>0</v>
      </c>
      <c r="AB322" s="97">
        <v>0</v>
      </c>
      <c r="AC322" s="97">
        <v>8</v>
      </c>
      <c r="AD322" s="97">
        <v>0</v>
      </c>
      <c r="AE322" s="490">
        <v>5</v>
      </c>
    </row>
    <row r="323" spans="1:31" ht="14.25" x14ac:dyDescent="0.2">
      <c r="A323" s="23" t="s">
        <v>2102</v>
      </c>
      <c r="B323" s="23">
        <v>1</v>
      </c>
      <c r="C323" s="24" t="s">
        <v>533</v>
      </c>
      <c r="D323" s="23" t="s">
        <v>1637</v>
      </c>
      <c r="E323" s="23" t="s">
        <v>3473</v>
      </c>
      <c r="F323" s="23" t="s">
        <v>534</v>
      </c>
      <c r="G323" s="97">
        <v>0</v>
      </c>
      <c r="H323" s="97">
        <v>0</v>
      </c>
      <c r="I323" s="97">
        <v>0</v>
      </c>
      <c r="J323" s="97">
        <v>8</v>
      </c>
      <c r="K323" s="97">
        <v>0</v>
      </c>
      <c r="L323" s="97">
        <v>0</v>
      </c>
      <c r="M323" s="97">
        <v>0</v>
      </c>
      <c r="N323" s="97">
        <v>0</v>
      </c>
      <c r="O323" s="97">
        <v>0</v>
      </c>
      <c r="P323" s="224">
        <v>0</v>
      </c>
      <c r="Q323" s="245">
        <v>2</v>
      </c>
      <c r="R323" s="252">
        <v>0</v>
      </c>
      <c r="S323" s="269">
        <v>0</v>
      </c>
      <c r="T323" s="79">
        <v>2</v>
      </c>
      <c r="U323" s="97">
        <v>2</v>
      </c>
      <c r="V323" s="97">
        <v>0</v>
      </c>
      <c r="W323" s="97">
        <v>0</v>
      </c>
      <c r="X323" s="97">
        <v>0</v>
      </c>
      <c r="Y323" s="97">
        <v>2</v>
      </c>
      <c r="Z323" s="97">
        <v>0</v>
      </c>
      <c r="AA323" s="270">
        <v>0</v>
      </c>
      <c r="AB323" s="97">
        <v>0</v>
      </c>
      <c r="AC323" s="97">
        <v>2</v>
      </c>
      <c r="AD323" s="97">
        <v>0</v>
      </c>
      <c r="AE323" s="490">
        <v>3</v>
      </c>
    </row>
    <row r="324" spans="1:31" ht="14.25" x14ac:dyDescent="0.2">
      <c r="A324" s="23" t="s">
        <v>2102</v>
      </c>
      <c r="B324" s="23">
        <v>1</v>
      </c>
      <c r="C324" s="24" t="s">
        <v>535</v>
      </c>
      <c r="D324" s="23" t="s">
        <v>1637</v>
      </c>
      <c r="E324" s="23" t="s">
        <v>2126</v>
      </c>
      <c r="F324" s="23" t="s">
        <v>536</v>
      </c>
      <c r="G324" s="97">
        <v>0</v>
      </c>
      <c r="H324" s="97">
        <v>0</v>
      </c>
      <c r="I324" s="97">
        <v>0</v>
      </c>
      <c r="J324" s="97">
        <v>2</v>
      </c>
      <c r="K324" s="97">
        <v>0</v>
      </c>
      <c r="L324" s="97">
        <v>0</v>
      </c>
      <c r="M324" s="97">
        <v>0</v>
      </c>
      <c r="N324" s="97">
        <v>0</v>
      </c>
      <c r="O324" s="97">
        <v>0</v>
      </c>
      <c r="P324" s="224">
        <v>0</v>
      </c>
      <c r="Q324" s="245">
        <v>8</v>
      </c>
      <c r="R324" s="252">
        <v>0</v>
      </c>
      <c r="S324" s="269">
        <v>0</v>
      </c>
      <c r="T324" s="79">
        <v>8</v>
      </c>
      <c r="U324" s="97">
        <v>8</v>
      </c>
      <c r="V324" s="97">
        <v>0</v>
      </c>
      <c r="W324" s="97">
        <v>0</v>
      </c>
      <c r="X324" s="97">
        <v>0</v>
      </c>
      <c r="Y324" s="97">
        <v>2</v>
      </c>
      <c r="Z324" s="97">
        <v>0</v>
      </c>
      <c r="AA324" s="270">
        <v>0</v>
      </c>
      <c r="AB324" s="97">
        <v>0</v>
      </c>
      <c r="AC324" s="97">
        <v>2</v>
      </c>
      <c r="AD324" s="97">
        <v>0</v>
      </c>
      <c r="AE324" s="490">
        <v>5</v>
      </c>
    </row>
    <row r="325" spans="1:31" ht="14.25" x14ac:dyDescent="0.2">
      <c r="A325" s="23" t="s">
        <v>2102</v>
      </c>
      <c r="B325" s="23">
        <v>1</v>
      </c>
      <c r="C325" s="24" t="s">
        <v>537</v>
      </c>
      <c r="D325" s="23" t="s">
        <v>1637</v>
      </c>
      <c r="E325" s="23" t="s">
        <v>2126</v>
      </c>
      <c r="F325" s="23" t="s">
        <v>367</v>
      </c>
      <c r="G325" s="97">
        <v>0</v>
      </c>
      <c r="H325" s="97">
        <v>0</v>
      </c>
      <c r="I325" s="97">
        <v>0</v>
      </c>
      <c r="J325" s="97">
        <v>2</v>
      </c>
      <c r="K325" s="97">
        <v>0</v>
      </c>
      <c r="L325" s="97">
        <v>0</v>
      </c>
      <c r="M325" s="97">
        <v>0</v>
      </c>
      <c r="N325" s="97">
        <v>0</v>
      </c>
      <c r="O325" s="97">
        <v>0</v>
      </c>
      <c r="P325" s="224">
        <v>0</v>
      </c>
      <c r="Q325" s="245">
        <v>2</v>
      </c>
      <c r="R325" s="252">
        <v>0</v>
      </c>
      <c r="S325" s="269">
        <v>1</v>
      </c>
      <c r="T325" s="79">
        <v>2</v>
      </c>
      <c r="U325" s="97">
        <v>3</v>
      </c>
      <c r="V325" s="97">
        <v>0</v>
      </c>
      <c r="W325" s="97">
        <v>0</v>
      </c>
      <c r="X325" s="97">
        <v>0</v>
      </c>
      <c r="Y325" s="97">
        <v>1</v>
      </c>
      <c r="Z325" s="97">
        <v>0</v>
      </c>
      <c r="AA325" s="270">
        <v>0</v>
      </c>
      <c r="AB325" s="97">
        <v>0</v>
      </c>
      <c r="AC325" s="97">
        <v>1</v>
      </c>
      <c r="AD325" s="97">
        <v>0</v>
      </c>
      <c r="AE325" s="490">
        <v>1.7142857142857142</v>
      </c>
    </row>
    <row r="326" spans="1:31" s="273" customFormat="1" ht="14.25" x14ac:dyDescent="0.2">
      <c r="A326" s="23" t="s">
        <v>2102</v>
      </c>
      <c r="B326" s="23">
        <v>1</v>
      </c>
      <c r="C326" s="24" t="s">
        <v>5696</v>
      </c>
      <c r="D326" s="23" t="s">
        <v>1637</v>
      </c>
      <c r="E326" s="23" t="s">
        <v>2126</v>
      </c>
      <c r="F326" s="23" t="s">
        <v>5697</v>
      </c>
      <c r="G326" s="343"/>
      <c r="H326" s="343"/>
      <c r="I326" s="343"/>
      <c r="J326" s="343"/>
      <c r="K326" s="343"/>
      <c r="L326" s="343"/>
      <c r="M326" s="343"/>
      <c r="N326" s="343"/>
      <c r="O326" s="343"/>
      <c r="P326" s="269"/>
      <c r="Q326" s="269"/>
      <c r="R326" s="269"/>
      <c r="S326" s="269"/>
      <c r="T326" s="79">
        <v>2</v>
      </c>
      <c r="U326" s="343">
        <v>3</v>
      </c>
      <c r="V326" s="343">
        <v>0</v>
      </c>
      <c r="W326" s="343">
        <v>0</v>
      </c>
      <c r="X326" s="343">
        <v>1</v>
      </c>
      <c r="Y326" s="343">
        <v>0</v>
      </c>
      <c r="Z326" s="343">
        <v>0</v>
      </c>
      <c r="AA326" s="343">
        <v>0</v>
      </c>
      <c r="AB326" s="343">
        <v>0</v>
      </c>
      <c r="AC326" s="343">
        <v>0</v>
      </c>
      <c r="AD326" s="343">
        <v>0</v>
      </c>
      <c r="AE326" s="490">
        <v>2</v>
      </c>
    </row>
    <row r="327" spans="1:31" s="273" customFormat="1" ht="14.25" x14ac:dyDescent="0.2">
      <c r="A327" s="23" t="s">
        <v>2102</v>
      </c>
      <c r="B327" s="23">
        <v>1</v>
      </c>
      <c r="C327" s="24" t="s">
        <v>5698</v>
      </c>
      <c r="D327" s="23" t="s">
        <v>1637</v>
      </c>
      <c r="E327" s="23" t="s">
        <v>2126</v>
      </c>
      <c r="F327" s="23" t="s">
        <v>5699</v>
      </c>
      <c r="G327" s="343"/>
      <c r="H327" s="343"/>
      <c r="I327" s="343"/>
      <c r="J327" s="343"/>
      <c r="K327" s="343"/>
      <c r="L327" s="343"/>
      <c r="M327" s="343"/>
      <c r="N327" s="343"/>
      <c r="O327" s="343"/>
      <c r="P327" s="269"/>
      <c r="Q327" s="269"/>
      <c r="R327" s="269"/>
      <c r="S327" s="269"/>
      <c r="T327" s="79">
        <v>1</v>
      </c>
      <c r="U327" s="343">
        <v>1</v>
      </c>
      <c r="V327" s="343">
        <v>0</v>
      </c>
      <c r="W327" s="343">
        <v>0</v>
      </c>
      <c r="X327" s="343">
        <v>0</v>
      </c>
      <c r="Y327" s="343">
        <v>0</v>
      </c>
      <c r="Z327" s="343">
        <v>0</v>
      </c>
      <c r="AA327" s="343">
        <v>0</v>
      </c>
      <c r="AB327" s="343">
        <v>0</v>
      </c>
      <c r="AC327" s="343">
        <v>0</v>
      </c>
      <c r="AD327" s="343">
        <v>0</v>
      </c>
      <c r="AE327" s="490">
        <v>1</v>
      </c>
    </row>
    <row r="328" spans="1:31" s="273" customFormat="1" ht="14.25" x14ac:dyDescent="0.2">
      <c r="A328" s="23" t="s">
        <v>2102</v>
      </c>
      <c r="B328" s="23">
        <v>1</v>
      </c>
      <c r="C328" s="24" t="s">
        <v>5700</v>
      </c>
      <c r="D328" s="23" t="s">
        <v>1637</v>
      </c>
      <c r="E328" s="23" t="s">
        <v>2126</v>
      </c>
      <c r="F328" s="23" t="s">
        <v>5701</v>
      </c>
      <c r="G328" s="343"/>
      <c r="H328" s="343"/>
      <c r="I328" s="343"/>
      <c r="J328" s="343"/>
      <c r="K328" s="343"/>
      <c r="L328" s="343"/>
      <c r="M328" s="343"/>
      <c r="N328" s="343"/>
      <c r="O328" s="343"/>
      <c r="P328" s="269"/>
      <c r="Q328" s="269"/>
      <c r="R328" s="269"/>
      <c r="S328" s="269"/>
      <c r="T328" s="79">
        <v>0</v>
      </c>
      <c r="U328" s="343">
        <v>0</v>
      </c>
      <c r="V328" s="343">
        <v>0</v>
      </c>
      <c r="W328" s="343">
        <v>0</v>
      </c>
      <c r="X328" s="343">
        <v>0</v>
      </c>
      <c r="Y328" s="343">
        <v>2</v>
      </c>
      <c r="Z328" s="343">
        <v>0</v>
      </c>
      <c r="AA328" s="343">
        <v>0</v>
      </c>
      <c r="AB328" s="343">
        <v>0</v>
      </c>
      <c r="AC328" s="343">
        <v>2</v>
      </c>
      <c r="AD328" s="343">
        <v>0</v>
      </c>
      <c r="AE328" s="490">
        <v>2</v>
      </c>
    </row>
    <row r="329" spans="1:31" s="273" customFormat="1" ht="14.25" x14ac:dyDescent="0.2">
      <c r="A329" s="23" t="s">
        <v>2102</v>
      </c>
      <c r="B329" s="23">
        <v>1</v>
      </c>
      <c r="C329" s="24" t="s">
        <v>5702</v>
      </c>
      <c r="D329" s="23" t="s">
        <v>1637</v>
      </c>
      <c r="E329" s="23" t="s">
        <v>2126</v>
      </c>
      <c r="F329" s="23" t="s">
        <v>5703</v>
      </c>
      <c r="G329" s="343"/>
      <c r="H329" s="343"/>
      <c r="I329" s="343"/>
      <c r="J329" s="343"/>
      <c r="K329" s="343"/>
      <c r="L329" s="343"/>
      <c r="M329" s="343"/>
      <c r="N329" s="343"/>
      <c r="O329" s="343"/>
      <c r="P329" s="269"/>
      <c r="Q329" s="269"/>
      <c r="R329" s="269"/>
      <c r="S329" s="269"/>
      <c r="T329" s="79">
        <v>0</v>
      </c>
      <c r="U329" s="343">
        <v>0</v>
      </c>
      <c r="V329" s="343">
        <v>0</v>
      </c>
      <c r="W329" s="343">
        <v>0</v>
      </c>
      <c r="X329" s="343">
        <v>0</v>
      </c>
      <c r="Y329" s="343">
        <v>0</v>
      </c>
      <c r="Z329" s="343">
        <v>0</v>
      </c>
      <c r="AA329" s="343">
        <v>0</v>
      </c>
      <c r="AB329" s="343">
        <v>0</v>
      </c>
      <c r="AC329" s="343">
        <v>0</v>
      </c>
      <c r="AD329" s="343">
        <v>0</v>
      </c>
      <c r="AE329" s="490">
        <v>1</v>
      </c>
    </row>
    <row r="330" spans="1:31" s="273" customFormat="1" ht="14.25" x14ac:dyDescent="0.2">
      <c r="A330" s="23" t="s">
        <v>2102</v>
      </c>
      <c r="B330" s="23">
        <v>1</v>
      </c>
      <c r="C330" s="24" t="s">
        <v>5704</v>
      </c>
      <c r="D330" s="23" t="s">
        <v>1637</v>
      </c>
      <c r="E330" s="23" t="s">
        <v>2126</v>
      </c>
      <c r="F330" s="23" t="s">
        <v>5705</v>
      </c>
      <c r="G330" s="343"/>
      <c r="H330" s="343"/>
      <c r="I330" s="343"/>
      <c r="J330" s="343"/>
      <c r="K330" s="343"/>
      <c r="L330" s="343"/>
      <c r="M330" s="343"/>
      <c r="N330" s="343"/>
      <c r="O330" s="343"/>
      <c r="P330" s="269"/>
      <c r="Q330" s="269"/>
      <c r="R330" s="269"/>
      <c r="S330" s="269"/>
      <c r="T330" s="79">
        <v>2</v>
      </c>
      <c r="U330" s="343">
        <v>2</v>
      </c>
      <c r="V330" s="343">
        <v>0</v>
      </c>
      <c r="W330" s="343">
        <v>0</v>
      </c>
      <c r="X330" s="343">
        <v>0</v>
      </c>
      <c r="Y330" s="343">
        <v>0</v>
      </c>
      <c r="Z330" s="343">
        <v>0</v>
      </c>
      <c r="AA330" s="343">
        <v>0</v>
      </c>
      <c r="AB330" s="343">
        <v>0</v>
      </c>
      <c r="AC330" s="343">
        <v>0</v>
      </c>
      <c r="AD330" s="343">
        <v>0</v>
      </c>
      <c r="AE330" s="490">
        <v>2</v>
      </c>
    </row>
    <row r="331" spans="1:31" s="273" customFormat="1" ht="14.25" x14ac:dyDescent="0.2">
      <c r="A331" s="23" t="s">
        <v>2102</v>
      </c>
      <c r="B331" s="23">
        <v>1</v>
      </c>
      <c r="C331" s="24" t="s">
        <v>5706</v>
      </c>
      <c r="D331" s="23" t="s">
        <v>1637</v>
      </c>
      <c r="E331" s="23" t="s">
        <v>2126</v>
      </c>
      <c r="F331" s="23" t="s">
        <v>5707</v>
      </c>
      <c r="G331" s="343"/>
      <c r="H331" s="343"/>
      <c r="I331" s="343"/>
      <c r="J331" s="343"/>
      <c r="K331" s="343"/>
      <c r="L331" s="343"/>
      <c r="M331" s="343"/>
      <c r="N331" s="343"/>
      <c r="O331" s="343"/>
      <c r="P331" s="269"/>
      <c r="Q331" s="269"/>
      <c r="R331" s="269"/>
      <c r="S331" s="269"/>
      <c r="T331" s="79">
        <v>0</v>
      </c>
      <c r="U331" s="343">
        <v>0</v>
      </c>
      <c r="V331" s="343">
        <v>0</v>
      </c>
      <c r="W331" s="343">
        <v>0</v>
      </c>
      <c r="X331" s="343">
        <v>0</v>
      </c>
      <c r="Y331" s="343">
        <v>0</v>
      </c>
      <c r="Z331" s="343">
        <v>0</v>
      </c>
      <c r="AA331" s="343">
        <v>0</v>
      </c>
      <c r="AB331" s="343">
        <v>0</v>
      </c>
      <c r="AC331" s="343">
        <v>0</v>
      </c>
      <c r="AD331" s="343">
        <v>0</v>
      </c>
      <c r="AE331" s="490">
        <v>1</v>
      </c>
    </row>
    <row r="332" spans="1:31" s="273" customFormat="1" ht="14.25" x14ac:dyDescent="0.2">
      <c r="A332" s="23" t="s">
        <v>2102</v>
      </c>
      <c r="B332" s="23">
        <v>1</v>
      </c>
      <c r="C332" s="24" t="s">
        <v>5708</v>
      </c>
      <c r="D332" s="23" t="s">
        <v>1637</v>
      </c>
      <c r="E332" s="23" t="s">
        <v>2126</v>
      </c>
      <c r="F332" s="23" t="s">
        <v>5709</v>
      </c>
      <c r="G332" s="343"/>
      <c r="H332" s="343"/>
      <c r="I332" s="343"/>
      <c r="J332" s="343"/>
      <c r="K332" s="343"/>
      <c r="L332" s="343"/>
      <c r="M332" s="343"/>
      <c r="N332" s="343"/>
      <c r="O332" s="343"/>
      <c r="P332" s="269"/>
      <c r="Q332" s="269"/>
      <c r="R332" s="269"/>
      <c r="S332" s="269"/>
      <c r="T332" s="79">
        <v>0</v>
      </c>
      <c r="U332" s="343">
        <v>0</v>
      </c>
      <c r="V332" s="343">
        <v>0</v>
      </c>
      <c r="W332" s="343">
        <v>0</v>
      </c>
      <c r="X332" s="343">
        <v>0</v>
      </c>
      <c r="Y332" s="343">
        <v>1</v>
      </c>
      <c r="Z332" s="343">
        <v>0</v>
      </c>
      <c r="AA332" s="343">
        <v>0</v>
      </c>
      <c r="AB332" s="343">
        <v>0</v>
      </c>
      <c r="AC332" s="343">
        <v>1</v>
      </c>
      <c r="AD332" s="343">
        <v>0</v>
      </c>
      <c r="AE332" s="490">
        <v>1</v>
      </c>
    </row>
    <row r="333" spans="1:31" ht="14.25" x14ac:dyDescent="0.2">
      <c r="A333" s="23" t="s">
        <v>2102</v>
      </c>
      <c r="B333" s="23">
        <v>1</v>
      </c>
      <c r="C333" s="24" t="s">
        <v>368</v>
      </c>
      <c r="D333" s="23" t="s">
        <v>1637</v>
      </c>
      <c r="E333" s="23" t="s">
        <v>2126</v>
      </c>
      <c r="F333" s="23" t="s">
        <v>2416</v>
      </c>
      <c r="G333" s="97">
        <v>0</v>
      </c>
      <c r="H333" s="97">
        <v>0</v>
      </c>
      <c r="I333" s="97">
        <v>0</v>
      </c>
      <c r="J333" s="97">
        <v>1</v>
      </c>
      <c r="K333" s="97">
        <v>0</v>
      </c>
      <c r="L333" s="97">
        <v>0</v>
      </c>
      <c r="M333" s="97">
        <v>0</v>
      </c>
      <c r="N333" s="97">
        <v>0</v>
      </c>
      <c r="O333" s="97">
        <v>0</v>
      </c>
      <c r="P333" s="224">
        <v>0</v>
      </c>
      <c r="Q333" s="245">
        <v>2</v>
      </c>
      <c r="R333" s="252">
        <v>0</v>
      </c>
      <c r="S333" s="269">
        <v>1</v>
      </c>
      <c r="T333" s="79">
        <v>0</v>
      </c>
      <c r="U333" s="97">
        <v>0</v>
      </c>
      <c r="V333" s="97">
        <v>0</v>
      </c>
      <c r="W333" s="97">
        <v>0</v>
      </c>
      <c r="X333" s="97">
        <v>0</v>
      </c>
      <c r="Y333" s="97">
        <v>2</v>
      </c>
      <c r="Z333" s="97">
        <v>0</v>
      </c>
      <c r="AA333" s="270">
        <v>0</v>
      </c>
      <c r="AB333" s="97">
        <v>0</v>
      </c>
      <c r="AC333" s="97">
        <v>2</v>
      </c>
      <c r="AD333" s="97">
        <v>0</v>
      </c>
      <c r="AE333" s="490">
        <v>1.6</v>
      </c>
    </row>
    <row r="334" spans="1:31" ht="14.25" x14ac:dyDescent="0.2">
      <c r="A334" s="23" t="s">
        <v>2102</v>
      </c>
      <c r="B334" s="23">
        <v>1</v>
      </c>
      <c r="C334" s="24" t="s">
        <v>2417</v>
      </c>
      <c r="D334" s="23" t="s">
        <v>1637</v>
      </c>
      <c r="E334" s="23" t="s">
        <v>2126</v>
      </c>
      <c r="F334" s="23" t="s">
        <v>679</v>
      </c>
      <c r="G334" s="97">
        <v>0</v>
      </c>
      <c r="H334" s="97">
        <v>0</v>
      </c>
      <c r="I334" s="97">
        <v>0</v>
      </c>
      <c r="J334" s="97">
        <v>2</v>
      </c>
      <c r="K334" s="97">
        <v>0</v>
      </c>
      <c r="L334" s="97">
        <v>0</v>
      </c>
      <c r="M334" s="97">
        <v>2</v>
      </c>
      <c r="N334" s="97">
        <v>0</v>
      </c>
      <c r="O334" s="97">
        <v>0</v>
      </c>
      <c r="P334" s="224">
        <v>0</v>
      </c>
      <c r="Q334" s="245">
        <v>1</v>
      </c>
      <c r="R334" s="252">
        <v>0</v>
      </c>
      <c r="S334" s="269">
        <v>0</v>
      </c>
      <c r="T334" s="79">
        <v>1</v>
      </c>
      <c r="U334" s="97">
        <v>1</v>
      </c>
      <c r="V334" s="97">
        <v>0</v>
      </c>
      <c r="W334" s="97">
        <v>0</v>
      </c>
      <c r="X334" s="97">
        <v>0</v>
      </c>
      <c r="Y334" s="97">
        <v>2</v>
      </c>
      <c r="Z334" s="97">
        <v>0</v>
      </c>
      <c r="AA334" s="270">
        <v>0</v>
      </c>
      <c r="AB334" s="97">
        <v>0</v>
      </c>
      <c r="AC334" s="97">
        <v>2</v>
      </c>
      <c r="AD334" s="97">
        <v>0</v>
      </c>
      <c r="AE334" s="490">
        <v>1.5714285714285714</v>
      </c>
    </row>
    <row r="335" spans="1:31" ht="14.25" x14ac:dyDescent="0.2">
      <c r="A335" s="23" t="s">
        <v>2102</v>
      </c>
      <c r="B335" s="23">
        <v>1</v>
      </c>
      <c r="C335" s="24" t="s">
        <v>680</v>
      </c>
      <c r="D335" s="23" t="s">
        <v>1637</v>
      </c>
      <c r="E335" s="23" t="s">
        <v>2126</v>
      </c>
      <c r="F335" s="23" t="s">
        <v>681</v>
      </c>
      <c r="G335" s="97">
        <v>0</v>
      </c>
      <c r="H335" s="97">
        <v>0</v>
      </c>
      <c r="I335" s="97">
        <v>0</v>
      </c>
      <c r="J335" s="97">
        <v>2</v>
      </c>
      <c r="K335" s="97">
        <v>0</v>
      </c>
      <c r="L335" s="97">
        <v>0</v>
      </c>
      <c r="M335" s="97">
        <v>0</v>
      </c>
      <c r="N335" s="97">
        <v>0</v>
      </c>
      <c r="O335" s="97">
        <v>0</v>
      </c>
      <c r="P335" s="224">
        <v>0</v>
      </c>
      <c r="Q335" s="245">
        <v>2</v>
      </c>
      <c r="R335" s="252">
        <v>0</v>
      </c>
      <c r="S335" s="269">
        <v>0</v>
      </c>
      <c r="T335" s="79">
        <v>2</v>
      </c>
      <c r="U335" s="97">
        <v>2</v>
      </c>
      <c r="V335" s="97">
        <v>0</v>
      </c>
      <c r="W335" s="97">
        <v>0</v>
      </c>
      <c r="X335" s="97">
        <v>0</v>
      </c>
      <c r="Y335" s="97">
        <v>2</v>
      </c>
      <c r="Z335" s="97">
        <v>0</v>
      </c>
      <c r="AA335" s="270">
        <v>0</v>
      </c>
      <c r="AB335" s="97">
        <v>0</v>
      </c>
      <c r="AC335" s="97">
        <v>2</v>
      </c>
      <c r="AD335" s="97">
        <v>1</v>
      </c>
      <c r="AE335" s="490">
        <v>1.8571428571428572</v>
      </c>
    </row>
    <row r="336" spans="1:31" ht="14.25" x14ac:dyDescent="0.2">
      <c r="A336" s="23" t="s">
        <v>2102</v>
      </c>
      <c r="B336" s="23">
        <v>1</v>
      </c>
      <c r="C336" s="24" t="s">
        <v>682</v>
      </c>
      <c r="D336" s="23" t="s">
        <v>1637</v>
      </c>
      <c r="E336" s="23" t="s">
        <v>2126</v>
      </c>
      <c r="F336" s="23" t="s">
        <v>683</v>
      </c>
      <c r="G336" s="97">
        <v>0</v>
      </c>
      <c r="H336" s="97">
        <v>0</v>
      </c>
      <c r="I336" s="97">
        <v>0</v>
      </c>
      <c r="J336" s="97">
        <v>2</v>
      </c>
      <c r="K336" s="97">
        <v>0</v>
      </c>
      <c r="L336" s="97">
        <v>0</v>
      </c>
      <c r="M336" s="97">
        <v>0</v>
      </c>
      <c r="N336" s="97">
        <v>0</v>
      </c>
      <c r="O336" s="97">
        <v>0</v>
      </c>
      <c r="P336" s="224">
        <v>0</v>
      </c>
      <c r="Q336" s="245">
        <v>2</v>
      </c>
      <c r="R336" s="252">
        <v>0</v>
      </c>
      <c r="S336" s="269">
        <v>0</v>
      </c>
      <c r="T336" s="79">
        <v>2</v>
      </c>
      <c r="U336" s="97">
        <v>2</v>
      </c>
      <c r="V336" s="97">
        <v>0</v>
      </c>
      <c r="W336" s="97">
        <v>0</v>
      </c>
      <c r="X336" s="97">
        <v>0</v>
      </c>
      <c r="Y336" s="97">
        <v>2</v>
      </c>
      <c r="Z336" s="97">
        <v>0</v>
      </c>
      <c r="AA336" s="270">
        <v>0</v>
      </c>
      <c r="AB336" s="97">
        <v>0</v>
      </c>
      <c r="AC336" s="97">
        <v>2</v>
      </c>
      <c r="AD336" s="97">
        <v>0</v>
      </c>
      <c r="AE336" s="490">
        <v>2</v>
      </c>
    </row>
    <row r="337" spans="1:31" ht="14.25" x14ac:dyDescent="0.2">
      <c r="A337" s="23" t="s">
        <v>2102</v>
      </c>
      <c r="B337" s="23">
        <v>1</v>
      </c>
      <c r="C337" s="24" t="s">
        <v>684</v>
      </c>
      <c r="D337" s="23" t="s">
        <v>1637</v>
      </c>
      <c r="E337" s="23" t="s">
        <v>2126</v>
      </c>
      <c r="F337" s="23" t="s">
        <v>683</v>
      </c>
      <c r="G337" s="97">
        <v>0</v>
      </c>
      <c r="H337" s="97">
        <v>0</v>
      </c>
      <c r="I337" s="97">
        <v>0</v>
      </c>
      <c r="J337" s="97">
        <v>2</v>
      </c>
      <c r="K337" s="97">
        <v>0</v>
      </c>
      <c r="L337" s="97">
        <v>0</v>
      </c>
      <c r="M337" s="97">
        <v>0</v>
      </c>
      <c r="N337" s="97">
        <v>0</v>
      </c>
      <c r="O337" s="97">
        <v>0</v>
      </c>
      <c r="P337" s="224">
        <v>0</v>
      </c>
      <c r="Q337" s="245">
        <v>2</v>
      </c>
      <c r="R337" s="252">
        <v>0</v>
      </c>
      <c r="S337" s="269">
        <v>0</v>
      </c>
      <c r="T337" s="79">
        <v>2</v>
      </c>
      <c r="U337" s="97">
        <v>2</v>
      </c>
      <c r="V337" s="97">
        <v>0</v>
      </c>
      <c r="W337" s="97">
        <v>0</v>
      </c>
      <c r="X337" s="97">
        <v>0</v>
      </c>
      <c r="Y337" s="97">
        <v>1</v>
      </c>
      <c r="Z337" s="97">
        <v>0</v>
      </c>
      <c r="AA337" s="270">
        <v>0</v>
      </c>
      <c r="AB337" s="97">
        <v>0</v>
      </c>
      <c r="AC337" s="97">
        <v>1</v>
      </c>
      <c r="AD337" s="97">
        <v>0</v>
      </c>
      <c r="AE337" s="490">
        <v>1.6666666666666667</v>
      </c>
    </row>
    <row r="338" spans="1:31" ht="14.25" x14ac:dyDescent="0.2">
      <c r="A338" s="23" t="s">
        <v>2102</v>
      </c>
      <c r="B338" s="23">
        <v>1</v>
      </c>
      <c r="C338" s="24" t="s">
        <v>685</v>
      </c>
      <c r="D338" s="23" t="s">
        <v>1637</v>
      </c>
      <c r="E338" s="23" t="s">
        <v>2126</v>
      </c>
      <c r="F338" s="23" t="s">
        <v>683</v>
      </c>
      <c r="G338" s="97">
        <v>0</v>
      </c>
      <c r="H338" s="97">
        <v>0</v>
      </c>
      <c r="I338" s="97">
        <v>0</v>
      </c>
      <c r="J338" s="97">
        <v>1</v>
      </c>
      <c r="K338" s="97">
        <v>0</v>
      </c>
      <c r="L338" s="97">
        <v>0</v>
      </c>
      <c r="M338" s="97">
        <v>0</v>
      </c>
      <c r="N338" s="97">
        <v>0</v>
      </c>
      <c r="O338" s="97">
        <v>0</v>
      </c>
      <c r="P338" s="224">
        <v>0</v>
      </c>
      <c r="Q338" s="245">
        <v>2</v>
      </c>
      <c r="R338" s="252">
        <v>0</v>
      </c>
      <c r="S338" s="269">
        <v>0</v>
      </c>
      <c r="T338" s="79">
        <v>2</v>
      </c>
      <c r="U338" s="97">
        <v>2</v>
      </c>
      <c r="V338" s="97">
        <v>0</v>
      </c>
      <c r="W338" s="97">
        <v>0</v>
      </c>
      <c r="X338" s="97">
        <v>0</v>
      </c>
      <c r="Y338" s="97">
        <v>0</v>
      </c>
      <c r="Z338" s="97">
        <v>0</v>
      </c>
      <c r="AA338" s="270">
        <v>0</v>
      </c>
      <c r="AB338" s="97">
        <v>0</v>
      </c>
      <c r="AC338" s="97">
        <v>0</v>
      </c>
      <c r="AD338" s="97">
        <v>0</v>
      </c>
      <c r="AE338" s="490">
        <v>1.75</v>
      </c>
    </row>
    <row r="339" spans="1:31" ht="14.25" x14ac:dyDescent="0.2">
      <c r="A339" s="23" t="s">
        <v>2102</v>
      </c>
      <c r="B339" s="23">
        <v>1</v>
      </c>
      <c r="C339" s="24" t="s">
        <v>1918</v>
      </c>
      <c r="D339" s="23" t="s">
        <v>1637</v>
      </c>
      <c r="E339" s="23" t="s">
        <v>2126</v>
      </c>
      <c r="F339" s="23" t="s">
        <v>1919</v>
      </c>
      <c r="G339" s="97">
        <v>0</v>
      </c>
      <c r="H339" s="97">
        <v>0</v>
      </c>
      <c r="I339" s="97">
        <v>0</v>
      </c>
      <c r="J339" s="97">
        <v>0</v>
      </c>
      <c r="K339" s="97">
        <v>0</v>
      </c>
      <c r="L339" s="97">
        <v>0</v>
      </c>
      <c r="M339" s="97">
        <v>0</v>
      </c>
      <c r="N339" s="97">
        <v>0</v>
      </c>
      <c r="O339" s="97">
        <v>0</v>
      </c>
      <c r="P339" s="224">
        <v>0</v>
      </c>
      <c r="Q339" s="245">
        <v>1</v>
      </c>
      <c r="R339" s="252">
        <v>0</v>
      </c>
      <c r="S339" s="269">
        <v>0</v>
      </c>
      <c r="T339" s="79">
        <v>1</v>
      </c>
      <c r="U339" s="97">
        <v>1</v>
      </c>
      <c r="V339" s="97">
        <v>0</v>
      </c>
      <c r="W339" s="97">
        <v>0</v>
      </c>
      <c r="X339" s="97">
        <v>0</v>
      </c>
      <c r="Y339" s="97">
        <v>1</v>
      </c>
      <c r="Z339" s="97">
        <v>0</v>
      </c>
      <c r="AA339" s="270">
        <v>0</v>
      </c>
      <c r="AB339" s="97">
        <v>0</v>
      </c>
      <c r="AC339" s="97">
        <v>1</v>
      </c>
      <c r="AD339" s="97">
        <v>0</v>
      </c>
      <c r="AE339" s="490">
        <v>1</v>
      </c>
    </row>
    <row r="340" spans="1:31" ht="14.25" x14ac:dyDescent="0.2">
      <c r="A340" s="23" t="s">
        <v>2102</v>
      </c>
      <c r="B340" s="23">
        <v>1</v>
      </c>
      <c r="C340" s="24" t="s">
        <v>1920</v>
      </c>
      <c r="D340" s="23" t="s">
        <v>1637</v>
      </c>
      <c r="E340" s="23" t="s">
        <v>2126</v>
      </c>
      <c r="F340" s="23" t="s">
        <v>1921</v>
      </c>
      <c r="G340" s="97">
        <v>0</v>
      </c>
      <c r="H340" s="97">
        <v>0</v>
      </c>
      <c r="I340" s="97">
        <v>0</v>
      </c>
      <c r="J340" s="97">
        <v>1</v>
      </c>
      <c r="K340" s="97">
        <v>0</v>
      </c>
      <c r="L340" s="97">
        <v>0</v>
      </c>
      <c r="M340" s="97">
        <v>0</v>
      </c>
      <c r="N340" s="97">
        <v>0</v>
      </c>
      <c r="O340" s="97">
        <v>0</v>
      </c>
      <c r="P340" s="224">
        <v>0</v>
      </c>
      <c r="Q340" s="245">
        <v>0</v>
      </c>
      <c r="R340" s="252">
        <v>0</v>
      </c>
      <c r="S340" s="269">
        <v>0</v>
      </c>
      <c r="T340" s="79">
        <v>0</v>
      </c>
      <c r="U340" s="97">
        <v>0</v>
      </c>
      <c r="V340" s="97">
        <v>0</v>
      </c>
      <c r="W340" s="97">
        <v>0</v>
      </c>
      <c r="X340" s="97">
        <v>0</v>
      </c>
      <c r="Y340" s="97">
        <v>0</v>
      </c>
      <c r="Z340" s="97">
        <v>0</v>
      </c>
      <c r="AA340" s="270">
        <v>0</v>
      </c>
      <c r="AB340" s="97">
        <v>0</v>
      </c>
      <c r="AC340" s="97">
        <v>0</v>
      </c>
      <c r="AD340" s="97">
        <v>0</v>
      </c>
      <c r="AE340" s="490">
        <v>1</v>
      </c>
    </row>
    <row r="341" spans="1:31" ht="14.25" x14ac:dyDescent="0.2">
      <c r="A341" s="23" t="s">
        <v>2102</v>
      </c>
      <c r="B341" s="23">
        <v>1</v>
      </c>
      <c r="C341" s="24" t="s">
        <v>1922</v>
      </c>
      <c r="D341" s="23" t="s">
        <v>1637</v>
      </c>
      <c r="E341" s="23" t="s">
        <v>2126</v>
      </c>
      <c r="F341" s="23" t="s">
        <v>1923</v>
      </c>
      <c r="G341" s="97">
        <v>0</v>
      </c>
      <c r="H341" s="97">
        <v>0</v>
      </c>
      <c r="I341" s="97">
        <v>0</v>
      </c>
      <c r="J341" s="97">
        <v>0</v>
      </c>
      <c r="K341" s="97">
        <v>0</v>
      </c>
      <c r="L341" s="97">
        <v>0</v>
      </c>
      <c r="M341" s="97">
        <v>0</v>
      </c>
      <c r="N341" s="97">
        <v>0</v>
      </c>
      <c r="O341" s="97">
        <v>0</v>
      </c>
      <c r="P341" s="224">
        <v>0</v>
      </c>
      <c r="Q341" s="245">
        <v>1</v>
      </c>
      <c r="R341" s="252">
        <v>0</v>
      </c>
      <c r="S341" s="269">
        <v>0</v>
      </c>
      <c r="T341" s="79">
        <v>1</v>
      </c>
      <c r="U341" s="97">
        <v>1</v>
      </c>
      <c r="V341" s="97">
        <v>0</v>
      </c>
      <c r="W341" s="97">
        <v>0</v>
      </c>
      <c r="X341" s="97">
        <v>0</v>
      </c>
      <c r="Y341" s="97">
        <v>1</v>
      </c>
      <c r="Z341" s="97">
        <v>0</v>
      </c>
      <c r="AA341" s="270">
        <v>0</v>
      </c>
      <c r="AB341" s="97">
        <v>0</v>
      </c>
      <c r="AC341" s="97">
        <v>1</v>
      </c>
      <c r="AD341" s="97">
        <v>0</v>
      </c>
      <c r="AE341" s="490">
        <v>1</v>
      </c>
    </row>
    <row r="342" spans="1:31" ht="14.25" x14ac:dyDescent="0.2">
      <c r="A342" s="23" t="s">
        <v>2102</v>
      </c>
      <c r="B342" s="23">
        <v>1</v>
      </c>
      <c r="C342" s="24" t="s">
        <v>1924</v>
      </c>
      <c r="D342" s="23" t="s">
        <v>1637</v>
      </c>
      <c r="E342" s="23" t="s">
        <v>3475</v>
      </c>
      <c r="F342" s="23" t="s">
        <v>2208</v>
      </c>
      <c r="G342" s="97">
        <v>0</v>
      </c>
      <c r="H342" s="97">
        <v>0</v>
      </c>
      <c r="I342" s="97">
        <v>0</v>
      </c>
      <c r="J342" s="97">
        <v>1</v>
      </c>
      <c r="K342" s="97">
        <v>0</v>
      </c>
      <c r="L342" s="97">
        <v>0</v>
      </c>
      <c r="M342" s="97">
        <v>0</v>
      </c>
      <c r="N342" s="97">
        <v>0</v>
      </c>
      <c r="O342" s="97">
        <v>0</v>
      </c>
      <c r="P342" s="224">
        <v>0</v>
      </c>
      <c r="Q342" s="245">
        <v>0</v>
      </c>
      <c r="R342" s="252">
        <v>0</v>
      </c>
      <c r="S342" s="269">
        <v>0</v>
      </c>
      <c r="T342" s="79">
        <v>0</v>
      </c>
      <c r="U342" s="97">
        <v>0</v>
      </c>
      <c r="V342" s="97">
        <v>0</v>
      </c>
      <c r="W342" s="97">
        <v>0</v>
      </c>
      <c r="X342" s="97">
        <v>0</v>
      </c>
      <c r="Y342" s="97">
        <v>0</v>
      </c>
      <c r="Z342" s="97">
        <v>0</v>
      </c>
      <c r="AA342" s="270">
        <v>0</v>
      </c>
      <c r="AB342" s="97">
        <v>0</v>
      </c>
      <c r="AC342" s="97">
        <v>0</v>
      </c>
      <c r="AD342" s="97">
        <v>0</v>
      </c>
      <c r="AE342" s="490">
        <v>1</v>
      </c>
    </row>
    <row r="343" spans="1:31" ht="14.25" x14ac:dyDescent="0.2">
      <c r="A343" s="23" t="s">
        <v>2102</v>
      </c>
      <c r="B343" s="23">
        <v>1</v>
      </c>
      <c r="C343" s="24" t="s">
        <v>2209</v>
      </c>
      <c r="D343" s="23" t="s">
        <v>1637</v>
      </c>
      <c r="E343" s="23" t="s">
        <v>2126</v>
      </c>
      <c r="F343" s="23" t="s">
        <v>2210</v>
      </c>
      <c r="G343" s="97">
        <v>0</v>
      </c>
      <c r="H343" s="97">
        <v>0</v>
      </c>
      <c r="I343" s="97">
        <v>0</v>
      </c>
      <c r="J343" s="97">
        <v>0</v>
      </c>
      <c r="K343" s="97">
        <v>0</v>
      </c>
      <c r="L343" s="97">
        <v>0</v>
      </c>
      <c r="M343" s="97">
        <v>0</v>
      </c>
      <c r="N343" s="97">
        <v>0</v>
      </c>
      <c r="O343" s="97">
        <v>0</v>
      </c>
      <c r="P343" s="224">
        <v>0</v>
      </c>
      <c r="Q343" s="245">
        <v>1</v>
      </c>
      <c r="R343" s="252">
        <v>0</v>
      </c>
      <c r="S343" s="269">
        <v>0</v>
      </c>
      <c r="T343" s="79">
        <v>1</v>
      </c>
      <c r="U343" s="97">
        <v>1</v>
      </c>
      <c r="V343" s="97">
        <v>0</v>
      </c>
      <c r="W343" s="97">
        <v>0</v>
      </c>
      <c r="X343" s="97">
        <v>0</v>
      </c>
      <c r="Y343" s="97">
        <v>1</v>
      </c>
      <c r="Z343" s="97">
        <v>0</v>
      </c>
      <c r="AA343" s="270">
        <v>0</v>
      </c>
      <c r="AB343" s="97">
        <v>0</v>
      </c>
      <c r="AC343" s="97">
        <v>1</v>
      </c>
      <c r="AD343" s="97">
        <v>0</v>
      </c>
      <c r="AE343" s="490">
        <v>1</v>
      </c>
    </row>
    <row r="344" spans="1:31" ht="14.25" x14ac:dyDescent="0.2">
      <c r="A344" s="23" t="s">
        <v>2102</v>
      </c>
      <c r="B344" s="23">
        <v>1</v>
      </c>
      <c r="C344" s="24" t="s">
        <v>2211</v>
      </c>
      <c r="D344" s="23" t="s">
        <v>1637</v>
      </c>
      <c r="E344" s="23" t="s">
        <v>2126</v>
      </c>
      <c r="F344" s="23" t="s">
        <v>2212</v>
      </c>
      <c r="G344" s="97">
        <v>0</v>
      </c>
      <c r="H344" s="97">
        <v>0</v>
      </c>
      <c r="I344" s="97">
        <v>0</v>
      </c>
      <c r="J344" s="97">
        <v>1</v>
      </c>
      <c r="K344" s="97">
        <v>0</v>
      </c>
      <c r="L344" s="97">
        <v>0</v>
      </c>
      <c r="M344" s="97">
        <v>0</v>
      </c>
      <c r="N344" s="97">
        <v>0</v>
      </c>
      <c r="O344" s="97">
        <v>0</v>
      </c>
      <c r="P344" s="224">
        <v>0</v>
      </c>
      <c r="Q344" s="245">
        <v>0</v>
      </c>
      <c r="R344" s="252">
        <v>0</v>
      </c>
      <c r="S344" s="269">
        <v>0</v>
      </c>
      <c r="T344" s="79">
        <v>0</v>
      </c>
      <c r="U344" s="97">
        <v>0</v>
      </c>
      <c r="V344" s="97">
        <v>0</v>
      </c>
      <c r="W344" s="97">
        <v>0</v>
      </c>
      <c r="X344" s="97">
        <v>0</v>
      </c>
      <c r="Y344" s="97">
        <v>1</v>
      </c>
      <c r="Z344" s="97">
        <v>0</v>
      </c>
      <c r="AA344" s="270">
        <v>0</v>
      </c>
      <c r="AB344" s="97">
        <v>0</v>
      </c>
      <c r="AC344" s="97">
        <v>1</v>
      </c>
      <c r="AD344" s="97">
        <v>0</v>
      </c>
      <c r="AE344" s="490">
        <v>1</v>
      </c>
    </row>
    <row r="345" spans="1:31" ht="14.25" x14ac:dyDescent="0.2">
      <c r="A345" s="23" t="s">
        <v>2102</v>
      </c>
      <c r="B345" s="23">
        <v>1</v>
      </c>
      <c r="C345" s="24" t="s">
        <v>2213</v>
      </c>
      <c r="D345" s="23" t="s">
        <v>1637</v>
      </c>
      <c r="E345" s="23" t="s">
        <v>2126</v>
      </c>
      <c r="F345" s="23" t="s">
        <v>2214</v>
      </c>
      <c r="G345" s="97">
        <v>0</v>
      </c>
      <c r="H345" s="97">
        <v>0</v>
      </c>
      <c r="I345" s="97">
        <v>0</v>
      </c>
      <c r="J345" s="97">
        <v>1</v>
      </c>
      <c r="K345" s="97">
        <v>0</v>
      </c>
      <c r="L345" s="97">
        <v>0</v>
      </c>
      <c r="M345" s="97">
        <v>0</v>
      </c>
      <c r="N345" s="97">
        <v>0</v>
      </c>
      <c r="O345" s="97">
        <v>0</v>
      </c>
      <c r="P345" s="224">
        <v>0</v>
      </c>
      <c r="Q345" s="245">
        <v>1</v>
      </c>
      <c r="R345" s="252">
        <v>0</v>
      </c>
      <c r="S345" s="269">
        <v>0</v>
      </c>
      <c r="T345" s="79">
        <v>1</v>
      </c>
      <c r="U345" s="97">
        <v>1</v>
      </c>
      <c r="V345" s="97">
        <v>0</v>
      </c>
      <c r="W345" s="97">
        <v>0</v>
      </c>
      <c r="X345" s="97">
        <v>0</v>
      </c>
      <c r="Y345" s="97">
        <v>1</v>
      </c>
      <c r="Z345" s="97">
        <v>0</v>
      </c>
      <c r="AA345" s="270">
        <v>0</v>
      </c>
      <c r="AB345" s="97">
        <v>0</v>
      </c>
      <c r="AC345" s="97">
        <v>1</v>
      </c>
      <c r="AD345" s="97">
        <v>0</v>
      </c>
      <c r="AE345" s="490">
        <v>1</v>
      </c>
    </row>
    <row r="346" spans="1:31" ht="14.25" x14ac:dyDescent="0.2">
      <c r="A346" s="23" t="s">
        <v>2102</v>
      </c>
      <c r="B346" s="23">
        <v>1</v>
      </c>
      <c r="C346" s="24" t="s">
        <v>2215</v>
      </c>
      <c r="D346" s="23" t="s">
        <v>1637</v>
      </c>
      <c r="E346" s="23" t="s">
        <v>2126</v>
      </c>
      <c r="F346" s="23" t="s">
        <v>2216</v>
      </c>
      <c r="G346" s="97">
        <v>0</v>
      </c>
      <c r="H346" s="97">
        <v>0</v>
      </c>
      <c r="I346" s="97">
        <v>0</v>
      </c>
      <c r="J346" s="97">
        <v>1</v>
      </c>
      <c r="K346" s="97">
        <v>0</v>
      </c>
      <c r="L346" s="97">
        <v>0</v>
      </c>
      <c r="M346" s="97">
        <v>0</v>
      </c>
      <c r="N346" s="97">
        <v>0</v>
      </c>
      <c r="O346" s="97">
        <v>0</v>
      </c>
      <c r="P346" s="224">
        <v>0</v>
      </c>
      <c r="Q346" s="245">
        <v>1</v>
      </c>
      <c r="R346" s="252">
        <v>0</v>
      </c>
      <c r="S346" s="269">
        <v>0</v>
      </c>
      <c r="T346" s="79">
        <v>1</v>
      </c>
      <c r="U346" s="97">
        <v>1</v>
      </c>
      <c r="V346" s="97">
        <v>0</v>
      </c>
      <c r="W346" s="97">
        <v>0</v>
      </c>
      <c r="X346" s="97">
        <v>0</v>
      </c>
      <c r="Y346" s="97">
        <v>1</v>
      </c>
      <c r="Z346" s="97">
        <v>0</v>
      </c>
      <c r="AA346" s="270">
        <v>0</v>
      </c>
      <c r="AB346" s="97">
        <v>0</v>
      </c>
      <c r="AC346" s="97">
        <v>1</v>
      </c>
      <c r="AD346" s="97">
        <v>0</v>
      </c>
      <c r="AE346" s="490">
        <v>1</v>
      </c>
    </row>
    <row r="347" spans="1:31" ht="14.25" x14ac:dyDescent="0.2">
      <c r="A347" s="23" t="s">
        <v>2102</v>
      </c>
      <c r="B347" s="23">
        <v>1</v>
      </c>
      <c r="C347" s="24" t="s">
        <v>2217</v>
      </c>
      <c r="D347" s="23" t="s">
        <v>1637</v>
      </c>
      <c r="E347" s="23" t="s">
        <v>2126</v>
      </c>
      <c r="F347" s="23" t="s">
        <v>2750</v>
      </c>
      <c r="G347" s="97">
        <v>0</v>
      </c>
      <c r="H347" s="97">
        <v>0</v>
      </c>
      <c r="I347" s="97">
        <v>0</v>
      </c>
      <c r="J347" s="97">
        <v>1</v>
      </c>
      <c r="K347" s="97">
        <v>0</v>
      </c>
      <c r="L347" s="97">
        <v>0</v>
      </c>
      <c r="M347" s="97">
        <v>0</v>
      </c>
      <c r="N347" s="97">
        <v>0</v>
      </c>
      <c r="O347" s="97">
        <v>0</v>
      </c>
      <c r="P347" s="224">
        <v>0</v>
      </c>
      <c r="Q347" s="245">
        <v>1</v>
      </c>
      <c r="R347" s="252">
        <v>0</v>
      </c>
      <c r="S347" s="269">
        <v>0</v>
      </c>
      <c r="T347" s="79">
        <v>1</v>
      </c>
      <c r="U347" s="97">
        <v>1</v>
      </c>
      <c r="V347" s="97">
        <v>0</v>
      </c>
      <c r="W347" s="97">
        <v>0</v>
      </c>
      <c r="X347" s="97">
        <v>0</v>
      </c>
      <c r="Y347" s="97">
        <v>1</v>
      </c>
      <c r="Z347" s="97">
        <v>0</v>
      </c>
      <c r="AA347" s="270">
        <v>0</v>
      </c>
      <c r="AB347" s="97">
        <v>0</v>
      </c>
      <c r="AC347" s="97">
        <v>1</v>
      </c>
      <c r="AD347" s="97">
        <v>0</v>
      </c>
      <c r="AE347" s="490">
        <v>1</v>
      </c>
    </row>
    <row r="348" spans="1:31" ht="14.25" x14ac:dyDescent="0.2">
      <c r="A348" s="23" t="s">
        <v>2102</v>
      </c>
      <c r="B348" s="23">
        <v>1</v>
      </c>
      <c r="C348" s="24" t="s">
        <v>2751</v>
      </c>
      <c r="D348" s="23" t="s">
        <v>1637</v>
      </c>
      <c r="E348" s="23" t="s">
        <v>2126</v>
      </c>
      <c r="F348" s="23" t="s">
        <v>2752</v>
      </c>
      <c r="G348" s="97">
        <v>0</v>
      </c>
      <c r="H348" s="97">
        <v>0</v>
      </c>
      <c r="I348" s="97">
        <v>0</v>
      </c>
      <c r="J348" s="97">
        <v>1</v>
      </c>
      <c r="K348" s="97">
        <v>0</v>
      </c>
      <c r="L348" s="97">
        <v>0</v>
      </c>
      <c r="M348" s="97">
        <v>0</v>
      </c>
      <c r="N348" s="97">
        <v>0</v>
      </c>
      <c r="O348" s="97">
        <v>0</v>
      </c>
      <c r="P348" s="224">
        <v>0</v>
      </c>
      <c r="Q348" s="245">
        <v>1</v>
      </c>
      <c r="R348" s="252">
        <v>0</v>
      </c>
      <c r="S348" s="269">
        <v>0</v>
      </c>
      <c r="T348" s="79">
        <v>1</v>
      </c>
      <c r="U348" s="97">
        <v>1</v>
      </c>
      <c r="V348" s="97">
        <v>0</v>
      </c>
      <c r="W348" s="97">
        <v>0</v>
      </c>
      <c r="X348" s="97">
        <v>0</v>
      </c>
      <c r="Y348" s="97">
        <v>1</v>
      </c>
      <c r="Z348" s="97">
        <v>0</v>
      </c>
      <c r="AA348" s="270">
        <v>0</v>
      </c>
      <c r="AB348" s="97">
        <v>0</v>
      </c>
      <c r="AC348" s="97">
        <v>1</v>
      </c>
      <c r="AD348" s="97">
        <v>0</v>
      </c>
      <c r="AE348" s="490">
        <v>1</v>
      </c>
    </row>
    <row r="349" spans="1:31" ht="14.25" x14ac:dyDescent="0.2">
      <c r="A349" s="23" t="s">
        <v>2102</v>
      </c>
      <c r="B349" s="23">
        <v>1</v>
      </c>
      <c r="C349" s="24" t="s">
        <v>2753</v>
      </c>
      <c r="D349" s="23" t="s">
        <v>1637</v>
      </c>
      <c r="E349" s="23" t="s">
        <v>2126</v>
      </c>
      <c r="F349" s="23" t="s">
        <v>1694</v>
      </c>
      <c r="G349" s="97">
        <v>0</v>
      </c>
      <c r="H349" s="97">
        <v>0</v>
      </c>
      <c r="I349" s="97">
        <v>0</v>
      </c>
      <c r="J349" s="97">
        <v>1</v>
      </c>
      <c r="K349" s="97">
        <v>0</v>
      </c>
      <c r="L349" s="97">
        <v>0</v>
      </c>
      <c r="M349" s="97">
        <v>0</v>
      </c>
      <c r="N349" s="97">
        <v>0</v>
      </c>
      <c r="O349" s="97">
        <v>0</v>
      </c>
      <c r="P349" s="224">
        <v>0</v>
      </c>
      <c r="Q349" s="245">
        <v>1</v>
      </c>
      <c r="R349" s="252">
        <v>0</v>
      </c>
      <c r="S349" s="269">
        <v>0</v>
      </c>
      <c r="T349" s="79">
        <v>1</v>
      </c>
      <c r="U349" s="97">
        <v>1</v>
      </c>
      <c r="V349" s="97">
        <v>0</v>
      </c>
      <c r="W349" s="97">
        <v>0</v>
      </c>
      <c r="X349" s="97">
        <v>0</v>
      </c>
      <c r="Y349" s="97">
        <v>1</v>
      </c>
      <c r="Z349" s="97">
        <v>0</v>
      </c>
      <c r="AA349" s="270">
        <v>0</v>
      </c>
      <c r="AB349" s="97">
        <v>0</v>
      </c>
      <c r="AC349" s="97">
        <v>1</v>
      </c>
      <c r="AD349" s="97">
        <v>0</v>
      </c>
      <c r="AE349" s="490">
        <v>1</v>
      </c>
    </row>
    <row r="350" spans="1:31" ht="14.25" x14ac:dyDescent="0.2">
      <c r="A350" s="23" t="s">
        <v>2102</v>
      </c>
      <c r="B350" s="23">
        <v>1</v>
      </c>
      <c r="C350" s="24" t="s">
        <v>1695</v>
      </c>
      <c r="D350" s="23" t="s">
        <v>1637</v>
      </c>
      <c r="E350" s="23" t="s">
        <v>2126</v>
      </c>
      <c r="F350" s="23" t="s">
        <v>1696</v>
      </c>
      <c r="G350" s="97">
        <v>0</v>
      </c>
      <c r="H350" s="97">
        <v>0</v>
      </c>
      <c r="I350" s="97">
        <v>0</v>
      </c>
      <c r="J350" s="97">
        <v>1</v>
      </c>
      <c r="K350" s="97">
        <v>0</v>
      </c>
      <c r="L350" s="97">
        <v>0</v>
      </c>
      <c r="M350" s="97">
        <v>0</v>
      </c>
      <c r="N350" s="97">
        <v>0</v>
      </c>
      <c r="O350" s="97">
        <v>0</v>
      </c>
      <c r="P350" s="224">
        <v>0</v>
      </c>
      <c r="Q350" s="245">
        <v>1</v>
      </c>
      <c r="R350" s="252">
        <v>0</v>
      </c>
      <c r="S350" s="269">
        <v>0</v>
      </c>
      <c r="T350" s="79">
        <v>1</v>
      </c>
      <c r="U350" s="97">
        <v>1</v>
      </c>
      <c r="V350" s="97">
        <v>0</v>
      </c>
      <c r="W350" s="97">
        <v>0</v>
      </c>
      <c r="X350" s="97">
        <v>0</v>
      </c>
      <c r="Y350" s="97">
        <v>1</v>
      </c>
      <c r="Z350" s="97">
        <v>0</v>
      </c>
      <c r="AA350" s="270">
        <v>0</v>
      </c>
      <c r="AB350" s="97">
        <v>0</v>
      </c>
      <c r="AC350" s="97">
        <v>1</v>
      </c>
      <c r="AD350" s="97">
        <v>0</v>
      </c>
      <c r="AE350" s="490">
        <v>1</v>
      </c>
    </row>
    <row r="351" spans="1:31" ht="14.25" x14ac:dyDescent="0.2">
      <c r="A351" s="23" t="s">
        <v>2102</v>
      </c>
      <c r="B351" s="23">
        <v>1</v>
      </c>
      <c r="C351" s="24" t="s">
        <v>1697</v>
      </c>
      <c r="D351" s="23" t="s">
        <v>1637</v>
      </c>
      <c r="E351" s="23" t="s">
        <v>2126</v>
      </c>
      <c r="F351" s="23" t="s">
        <v>87</v>
      </c>
      <c r="G351" s="97">
        <v>0</v>
      </c>
      <c r="H351" s="97">
        <v>0</v>
      </c>
      <c r="I351" s="97">
        <v>0</v>
      </c>
      <c r="J351" s="97">
        <v>1</v>
      </c>
      <c r="K351" s="97">
        <v>0</v>
      </c>
      <c r="L351" s="97">
        <v>0</v>
      </c>
      <c r="M351" s="97">
        <v>0</v>
      </c>
      <c r="N351" s="97">
        <v>0</v>
      </c>
      <c r="O351" s="97">
        <v>0</v>
      </c>
      <c r="P351" s="224">
        <v>0</v>
      </c>
      <c r="Q351" s="245">
        <v>1</v>
      </c>
      <c r="R351" s="252">
        <v>0</v>
      </c>
      <c r="S351" s="269">
        <v>0</v>
      </c>
      <c r="T351" s="79">
        <v>1</v>
      </c>
      <c r="U351" s="97">
        <v>1</v>
      </c>
      <c r="V351" s="97">
        <v>0</v>
      </c>
      <c r="W351" s="97">
        <v>0</v>
      </c>
      <c r="X351" s="97">
        <v>0</v>
      </c>
      <c r="Y351" s="97">
        <v>1</v>
      </c>
      <c r="Z351" s="97">
        <v>0</v>
      </c>
      <c r="AA351" s="270">
        <v>0</v>
      </c>
      <c r="AB351" s="97">
        <v>0</v>
      </c>
      <c r="AC351" s="97">
        <v>1</v>
      </c>
      <c r="AD351" s="97">
        <v>0</v>
      </c>
      <c r="AE351" s="490">
        <v>1</v>
      </c>
    </row>
    <row r="352" spans="1:31" ht="14.25" x14ac:dyDescent="0.2">
      <c r="A352" s="23" t="s">
        <v>2102</v>
      </c>
      <c r="B352" s="23">
        <v>1</v>
      </c>
      <c r="C352" s="24" t="s">
        <v>1698</v>
      </c>
      <c r="D352" s="23" t="s">
        <v>1637</v>
      </c>
      <c r="E352" s="23" t="s">
        <v>2126</v>
      </c>
      <c r="F352" s="23" t="s">
        <v>1007</v>
      </c>
      <c r="G352" s="97">
        <v>0</v>
      </c>
      <c r="H352" s="97">
        <v>0</v>
      </c>
      <c r="I352" s="97">
        <v>0</v>
      </c>
      <c r="J352" s="97">
        <v>1</v>
      </c>
      <c r="K352" s="97">
        <v>0</v>
      </c>
      <c r="L352" s="97">
        <v>0</v>
      </c>
      <c r="M352" s="97">
        <v>0</v>
      </c>
      <c r="N352" s="97">
        <v>0</v>
      </c>
      <c r="O352" s="97">
        <v>0</v>
      </c>
      <c r="P352" s="224">
        <v>0</v>
      </c>
      <c r="Q352" s="245">
        <v>1</v>
      </c>
      <c r="R352" s="252">
        <v>0</v>
      </c>
      <c r="S352" s="269">
        <v>0</v>
      </c>
      <c r="T352" s="79">
        <v>1</v>
      </c>
      <c r="U352" s="97">
        <v>1</v>
      </c>
      <c r="V352" s="97">
        <v>0</v>
      </c>
      <c r="W352" s="97">
        <v>0</v>
      </c>
      <c r="X352" s="97">
        <v>0</v>
      </c>
      <c r="Y352" s="97">
        <v>1</v>
      </c>
      <c r="Z352" s="97">
        <v>0</v>
      </c>
      <c r="AA352" s="270">
        <v>0</v>
      </c>
      <c r="AB352" s="97">
        <v>0</v>
      </c>
      <c r="AC352" s="97">
        <v>1</v>
      </c>
      <c r="AD352" s="97">
        <v>0</v>
      </c>
      <c r="AE352" s="490">
        <v>1</v>
      </c>
    </row>
    <row r="353" spans="1:31" ht="14.25" x14ac:dyDescent="0.2">
      <c r="A353" s="23" t="s">
        <v>2102</v>
      </c>
      <c r="B353" s="23">
        <v>1</v>
      </c>
      <c r="C353" s="24" t="s">
        <v>2652</v>
      </c>
      <c r="D353" s="23" t="s">
        <v>1637</v>
      </c>
      <c r="E353" s="23" t="s">
        <v>3473</v>
      </c>
      <c r="F353" s="23" t="s">
        <v>2653</v>
      </c>
      <c r="G353" s="97">
        <v>0</v>
      </c>
      <c r="H353" s="97">
        <v>0</v>
      </c>
      <c r="I353" s="97">
        <v>1</v>
      </c>
      <c r="J353" s="97">
        <v>1</v>
      </c>
      <c r="K353" s="97">
        <v>0</v>
      </c>
      <c r="L353" s="97">
        <v>0</v>
      </c>
      <c r="M353" s="97">
        <v>0</v>
      </c>
      <c r="N353" s="97">
        <v>0</v>
      </c>
      <c r="O353" s="97">
        <v>0</v>
      </c>
      <c r="P353" s="224">
        <v>0</v>
      </c>
      <c r="Q353" s="245">
        <v>1</v>
      </c>
      <c r="R353" s="252">
        <v>0</v>
      </c>
      <c r="S353" s="269">
        <v>0</v>
      </c>
      <c r="T353" s="79">
        <v>1</v>
      </c>
      <c r="U353" s="97">
        <v>1</v>
      </c>
      <c r="V353" s="97">
        <v>0</v>
      </c>
      <c r="W353" s="97">
        <v>0</v>
      </c>
      <c r="X353" s="97">
        <v>0</v>
      </c>
      <c r="Y353" s="97">
        <v>0</v>
      </c>
      <c r="Z353" s="97">
        <v>0</v>
      </c>
      <c r="AA353" s="270">
        <v>0</v>
      </c>
      <c r="AB353" s="97">
        <v>0</v>
      </c>
      <c r="AC353" s="97">
        <v>0</v>
      </c>
      <c r="AD353" s="97">
        <v>0</v>
      </c>
      <c r="AE353" s="490">
        <v>1</v>
      </c>
    </row>
    <row r="354" spans="1:31" s="273" customFormat="1" ht="14.25" x14ac:dyDescent="0.2">
      <c r="A354" s="23" t="s">
        <v>5265</v>
      </c>
      <c r="B354" s="23">
        <v>1</v>
      </c>
      <c r="C354" s="24" t="s">
        <v>5712</v>
      </c>
      <c r="D354" s="23" t="s">
        <v>1637</v>
      </c>
      <c r="E354" s="23" t="s">
        <v>2126</v>
      </c>
      <c r="F354" s="23" t="s">
        <v>5713</v>
      </c>
      <c r="G354" s="343"/>
      <c r="H354" s="343"/>
      <c r="I354" s="343"/>
      <c r="J354" s="343"/>
      <c r="K354" s="343"/>
      <c r="L354" s="343"/>
      <c r="M354" s="343"/>
      <c r="N354" s="343"/>
      <c r="O354" s="343"/>
      <c r="P354" s="269"/>
      <c r="Q354" s="269"/>
      <c r="R354" s="269"/>
      <c r="S354" s="269"/>
      <c r="T354" s="79"/>
      <c r="U354" s="343">
        <v>1</v>
      </c>
      <c r="V354" s="343">
        <v>0</v>
      </c>
      <c r="W354" s="343">
        <v>0</v>
      </c>
      <c r="X354" s="343">
        <v>0</v>
      </c>
      <c r="Y354" s="343">
        <v>0</v>
      </c>
      <c r="Z354" s="343">
        <v>0</v>
      </c>
      <c r="AA354" s="343">
        <v>0</v>
      </c>
      <c r="AB354" s="343">
        <v>0</v>
      </c>
      <c r="AC354" s="343">
        <v>0</v>
      </c>
      <c r="AD354" s="343">
        <v>0</v>
      </c>
      <c r="AE354" s="490">
        <v>1</v>
      </c>
    </row>
    <row r="355" spans="1:31" s="273" customFormat="1" ht="14.25" x14ac:dyDescent="0.2">
      <c r="A355" s="23" t="s">
        <v>2102</v>
      </c>
      <c r="B355" s="23">
        <v>1</v>
      </c>
      <c r="C355" s="24" t="s">
        <v>5714</v>
      </c>
      <c r="D355" s="23" t="s">
        <v>1637</v>
      </c>
      <c r="E355" s="23" t="s">
        <v>2126</v>
      </c>
      <c r="F355" s="23" t="s">
        <v>5715</v>
      </c>
      <c r="G355" s="343"/>
      <c r="H355" s="343"/>
      <c r="I355" s="343"/>
      <c r="J355" s="343"/>
      <c r="K355" s="343"/>
      <c r="L355" s="343"/>
      <c r="M355" s="343"/>
      <c r="N355" s="343"/>
      <c r="O355" s="343"/>
      <c r="P355" s="269"/>
      <c r="Q355" s="269"/>
      <c r="R355" s="269"/>
      <c r="S355" s="269"/>
      <c r="T355" s="79"/>
      <c r="U355" s="343">
        <v>0</v>
      </c>
      <c r="V355" s="343">
        <v>0</v>
      </c>
      <c r="W355" s="343">
        <v>0</v>
      </c>
      <c r="X355" s="343">
        <v>0</v>
      </c>
      <c r="Y355" s="343">
        <v>0</v>
      </c>
      <c r="Z355" s="343">
        <v>0</v>
      </c>
      <c r="AA355" s="343">
        <v>0</v>
      </c>
      <c r="AB355" s="343">
        <v>0</v>
      </c>
      <c r="AC355" s="343">
        <v>0</v>
      </c>
      <c r="AD355" s="343">
        <v>0</v>
      </c>
      <c r="AE355" s="490">
        <v>1</v>
      </c>
    </row>
    <row r="356" spans="1:31" s="273" customFormat="1" ht="14.25" x14ac:dyDescent="0.2">
      <c r="A356" s="23" t="s">
        <v>2102</v>
      </c>
      <c r="B356" s="23">
        <v>1</v>
      </c>
      <c r="C356" s="24" t="s">
        <v>5716</v>
      </c>
      <c r="D356" s="23" t="s">
        <v>1637</v>
      </c>
      <c r="E356" s="23" t="s">
        <v>2126</v>
      </c>
      <c r="F356" s="23" t="s">
        <v>5717</v>
      </c>
      <c r="G356" s="343"/>
      <c r="H356" s="343"/>
      <c r="I356" s="343"/>
      <c r="J356" s="343"/>
      <c r="K356" s="343"/>
      <c r="L356" s="343"/>
      <c r="M356" s="343"/>
      <c r="N356" s="343"/>
      <c r="O356" s="343"/>
      <c r="P356" s="269"/>
      <c r="Q356" s="269"/>
      <c r="R356" s="269"/>
      <c r="S356" s="269"/>
      <c r="T356" s="79"/>
      <c r="U356" s="343">
        <v>0</v>
      </c>
      <c r="V356" s="343">
        <v>0</v>
      </c>
      <c r="W356" s="343">
        <v>0</v>
      </c>
      <c r="X356" s="343">
        <v>0</v>
      </c>
      <c r="Y356" s="343">
        <v>0</v>
      </c>
      <c r="Z356" s="343">
        <v>0</v>
      </c>
      <c r="AA356" s="343">
        <v>0</v>
      </c>
      <c r="AB356" s="343">
        <v>0</v>
      </c>
      <c r="AC356" s="343">
        <v>0</v>
      </c>
      <c r="AD356" s="343">
        <v>0</v>
      </c>
      <c r="AE356" s="490">
        <v>1</v>
      </c>
    </row>
    <row r="357" spans="1:31" s="273" customFormat="1" ht="14.25" x14ac:dyDescent="0.2">
      <c r="A357" s="23" t="s">
        <v>2102</v>
      </c>
      <c r="B357" s="23">
        <v>1</v>
      </c>
      <c r="C357" s="24" t="s">
        <v>5718</v>
      </c>
      <c r="D357" s="23" t="s">
        <v>1637</v>
      </c>
      <c r="E357" s="23" t="s">
        <v>2126</v>
      </c>
      <c r="F357" s="23" t="s">
        <v>5717</v>
      </c>
      <c r="G357" s="343"/>
      <c r="H357" s="343"/>
      <c r="I357" s="343"/>
      <c r="J357" s="343"/>
      <c r="K357" s="343"/>
      <c r="L357" s="343"/>
      <c r="M357" s="343"/>
      <c r="N357" s="343"/>
      <c r="O357" s="343"/>
      <c r="P357" s="269"/>
      <c r="Q357" s="269"/>
      <c r="R357" s="269"/>
      <c r="S357" s="269"/>
      <c r="T357" s="79"/>
      <c r="U357" s="343">
        <v>0</v>
      </c>
      <c r="V357" s="343">
        <v>0</v>
      </c>
      <c r="W357" s="343">
        <v>0</v>
      </c>
      <c r="X357" s="343">
        <v>0</v>
      </c>
      <c r="Y357" s="343">
        <v>1</v>
      </c>
      <c r="Z357" s="343">
        <v>0</v>
      </c>
      <c r="AA357" s="343">
        <v>1</v>
      </c>
      <c r="AB357" s="343">
        <v>2</v>
      </c>
      <c r="AC357" s="343">
        <v>1</v>
      </c>
      <c r="AD357" s="343">
        <v>0</v>
      </c>
      <c r="AE357" s="490">
        <v>1.25</v>
      </c>
    </row>
    <row r="358" spans="1:31" s="273" customFormat="1" ht="14.25" x14ac:dyDescent="0.2">
      <c r="A358" s="23" t="s">
        <v>2102</v>
      </c>
      <c r="B358" s="23">
        <v>1</v>
      </c>
      <c r="C358" s="24" t="s">
        <v>5719</v>
      </c>
      <c r="D358" s="23" t="s">
        <v>1637</v>
      </c>
      <c r="E358" s="23" t="s">
        <v>2126</v>
      </c>
      <c r="F358" s="23" t="s">
        <v>5703</v>
      </c>
      <c r="G358" s="343"/>
      <c r="H358" s="343"/>
      <c r="I358" s="343"/>
      <c r="J358" s="343"/>
      <c r="K358" s="343"/>
      <c r="L358" s="343"/>
      <c r="M358" s="343"/>
      <c r="N358" s="343"/>
      <c r="O358" s="343"/>
      <c r="P358" s="269"/>
      <c r="Q358" s="269"/>
      <c r="R358" s="269"/>
      <c r="S358" s="269"/>
      <c r="T358" s="79"/>
      <c r="U358" s="343">
        <v>0</v>
      </c>
      <c r="V358" s="343">
        <v>0</v>
      </c>
      <c r="W358" s="343">
        <v>0</v>
      </c>
      <c r="X358" s="343">
        <v>0</v>
      </c>
      <c r="Y358" s="343">
        <v>0</v>
      </c>
      <c r="Z358" s="343">
        <v>0</v>
      </c>
      <c r="AA358" s="343">
        <v>0</v>
      </c>
      <c r="AB358" s="343">
        <v>0</v>
      </c>
      <c r="AC358" s="343">
        <v>0</v>
      </c>
      <c r="AD358" s="343">
        <v>0</v>
      </c>
      <c r="AE358" s="490">
        <v>1</v>
      </c>
    </row>
    <row r="359" spans="1:31" s="273" customFormat="1" ht="14.25" x14ac:dyDescent="0.2">
      <c r="A359" s="23" t="s">
        <v>2102</v>
      </c>
      <c r="B359" s="23">
        <v>1</v>
      </c>
      <c r="C359" s="24" t="s">
        <v>5720</v>
      </c>
      <c r="D359" s="23" t="s">
        <v>1637</v>
      </c>
      <c r="E359" s="23" t="s">
        <v>2126</v>
      </c>
      <c r="F359" s="23" t="s">
        <v>5701</v>
      </c>
      <c r="G359" s="343"/>
      <c r="H359" s="343"/>
      <c r="I359" s="343"/>
      <c r="J359" s="343"/>
      <c r="K359" s="343"/>
      <c r="L359" s="343"/>
      <c r="M359" s="343"/>
      <c r="N359" s="343"/>
      <c r="O359" s="343"/>
      <c r="P359" s="269"/>
      <c r="Q359" s="269"/>
      <c r="R359" s="269"/>
      <c r="S359" s="269"/>
      <c r="T359" s="79"/>
      <c r="U359" s="343">
        <v>1</v>
      </c>
      <c r="V359" s="343">
        <v>0</v>
      </c>
      <c r="W359" s="343">
        <v>1</v>
      </c>
      <c r="X359" s="343">
        <v>0</v>
      </c>
      <c r="Y359" s="343">
        <v>0</v>
      </c>
      <c r="Z359" s="343">
        <v>0</v>
      </c>
      <c r="AA359" s="343">
        <v>0</v>
      </c>
      <c r="AB359" s="343">
        <v>0</v>
      </c>
      <c r="AC359" s="343">
        <v>0</v>
      </c>
      <c r="AD359" s="343">
        <v>0</v>
      </c>
      <c r="AE359" s="490">
        <v>1</v>
      </c>
    </row>
    <row r="360" spans="1:31" ht="14.25" x14ac:dyDescent="0.2">
      <c r="A360" s="23" t="s">
        <v>2102</v>
      </c>
      <c r="B360" s="23">
        <v>1</v>
      </c>
      <c r="C360" s="24" t="s">
        <v>2654</v>
      </c>
      <c r="D360" s="23" t="s">
        <v>1637</v>
      </c>
      <c r="E360" s="23" t="s">
        <v>2126</v>
      </c>
      <c r="F360" s="23" t="s">
        <v>2655</v>
      </c>
      <c r="G360" s="97">
        <v>0</v>
      </c>
      <c r="H360" s="97">
        <v>0</v>
      </c>
      <c r="I360" s="97">
        <v>0</v>
      </c>
      <c r="J360" s="97">
        <v>0</v>
      </c>
      <c r="K360" s="97">
        <v>0</v>
      </c>
      <c r="L360" s="97">
        <v>0</v>
      </c>
      <c r="M360" s="97">
        <v>0</v>
      </c>
      <c r="N360" s="97">
        <v>0</v>
      </c>
      <c r="O360" s="97">
        <v>0</v>
      </c>
      <c r="P360" s="224">
        <v>0</v>
      </c>
      <c r="Q360" s="245">
        <v>1</v>
      </c>
      <c r="R360" s="252">
        <v>0</v>
      </c>
      <c r="S360" s="269">
        <v>0</v>
      </c>
      <c r="T360" s="79">
        <v>1</v>
      </c>
      <c r="U360" s="97">
        <v>0</v>
      </c>
      <c r="V360" s="97">
        <v>0</v>
      </c>
      <c r="W360" s="97">
        <v>0</v>
      </c>
      <c r="X360" s="97">
        <v>0</v>
      </c>
      <c r="Y360" s="97">
        <v>1</v>
      </c>
      <c r="Z360" s="97">
        <v>0</v>
      </c>
      <c r="AA360" s="270">
        <v>1</v>
      </c>
      <c r="AB360" s="97">
        <v>2</v>
      </c>
      <c r="AC360" s="97">
        <v>1</v>
      </c>
      <c r="AD360" s="97">
        <v>0</v>
      </c>
      <c r="AE360" s="490">
        <v>1.1666666666666667</v>
      </c>
    </row>
    <row r="361" spans="1:31" s="273" customFormat="1" ht="14.25" x14ac:dyDescent="0.2">
      <c r="A361" s="328" t="s">
        <v>2102</v>
      </c>
      <c r="B361" s="296">
        <v>1</v>
      </c>
      <c r="C361" s="331" t="s">
        <v>5821</v>
      </c>
      <c r="D361" s="296" t="s">
        <v>1637</v>
      </c>
      <c r="E361" s="296" t="s">
        <v>2126</v>
      </c>
      <c r="F361" s="296" t="s">
        <v>5822</v>
      </c>
      <c r="G361" s="343"/>
      <c r="H361" s="343"/>
      <c r="I361" s="343"/>
      <c r="J361" s="343"/>
      <c r="K361" s="343"/>
      <c r="L361" s="343"/>
      <c r="M361" s="343"/>
      <c r="N361" s="343"/>
      <c r="O361" s="343"/>
      <c r="P361" s="269"/>
      <c r="Q361" s="269"/>
      <c r="R361" s="269"/>
      <c r="S361" s="269"/>
      <c r="T361" s="79"/>
      <c r="U361" s="343"/>
      <c r="V361" s="343"/>
      <c r="W361" s="343"/>
      <c r="X361" s="343"/>
      <c r="Y361" s="343">
        <v>0</v>
      </c>
      <c r="Z361" s="343">
        <v>0</v>
      </c>
      <c r="AA361" s="343">
        <v>0</v>
      </c>
      <c r="AB361" s="343">
        <v>0</v>
      </c>
      <c r="AC361" s="343">
        <v>0</v>
      </c>
      <c r="AD361" s="343">
        <v>0</v>
      </c>
      <c r="AE361" s="490">
        <v>1</v>
      </c>
    </row>
    <row r="362" spans="1:31" ht="14.25" x14ac:dyDescent="0.2">
      <c r="A362" s="23" t="s">
        <v>2102</v>
      </c>
      <c r="B362" s="23">
        <v>1</v>
      </c>
      <c r="C362" s="24" t="s">
        <v>2656</v>
      </c>
      <c r="D362" s="23" t="s">
        <v>1637</v>
      </c>
      <c r="E362" s="23" t="s">
        <v>3475</v>
      </c>
      <c r="F362" s="23" t="s">
        <v>2657</v>
      </c>
      <c r="G362" s="97">
        <v>0</v>
      </c>
      <c r="H362" s="97">
        <v>0</v>
      </c>
      <c r="I362" s="97">
        <v>0</v>
      </c>
      <c r="J362" s="97">
        <v>1</v>
      </c>
      <c r="K362" s="97">
        <v>0</v>
      </c>
      <c r="L362" s="97">
        <v>0</v>
      </c>
      <c r="M362" s="97">
        <v>0</v>
      </c>
      <c r="N362" s="97">
        <v>0</v>
      </c>
      <c r="O362" s="97">
        <v>0</v>
      </c>
      <c r="P362" s="224">
        <v>0</v>
      </c>
      <c r="Q362" s="245">
        <v>0</v>
      </c>
      <c r="R362" s="252">
        <v>0</v>
      </c>
      <c r="S362" s="269">
        <v>0</v>
      </c>
      <c r="T362" s="79">
        <v>0</v>
      </c>
      <c r="U362" s="97">
        <v>0</v>
      </c>
      <c r="V362" s="97">
        <v>0</v>
      </c>
      <c r="W362" s="97">
        <v>0</v>
      </c>
      <c r="X362" s="97">
        <v>0</v>
      </c>
      <c r="Y362" s="97">
        <v>1</v>
      </c>
      <c r="Z362" s="97">
        <v>0</v>
      </c>
      <c r="AA362" s="270">
        <v>1</v>
      </c>
      <c r="AB362" s="97">
        <v>2</v>
      </c>
      <c r="AC362" s="97">
        <v>2</v>
      </c>
      <c r="AD362" s="97">
        <v>0</v>
      </c>
      <c r="AE362" s="490">
        <v>1.4</v>
      </c>
    </row>
    <row r="363" spans="1:31" ht="14.25" x14ac:dyDescent="0.2">
      <c r="A363" s="23" t="s">
        <v>2102</v>
      </c>
      <c r="B363" s="23">
        <v>1</v>
      </c>
      <c r="C363" s="24" t="s">
        <v>272</v>
      </c>
      <c r="D363" s="23" t="s">
        <v>1637</v>
      </c>
      <c r="E363" s="23" t="s">
        <v>3475</v>
      </c>
      <c r="F363" s="23" t="s">
        <v>273</v>
      </c>
      <c r="G363" s="97">
        <v>0</v>
      </c>
      <c r="H363" s="97">
        <v>0</v>
      </c>
      <c r="I363" s="97">
        <v>0</v>
      </c>
      <c r="J363" s="97">
        <v>1</v>
      </c>
      <c r="K363" s="97">
        <v>0</v>
      </c>
      <c r="L363" s="97">
        <v>0</v>
      </c>
      <c r="M363" s="97">
        <v>0</v>
      </c>
      <c r="N363" s="97">
        <v>0</v>
      </c>
      <c r="O363" s="97">
        <v>0</v>
      </c>
      <c r="P363" s="224">
        <v>0</v>
      </c>
      <c r="Q363" s="245">
        <v>1</v>
      </c>
      <c r="R363" s="252">
        <v>0</v>
      </c>
      <c r="S363" s="269">
        <v>1</v>
      </c>
      <c r="T363" s="79">
        <v>0</v>
      </c>
      <c r="U363" s="97">
        <v>1</v>
      </c>
      <c r="V363" s="97">
        <v>0</v>
      </c>
      <c r="W363" s="97">
        <v>1</v>
      </c>
      <c r="X363" s="97">
        <v>0</v>
      </c>
      <c r="Y363" s="97">
        <v>1</v>
      </c>
      <c r="Z363" s="97">
        <v>0</v>
      </c>
      <c r="AA363" s="270">
        <v>1</v>
      </c>
      <c r="AB363" s="97">
        <v>2</v>
      </c>
      <c r="AC363" s="97">
        <v>1</v>
      </c>
      <c r="AD363" s="97">
        <v>0</v>
      </c>
      <c r="AE363" s="490">
        <v>1.1111111111111112</v>
      </c>
    </row>
    <row r="364" spans="1:31" ht="14.25" x14ac:dyDescent="0.2">
      <c r="A364" s="23" t="s">
        <v>2102</v>
      </c>
      <c r="B364" s="23">
        <v>1</v>
      </c>
      <c r="C364" s="24" t="s">
        <v>274</v>
      </c>
      <c r="D364" s="23" t="s">
        <v>1637</v>
      </c>
      <c r="E364" s="23" t="s">
        <v>3475</v>
      </c>
      <c r="F364" s="23" t="s">
        <v>273</v>
      </c>
      <c r="G364" s="97">
        <v>0</v>
      </c>
      <c r="H364" s="97">
        <v>0</v>
      </c>
      <c r="I364" s="97">
        <v>0</v>
      </c>
      <c r="J364" s="97">
        <v>1</v>
      </c>
      <c r="K364" s="97">
        <v>0</v>
      </c>
      <c r="L364" s="97">
        <v>0</v>
      </c>
      <c r="M364" s="97">
        <v>0</v>
      </c>
      <c r="N364" s="97">
        <v>0</v>
      </c>
      <c r="O364" s="97">
        <v>0</v>
      </c>
      <c r="P364" s="224">
        <v>0</v>
      </c>
      <c r="Q364" s="245">
        <v>1</v>
      </c>
      <c r="R364" s="252">
        <v>0</v>
      </c>
      <c r="S364" s="269">
        <v>0</v>
      </c>
      <c r="T364" s="79">
        <v>0</v>
      </c>
      <c r="U364" s="97">
        <v>0</v>
      </c>
      <c r="V364" s="97">
        <v>0</v>
      </c>
      <c r="W364" s="97">
        <v>1</v>
      </c>
      <c r="X364" s="97">
        <v>0</v>
      </c>
      <c r="Y364" s="97">
        <v>1</v>
      </c>
      <c r="Z364" s="97">
        <v>0</v>
      </c>
      <c r="AA364" s="270">
        <v>1</v>
      </c>
      <c r="AB364" s="97">
        <v>2</v>
      </c>
      <c r="AC364" s="97">
        <v>1</v>
      </c>
      <c r="AD364" s="97">
        <v>0</v>
      </c>
      <c r="AE364" s="490">
        <v>1.1428571428571428</v>
      </c>
    </row>
    <row r="365" spans="1:31" ht="14.25" x14ac:dyDescent="0.2">
      <c r="A365" s="23" t="s">
        <v>2102</v>
      </c>
      <c r="B365" s="23">
        <v>1</v>
      </c>
      <c r="C365" s="24" t="s">
        <v>275</v>
      </c>
      <c r="D365" s="23" t="s">
        <v>1637</v>
      </c>
      <c r="E365" s="23" t="s">
        <v>3475</v>
      </c>
      <c r="F365" s="23" t="s">
        <v>273</v>
      </c>
      <c r="G365" s="97">
        <v>0</v>
      </c>
      <c r="H365" s="97">
        <v>0</v>
      </c>
      <c r="I365" s="97">
        <v>0</v>
      </c>
      <c r="J365" s="97">
        <v>1</v>
      </c>
      <c r="K365" s="97">
        <v>0</v>
      </c>
      <c r="L365" s="97">
        <v>0</v>
      </c>
      <c r="M365" s="97">
        <v>0</v>
      </c>
      <c r="N365" s="97">
        <v>0</v>
      </c>
      <c r="O365" s="97">
        <v>0</v>
      </c>
      <c r="P365" s="224">
        <v>0</v>
      </c>
      <c r="Q365" s="245">
        <v>1</v>
      </c>
      <c r="R365" s="252">
        <v>0</v>
      </c>
      <c r="S365" s="269">
        <v>0</v>
      </c>
      <c r="T365" s="79">
        <v>0</v>
      </c>
      <c r="U365" s="97">
        <v>0</v>
      </c>
      <c r="V365" s="97">
        <v>0</v>
      </c>
      <c r="W365" s="97">
        <v>1</v>
      </c>
      <c r="X365" s="97">
        <v>0</v>
      </c>
      <c r="Y365" s="97">
        <v>1</v>
      </c>
      <c r="Z365" s="97">
        <v>0</v>
      </c>
      <c r="AA365" s="270">
        <v>1</v>
      </c>
      <c r="AB365" s="97">
        <v>1</v>
      </c>
      <c r="AC365" s="97">
        <v>1</v>
      </c>
      <c r="AD365" s="97">
        <v>0</v>
      </c>
      <c r="AE365" s="490">
        <v>1</v>
      </c>
    </row>
    <row r="366" spans="1:31" ht="14.25" x14ac:dyDescent="0.2">
      <c r="A366" s="23" t="s">
        <v>2102</v>
      </c>
      <c r="B366" s="23">
        <v>1</v>
      </c>
      <c r="C366" s="24" t="s">
        <v>1278</v>
      </c>
      <c r="D366" s="23" t="s">
        <v>1637</v>
      </c>
      <c r="E366" s="23" t="s">
        <v>3475</v>
      </c>
      <c r="F366" s="23" t="s">
        <v>273</v>
      </c>
      <c r="G366" s="97">
        <v>0</v>
      </c>
      <c r="H366" s="97">
        <v>0</v>
      </c>
      <c r="I366" s="97">
        <v>0</v>
      </c>
      <c r="J366" s="97">
        <v>1</v>
      </c>
      <c r="K366" s="97">
        <v>0</v>
      </c>
      <c r="L366" s="97">
        <v>0</v>
      </c>
      <c r="M366" s="97">
        <v>0</v>
      </c>
      <c r="N366" s="97">
        <v>0</v>
      </c>
      <c r="O366" s="97">
        <v>0</v>
      </c>
      <c r="P366" s="224">
        <v>0</v>
      </c>
      <c r="Q366" s="245">
        <v>1</v>
      </c>
      <c r="R366" s="252">
        <v>0</v>
      </c>
      <c r="S366" s="269">
        <v>1</v>
      </c>
      <c r="T366" s="79">
        <v>0</v>
      </c>
      <c r="U366" s="97">
        <v>1</v>
      </c>
      <c r="V366" s="97">
        <v>0</v>
      </c>
      <c r="W366" s="97">
        <v>1</v>
      </c>
      <c r="X366" s="97">
        <v>0</v>
      </c>
      <c r="Y366" s="97">
        <v>1</v>
      </c>
      <c r="Z366" s="97">
        <v>0</v>
      </c>
      <c r="AA366" s="270">
        <v>1</v>
      </c>
      <c r="AB366" s="97">
        <v>2</v>
      </c>
      <c r="AC366" s="97">
        <v>1</v>
      </c>
      <c r="AD366" s="97">
        <v>0</v>
      </c>
      <c r="AE366" s="490">
        <v>1.1111111111111112</v>
      </c>
    </row>
    <row r="367" spans="1:31" ht="14.25" x14ac:dyDescent="0.2">
      <c r="A367" s="23" t="s">
        <v>2102</v>
      </c>
      <c r="B367" s="23">
        <v>1</v>
      </c>
      <c r="C367" s="24" t="s">
        <v>1279</v>
      </c>
      <c r="D367" s="23" t="s">
        <v>1637</v>
      </c>
      <c r="E367" s="23" t="s">
        <v>3475</v>
      </c>
      <c r="F367" s="23" t="s">
        <v>273</v>
      </c>
      <c r="G367" s="97">
        <v>0</v>
      </c>
      <c r="H367" s="97">
        <v>0</v>
      </c>
      <c r="I367" s="97">
        <v>0</v>
      </c>
      <c r="J367" s="97">
        <v>1</v>
      </c>
      <c r="K367" s="97">
        <v>0</v>
      </c>
      <c r="L367" s="97">
        <v>0</v>
      </c>
      <c r="M367" s="97">
        <v>0</v>
      </c>
      <c r="N367" s="97">
        <v>0</v>
      </c>
      <c r="O367" s="97">
        <v>0</v>
      </c>
      <c r="P367" s="224">
        <v>0</v>
      </c>
      <c r="Q367" s="245">
        <v>1</v>
      </c>
      <c r="R367" s="252">
        <v>0</v>
      </c>
      <c r="S367" s="269">
        <v>0</v>
      </c>
      <c r="T367" s="79">
        <v>0</v>
      </c>
      <c r="U367" s="97">
        <v>0</v>
      </c>
      <c r="V367" s="97">
        <v>0</v>
      </c>
      <c r="W367" s="97">
        <v>0</v>
      </c>
      <c r="X367" s="97">
        <v>0</v>
      </c>
      <c r="Y367" s="97">
        <v>1</v>
      </c>
      <c r="Z367" s="97">
        <v>0</v>
      </c>
      <c r="AA367" s="270">
        <v>1</v>
      </c>
      <c r="AB367" s="97">
        <v>2</v>
      </c>
      <c r="AC367" s="97">
        <v>1</v>
      </c>
      <c r="AD367" s="97">
        <v>0</v>
      </c>
      <c r="AE367" s="490">
        <v>1.1666666666666667</v>
      </c>
    </row>
    <row r="368" spans="1:31" ht="14.25" x14ac:dyDescent="0.2">
      <c r="A368" s="23" t="s">
        <v>2102</v>
      </c>
      <c r="B368" s="23">
        <v>1</v>
      </c>
      <c r="C368" s="24" t="s">
        <v>518</v>
      </c>
      <c r="D368" s="23" t="s">
        <v>1637</v>
      </c>
      <c r="E368" s="23" t="s">
        <v>3475</v>
      </c>
      <c r="F368" s="23" t="s">
        <v>273</v>
      </c>
      <c r="G368" s="97">
        <v>0</v>
      </c>
      <c r="H368" s="97">
        <v>0</v>
      </c>
      <c r="I368" s="97">
        <v>0</v>
      </c>
      <c r="J368" s="97">
        <v>1</v>
      </c>
      <c r="K368" s="97">
        <v>0</v>
      </c>
      <c r="L368" s="97">
        <v>0</v>
      </c>
      <c r="M368" s="97">
        <v>0</v>
      </c>
      <c r="N368" s="97">
        <v>0</v>
      </c>
      <c r="O368" s="97">
        <v>0</v>
      </c>
      <c r="P368" s="224">
        <v>0</v>
      </c>
      <c r="Q368" s="245">
        <v>1</v>
      </c>
      <c r="R368" s="252">
        <v>0</v>
      </c>
      <c r="S368" s="269">
        <v>1</v>
      </c>
      <c r="T368" s="79">
        <v>0</v>
      </c>
      <c r="U368" s="97">
        <v>1</v>
      </c>
      <c r="V368" s="97">
        <v>0</v>
      </c>
      <c r="W368" s="97">
        <v>1</v>
      </c>
      <c r="X368" s="97">
        <v>0</v>
      </c>
      <c r="Y368" s="97">
        <v>1</v>
      </c>
      <c r="Z368" s="97">
        <v>0</v>
      </c>
      <c r="AA368" s="270">
        <v>1</v>
      </c>
      <c r="AB368" s="97">
        <v>1</v>
      </c>
      <c r="AC368" s="97">
        <v>1</v>
      </c>
      <c r="AD368" s="97">
        <v>0</v>
      </c>
      <c r="AE368" s="490">
        <v>1</v>
      </c>
    </row>
    <row r="369" spans="1:31" ht="14.25" x14ac:dyDescent="0.2">
      <c r="A369" s="23" t="s">
        <v>2102</v>
      </c>
      <c r="B369" s="23">
        <v>1</v>
      </c>
      <c r="C369" s="24" t="s">
        <v>1323</v>
      </c>
      <c r="D369" s="23" t="s">
        <v>1637</v>
      </c>
      <c r="E369" s="23" t="s">
        <v>3475</v>
      </c>
      <c r="F369" s="23" t="s">
        <v>273</v>
      </c>
      <c r="G369" s="97">
        <v>0</v>
      </c>
      <c r="H369" s="97">
        <v>0</v>
      </c>
      <c r="I369" s="97">
        <v>0</v>
      </c>
      <c r="J369" s="97">
        <v>1</v>
      </c>
      <c r="K369" s="97">
        <v>0</v>
      </c>
      <c r="L369" s="97">
        <v>0</v>
      </c>
      <c r="M369" s="97">
        <v>0</v>
      </c>
      <c r="N369" s="97">
        <v>0</v>
      </c>
      <c r="O369" s="97">
        <v>0</v>
      </c>
      <c r="P369" s="224">
        <v>0</v>
      </c>
      <c r="Q369" s="245">
        <v>1</v>
      </c>
      <c r="R369" s="252">
        <v>0</v>
      </c>
      <c r="S369" s="269">
        <v>1</v>
      </c>
      <c r="T369" s="79">
        <v>0</v>
      </c>
      <c r="U369" s="97">
        <v>1</v>
      </c>
      <c r="V369" s="97">
        <v>0</v>
      </c>
      <c r="W369" s="97">
        <v>0</v>
      </c>
      <c r="X369" s="97">
        <v>0</v>
      </c>
      <c r="Y369" s="97">
        <v>12</v>
      </c>
      <c r="Z369" s="97">
        <v>0</v>
      </c>
      <c r="AA369" s="270">
        <v>0</v>
      </c>
      <c r="AB369" s="97">
        <v>0</v>
      </c>
      <c r="AC369" s="97">
        <v>12</v>
      </c>
      <c r="AD369" s="97">
        <v>0</v>
      </c>
      <c r="AE369" s="490">
        <v>4.666666666666667</v>
      </c>
    </row>
    <row r="370" spans="1:31" ht="14.25" x14ac:dyDescent="0.2">
      <c r="A370" s="23" t="s">
        <v>2102</v>
      </c>
      <c r="B370" s="23">
        <v>1</v>
      </c>
      <c r="C370" s="24" t="s">
        <v>1324</v>
      </c>
      <c r="D370" s="23" t="s">
        <v>1637</v>
      </c>
      <c r="E370" s="23" t="s">
        <v>3475</v>
      </c>
      <c r="F370" s="23" t="s">
        <v>1325</v>
      </c>
      <c r="G370" s="97">
        <v>0</v>
      </c>
      <c r="H370" s="97">
        <v>0</v>
      </c>
      <c r="I370" s="97">
        <v>0</v>
      </c>
      <c r="J370" s="97">
        <v>4</v>
      </c>
      <c r="K370" s="97">
        <v>0</v>
      </c>
      <c r="L370" s="97">
        <v>0</v>
      </c>
      <c r="M370" s="97">
        <v>0</v>
      </c>
      <c r="N370" s="97">
        <v>0</v>
      </c>
      <c r="O370" s="97">
        <v>0</v>
      </c>
      <c r="P370" s="224">
        <v>0</v>
      </c>
      <c r="Q370" s="245">
        <v>1</v>
      </c>
      <c r="R370" s="252">
        <v>0</v>
      </c>
      <c r="S370" s="269">
        <v>0</v>
      </c>
      <c r="T370" s="79">
        <v>0</v>
      </c>
      <c r="U370" s="97">
        <v>0</v>
      </c>
      <c r="V370" s="97">
        <v>0</v>
      </c>
      <c r="W370" s="97">
        <v>0</v>
      </c>
      <c r="X370" s="97">
        <v>0</v>
      </c>
      <c r="Y370" s="97">
        <v>2</v>
      </c>
      <c r="Z370" s="97">
        <v>0</v>
      </c>
      <c r="AA370" s="270">
        <v>0</v>
      </c>
      <c r="AB370" s="97">
        <v>0</v>
      </c>
      <c r="AC370" s="97">
        <v>3</v>
      </c>
      <c r="AD370" s="97">
        <v>0</v>
      </c>
      <c r="AE370" s="490">
        <v>2.5</v>
      </c>
    </row>
    <row r="371" spans="1:31" ht="14.25" x14ac:dyDescent="0.2">
      <c r="A371" s="23" t="s">
        <v>2102</v>
      </c>
      <c r="B371" s="23">
        <v>1</v>
      </c>
      <c r="C371" s="24" t="s">
        <v>2509</v>
      </c>
      <c r="D371" s="23" t="s">
        <v>1637</v>
      </c>
      <c r="E371" s="23" t="s">
        <v>2126</v>
      </c>
      <c r="F371" s="23" t="s">
        <v>1774</v>
      </c>
      <c r="G371" s="97">
        <v>0</v>
      </c>
      <c r="H371" s="97">
        <v>0</v>
      </c>
      <c r="I371" s="97">
        <v>0</v>
      </c>
      <c r="J371" s="97">
        <v>2</v>
      </c>
      <c r="K371" s="97">
        <v>0</v>
      </c>
      <c r="L371" s="97">
        <v>0</v>
      </c>
      <c r="M371" s="97">
        <v>0</v>
      </c>
      <c r="N371" s="97">
        <v>0</v>
      </c>
      <c r="O371" s="97">
        <v>0</v>
      </c>
      <c r="P371" s="224">
        <v>0</v>
      </c>
      <c r="Q371" s="245">
        <v>4</v>
      </c>
      <c r="R371" s="252">
        <v>0</v>
      </c>
      <c r="S371" s="269">
        <v>0</v>
      </c>
      <c r="T371" s="79">
        <v>4</v>
      </c>
      <c r="U371" s="97">
        <v>4</v>
      </c>
      <c r="V371" s="97">
        <v>0</v>
      </c>
      <c r="W371" s="97">
        <v>0</v>
      </c>
      <c r="X371" s="97">
        <v>0</v>
      </c>
      <c r="Y371" s="97">
        <v>1</v>
      </c>
      <c r="Z371" s="97">
        <v>0</v>
      </c>
      <c r="AA371" s="270">
        <v>0</v>
      </c>
      <c r="AB371" s="97">
        <v>0</v>
      </c>
      <c r="AC371" s="97">
        <v>1</v>
      </c>
      <c r="AD371" s="97">
        <v>0</v>
      </c>
      <c r="AE371" s="490">
        <v>2.6666666666666665</v>
      </c>
    </row>
    <row r="372" spans="1:31" ht="14.25" x14ac:dyDescent="0.2">
      <c r="A372" s="23" t="s">
        <v>2102</v>
      </c>
      <c r="B372" s="23">
        <v>1</v>
      </c>
      <c r="C372" s="24" t="s">
        <v>3191</v>
      </c>
      <c r="D372" s="23" t="s">
        <v>1637</v>
      </c>
      <c r="E372" s="23" t="s">
        <v>2126</v>
      </c>
      <c r="F372" s="23" t="s">
        <v>3192</v>
      </c>
      <c r="G372" s="97">
        <v>0</v>
      </c>
      <c r="H372" s="97">
        <v>0</v>
      </c>
      <c r="I372" s="97">
        <v>1</v>
      </c>
      <c r="J372" s="97">
        <v>1</v>
      </c>
      <c r="K372" s="97">
        <v>0</v>
      </c>
      <c r="L372" s="97">
        <v>0</v>
      </c>
      <c r="M372" s="97">
        <v>0</v>
      </c>
      <c r="N372" s="97">
        <v>0</v>
      </c>
      <c r="O372" s="97">
        <v>0</v>
      </c>
      <c r="P372" s="224">
        <v>0</v>
      </c>
      <c r="Q372" s="245">
        <v>2</v>
      </c>
      <c r="R372" s="252">
        <v>0</v>
      </c>
      <c r="S372" s="269">
        <v>0</v>
      </c>
      <c r="T372" s="79">
        <v>2</v>
      </c>
      <c r="U372" s="97">
        <v>2</v>
      </c>
      <c r="V372" s="97">
        <v>0</v>
      </c>
      <c r="W372" s="97">
        <v>0</v>
      </c>
      <c r="X372" s="97">
        <v>0</v>
      </c>
      <c r="Y372" s="97">
        <v>2</v>
      </c>
      <c r="Z372" s="97">
        <v>0</v>
      </c>
      <c r="AA372" s="270">
        <v>0</v>
      </c>
      <c r="AB372" s="97">
        <v>0</v>
      </c>
      <c r="AC372" s="97">
        <v>2</v>
      </c>
      <c r="AD372" s="97">
        <v>0</v>
      </c>
      <c r="AE372" s="490">
        <v>1.7142857142857142</v>
      </c>
    </row>
    <row r="373" spans="1:31" ht="14.25" x14ac:dyDescent="0.2">
      <c r="A373" s="23" t="s">
        <v>2102</v>
      </c>
      <c r="B373" s="23">
        <v>1</v>
      </c>
      <c r="C373" s="24" t="s">
        <v>1045</v>
      </c>
      <c r="D373" s="23" t="s">
        <v>1637</v>
      </c>
      <c r="E373" s="23" t="s">
        <v>2126</v>
      </c>
      <c r="F373" s="23" t="s">
        <v>1046</v>
      </c>
      <c r="G373" s="97">
        <v>0</v>
      </c>
      <c r="H373" s="97">
        <v>0</v>
      </c>
      <c r="I373" s="97">
        <v>0</v>
      </c>
      <c r="J373" s="97">
        <v>2</v>
      </c>
      <c r="K373" s="97">
        <v>0</v>
      </c>
      <c r="L373" s="97">
        <v>0</v>
      </c>
      <c r="M373" s="97">
        <v>0</v>
      </c>
      <c r="N373" s="97">
        <v>0</v>
      </c>
      <c r="O373" s="97">
        <v>0</v>
      </c>
      <c r="P373" s="224">
        <v>0</v>
      </c>
      <c r="Q373" s="245">
        <v>1</v>
      </c>
      <c r="R373" s="252">
        <v>0</v>
      </c>
      <c r="S373" s="269">
        <v>0</v>
      </c>
      <c r="T373" s="79">
        <v>2</v>
      </c>
      <c r="U373" s="97">
        <v>2</v>
      </c>
      <c r="V373" s="97">
        <v>0</v>
      </c>
      <c r="W373" s="97">
        <v>0</v>
      </c>
      <c r="X373" s="97">
        <v>0</v>
      </c>
      <c r="Y373" s="97">
        <v>1</v>
      </c>
      <c r="Z373" s="97">
        <v>0</v>
      </c>
      <c r="AA373" s="270">
        <v>0</v>
      </c>
      <c r="AB373" s="97">
        <v>0</v>
      </c>
      <c r="AC373" s="97">
        <v>1</v>
      </c>
      <c r="AD373" s="97">
        <v>0</v>
      </c>
      <c r="AE373" s="490">
        <v>1.5</v>
      </c>
    </row>
    <row r="374" spans="1:31" ht="14.25" x14ac:dyDescent="0.2">
      <c r="A374" s="23" t="s">
        <v>2102</v>
      </c>
      <c r="B374" s="23">
        <v>1</v>
      </c>
      <c r="C374" s="24" t="s">
        <v>2971</v>
      </c>
      <c r="D374" s="23" t="s">
        <v>1637</v>
      </c>
      <c r="E374" s="23" t="s">
        <v>2126</v>
      </c>
      <c r="F374" s="23" t="s">
        <v>2972</v>
      </c>
      <c r="G374" s="97">
        <v>0</v>
      </c>
      <c r="H374" s="97">
        <v>0</v>
      </c>
      <c r="I374" s="97">
        <v>0</v>
      </c>
      <c r="J374" s="97">
        <v>1</v>
      </c>
      <c r="K374" s="97">
        <v>0</v>
      </c>
      <c r="L374" s="97">
        <v>0</v>
      </c>
      <c r="M374" s="97">
        <v>0</v>
      </c>
      <c r="N374" s="97">
        <v>0</v>
      </c>
      <c r="O374" s="97">
        <v>0</v>
      </c>
      <c r="P374" s="224">
        <v>0</v>
      </c>
      <c r="Q374" s="245">
        <v>2</v>
      </c>
      <c r="R374" s="252">
        <v>0</v>
      </c>
      <c r="S374" s="269">
        <v>0</v>
      </c>
      <c r="T374" s="79">
        <v>2</v>
      </c>
      <c r="U374" s="97">
        <v>2</v>
      </c>
      <c r="V374" s="97">
        <v>0</v>
      </c>
      <c r="W374" s="97">
        <v>0</v>
      </c>
      <c r="X374" s="97">
        <v>0</v>
      </c>
      <c r="Y374" s="97">
        <v>1</v>
      </c>
      <c r="Z374" s="97">
        <v>0</v>
      </c>
      <c r="AA374" s="270">
        <v>0</v>
      </c>
      <c r="AB374" s="97">
        <v>0</v>
      </c>
      <c r="AC374" s="97">
        <v>1</v>
      </c>
      <c r="AD374" s="97">
        <v>0</v>
      </c>
      <c r="AE374" s="490">
        <v>1.5</v>
      </c>
    </row>
    <row r="375" spans="1:31" ht="14.25" x14ac:dyDescent="0.2">
      <c r="A375" s="23" t="s">
        <v>2102</v>
      </c>
      <c r="B375" s="23">
        <v>1</v>
      </c>
      <c r="C375" s="24" t="s">
        <v>417</v>
      </c>
      <c r="D375" s="23" t="s">
        <v>1637</v>
      </c>
      <c r="E375" s="23" t="s">
        <v>2126</v>
      </c>
      <c r="F375" s="23" t="s">
        <v>3005</v>
      </c>
      <c r="G375" s="97">
        <v>0</v>
      </c>
      <c r="H375" s="97">
        <v>0</v>
      </c>
      <c r="I375" s="97">
        <v>0</v>
      </c>
      <c r="J375" s="97">
        <v>1</v>
      </c>
      <c r="K375" s="97">
        <v>0</v>
      </c>
      <c r="L375" s="97">
        <v>0</v>
      </c>
      <c r="M375" s="97">
        <v>0</v>
      </c>
      <c r="N375" s="97">
        <v>0</v>
      </c>
      <c r="O375" s="97">
        <v>0</v>
      </c>
      <c r="P375" s="224">
        <v>0</v>
      </c>
      <c r="Q375" s="245">
        <v>1</v>
      </c>
      <c r="R375" s="252">
        <v>0</v>
      </c>
      <c r="S375" s="269">
        <v>0</v>
      </c>
      <c r="T375" s="79">
        <v>1</v>
      </c>
      <c r="U375" s="97">
        <v>1</v>
      </c>
      <c r="V375" s="97">
        <v>0</v>
      </c>
      <c r="W375" s="97">
        <v>0</v>
      </c>
      <c r="X375" s="97">
        <v>0</v>
      </c>
      <c r="Y375" s="97">
        <v>1</v>
      </c>
      <c r="Z375" s="97">
        <v>0</v>
      </c>
      <c r="AA375" s="270">
        <v>0</v>
      </c>
      <c r="AB375" s="97">
        <v>0</v>
      </c>
      <c r="AC375" s="97">
        <v>1</v>
      </c>
      <c r="AD375" s="97">
        <v>0</v>
      </c>
      <c r="AE375" s="490">
        <v>1</v>
      </c>
    </row>
    <row r="376" spans="1:31" ht="14.25" x14ac:dyDescent="0.2">
      <c r="A376" s="23" t="s">
        <v>2102</v>
      </c>
      <c r="B376" s="23">
        <v>1</v>
      </c>
      <c r="C376" s="24" t="s">
        <v>3006</v>
      </c>
      <c r="D376" s="23" t="s">
        <v>1637</v>
      </c>
      <c r="E376" s="23" t="s">
        <v>2126</v>
      </c>
      <c r="F376" s="23" t="s">
        <v>1599</v>
      </c>
      <c r="G376" s="97">
        <v>0</v>
      </c>
      <c r="H376" s="97">
        <v>0</v>
      </c>
      <c r="I376" s="97">
        <v>0</v>
      </c>
      <c r="J376" s="97">
        <v>1</v>
      </c>
      <c r="K376" s="97">
        <v>0</v>
      </c>
      <c r="L376" s="97">
        <v>0</v>
      </c>
      <c r="M376" s="97">
        <v>0</v>
      </c>
      <c r="N376" s="97">
        <v>0</v>
      </c>
      <c r="O376" s="97">
        <v>0</v>
      </c>
      <c r="P376" s="224">
        <v>0</v>
      </c>
      <c r="Q376" s="245">
        <v>1</v>
      </c>
      <c r="R376" s="252">
        <v>0</v>
      </c>
      <c r="S376" s="269">
        <v>0</v>
      </c>
      <c r="T376" s="79">
        <v>1</v>
      </c>
      <c r="U376" s="97">
        <v>1</v>
      </c>
      <c r="V376" s="97">
        <v>0</v>
      </c>
      <c r="W376" s="97">
        <v>0</v>
      </c>
      <c r="X376" s="97">
        <v>0</v>
      </c>
      <c r="Y376" s="97">
        <v>1</v>
      </c>
      <c r="Z376" s="97">
        <v>0</v>
      </c>
      <c r="AA376" s="270">
        <v>0</v>
      </c>
      <c r="AB376" s="97">
        <v>0</v>
      </c>
      <c r="AC376" s="97">
        <v>1</v>
      </c>
      <c r="AD376" s="97">
        <v>0</v>
      </c>
      <c r="AE376" s="490">
        <v>1</v>
      </c>
    </row>
    <row r="377" spans="1:31" ht="14.25" x14ac:dyDescent="0.2">
      <c r="A377" s="23" t="s">
        <v>2102</v>
      </c>
      <c r="B377" s="23">
        <v>1</v>
      </c>
      <c r="C377" s="24" t="s">
        <v>1600</v>
      </c>
      <c r="D377" s="23" t="s">
        <v>1637</v>
      </c>
      <c r="E377" s="23" t="s">
        <v>2126</v>
      </c>
      <c r="F377" s="23" t="s">
        <v>2752</v>
      </c>
      <c r="G377" s="97">
        <v>0</v>
      </c>
      <c r="H377" s="97">
        <v>0</v>
      </c>
      <c r="I377" s="97">
        <v>0</v>
      </c>
      <c r="J377" s="97">
        <v>1</v>
      </c>
      <c r="K377" s="97">
        <v>0</v>
      </c>
      <c r="L377" s="97">
        <v>0</v>
      </c>
      <c r="M377" s="97">
        <v>0</v>
      </c>
      <c r="N377" s="97">
        <v>0</v>
      </c>
      <c r="O377" s="97">
        <v>0</v>
      </c>
      <c r="P377" s="224">
        <v>0</v>
      </c>
      <c r="Q377" s="245">
        <v>1</v>
      </c>
      <c r="R377" s="252">
        <v>0</v>
      </c>
      <c r="S377" s="269">
        <v>0</v>
      </c>
      <c r="T377" s="79">
        <v>1</v>
      </c>
      <c r="U377" s="97">
        <v>1</v>
      </c>
      <c r="V377" s="97">
        <v>0</v>
      </c>
      <c r="W377" s="97">
        <v>0</v>
      </c>
      <c r="X377" s="97">
        <v>0</v>
      </c>
      <c r="Y377" s="97">
        <v>1</v>
      </c>
      <c r="Z377" s="97">
        <v>0</v>
      </c>
      <c r="AA377" s="270">
        <v>0</v>
      </c>
      <c r="AB377" s="97">
        <v>0</v>
      </c>
      <c r="AC377" s="97">
        <v>1</v>
      </c>
      <c r="AD377" s="97">
        <v>0</v>
      </c>
      <c r="AE377" s="490">
        <v>1</v>
      </c>
    </row>
    <row r="378" spans="1:31" ht="14.25" x14ac:dyDescent="0.2">
      <c r="A378" s="23" t="s">
        <v>2102</v>
      </c>
      <c r="B378" s="23">
        <v>1</v>
      </c>
      <c r="C378" s="24" t="s">
        <v>1601</v>
      </c>
      <c r="D378" s="23" t="s">
        <v>1637</v>
      </c>
      <c r="E378" s="23" t="s">
        <v>2126</v>
      </c>
      <c r="F378" s="23" t="s">
        <v>1046</v>
      </c>
      <c r="G378" s="97">
        <v>0</v>
      </c>
      <c r="H378" s="97">
        <v>0</v>
      </c>
      <c r="I378" s="97">
        <v>0</v>
      </c>
      <c r="J378" s="97">
        <v>1</v>
      </c>
      <c r="K378" s="97">
        <v>0</v>
      </c>
      <c r="L378" s="97">
        <v>0</v>
      </c>
      <c r="M378" s="97">
        <v>0</v>
      </c>
      <c r="N378" s="97">
        <v>0</v>
      </c>
      <c r="O378" s="97">
        <v>0</v>
      </c>
      <c r="P378" s="224">
        <v>0</v>
      </c>
      <c r="Q378" s="245">
        <v>1</v>
      </c>
      <c r="R378" s="252">
        <v>0</v>
      </c>
      <c r="S378" s="269">
        <v>0</v>
      </c>
      <c r="T378" s="79">
        <v>1</v>
      </c>
      <c r="U378" s="97">
        <v>1</v>
      </c>
      <c r="V378" s="97">
        <v>0</v>
      </c>
      <c r="W378" s="97">
        <v>0</v>
      </c>
      <c r="X378" s="97">
        <v>0</v>
      </c>
      <c r="Y378" s="97">
        <v>1</v>
      </c>
      <c r="Z378" s="97">
        <v>0</v>
      </c>
      <c r="AA378" s="270">
        <v>0</v>
      </c>
      <c r="AB378" s="97">
        <v>0</v>
      </c>
      <c r="AC378" s="97">
        <v>1</v>
      </c>
      <c r="AD378" s="97">
        <v>0</v>
      </c>
      <c r="AE378" s="490">
        <v>1</v>
      </c>
    </row>
    <row r="379" spans="1:31" ht="14.25" x14ac:dyDescent="0.2">
      <c r="A379" s="23" t="s">
        <v>2102</v>
      </c>
      <c r="B379" s="23">
        <v>1</v>
      </c>
      <c r="C379" s="24" t="s">
        <v>1602</v>
      </c>
      <c r="D379" s="23" t="s">
        <v>1637</v>
      </c>
      <c r="E379" s="23" t="s">
        <v>2126</v>
      </c>
      <c r="F379" s="23" t="s">
        <v>1046</v>
      </c>
      <c r="G379" s="97">
        <v>0</v>
      </c>
      <c r="H379" s="97">
        <v>0</v>
      </c>
      <c r="I379" s="97">
        <v>0</v>
      </c>
      <c r="J379" s="97">
        <v>1</v>
      </c>
      <c r="K379" s="97">
        <v>0</v>
      </c>
      <c r="L379" s="97">
        <v>0</v>
      </c>
      <c r="M379" s="97">
        <v>0</v>
      </c>
      <c r="N379" s="97">
        <v>0</v>
      </c>
      <c r="O379" s="97">
        <v>0</v>
      </c>
      <c r="P379" s="224">
        <v>0</v>
      </c>
      <c r="Q379" s="245">
        <v>1</v>
      </c>
      <c r="R379" s="252">
        <v>0</v>
      </c>
      <c r="S379" s="269">
        <v>0</v>
      </c>
      <c r="T379" s="79">
        <v>1</v>
      </c>
      <c r="U379" s="97">
        <v>1</v>
      </c>
      <c r="V379" s="97">
        <v>0</v>
      </c>
      <c r="W379" s="97">
        <v>0</v>
      </c>
      <c r="X379" s="97">
        <v>0</v>
      </c>
      <c r="Y379" s="97">
        <v>1</v>
      </c>
      <c r="Z379" s="97">
        <v>0</v>
      </c>
      <c r="AA379" s="270">
        <v>0</v>
      </c>
      <c r="AB379" s="97">
        <v>0</v>
      </c>
      <c r="AC379" s="97">
        <v>1</v>
      </c>
      <c r="AD379" s="97">
        <v>0</v>
      </c>
      <c r="AE379" s="490">
        <v>1</v>
      </c>
    </row>
    <row r="380" spans="1:31" ht="14.25" x14ac:dyDescent="0.2">
      <c r="A380" s="23" t="s">
        <v>2102</v>
      </c>
      <c r="B380" s="23">
        <v>1</v>
      </c>
      <c r="C380" s="24" t="s">
        <v>1603</v>
      </c>
      <c r="D380" s="23" t="s">
        <v>1637</v>
      </c>
      <c r="E380" s="23" t="s">
        <v>2126</v>
      </c>
      <c r="F380" s="23" t="s">
        <v>675</v>
      </c>
      <c r="G380" s="97">
        <v>0</v>
      </c>
      <c r="H380" s="97">
        <v>0</v>
      </c>
      <c r="I380" s="97">
        <v>0</v>
      </c>
      <c r="J380" s="97">
        <v>1</v>
      </c>
      <c r="K380" s="97">
        <v>0</v>
      </c>
      <c r="L380" s="97">
        <v>0</v>
      </c>
      <c r="M380" s="97">
        <v>0</v>
      </c>
      <c r="N380" s="97">
        <v>0</v>
      </c>
      <c r="O380" s="97">
        <v>0</v>
      </c>
      <c r="P380" s="224">
        <v>0</v>
      </c>
      <c r="Q380" s="245">
        <v>1</v>
      </c>
      <c r="R380" s="252">
        <v>0</v>
      </c>
      <c r="S380" s="269">
        <v>0</v>
      </c>
      <c r="T380" s="79">
        <v>1</v>
      </c>
      <c r="U380" s="97">
        <v>1</v>
      </c>
      <c r="V380" s="97">
        <v>0</v>
      </c>
      <c r="W380" s="97">
        <v>0</v>
      </c>
      <c r="X380" s="97">
        <v>0</v>
      </c>
      <c r="Y380" s="97">
        <v>1</v>
      </c>
      <c r="Z380" s="97">
        <v>0</v>
      </c>
      <c r="AA380" s="270">
        <v>0</v>
      </c>
      <c r="AB380" s="97">
        <v>0</v>
      </c>
      <c r="AC380" s="97">
        <v>1</v>
      </c>
      <c r="AD380" s="97">
        <v>0</v>
      </c>
      <c r="AE380" s="490">
        <v>1</v>
      </c>
    </row>
    <row r="381" spans="1:31" ht="14.25" x14ac:dyDescent="0.2">
      <c r="A381" s="23" t="s">
        <v>2102</v>
      </c>
      <c r="B381" s="23">
        <v>1</v>
      </c>
      <c r="C381" s="24" t="s">
        <v>1604</v>
      </c>
      <c r="D381" s="23" t="s">
        <v>1637</v>
      </c>
      <c r="E381" s="23" t="s">
        <v>2126</v>
      </c>
      <c r="F381" s="23" t="s">
        <v>1046</v>
      </c>
      <c r="G381" s="97">
        <v>0</v>
      </c>
      <c r="H381" s="97">
        <v>0</v>
      </c>
      <c r="I381" s="97">
        <v>0</v>
      </c>
      <c r="J381" s="97">
        <v>1</v>
      </c>
      <c r="K381" s="97">
        <v>0</v>
      </c>
      <c r="L381" s="97">
        <v>0</v>
      </c>
      <c r="M381" s="97">
        <v>0</v>
      </c>
      <c r="N381" s="97">
        <v>0</v>
      </c>
      <c r="O381" s="97">
        <v>0</v>
      </c>
      <c r="P381" s="224">
        <v>0</v>
      </c>
      <c r="Q381" s="245">
        <v>1</v>
      </c>
      <c r="R381" s="252">
        <v>0</v>
      </c>
      <c r="S381" s="269">
        <v>0</v>
      </c>
      <c r="T381" s="79">
        <v>1</v>
      </c>
      <c r="U381" s="97">
        <v>1</v>
      </c>
      <c r="V381" s="97">
        <v>0</v>
      </c>
      <c r="W381" s="97">
        <v>0</v>
      </c>
      <c r="X381" s="97">
        <v>0</v>
      </c>
      <c r="Y381" s="97">
        <v>1</v>
      </c>
      <c r="Z381" s="97">
        <v>0</v>
      </c>
      <c r="AA381" s="270">
        <v>0</v>
      </c>
      <c r="AB381" s="97">
        <v>0</v>
      </c>
      <c r="AC381" s="97">
        <v>1</v>
      </c>
      <c r="AD381" s="97">
        <v>0</v>
      </c>
      <c r="AE381" s="490">
        <v>1</v>
      </c>
    </row>
    <row r="382" spans="1:31" ht="14.25" x14ac:dyDescent="0.2">
      <c r="A382" s="23" t="s">
        <v>2102</v>
      </c>
      <c r="B382" s="23">
        <v>1</v>
      </c>
      <c r="C382" s="24" t="s">
        <v>1297</v>
      </c>
      <c r="D382" s="23" t="s">
        <v>1637</v>
      </c>
      <c r="E382" s="23" t="s">
        <v>2126</v>
      </c>
      <c r="F382" s="23" t="s">
        <v>1298</v>
      </c>
      <c r="G382" s="97">
        <v>0</v>
      </c>
      <c r="H382" s="97">
        <v>0</v>
      </c>
      <c r="I382" s="97">
        <v>0</v>
      </c>
      <c r="J382" s="97">
        <v>1</v>
      </c>
      <c r="K382" s="97">
        <v>0</v>
      </c>
      <c r="L382" s="97">
        <v>0</v>
      </c>
      <c r="M382" s="97">
        <v>0</v>
      </c>
      <c r="N382" s="97">
        <v>0</v>
      </c>
      <c r="O382" s="97">
        <v>0</v>
      </c>
      <c r="P382" s="224">
        <v>0</v>
      </c>
      <c r="Q382" s="245">
        <v>1</v>
      </c>
      <c r="R382" s="252">
        <v>0</v>
      </c>
      <c r="S382" s="269">
        <v>0</v>
      </c>
      <c r="T382" s="79">
        <v>1</v>
      </c>
      <c r="U382" s="97">
        <v>1</v>
      </c>
      <c r="V382" s="97">
        <v>0</v>
      </c>
      <c r="W382" s="97">
        <v>0</v>
      </c>
      <c r="X382" s="97">
        <v>0</v>
      </c>
      <c r="Y382" s="97">
        <v>2</v>
      </c>
      <c r="Z382" s="97">
        <v>0</v>
      </c>
      <c r="AA382" s="270">
        <v>0</v>
      </c>
      <c r="AB382" s="97">
        <v>0</v>
      </c>
      <c r="AC382" s="97">
        <v>2</v>
      </c>
      <c r="AD382" s="97">
        <v>0</v>
      </c>
      <c r="AE382" s="490">
        <v>1.3333333333333333</v>
      </c>
    </row>
    <row r="383" spans="1:31" s="273" customFormat="1" ht="14.25" x14ac:dyDescent="0.2">
      <c r="A383" s="328" t="s">
        <v>2102</v>
      </c>
      <c r="B383" s="296">
        <v>1</v>
      </c>
      <c r="C383" s="331" t="s">
        <v>5886</v>
      </c>
      <c r="D383" s="296" t="s">
        <v>1637</v>
      </c>
      <c r="E383" s="296" t="s">
        <v>2126</v>
      </c>
      <c r="F383" s="296" t="s">
        <v>5887</v>
      </c>
      <c r="G383" s="343"/>
      <c r="H383" s="343"/>
      <c r="I383" s="343"/>
      <c r="J383" s="343"/>
      <c r="K383" s="343"/>
      <c r="L383" s="343"/>
      <c r="M383" s="343"/>
      <c r="N383" s="343"/>
      <c r="O383" s="343"/>
      <c r="P383" s="269"/>
      <c r="Q383" s="269"/>
      <c r="R383" s="269"/>
      <c r="S383" s="269"/>
      <c r="T383" s="79"/>
      <c r="U383" s="343"/>
      <c r="V383" s="343"/>
      <c r="W383" s="343"/>
      <c r="X383" s="343"/>
      <c r="Y383" s="343"/>
      <c r="Z383" s="343"/>
      <c r="AA383" s="343"/>
      <c r="AB383" s="343"/>
      <c r="AC383" s="343">
        <v>0</v>
      </c>
      <c r="AD383" s="343">
        <v>0</v>
      </c>
      <c r="AE383" s="490">
        <v>1</v>
      </c>
    </row>
    <row r="384" spans="1:31" s="273" customFormat="1" ht="14.25" x14ac:dyDescent="0.2">
      <c r="A384" s="328" t="s">
        <v>2102</v>
      </c>
      <c r="B384" s="296">
        <v>1</v>
      </c>
      <c r="C384" s="331" t="s">
        <v>5888</v>
      </c>
      <c r="D384" s="296" t="s">
        <v>1637</v>
      </c>
      <c r="E384" s="296" t="s">
        <v>2126</v>
      </c>
      <c r="F384" s="296" t="s">
        <v>5889</v>
      </c>
      <c r="G384" s="343"/>
      <c r="H384" s="343"/>
      <c r="I384" s="343"/>
      <c r="J384" s="343"/>
      <c r="K384" s="343"/>
      <c r="L384" s="343"/>
      <c r="M384" s="343"/>
      <c r="N384" s="343"/>
      <c r="O384" s="343"/>
      <c r="P384" s="269"/>
      <c r="Q384" s="269"/>
      <c r="R384" s="269"/>
      <c r="S384" s="269"/>
      <c r="T384" s="79"/>
      <c r="U384" s="343"/>
      <c r="V384" s="343"/>
      <c r="W384" s="343"/>
      <c r="X384" s="343"/>
      <c r="Y384" s="343"/>
      <c r="Z384" s="343"/>
      <c r="AA384" s="343"/>
      <c r="AB384" s="343"/>
      <c r="AC384" s="343">
        <v>0</v>
      </c>
      <c r="AD384" s="343">
        <v>0</v>
      </c>
      <c r="AE384" s="490">
        <v>1</v>
      </c>
    </row>
    <row r="385" spans="1:31" ht="14.25" x14ac:dyDescent="0.2">
      <c r="A385" s="23" t="s">
        <v>2102</v>
      </c>
      <c r="B385" s="23">
        <v>1</v>
      </c>
      <c r="C385" s="24" t="s">
        <v>1299</v>
      </c>
      <c r="D385" s="23" t="s">
        <v>1637</v>
      </c>
      <c r="E385" s="23" t="s">
        <v>2126</v>
      </c>
      <c r="F385" s="23" t="s">
        <v>2161</v>
      </c>
      <c r="G385" s="97">
        <v>0</v>
      </c>
      <c r="H385" s="97">
        <v>0</v>
      </c>
      <c r="I385" s="97">
        <v>0</v>
      </c>
      <c r="J385" s="97">
        <v>2</v>
      </c>
      <c r="K385" s="97">
        <v>0</v>
      </c>
      <c r="L385" s="97">
        <v>0</v>
      </c>
      <c r="M385" s="97">
        <v>0</v>
      </c>
      <c r="N385" s="97">
        <v>0</v>
      </c>
      <c r="O385" s="97">
        <v>0</v>
      </c>
      <c r="P385" s="224">
        <v>0</v>
      </c>
      <c r="Q385" s="245">
        <v>1</v>
      </c>
      <c r="R385" s="252">
        <v>0</v>
      </c>
      <c r="S385" s="269">
        <v>0</v>
      </c>
      <c r="T385" s="79">
        <v>1</v>
      </c>
      <c r="U385" s="97">
        <v>1</v>
      </c>
      <c r="V385" s="97">
        <v>0</v>
      </c>
      <c r="W385" s="97">
        <v>0</v>
      </c>
      <c r="X385" s="97">
        <v>0</v>
      </c>
      <c r="Y385" s="97">
        <v>1</v>
      </c>
      <c r="Z385" s="97">
        <v>0</v>
      </c>
      <c r="AA385" s="270">
        <v>0</v>
      </c>
      <c r="AB385" s="97">
        <v>0</v>
      </c>
      <c r="AC385" s="97">
        <v>1</v>
      </c>
      <c r="AD385" s="97">
        <v>0</v>
      </c>
      <c r="AE385" s="490">
        <v>1.1666666666666667</v>
      </c>
    </row>
    <row r="386" spans="1:31" ht="14.25" x14ac:dyDescent="0.2">
      <c r="A386" s="23" t="s">
        <v>2102</v>
      </c>
      <c r="B386" s="23">
        <v>1</v>
      </c>
      <c r="C386" s="24" t="s">
        <v>2615</v>
      </c>
      <c r="D386" s="23" t="s">
        <v>1637</v>
      </c>
      <c r="E386" s="23" t="s">
        <v>2126</v>
      </c>
      <c r="F386" s="23" t="s">
        <v>1046</v>
      </c>
      <c r="G386" s="97">
        <v>0</v>
      </c>
      <c r="H386" s="97">
        <v>0</v>
      </c>
      <c r="I386" s="97">
        <v>0</v>
      </c>
      <c r="J386" s="97">
        <v>1</v>
      </c>
      <c r="K386" s="97">
        <v>0</v>
      </c>
      <c r="L386" s="97">
        <v>0</v>
      </c>
      <c r="M386" s="97">
        <v>0</v>
      </c>
      <c r="N386" s="97">
        <v>0</v>
      </c>
      <c r="O386" s="97">
        <v>0</v>
      </c>
      <c r="P386" s="224">
        <v>0</v>
      </c>
      <c r="Q386" s="245">
        <v>2</v>
      </c>
      <c r="R386" s="252">
        <v>0</v>
      </c>
      <c r="S386" s="269">
        <v>0</v>
      </c>
      <c r="T386" s="79">
        <v>2</v>
      </c>
      <c r="U386" s="97">
        <v>2</v>
      </c>
      <c r="V386" s="97">
        <v>0</v>
      </c>
      <c r="W386" s="97">
        <v>0</v>
      </c>
      <c r="X386" s="97">
        <v>0</v>
      </c>
      <c r="Y386" s="97">
        <v>1</v>
      </c>
      <c r="Z386" s="97">
        <v>0</v>
      </c>
      <c r="AA386" s="270">
        <v>0</v>
      </c>
      <c r="AB386" s="97">
        <v>0</v>
      </c>
      <c r="AC386" s="97">
        <v>1</v>
      </c>
      <c r="AD386" s="97">
        <v>0</v>
      </c>
      <c r="AE386" s="490">
        <v>1.5</v>
      </c>
    </row>
    <row r="387" spans="1:31" ht="14.25" x14ac:dyDescent="0.2">
      <c r="A387" s="23" t="s">
        <v>2102</v>
      </c>
      <c r="B387" s="23">
        <v>1</v>
      </c>
      <c r="C387" s="24" t="s">
        <v>2616</v>
      </c>
      <c r="D387" s="23" t="s">
        <v>1637</v>
      </c>
      <c r="E387" s="23" t="s">
        <v>2126</v>
      </c>
      <c r="F387" s="23" t="s">
        <v>2691</v>
      </c>
      <c r="G387" s="97">
        <v>0</v>
      </c>
      <c r="H387" s="97">
        <v>0</v>
      </c>
      <c r="I387" s="97">
        <v>0</v>
      </c>
      <c r="J387" s="97">
        <v>1</v>
      </c>
      <c r="K387" s="97">
        <v>0</v>
      </c>
      <c r="L387" s="97">
        <v>0</v>
      </c>
      <c r="M387" s="97">
        <v>0</v>
      </c>
      <c r="N387" s="97">
        <v>0</v>
      </c>
      <c r="O387" s="97">
        <v>0</v>
      </c>
      <c r="P387" s="224">
        <v>0</v>
      </c>
      <c r="Q387" s="245">
        <v>1</v>
      </c>
      <c r="R387" s="252">
        <v>0</v>
      </c>
      <c r="S387" s="269">
        <v>0</v>
      </c>
      <c r="T387" s="79">
        <v>1</v>
      </c>
      <c r="U387" s="97">
        <v>1</v>
      </c>
      <c r="V387" s="97">
        <v>0</v>
      </c>
      <c r="W387" s="97">
        <v>0</v>
      </c>
      <c r="X387" s="97">
        <v>0</v>
      </c>
      <c r="Y387" s="97">
        <v>1</v>
      </c>
      <c r="Z387" s="97">
        <v>0</v>
      </c>
      <c r="AA387" s="270">
        <v>0</v>
      </c>
      <c r="AB387" s="97">
        <v>0</v>
      </c>
      <c r="AC387" s="97">
        <v>1</v>
      </c>
      <c r="AD387" s="97">
        <v>0</v>
      </c>
      <c r="AE387" s="490">
        <v>1</v>
      </c>
    </row>
    <row r="388" spans="1:31" ht="14.25" x14ac:dyDescent="0.2">
      <c r="A388" s="23" t="s">
        <v>2102</v>
      </c>
      <c r="B388" s="23">
        <v>1</v>
      </c>
      <c r="C388" s="24" t="s">
        <v>2692</v>
      </c>
      <c r="D388" s="23" t="s">
        <v>1637</v>
      </c>
      <c r="E388" s="23" t="s">
        <v>2126</v>
      </c>
      <c r="F388" s="23" t="s">
        <v>683</v>
      </c>
      <c r="G388" s="97">
        <v>0</v>
      </c>
      <c r="H388" s="97">
        <v>0</v>
      </c>
      <c r="I388" s="97">
        <v>0</v>
      </c>
      <c r="J388" s="97">
        <v>1</v>
      </c>
      <c r="K388" s="97">
        <v>0</v>
      </c>
      <c r="L388" s="97">
        <v>0</v>
      </c>
      <c r="M388" s="97">
        <v>0</v>
      </c>
      <c r="N388" s="97">
        <v>1</v>
      </c>
      <c r="O388" s="97">
        <v>0</v>
      </c>
      <c r="P388" s="224">
        <v>0</v>
      </c>
      <c r="Q388" s="245">
        <v>1</v>
      </c>
      <c r="R388" s="252">
        <v>0</v>
      </c>
      <c r="S388" s="269">
        <v>0</v>
      </c>
      <c r="T388" s="79">
        <v>1</v>
      </c>
      <c r="U388" s="97">
        <v>1</v>
      </c>
      <c r="V388" s="97">
        <v>0</v>
      </c>
      <c r="W388" s="97">
        <v>0</v>
      </c>
      <c r="X388" s="97">
        <v>0</v>
      </c>
      <c r="Y388" s="97">
        <v>2</v>
      </c>
      <c r="Z388" s="97">
        <v>0</v>
      </c>
      <c r="AA388" s="270">
        <v>0</v>
      </c>
      <c r="AB388" s="97">
        <v>0</v>
      </c>
      <c r="AC388" s="97">
        <v>2</v>
      </c>
      <c r="AD388" s="97">
        <v>0</v>
      </c>
      <c r="AE388" s="490">
        <v>1.2857142857142858</v>
      </c>
    </row>
    <row r="389" spans="1:31" ht="14.25" x14ac:dyDescent="0.2">
      <c r="A389" s="23" t="s">
        <v>2102</v>
      </c>
      <c r="B389" s="23">
        <v>1</v>
      </c>
      <c r="C389" s="24" t="s">
        <v>2693</v>
      </c>
      <c r="D389" s="23" t="s">
        <v>1637</v>
      </c>
      <c r="E389" s="23" t="s">
        <v>2126</v>
      </c>
      <c r="F389" s="23" t="s">
        <v>683</v>
      </c>
      <c r="G389" s="97">
        <v>0</v>
      </c>
      <c r="H389" s="97">
        <v>0</v>
      </c>
      <c r="I389" s="97">
        <v>0</v>
      </c>
      <c r="J389" s="97">
        <v>2</v>
      </c>
      <c r="K389" s="97">
        <v>0</v>
      </c>
      <c r="L389" s="97">
        <v>0</v>
      </c>
      <c r="M389" s="97">
        <v>0</v>
      </c>
      <c r="N389" s="97">
        <v>0</v>
      </c>
      <c r="O389" s="97">
        <v>0</v>
      </c>
      <c r="P389" s="224">
        <v>0</v>
      </c>
      <c r="Q389" s="245">
        <v>1</v>
      </c>
      <c r="R389" s="252">
        <v>0</v>
      </c>
      <c r="S389" s="269">
        <v>0</v>
      </c>
      <c r="T389" s="79">
        <v>1</v>
      </c>
      <c r="U389" s="97">
        <v>1</v>
      </c>
      <c r="V389" s="97">
        <v>0</v>
      </c>
      <c r="W389" s="97">
        <v>0</v>
      </c>
      <c r="X389" s="97">
        <v>0</v>
      </c>
      <c r="Y389" s="97">
        <v>2</v>
      </c>
      <c r="Z389" s="97">
        <v>0</v>
      </c>
      <c r="AA389" s="270">
        <v>0</v>
      </c>
      <c r="AB389" s="97">
        <v>0</v>
      </c>
      <c r="AC389" s="97">
        <v>2</v>
      </c>
      <c r="AD389" s="97">
        <v>0</v>
      </c>
      <c r="AE389" s="490">
        <v>1.5</v>
      </c>
    </row>
    <row r="390" spans="1:31" ht="14.25" x14ac:dyDescent="0.2">
      <c r="A390" s="23" t="s">
        <v>2102</v>
      </c>
      <c r="B390" s="23">
        <v>1</v>
      </c>
      <c r="C390" s="24" t="s">
        <v>420</v>
      </c>
      <c r="D390" s="23" t="s">
        <v>1637</v>
      </c>
      <c r="E390" s="23" t="s">
        <v>2126</v>
      </c>
      <c r="F390" s="23" t="s">
        <v>683</v>
      </c>
      <c r="G390" s="97">
        <v>0</v>
      </c>
      <c r="H390" s="97">
        <v>0</v>
      </c>
      <c r="I390" s="97">
        <v>0</v>
      </c>
      <c r="J390" s="97">
        <v>2</v>
      </c>
      <c r="K390" s="97">
        <v>0</v>
      </c>
      <c r="L390" s="97">
        <v>0</v>
      </c>
      <c r="M390" s="97">
        <v>0</v>
      </c>
      <c r="N390" s="97">
        <v>0</v>
      </c>
      <c r="O390" s="97">
        <v>0</v>
      </c>
      <c r="P390" s="224">
        <v>0</v>
      </c>
      <c r="Q390" s="245">
        <v>2</v>
      </c>
      <c r="R390" s="252">
        <v>0</v>
      </c>
      <c r="S390" s="269">
        <v>0</v>
      </c>
      <c r="T390" s="79">
        <v>2</v>
      </c>
      <c r="U390" s="97">
        <v>2</v>
      </c>
      <c r="V390" s="97">
        <v>0</v>
      </c>
      <c r="W390" s="97">
        <v>0</v>
      </c>
      <c r="X390" s="97">
        <v>0</v>
      </c>
      <c r="Y390" s="97">
        <v>1</v>
      </c>
      <c r="Z390" s="97">
        <v>0</v>
      </c>
      <c r="AA390" s="270">
        <v>0</v>
      </c>
      <c r="AB390" s="97">
        <v>0</v>
      </c>
      <c r="AC390" s="97">
        <v>1</v>
      </c>
      <c r="AD390" s="97">
        <v>0</v>
      </c>
      <c r="AE390" s="490">
        <v>1.6666666666666667</v>
      </c>
    </row>
    <row r="391" spans="1:31" ht="14.25" x14ac:dyDescent="0.2">
      <c r="A391" s="23" t="s">
        <v>2102</v>
      </c>
      <c r="B391" s="23">
        <v>1</v>
      </c>
      <c r="C391" s="24" t="s">
        <v>421</v>
      </c>
      <c r="D391" s="23" t="s">
        <v>1637</v>
      </c>
      <c r="E391" s="23" t="s">
        <v>2126</v>
      </c>
      <c r="F391" s="23" t="s">
        <v>683</v>
      </c>
      <c r="G391" s="97">
        <v>0</v>
      </c>
      <c r="H391" s="97">
        <v>0</v>
      </c>
      <c r="I391" s="97">
        <v>0</v>
      </c>
      <c r="J391" s="97">
        <v>1</v>
      </c>
      <c r="K391" s="97">
        <v>0</v>
      </c>
      <c r="L391" s="97">
        <v>0</v>
      </c>
      <c r="M391" s="97">
        <v>0</v>
      </c>
      <c r="N391" s="97">
        <v>0</v>
      </c>
      <c r="O391" s="97">
        <v>0</v>
      </c>
      <c r="P391" s="224">
        <v>0</v>
      </c>
      <c r="Q391" s="245">
        <v>2</v>
      </c>
      <c r="R391" s="252">
        <v>0</v>
      </c>
      <c r="S391" s="269">
        <v>0</v>
      </c>
      <c r="T391" s="79">
        <v>2</v>
      </c>
      <c r="U391" s="97">
        <v>2</v>
      </c>
      <c r="V391" s="97">
        <v>0</v>
      </c>
      <c r="W391" s="97">
        <v>0</v>
      </c>
      <c r="X391" s="97">
        <v>0</v>
      </c>
      <c r="Y391" s="97">
        <v>1</v>
      </c>
      <c r="Z391" s="97">
        <v>0</v>
      </c>
      <c r="AA391" s="270">
        <v>0</v>
      </c>
      <c r="AB391" s="97">
        <v>0</v>
      </c>
      <c r="AC391" s="97">
        <v>1</v>
      </c>
      <c r="AD391" s="97">
        <v>0</v>
      </c>
      <c r="AE391" s="490">
        <v>1.5</v>
      </c>
    </row>
    <row r="392" spans="1:31" ht="14.25" x14ac:dyDescent="0.2">
      <c r="A392" s="23" t="s">
        <v>2102</v>
      </c>
      <c r="B392" s="23">
        <v>1</v>
      </c>
      <c r="C392" s="24" t="s">
        <v>422</v>
      </c>
      <c r="D392" s="23" t="s">
        <v>1637</v>
      </c>
      <c r="E392" s="23" t="s">
        <v>2126</v>
      </c>
      <c r="F392" s="23" t="s">
        <v>683</v>
      </c>
      <c r="G392" s="97">
        <v>0</v>
      </c>
      <c r="H392" s="97">
        <v>0</v>
      </c>
      <c r="I392" s="97">
        <v>0</v>
      </c>
      <c r="J392" s="97">
        <v>1</v>
      </c>
      <c r="K392" s="97">
        <v>0</v>
      </c>
      <c r="L392" s="97">
        <v>0</v>
      </c>
      <c r="M392" s="97">
        <v>0</v>
      </c>
      <c r="N392" s="97">
        <v>0</v>
      </c>
      <c r="O392" s="97">
        <v>0</v>
      </c>
      <c r="P392" s="224">
        <v>0</v>
      </c>
      <c r="Q392" s="245">
        <v>1</v>
      </c>
      <c r="R392" s="252">
        <v>0</v>
      </c>
      <c r="S392" s="269">
        <v>0</v>
      </c>
      <c r="T392" s="79">
        <v>1</v>
      </c>
      <c r="U392" s="97">
        <v>1</v>
      </c>
      <c r="V392" s="97">
        <v>0</v>
      </c>
      <c r="W392" s="97">
        <v>0</v>
      </c>
      <c r="X392" s="97">
        <v>0</v>
      </c>
      <c r="Y392" s="97">
        <v>1</v>
      </c>
      <c r="Z392" s="97">
        <v>0</v>
      </c>
      <c r="AA392" s="270">
        <v>0</v>
      </c>
      <c r="AB392" s="97">
        <v>0</v>
      </c>
      <c r="AC392" s="97">
        <v>1</v>
      </c>
      <c r="AD392" s="97">
        <v>0</v>
      </c>
      <c r="AE392" s="490">
        <v>1</v>
      </c>
    </row>
    <row r="393" spans="1:31" ht="14.25" x14ac:dyDescent="0.2">
      <c r="A393" s="23" t="s">
        <v>2102</v>
      </c>
      <c r="B393" s="23">
        <v>1</v>
      </c>
      <c r="C393" s="24" t="s">
        <v>423</v>
      </c>
      <c r="D393" s="23" t="s">
        <v>1637</v>
      </c>
      <c r="E393" s="23" t="s">
        <v>2126</v>
      </c>
      <c r="F393" s="23" t="s">
        <v>683</v>
      </c>
      <c r="G393" s="97">
        <v>0</v>
      </c>
      <c r="H393" s="97">
        <v>0</v>
      </c>
      <c r="I393" s="97">
        <v>0</v>
      </c>
      <c r="J393" s="97">
        <v>1</v>
      </c>
      <c r="K393" s="97">
        <v>0</v>
      </c>
      <c r="L393" s="97">
        <v>0</v>
      </c>
      <c r="M393" s="97">
        <v>0</v>
      </c>
      <c r="N393" s="97">
        <v>0</v>
      </c>
      <c r="O393" s="97">
        <v>0</v>
      </c>
      <c r="P393" s="224">
        <v>0</v>
      </c>
      <c r="Q393" s="245">
        <v>1</v>
      </c>
      <c r="R393" s="252">
        <v>0</v>
      </c>
      <c r="S393" s="269">
        <v>0</v>
      </c>
      <c r="T393" s="79">
        <v>1</v>
      </c>
      <c r="U393" s="97">
        <v>1</v>
      </c>
      <c r="V393" s="97">
        <v>0</v>
      </c>
      <c r="W393" s="97">
        <v>0</v>
      </c>
      <c r="X393" s="97">
        <v>0</v>
      </c>
      <c r="Y393" s="97">
        <v>1</v>
      </c>
      <c r="Z393" s="97">
        <v>0</v>
      </c>
      <c r="AA393" s="270">
        <v>0</v>
      </c>
      <c r="AB393" s="97">
        <v>0</v>
      </c>
      <c r="AC393" s="97">
        <v>1</v>
      </c>
      <c r="AD393" s="97">
        <v>0</v>
      </c>
      <c r="AE393" s="490">
        <v>1</v>
      </c>
    </row>
    <row r="394" spans="1:31" ht="14.25" x14ac:dyDescent="0.2">
      <c r="A394" s="23" t="s">
        <v>2102</v>
      </c>
      <c r="B394" s="23">
        <v>1</v>
      </c>
      <c r="C394" s="24" t="s">
        <v>424</v>
      </c>
      <c r="D394" s="23" t="s">
        <v>1637</v>
      </c>
      <c r="E394" s="23" t="s">
        <v>2126</v>
      </c>
      <c r="F394" s="23" t="s">
        <v>683</v>
      </c>
      <c r="G394" s="97">
        <v>0</v>
      </c>
      <c r="H394" s="97">
        <v>0</v>
      </c>
      <c r="I394" s="97">
        <v>0</v>
      </c>
      <c r="J394" s="97">
        <v>1</v>
      </c>
      <c r="K394" s="97">
        <v>0</v>
      </c>
      <c r="L394" s="97">
        <v>0</v>
      </c>
      <c r="M394" s="97">
        <v>0</v>
      </c>
      <c r="N394" s="97">
        <v>0</v>
      </c>
      <c r="O394" s="97">
        <v>0</v>
      </c>
      <c r="P394" s="224">
        <v>0</v>
      </c>
      <c r="Q394" s="245">
        <v>1</v>
      </c>
      <c r="R394" s="252">
        <v>0</v>
      </c>
      <c r="S394" s="269">
        <v>0</v>
      </c>
      <c r="T394" s="79">
        <v>1</v>
      </c>
      <c r="U394" s="97">
        <v>1</v>
      </c>
      <c r="V394" s="97">
        <v>0</v>
      </c>
      <c r="W394" s="97">
        <v>0</v>
      </c>
      <c r="X394" s="97">
        <v>0</v>
      </c>
      <c r="Y394" s="97">
        <v>1</v>
      </c>
      <c r="Z394" s="97">
        <v>0</v>
      </c>
      <c r="AA394" s="270">
        <v>0</v>
      </c>
      <c r="AB394" s="97">
        <v>0</v>
      </c>
      <c r="AC394" s="97">
        <v>1</v>
      </c>
      <c r="AD394" s="97">
        <v>0</v>
      </c>
      <c r="AE394" s="490">
        <v>1</v>
      </c>
    </row>
    <row r="395" spans="1:31" ht="14.25" x14ac:dyDescent="0.2">
      <c r="A395" s="23" t="s">
        <v>2102</v>
      </c>
      <c r="B395" s="23">
        <v>1</v>
      </c>
      <c r="C395" s="24" t="s">
        <v>425</v>
      </c>
      <c r="D395" s="23" t="s">
        <v>1637</v>
      </c>
      <c r="E395" s="23" t="s">
        <v>2126</v>
      </c>
      <c r="F395" s="23" t="s">
        <v>683</v>
      </c>
      <c r="G395" s="97">
        <v>0</v>
      </c>
      <c r="H395" s="97">
        <v>0</v>
      </c>
      <c r="I395" s="97">
        <v>0</v>
      </c>
      <c r="J395" s="97">
        <v>1</v>
      </c>
      <c r="K395" s="97">
        <v>0</v>
      </c>
      <c r="L395" s="97">
        <v>0</v>
      </c>
      <c r="M395" s="97">
        <v>0</v>
      </c>
      <c r="N395" s="97">
        <v>0</v>
      </c>
      <c r="O395" s="97">
        <v>0</v>
      </c>
      <c r="P395" s="224">
        <v>0</v>
      </c>
      <c r="Q395" s="245">
        <v>1</v>
      </c>
      <c r="R395" s="252">
        <v>0</v>
      </c>
      <c r="S395" s="269">
        <v>0</v>
      </c>
      <c r="T395" s="79">
        <v>1</v>
      </c>
      <c r="U395" s="97">
        <v>1</v>
      </c>
      <c r="V395" s="97">
        <v>0</v>
      </c>
      <c r="W395" s="97">
        <v>0</v>
      </c>
      <c r="X395" s="97">
        <v>0</v>
      </c>
      <c r="Y395" s="97">
        <v>1</v>
      </c>
      <c r="Z395" s="97">
        <v>0</v>
      </c>
      <c r="AA395" s="270">
        <v>0</v>
      </c>
      <c r="AB395" s="97">
        <v>0</v>
      </c>
      <c r="AC395" s="97">
        <v>1</v>
      </c>
      <c r="AD395" s="97">
        <v>0</v>
      </c>
      <c r="AE395" s="490">
        <v>1</v>
      </c>
    </row>
    <row r="396" spans="1:31" ht="14.25" x14ac:dyDescent="0.2">
      <c r="A396" s="23" t="s">
        <v>2102</v>
      </c>
      <c r="B396" s="23">
        <v>1</v>
      </c>
      <c r="C396" s="24" t="s">
        <v>426</v>
      </c>
      <c r="D396" s="23" t="s">
        <v>1637</v>
      </c>
      <c r="E396" s="23" t="s">
        <v>2126</v>
      </c>
      <c r="F396" s="23" t="s">
        <v>683</v>
      </c>
      <c r="G396" s="97">
        <v>0</v>
      </c>
      <c r="H396" s="97">
        <v>0</v>
      </c>
      <c r="I396" s="97">
        <v>0</v>
      </c>
      <c r="J396" s="97">
        <v>1</v>
      </c>
      <c r="K396" s="97">
        <v>0</v>
      </c>
      <c r="L396" s="97">
        <v>0</v>
      </c>
      <c r="M396" s="97">
        <v>0</v>
      </c>
      <c r="N396" s="97">
        <v>0</v>
      </c>
      <c r="O396" s="97">
        <v>0</v>
      </c>
      <c r="P396" s="224">
        <v>0</v>
      </c>
      <c r="Q396" s="245">
        <v>1</v>
      </c>
      <c r="R396" s="252">
        <v>0</v>
      </c>
      <c r="S396" s="269">
        <v>0</v>
      </c>
      <c r="T396" s="79">
        <v>1</v>
      </c>
      <c r="U396" s="97">
        <v>1</v>
      </c>
      <c r="V396" s="97">
        <v>0</v>
      </c>
      <c r="W396" s="97">
        <v>0</v>
      </c>
      <c r="X396" s="97">
        <v>0</v>
      </c>
      <c r="Y396" s="97">
        <v>3</v>
      </c>
      <c r="Z396" s="97">
        <v>0</v>
      </c>
      <c r="AA396" s="270">
        <v>0</v>
      </c>
      <c r="AB396" s="97">
        <v>0</v>
      </c>
      <c r="AC396" s="97">
        <v>3</v>
      </c>
      <c r="AD396" s="97">
        <v>0</v>
      </c>
      <c r="AE396" s="490">
        <v>1.6666666666666667</v>
      </c>
    </row>
    <row r="397" spans="1:31" ht="14.25" x14ac:dyDescent="0.2">
      <c r="A397" s="23" t="s">
        <v>2102</v>
      </c>
      <c r="B397" s="23">
        <v>1</v>
      </c>
      <c r="C397" s="24" t="s">
        <v>427</v>
      </c>
      <c r="D397" s="23" t="s">
        <v>1637</v>
      </c>
      <c r="E397" s="23" t="s">
        <v>2126</v>
      </c>
      <c r="F397" s="23" t="s">
        <v>428</v>
      </c>
      <c r="G397" s="97">
        <v>0</v>
      </c>
      <c r="H397" s="97">
        <v>0</v>
      </c>
      <c r="I397" s="97">
        <v>0</v>
      </c>
      <c r="J397" s="97">
        <v>3</v>
      </c>
      <c r="K397" s="97">
        <v>0</v>
      </c>
      <c r="L397" s="97">
        <v>0</v>
      </c>
      <c r="M397" s="97">
        <v>0</v>
      </c>
      <c r="N397" s="97">
        <v>0</v>
      </c>
      <c r="O397" s="97">
        <v>0</v>
      </c>
      <c r="P397" s="224">
        <v>0</v>
      </c>
      <c r="Q397" s="245">
        <v>1</v>
      </c>
      <c r="R397" s="252">
        <v>0</v>
      </c>
      <c r="S397" s="269">
        <v>0</v>
      </c>
      <c r="T397" s="79">
        <v>1</v>
      </c>
      <c r="U397" s="97">
        <v>1</v>
      </c>
      <c r="V397" s="97">
        <v>0</v>
      </c>
      <c r="W397" s="97">
        <v>0</v>
      </c>
      <c r="X397" s="97">
        <v>0</v>
      </c>
      <c r="Y397" s="97">
        <v>1</v>
      </c>
      <c r="Z397" s="97">
        <v>0</v>
      </c>
      <c r="AA397" s="270">
        <v>0</v>
      </c>
      <c r="AB397" s="97">
        <v>0</v>
      </c>
      <c r="AC397" s="97">
        <v>1</v>
      </c>
      <c r="AD397" s="97">
        <v>0</v>
      </c>
      <c r="AE397" s="490">
        <v>1.3333333333333333</v>
      </c>
    </row>
    <row r="398" spans="1:31" ht="14.25" x14ac:dyDescent="0.2">
      <c r="A398" s="23" t="s">
        <v>2102</v>
      </c>
      <c r="B398" s="23">
        <v>1</v>
      </c>
      <c r="C398" s="24" t="s">
        <v>429</v>
      </c>
      <c r="D398" s="23" t="s">
        <v>1637</v>
      </c>
      <c r="E398" s="23" t="s">
        <v>2126</v>
      </c>
      <c r="F398" s="23" t="s">
        <v>430</v>
      </c>
      <c r="G398" s="97">
        <v>0</v>
      </c>
      <c r="H398" s="97">
        <v>0</v>
      </c>
      <c r="I398" s="97">
        <v>0</v>
      </c>
      <c r="J398" s="97">
        <v>1</v>
      </c>
      <c r="K398" s="97">
        <v>0</v>
      </c>
      <c r="L398" s="97">
        <v>0</v>
      </c>
      <c r="M398" s="97">
        <v>0</v>
      </c>
      <c r="N398" s="97">
        <v>0</v>
      </c>
      <c r="O398" s="97">
        <v>0</v>
      </c>
      <c r="P398" s="224">
        <v>0</v>
      </c>
      <c r="Q398" s="245">
        <v>3</v>
      </c>
      <c r="R398" s="252">
        <v>0</v>
      </c>
      <c r="S398" s="269">
        <v>0</v>
      </c>
      <c r="T398" s="79">
        <v>3</v>
      </c>
      <c r="U398" s="97">
        <v>3</v>
      </c>
      <c r="V398" s="97">
        <v>0</v>
      </c>
      <c r="W398" s="97">
        <v>0</v>
      </c>
      <c r="X398" s="97">
        <v>0</v>
      </c>
      <c r="Y398" s="97">
        <v>2</v>
      </c>
      <c r="Z398" s="97">
        <v>0</v>
      </c>
      <c r="AA398" s="270">
        <v>0</v>
      </c>
      <c r="AB398" s="97">
        <v>0</v>
      </c>
      <c r="AC398" s="97">
        <v>2</v>
      </c>
      <c r="AD398" s="97">
        <v>0</v>
      </c>
      <c r="AE398" s="490">
        <v>2.3333333333333335</v>
      </c>
    </row>
    <row r="399" spans="1:31" ht="14.25" x14ac:dyDescent="0.2">
      <c r="A399" s="23" t="s">
        <v>2102</v>
      </c>
      <c r="B399" s="23">
        <v>1</v>
      </c>
      <c r="C399" s="24" t="s">
        <v>431</v>
      </c>
      <c r="D399" s="23" t="s">
        <v>1637</v>
      </c>
      <c r="E399" s="23" t="s">
        <v>3475</v>
      </c>
      <c r="F399" s="23" t="s">
        <v>2162</v>
      </c>
      <c r="G399" s="97">
        <v>0</v>
      </c>
      <c r="H399" s="97">
        <v>0</v>
      </c>
      <c r="I399" s="97">
        <v>0</v>
      </c>
      <c r="J399" s="97">
        <v>2</v>
      </c>
      <c r="K399" s="97">
        <v>0</v>
      </c>
      <c r="L399" s="97">
        <v>0</v>
      </c>
      <c r="M399" s="97">
        <v>0</v>
      </c>
      <c r="N399" s="97">
        <v>0</v>
      </c>
      <c r="O399" s="97">
        <v>0</v>
      </c>
      <c r="P399" s="224">
        <v>0</v>
      </c>
      <c r="Q399" s="245">
        <v>1</v>
      </c>
      <c r="R399" s="252">
        <v>1</v>
      </c>
      <c r="S399" s="269">
        <v>1</v>
      </c>
      <c r="T399" s="79">
        <v>1</v>
      </c>
      <c r="U399" s="97">
        <v>2</v>
      </c>
      <c r="V399" s="97">
        <v>0</v>
      </c>
      <c r="W399" s="97">
        <v>0</v>
      </c>
      <c r="X399" s="97">
        <v>0</v>
      </c>
      <c r="Y399" s="97">
        <v>0</v>
      </c>
      <c r="Z399" s="97">
        <v>0</v>
      </c>
      <c r="AA399" s="270">
        <v>0</v>
      </c>
      <c r="AB399" s="97">
        <v>0</v>
      </c>
      <c r="AC399" s="97">
        <v>0</v>
      </c>
      <c r="AD399" s="97">
        <v>0</v>
      </c>
      <c r="AE399" s="490">
        <v>1.3333333333333333</v>
      </c>
    </row>
    <row r="400" spans="1:31" ht="14.25" x14ac:dyDescent="0.2">
      <c r="A400" s="23" t="s">
        <v>2102</v>
      </c>
      <c r="B400" s="23">
        <v>1</v>
      </c>
      <c r="C400" s="24" t="s">
        <v>2163</v>
      </c>
      <c r="D400" s="23" t="s">
        <v>1637</v>
      </c>
      <c r="E400" s="23" t="s">
        <v>2126</v>
      </c>
      <c r="F400" s="23" t="s">
        <v>2286</v>
      </c>
      <c r="G400" s="97">
        <v>0</v>
      </c>
      <c r="H400" s="97">
        <v>0</v>
      </c>
      <c r="I400" s="97">
        <v>0</v>
      </c>
      <c r="J400" s="97">
        <v>0</v>
      </c>
      <c r="K400" s="97">
        <v>0</v>
      </c>
      <c r="L400" s="97">
        <v>0</v>
      </c>
      <c r="M400" s="97">
        <v>0</v>
      </c>
      <c r="N400" s="97">
        <v>0</v>
      </c>
      <c r="O400" s="97">
        <v>0</v>
      </c>
      <c r="P400" s="224">
        <v>0</v>
      </c>
      <c r="Q400" s="245">
        <v>2</v>
      </c>
      <c r="R400" s="252">
        <v>0</v>
      </c>
      <c r="S400" s="269">
        <v>0</v>
      </c>
      <c r="T400" s="79">
        <v>2</v>
      </c>
      <c r="U400" s="97">
        <v>2</v>
      </c>
      <c r="V400" s="97">
        <v>0</v>
      </c>
      <c r="W400" s="97">
        <v>0</v>
      </c>
      <c r="X400" s="97">
        <v>0</v>
      </c>
      <c r="Y400" s="97">
        <v>1</v>
      </c>
      <c r="Z400" s="97">
        <v>0</v>
      </c>
      <c r="AA400" s="270">
        <v>0</v>
      </c>
      <c r="AB400" s="97">
        <v>0</v>
      </c>
      <c r="AC400" s="97">
        <v>1</v>
      </c>
      <c r="AD400" s="97">
        <v>0</v>
      </c>
      <c r="AE400" s="490">
        <v>1.6</v>
      </c>
    </row>
    <row r="401" spans="1:31" ht="14.25" x14ac:dyDescent="0.2">
      <c r="A401" s="23" t="s">
        <v>2102</v>
      </c>
      <c r="B401" s="23">
        <v>1</v>
      </c>
      <c r="C401" s="24" t="s">
        <v>2287</v>
      </c>
      <c r="D401" s="23" t="s">
        <v>1637</v>
      </c>
      <c r="E401" s="23" t="s">
        <v>2126</v>
      </c>
      <c r="F401" s="23" t="s">
        <v>2288</v>
      </c>
      <c r="G401" s="97">
        <v>0</v>
      </c>
      <c r="H401" s="97">
        <v>0</v>
      </c>
      <c r="I401" s="97">
        <v>0</v>
      </c>
      <c r="J401" s="97">
        <v>1</v>
      </c>
      <c r="K401" s="97">
        <v>0</v>
      </c>
      <c r="L401" s="97">
        <v>0</v>
      </c>
      <c r="M401" s="97">
        <v>0</v>
      </c>
      <c r="N401" s="97">
        <v>0</v>
      </c>
      <c r="O401" s="97">
        <v>0</v>
      </c>
      <c r="P401" s="224">
        <v>0</v>
      </c>
      <c r="Q401" s="245">
        <v>0</v>
      </c>
      <c r="R401" s="252">
        <v>0</v>
      </c>
      <c r="S401" s="269">
        <v>0</v>
      </c>
      <c r="T401" s="79">
        <v>0</v>
      </c>
      <c r="U401" s="97">
        <v>0</v>
      </c>
      <c r="V401" s="97">
        <v>0</v>
      </c>
      <c r="W401" s="97">
        <v>0</v>
      </c>
      <c r="X401" s="97">
        <v>0</v>
      </c>
      <c r="Y401" s="97">
        <v>0</v>
      </c>
      <c r="Z401" s="97">
        <v>0</v>
      </c>
      <c r="AA401" s="270">
        <v>0</v>
      </c>
      <c r="AB401" s="97">
        <v>0</v>
      </c>
      <c r="AC401" s="97">
        <v>0</v>
      </c>
      <c r="AD401" s="97">
        <v>0</v>
      </c>
      <c r="AE401" s="490">
        <v>1</v>
      </c>
    </row>
    <row r="402" spans="1:31" ht="14.25" x14ac:dyDescent="0.2">
      <c r="A402" s="23" t="s">
        <v>2102</v>
      </c>
      <c r="B402" s="23">
        <v>1</v>
      </c>
      <c r="C402" s="24" t="s">
        <v>842</v>
      </c>
      <c r="D402" s="23" t="s">
        <v>1637</v>
      </c>
      <c r="E402" s="23" t="s">
        <v>2126</v>
      </c>
      <c r="F402" s="23" t="s">
        <v>2286</v>
      </c>
      <c r="G402" s="97">
        <v>0</v>
      </c>
      <c r="H402" s="97">
        <v>0</v>
      </c>
      <c r="I402" s="97">
        <v>0</v>
      </c>
      <c r="J402" s="97">
        <v>0</v>
      </c>
      <c r="K402" s="97">
        <v>0</v>
      </c>
      <c r="L402" s="97">
        <v>0</v>
      </c>
      <c r="M402" s="97">
        <v>0</v>
      </c>
      <c r="N402" s="97">
        <v>0</v>
      </c>
      <c r="O402" s="97">
        <v>0</v>
      </c>
      <c r="P402" s="224">
        <v>0</v>
      </c>
      <c r="Q402" s="245">
        <v>1</v>
      </c>
      <c r="R402" s="252">
        <v>0</v>
      </c>
      <c r="S402" s="269">
        <v>0</v>
      </c>
      <c r="T402" s="79">
        <v>1</v>
      </c>
      <c r="U402" s="97">
        <v>1</v>
      </c>
      <c r="V402" s="97">
        <v>0</v>
      </c>
      <c r="W402" s="97">
        <v>0</v>
      </c>
      <c r="X402" s="97">
        <v>0</v>
      </c>
      <c r="Y402" s="97">
        <v>2</v>
      </c>
      <c r="Z402" s="97">
        <v>0</v>
      </c>
      <c r="AA402" s="270">
        <v>0</v>
      </c>
      <c r="AB402" s="97">
        <v>0</v>
      </c>
      <c r="AC402" s="97">
        <v>2</v>
      </c>
      <c r="AD402" s="97">
        <v>0</v>
      </c>
      <c r="AE402" s="490">
        <v>1.4</v>
      </c>
    </row>
    <row r="403" spans="1:31" ht="14.25" x14ac:dyDescent="0.2">
      <c r="A403" s="23" t="s">
        <v>2102</v>
      </c>
      <c r="B403" s="23">
        <v>1</v>
      </c>
      <c r="C403" s="24" t="s">
        <v>1659</v>
      </c>
      <c r="D403" s="23" t="s">
        <v>1637</v>
      </c>
      <c r="E403" s="23" t="s">
        <v>2126</v>
      </c>
      <c r="F403" s="23" t="s">
        <v>2673</v>
      </c>
      <c r="G403" s="97">
        <v>0</v>
      </c>
      <c r="H403" s="97">
        <v>0</v>
      </c>
      <c r="I403" s="97">
        <v>0</v>
      </c>
      <c r="J403" s="97">
        <v>2</v>
      </c>
      <c r="K403" s="97">
        <v>0</v>
      </c>
      <c r="L403" s="97">
        <v>0</v>
      </c>
      <c r="M403" s="97">
        <v>0</v>
      </c>
      <c r="N403" s="97">
        <v>0</v>
      </c>
      <c r="O403" s="97">
        <v>0</v>
      </c>
      <c r="P403" s="224">
        <v>0</v>
      </c>
      <c r="Q403" s="245">
        <v>0</v>
      </c>
      <c r="R403" s="252">
        <v>0</v>
      </c>
      <c r="S403" s="269">
        <v>0</v>
      </c>
      <c r="T403" s="79">
        <v>0</v>
      </c>
      <c r="U403" s="97">
        <v>0</v>
      </c>
      <c r="V403" s="97">
        <v>0</v>
      </c>
      <c r="W403" s="97">
        <v>0</v>
      </c>
      <c r="X403" s="97">
        <v>0</v>
      </c>
      <c r="Y403" s="97">
        <v>0</v>
      </c>
      <c r="Z403" s="97">
        <v>0</v>
      </c>
      <c r="AA403" s="270">
        <v>0</v>
      </c>
      <c r="AB403" s="97">
        <v>0</v>
      </c>
      <c r="AC403" s="97">
        <v>0</v>
      </c>
      <c r="AD403" s="97">
        <v>0</v>
      </c>
      <c r="AE403" s="490">
        <v>2</v>
      </c>
    </row>
    <row r="404" spans="1:31" ht="14.25" x14ac:dyDescent="0.2">
      <c r="A404" s="23" t="s">
        <v>2102</v>
      </c>
      <c r="B404" s="23">
        <v>1</v>
      </c>
      <c r="C404" s="24" t="s">
        <v>2674</v>
      </c>
      <c r="D404" s="23" t="s">
        <v>1637</v>
      </c>
      <c r="E404" s="23" t="s">
        <v>2126</v>
      </c>
      <c r="F404" s="23" t="s">
        <v>2286</v>
      </c>
      <c r="G404" s="97">
        <v>0</v>
      </c>
      <c r="H404" s="97">
        <v>0</v>
      </c>
      <c r="I404" s="97">
        <v>0</v>
      </c>
      <c r="J404" s="97">
        <v>0</v>
      </c>
      <c r="K404" s="97">
        <v>0</v>
      </c>
      <c r="L404" s="97">
        <v>0</v>
      </c>
      <c r="M404" s="97">
        <v>0</v>
      </c>
      <c r="N404" s="97">
        <v>0</v>
      </c>
      <c r="O404" s="97">
        <v>0</v>
      </c>
      <c r="P404" s="224">
        <v>0</v>
      </c>
      <c r="Q404" s="245">
        <v>2</v>
      </c>
      <c r="R404" s="252">
        <v>0</v>
      </c>
      <c r="S404" s="269">
        <v>0</v>
      </c>
      <c r="T404" s="79">
        <v>2</v>
      </c>
      <c r="U404" s="97">
        <v>2</v>
      </c>
      <c r="V404" s="97">
        <v>0</v>
      </c>
      <c r="W404" s="97">
        <v>0</v>
      </c>
      <c r="X404" s="97">
        <v>0</v>
      </c>
      <c r="Y404" s="97">
        <v>1</v>
      </c>
      <c r="Z404" s="97">
        <v>0</v>
      </c>
      <c r="AA404" s="270">
        <v>0</v>
      </c>
      <c r="AB404" s="97">
        <v>0</v>
      </c>
      <c r="AC404" s="97">
        <v>1</v>
      </c>
      <c r="AD404" s="97">
        <v>0</v>
      </c>
      <c r="AE404" s="490">
        <v>1.6</v>
      </c>
    </row>
    <row r="405" spans="1:31" ht="14.25" x14ac:dyDescent="0.2">
      <c r="A405" s="23" t="s">
        <v>2102</v>
      </c>
      <c r="B405" s="23">
        <v>1</v>
      </c>
      <c r="C405" s="24" t="s">
        <v>2675</v>
      </c>
      <c r="D405" s="23" t="s">
        <v>1637</v>
      </c>
      <c r="E405" s="23" t="s">
        <v>2126</v>
      </c>
      <c r="F405" s="23" t="s">
        <v>2286</v>
      </c>
      <c r="G405" s="97">
        <v>0</v>
      </c>
      <c r="H405" s="97">
        <v>0</v>
      </c>
      <c r="I405" s="97">
        <v>0</v>
      </c>
      <c r="J405" s="97">
        <v>1</v>
      </c>
      <c r="K405" s="97">
        <v>0</v>
      </c>
      <c r="L405" s="97">
        <v>0</v>
      </c>
      <c r="M405" s="97">
        <v>0</v>
      </c>
      <c r="N405" s="97">
        <v>0</v>
      </c>
      <c r="O405" s="97">
        <v>0</v>
      </c>
      <c r="P405" s="224">
        <v>0</v>
      </c>
      <c r="Q405" s="245">
        <v>0</v>
      </c>
      <c r="R405" s="252">
        <v>0</v>
      </c>
      <c r="S405" s="269">
        <v>0</v>
      </c>
      <c r="T405" s="79">
        <v>0</v>
      </c>
      <c r="U405" s="97">
        <v>0</v>
      </c>
      <c r="V405" s="97">
        <v>0</v>
      </c>
      <c r="W405" s="97">
        <v>0</v>
      </c>
      <c r="X405" s="97">
        <v>0</v>
      </c>
      <c r="Y405" s="97">
        <v>1</v>
      </c>
      <c r="Z405" s="97">
        <v>0</v>
      </c>
      <c r="AA405" s="270">
        <v>0</v>
      </c>
      <c r="AB405" s="97">
        <v>0</v>
      </c>
      <c r="AC405" s="97">
        <v>1</v>
      </c>
      <c r="AD405" s="97">
        <v>0</v>
      </c>
      <c r="AE405" s="490">
        <v>1</v>
      </c>
    </row>
    <row r="406" spans="1:31" ht="14.25" x14ac:dyDescent="0.2">
      <c r="A406" s="23" t="s">
        <v>2102</v>
      </c>
      <c r="B406" s="23">
        <v>1</v>
      </c>
      <c r="C406" s="24" t="s">
        <v>1553</v>
      </c>
      <c r="D406" s="23" t="s">
        <v>1637</v>
      </c>
      <c r="E406" s="23" t="s">
        <v>2126</v>
      </c>
      <c r="F406" s="23" t="s">
        <v>1554</v>
      </c>
      <c r="G406" s="97">
        <v>0</v>
      </c>
      <c r="H406" s="97">
        <v>0</v>
      </c>
      <c r="I406" s="97">
        <v>0</v>
      </c>
      <c r="J406" s="97">
        <v>1</v>
      </c>
      <c r="K406" s="97">
        <v>0</v>
      </c>
      <c r="L406" s="97">
        <v>0</v>
      </c>
      <c r="M406" s="97">
        <v>0</v>
      </c>
      <c r="N406" s="97">
        <v>0</v>
      </c>
      <c r="O406" s="97">
        <v>0</v>
      </c>
      <c r="P406" s="224">
        <v>0</v>
      </c>
      <c r="Q406" s="245">
        <v>1</v>
      </c>
      <c r="R406" s="252">
        <v>0</v>
      </c>
      <c r="S406" s="269">
        <v>0</v>
      </c>
      <c r="T406" s="79">
        <v>1</v>
      </c>
      <c r="U406" s="97">
        <v>1</v>
      </c>
      <c r="V406" s="97">
        <v>0</v>
      </c>
      <c r="W406" s="97">
        <v>0</v>
      </c>
      <c r="X406" s="97">
        <v>0</v>
      </c>
      <c r="Y406" s="97">
        <v>1</v>
      </c>
      <c r="Z406" s="97">
        <v>0</v>
      </c>
      <c r="AA406" s="270">
        <v>0</v>
      </c>
      <c r="AB406" s="97">
        <v>0</v>
      </c>
      <c r="AC406" s="97">
        <v>1</v>
      </c>
      <c r="AD406" s="97">
        <v>0</v>
      </c>
      <c r="AE406" s="490">
        <v>1</v>
      </c>
    </row>
    <row r="407" spans="1:31" ht="14.25" x14ac:dyDescent="0.2">
      <c r="A407" s="23" t="s">
        <v>2102</v>
      </c>
      <c r="B407" s="23">
        <v>1</v>
      </c>
      <c r="C407" s="24" t="s">
        <v>1555</v>
      </c>
      <c r="D407" s="23" t="s">
        <v>1637</v>
      </c>
      <c r="E407" s="23" t="s">
        <v>2126</v>
      </c>
      <c r="F407" s="23" t="s">
        <v>2286</v>
      </c>
      <c r="G407" s="97">
        <v>0</v>
      </c>
      <c r="H407" s="97">
        <v>0</v>
      </c>
      <c r="I407" s="97">
        <v>0</v>
      </c>
      <c r="J407" s="97">
        <v>1</v>
      </c>
      <c r="K407" s="97">
        <v>0</v>
      </c>
      <c r="L407" s="97">
        <v>0</v>
      </c>
      <c r="M407" s="97">
        <v>0</v>
      </c>
      <c r="N407" s="97">
        <v>0</v>
      </c>
      <c r="O407" s="97">
        <v>0</v>
      </c>
      <c r="P407" s="224">
        <v>0</v>
      </c>
      <c r="Q407" s="245">
        <v>1</v>
      </c>
      <c r="R407" s="252">
        <v>0</v>
      </c>
      <c r="S407" s="269">
        <v>0</v>
      </c>
      <c r="T407" s="79">
        <v>1</v>
      </c>
      <c r="U407" s="97">
        <v>1</v>
      </c>
      <c r="V407" s="97">
        <v>0</v>
      </c>
      <c r="W407" s="97">
        <v>0</v>
      </c>
      <c r="X407" s="97">
        <v>0</v>
      </c>
      <c r="Y407" s="97">
        <v>1</v>
      </c>
      <c r="Z407" s="97">
        <v>0</v>
      </c>
      <c r="AA407" s="270">
        <v>0</v>
      </c>
      <c r="AB407" s="97">
        <v>0</v>
      </c>
      <c r="AC407" s="97">
        <v>1</v>
      </c>
      <c r="AD407" s="97">
        <v>0</v>
      </c>
      <c r="AE407" s="490">
        <v>1</v>
      </c>
    </row>
    <row r="408" spans="1:31" ht="14.25" x14ac:dyDescent="0.2">
      <c r="A408" s="23" t="s">
        <v>2102</v>
      </c>
      <c r="B408" s="23">
        <v>1</v>
      </c>
      <c r="C408" s="24" t="s">
        <v>1556</v>
      </c>
      <c r="D408" s="23" t="s">
        <v>1637</v>
      </c>
      <c r="E408" s="23" t="s">
        <v>2126</v>
      </c>
      <c r="F408" s="23" t="s">
        <v>2286</v>
      </c>
      <c r="G408" s="97">
        <v>0</v>
      </c>
      <c r="H408" s="97">
        <v>0</v>
      </c>
      <c r="I408" s="97">
        <v>0</v>
      </c>
      <c r="J408" s="97">
        <v>1</v>
      </c>
      <c r="K408" s="97">
        <v>0</v>
      </c>
      <c r="L408" s="97">
        <v>0</v>
      </c>
      <c r="M408" s="97">
        <v>0</v>
      </c>
      <c r="N408" s="97">
        <v>0</v>
      </c>
      <c r="O408" s="97">
        <v>0</v>
      </c>
      <c r="P408" s="224">
        <v>0</v>
      </c>
      <c r="Q408" s="245">
        <v>1</v>
      </c>
      <c r="R408" s="252">
        <v>0</v>
      </c>
      <c r="S408" s="269">
        <v>0</v>
      </c>
      <c r="T408" s="79">
        <v>1</v>
      </c>
      <c r="U408" s="97">
        <v>1</v>
      </c>
      <c r="V408" s="97">
        <v>0</v>
      </c>
      <c r="W408" s="97">
        <v>0</v>
      </c>
      <c r="X408" s="97">
        <v>0</v>
      </c>
      <c r="Y408" s="97">
        <v>1</v>
      </c>
      <c r="Z408" s="97">
        <v>0</v>
      </c>
      <c r="AA408" s="270">
        <v>0</v>
      </c>
      <c r="AB408" s="97">
        <v>0</v>
      </c>
      <c r="AC408" s="97">
        <v>1</v>
      </c>
      <c r="AD408" s="97">
        <v>0</v>
      </c>
      <c r="AE408" s="490">
        <v>1</v>
      </c>
    </row>
    <row r="409" spans="1:31" ht="14.25" x14ac:dyDescent="0.2">
      <c r="A409" s="23" t="s">
        <v>2102</v>
      </c>
      <c r="B409" s="23">
        <v>1</v>
      </c>
      <c r="C409" s="24" t="s">
        <v>1557</v>
      </c>
      <c r="D409" s="23" t="s">
        <v>1637</v>
      </c>
      <c r="E409" s="23" t="s">
        <v>2126</v>
      </c>
      <c r="F409" s="23" t="s">
        <v>2779</v>
      </c>
      <c r="G409" s="97">
        <v>0</v>
      </c>
      <c r="H409" s="97">
        <v>0</v>
      </c>
      <c r="I409" s="97">
        <v>0</v>
      </c>
      <c r="J409" s="97">
        <v>1</v>
      </c>
      <c r="K409" s="97">
        <v>0</v>
      </c>
      <c r="L409" s="97">
        <v>0</v>
      </c>
      <c r="M409" s="97">
        <v>0</v>
      </c>
      <c r="N409" s="97">
        <v>0</v>
      </c>
      <c r="O409" s="97">
        <v>0</v>
      </c>
      <c r="P409" s="224">
        <v>0</v>
      </c>
      <c r="Q409" s="245">
        <v>1</v>
      </c>
      <c r="R409" s="252">
        <v>0</v>
      </c>
      <c r="S409" s="269">
        <v>0</v>
      </c>
      <c r="T409" s="79">
        <v>1</v>
      </c>
      <c r="U409" s="97">
        <v>1</v>
      </c>
      <c r="V409" s="97">
        <v>0</v>
      </c>
      <c r="W409" s="97">
        <v>0</v>
      </c>
      <c r="X409" s="97">
        <v>0</v>
      </c>
      <c r="Y409" s="97">
        <v>1</v>
      </c>
      <c r="Z409" s="97">
        <v>1</v>
      </c>
      <c r="AA409" s="270">
        <v>0</v>
      </c>
      <c r="AB409" s="97">
        <v>0</v>
      </c>
      <c r="AC409" s="97">
        <v>1</v>
      </c>
      <c r="AD409" s="97">
        <v>0</v>
      </c>
      <c r="AE409" s="490">
        <v>1</v>
      </c>
    </row>
    <row r="410" spans="1:31" ht="14.25" x14ac:dyDescent="0.2">
      <c r="A410" s="23" t="s">
        <v>2102</v>
      </c>
      <c r="B410" s="23">
        <v>1</v>
      </c>
      <c r="C410" s="24" t="s">
        <v>2780</v>
      </c>
      <c r="D410" s="23" t="s">
        <v>1637</v>
      </c>
      <c r="E410" s="23" t="s">
        <v>3475</v>
      </c>
      <c r="F410" s="23" t="s">
        <v>2781</v>
      </c>
      <c r="G410" s="97">
        <v>0</v>
      </c>
      <c r="H410" s="97">
        <v>0</v>
      </c>
      <c r="I410" s="97">
        <v>0</v>
      </c>
      <c r="J410" s="97">
        <v>1</v>
      </c>
      <c r="K410" s="97">
        <v>0</v>
      </c>
      <c r="L410" s="97">
        <v>0</v>
      </c>
      <c r="M410" s="97">
        <v>0</v>
      </c>
      <c r="N410" s="97">
        <v>0</v>
      </c>
      <c r="O410" s="97">
        <v>0</v>
      </c>
      <c r="P410" s="224">
        <v>0</v>
      </c>
      <c r="Q410" s="245">
        <v>1</v>
      </c>
      <c r="R410" s="252">
        <v>0</v>
      </c>
      <c r="S410" s="269">
        <v>0</v>
      </c>
      <c r="T410" s="79">
        <v>1</v>
      </c>
      <c r="U410" s="97">
        <v>1</v>
      </c>
      <c r="V410" s="97">
        <v>0</v>
      </c>
      <c r="W410" s="97">
        <v>0</v>
      </c>
      <c r="X410" s="97">
        <v>0</v>
      </c>
      <c r="Y410" s="97">
        <v>2</v>
      </c>
      <c r="Z410" s="97">
        <v>0</v>
      </c>
      <c r="AA410" s="270">
        <v>0</v>
      </c>
      <c r="AB410" s="97">
        <v>0</v>
      </c>
      <c r="AC410" s="97">
        <v>2</v>
      </c>
      <c r="AD410" s="97">
        <v>0</v>
      </c>
      <c r="AE410" s="490">
        <v>1.3333333333333333</v>
      </c>
    </row>
    <row r="411" spans="1:31" ht="14.25" x14ac:dyDescent="0.2">
      <c r="A411" s="23" t="s">
        <v>2102</v>
      </c>
      <c r="B411" s="23">
        <v>1</v>
      </c>
      <c r="C411" s="24" t="s">
        <v>2782</v>
      </c>
      <c r="D411" s="23" t="s">
        <v>1637</v>
      </c>
      <c r="E411" s="23" t="s">
        <v>2126</v>
      </c>
      <c r="F411" s="23" t="s">
        <v>2783</v>
      </c>
      <c r="G411" s="97">
        <v>0</v>
      </c>
      <c r="H411" s="97">
        <v>0</v>
      </c>
      <c r="I411" s="97">
        <v>0</v>
      </c>
      <c r="J411" s="97">
        <v>2</v>
      </c>
      <c r="K411" s="97">
        <v>0</v>
      </c>
      <c r="L411" s="97">
        <v>0</v>
      </c>
      <c r="M411" s="97">
        <v>0</v>
      </c>
      <c r="N411" s="97">
        <v>0</v>
      </c>
      <c r="O411" s="97">
        <v>0</v>
      </c>
      <c r="P411" s="224">
        <v>0</v>
      </c>
      <c r="Q411" s="245">
        <v>1</v>
      </c>
      <c r="R411" s="252">
        <v>0</v>
      </c>
      <c r="S411" s="269">
        <v>0</v>
      </c>
      <c r="T411" s="79">
        <v>1</v>
      </c>
      <c r="U411" s="97">
        <v>1</v>
      </c>
      <c r="V411" s="97">
        <v>0</v>
      </c>
      <c r="W411" s="97">
        <v>0</v>
      </c>
      <c r="X411" s="97">
        <v>0</v>
      </c>
      <c r="Y411" s="97">
        <v>0</v>
      </c>
      <c r="Z411" s="97">
        <v>0</v>
      </c>
      <c r="AA411" s="270">
        <v>0</v>
      </c>
      <c r="AB411" s="97">
        <v>0</v>
      </c>
      <c r="AC411" s="97">
        <v>0</v>
      </c>
      <c r="AD411" s="97">
        <v>0</v>
      </c>
      <c r="AE411" s="490">
        <v>1.25</v>
      </c>
    </row>
    <row r="412" spans="1:31" ht="14.25" x14ac:dyDescent="0.2">
      <c r="A412" s="23" t="s">
        <v>2102</v>
      </c>
      <c r="B412" s="23">
        <v>1</v>
      </c>
      <c r="C412" s="24" t="s">
        <v>2784</v>
      </c>
      <c r="D412" s="23" t="s">
        <v>1637</v>
      </c>
      <c r="E412" s="23" t="s">
        <v>2126</v>
      </c>
      <c r="F412" s="23" t="s">
        <v>2785</v>
      </c>
      <c r="G412" s="97">
        <v>0</v>
      </c>
      <c r="H412" s="97">
        <v>0</v>
      </c>
      <c r="I412" s="97">
        <v>0</v>
      </c>
      <c r="J412" s="97">
        <v>0</v>
      </c>
      <c r="K412" s="97">
        <v>0</v>
      </c>
      <c r="L412" s="97">
        <v>0</v>
      </c>
      <c r="M412" s="97">
        <v>0</v>
      </c>
      <c r="N412" s="97">
        <v>0</v>
      </c>
      <c r="O412" s="97">
        <v>0</v>
      </c>
      <c r="P412" s="224">
        <v>0</v>
      </c>
      <c r="Q412" s="245">
        <v>2</v>
      </c>
      <c r="R412" s="252">
        <v>0</v>
      </c>
      <c r="S412" s="269">
        <v>0</v>
      </c>
      <c r="T412" s="79">
        <v>2</v>
      </c>
      <c r="U412" s="97">
        <v>2</v>
      </c>
      <c r="V412" s="97">
        <v>0</v>
      </c>
      <c r="W412" s="97">
        <v>0</v>
      </c>
      <c r="X412" s="97">
        <v>0</v>
      </c>
      <c r="Y412" s="97">
        <v>0</v>
      </c>
      <c r="Z412" s="97">
        <v>0</v>
      </c>
      <c r="AA412" s="270">
        <v>0</v>
      </c>
      <c r="AB412" s="97">
        <v>0</v>
      </c>
      <c r="AC412" s="97">
        <v>0</v>
      </c>
      <c r="AD412" s="97">
        <v>0</v>
      </c>
      <c r="AE412" s="490">
        <v>2</v>
      </c>
    </row>
    <row r="413" spans="1:31" ht="14.25" x14ac:dyDescent="0.2">
      <c r="A413" s="23" t="s">
        <v>2102</v>
      </c>
      <c r="B413" s="23">
        <v>1</v>
      </c>
      <c r="C413" s="24" t="s">
        <v>2197</v>
      </c>
      <c r="D413" s="23" t="s">
        <v>1637</v>
      </c>
      <c r="E413" s="23" t="s">
        <v>2126</v>
      </c>
      <c r="F413" s="23" t="s">
        <v>2198</v>
      </c>
      <c r="G413" s="97">
        <v>0</v>
      </c>
      <c r="H413" s="97">
        <v>0</v>
      </c>
      <c r="I413" s="97">
        <v>0</v>
      </c>
      <c r="J413" s="97">
        <v>0</v>
      </c>
      <c r="K413" s="97">
        <v>0</v>
      </c>
      <c r="L413" s="97">
        <v>0</v>
      </c>
      <c r="M413" s="97">
        <v>0</v>
      </c>
      <c r="N413" s="97">
        <v>0</v>
      </c>
      <c r="O413" s="97">
        <v>0</v>
      </c>
      <c r="P413" s="224">
        <v>0</v>
      </c>
      <c r="Q413" s="245">
        <v>0</v>
      </c>
      <c r="R413" s="252">
        <v>0</v>
      </c>
      <c r="S413" s="269">
        <v>0</v>
      </c>
      <c r="T413" s="79">
        <v>0</v>
      </c>
      <c r="U413" s="97">
        <v>0</v>
      </c>
      <c r="V413" s="97">
        <v>0</v>
      </c>
      <c r="W413" s="97">
        <v>0</v>
      </c>
      <c r="X413" s="97">
        <v>0</v>
      </c>
      <c r="Y413" s="97">
        <v>2</v>
      </c>
      <c r="Z413" s="97">
        <v>0</v>
      </c>
      <c r="AA413" s="270">
        <v>0</v>
      </c>
      <c r="AB413" s="97">
        <v>0</v>
      </c>
      <c r="AC413" s="97">
        <v>2</v>
      </c>
      <c r="AD413" s="97">
        <v>0</v>
      </c>
      <c r="AE413" s="490">
        <v>2</v>
      </c>
    </row>
    <row r="414" spans="1:31" ht="14.25" x14ac:dyDescent="0.2">
      <c r="A414" s="23" t="s">
        <v>2102</v>
      </c>
      <c r="B414" s="23">
        <v>1</v>
      </c>
      <c r="C414" s="24" t="s">
        <v>2199</v>
      </c>
      <c r="D414" s="23" t="s">
        <v>1637</v>
      </c>
      <c r="E414" s="23" t="s">
        <v>3475</v>
      </c>
      <c r="F414" s="23" t="s">
        <v>2200</v>
      </c>
      <c r="G414" s="97">
        <v>0</v>
      </c>
      <c r="H414" s="97">
        <v>0</v>
      </c>
      <c r="I414" s="97">
        <v>0</v>
      </c>
      <c r="J414" s="97">
        <v>2</v>
      </c>
      <c r="K414" s="97">
        <v>0</v>
      </c>
      <c r="L414" s="97">
        <v>0</v>
      </c>
      <c r="M414" s="97">
        <v>0</v>
      </c>
      <c r="N414" s="97">
        <v>0</v>
      </c>
      <c r="O414" s="97">
        <v>0</v>
      </c>
      <c r="P414" s="224">
        <v>0</v>
      </c>
      <c r="Q414" s="245">
        <v>0</v>
      </c>
      <c r="R414" s="252">
        <v>0</v>
      </c>
      <c r="S414" s="269">
        <v>0</v>
      </c>
      <c r="T414" s="79">
        <v>0</v>
      </c>
      <c r="U414" s="97">
        <v>0</v>
      </c>
      <c r="V414" s="97">
        <v>0</v>
      </c>
      <c r="W414" s="97">
        <v>0</v>
      </c>
      <c r="X414" s="97">
        <v>0</v>
      </c>
      <c r="Y414" s="97">
        <v>0</v>
      </c>
      <c r="Z414" s="97">
        <v>0</v>
      </c>
      <c r="AA414" s="270">
        <v>0</v>
      </c>
      <c r="AB414" s="97">
        <v>0</v>
      </c>
      <c r="AC414" s="97">
        <v>0</v>
      </c>
      <c r="AD414" s="97">
        <v>0</v>
      </c>
      <c r="AE414" s="490">
        <v>2</v>
      </c>
    </row>
    <row r="415" spans="1:31" ht="14.25" x14ac:dyDescent="0.2">
      <c r="A415" s="23" t="s">
        <v>2102</v>
      </c>
      <c r="B415" s="23">
        <v>1</v>
      </c>
      <c r="C415" s="24" t="s">
        <v>3014</v>
      </c>
      <c r="D415" s="23" t="s">
        <v>1637</v>
      </c>
      <c r="E415" s="23" t="s">
        <v>2126</v>
      </c>
      <c r="F415" s="23" t="s">
        <v>2899</v>
      </c>
      <c r="G415" s="97">
        <v>0</v>
      </c>
      <c r="H415" s="97">
        <v>0</v>
      </c>
      <c r="I415" s="97">
        <v>0</v>
      </c>
      <c r="J415" s="97">
        <v>0</v>
      </c>
      <c r="K415" s="97">
        <v>0</v>
      </c>
      <c r="L415" s="97">
        <v>0</v>
      </c>
      <c r="M415" s="97">
        <v>0</v>
      </c>
      <c r="N415" s="97">
        <v>1</v>
      </c>
      <c r="O415" s="97">
        <v>0</v>
      </c>
      <c r="P415" s="224">
        <v>0</v>
      </c>
      <c r="Q415" s="245">
        <v>2</v>
      </c>
      <c r="R415" s="252">
        <v>0</v>
      </c>
      <c r="S415" s="269">
        <v>0</v>
      </c>
      <c r="T415" s="79">
        <v>2</v>
      </c>
      <c r="U415" s="97">
        <v>2</v>
      </c>
      <c r="V415" s="97">
        <v>0</v>
      </c>
      <c r="W415" s="97">
        <v>0</v>
      </c>
      <c r="X415" s="97">
        <v>0</v>
      </c>
      <c r="Y415" s="97">
        <v>1</v>
      </c>
      <c r="Z415" s="97">
        <v>0</v>
      </c>
      <c r="AA415" s="270">
        <v>0</v>
      </c>
      <c r="AB415" s="97">
        <v>0</v>
      </c>
      <c r="AC415" s="97">
        <v>1</v>
      </c>
      <c r="AD415" s="97">
        <v>0</v>
      </c>
      <c r="AE415" s="490">
        <v>1.5</v>
      </c>
    </row>
    <row r="416" spans="1:31" ht="14.25" x14ac:dyDescent="0.2">
      <c r="A416" s="23" t="s">
        <v>2102</v>
      </c>
      <c r="B416" s="23">
        <v>1</v>
      </c>
      <c r="C416" s="24" t="s">
        <v>2900</v>
      </c>
      <c r="D416" s="23" t="s">
        <v>1637</v>
      </c>
      <c r="E416" s="23" t="s">
        <v>2126</v>
      </c>
      <c r="F416" s="23" t="s">
        <v>2901</v>
      </c>
      <c r="G416" s="97">
        <v>0</v>
      </c>
      <c r="H416" s="97">
        <v>0</v>
      </c>
      <c r="I416" s="97">
        <v>0</v>
      </c>
      <c r="J416" s="97">
        <v>1</v>
      </c>
      <c r="K416" s="97">
        <v>0</v>
      </c>
      <c r="L416" s="97">
        <v>0</v>
      </c>
      <c r="M416" s="97">
        <v>0</v>
      </c>
      <c r="N416" s="97">
        <v>0</v>
      </c>
      <c r="O416" s="97">
        <v>0</v>
      </c>
      <c r="P416" s="224">
        <v>0</v>
      </c>
      <c r="Q416" s="245">
        <v>0</v>
      </c>
      <c r="R416" s="252">
        <v>0</v>
      </c>
      <c r="S416" s="269">
        <v>0</v>
      </c>
      <c r="T416" s="79">
        <v>0</v>
      </c>
      <c r="U416" s="97">
        <v>0</v>
      </c>
      <c r="V416" s="97">
        <v>0</v>
      </c>
      <c r="W416" s="97">
        <v>0</v>
      </c>
      <c r="X416" s="97">
        <v>0</v>
      </c>
      <c r="Y416" s="97">
        <v>1</v>
      </c>
      <c r="Z416" s="97">
        <v>0</v>
      </c>
      <c r="AA416" s="270">
        <v>0</v>
      </c>
      <c r="AB416" s="97">
        <v>0</v>
      </c>
      <c r="AC416" s="97">
        <v>1</v>
      </c>
      <c r="AD416" s="97">
        <v>0</v>
      </c>
      <c r="AE416" s="490">
        <v>1</v>
      </c>
    </row>
    <row r="417" spans="1:31" ht="14.25" x14ac:dyDescent="0.2">
      <c r="A417" s="23" t="s">
        <v>2102</v>
      </c>
      <c r="B417" s="23">
        <v>1</v>
      </c>
      <c r="C417" s="24" t="s">
        <v>2902</v>
      </c>
      <c r="D417" s="23" t="s">
        <v>1637</v>
      </c>
      <c r="E417" s="23" t="s">
        <v>2126</v>
      </c>
      <c r="F417" s="23" t="s">
        <v>2903</v>
      </c>
      <c r="G417" s="97">
        <v>0</v>
      </c>
      <c r="H417" s="97">
        <v>0</v>
      </c>
      <c r="I417" s="97">
        <v>0</v>
      </c>
      <c r="J417" s="97">
        <v>1</v>
      </c>
      <c r="K417" s="97">
        <v>0</v>
      </c>
      <c r="L417" s="97">
        <v>0</v>
      </c>
      <c r="M417" s="97">
        <v>0</v>
      </c>
      <c r="N417" s="97">
        <v>0</v>
      </c>
      <c r="O417" s="97">
        <v>0</v>
      </c>
      <c r="P417" s="224">
        <v>0</v>
      </c>
      <c r="Q417" s="245">
        <v>1</v>
      </c>
      <c r="R417" s="252">
        <v>0</v>
      </c>
      <c r="S417" s="269">
        <v>0</v>
      </c>
      <c r="T417" s="79">
        <v>1</v>
      </c>
      <c r="U417" s="97">
        <v>1</v>
      </c>
      <c r="V417" s="97">
        <v>0</v>
      </c>
      <c r="W417" s="97">
        <v>0</v>
      </c>
      <c r="X417" s="97">
        <v>0</v>
      </c>
      <c r="Y417" s="97">
        <v>2</v>
      </c>
      <c r="Z417" s="97">
        <v>0</v>
      </c>
      <c r="AA417" s="270">
        <v>7</v>
      </c>
      <c r="AB417" s="97">
        <v>7</v>
      </c>
      <c r="AC417" s="97">
        <v>2</v>
      </c>
      <c r="AD417" s="97">
        <v>0</v>
      </c>
      <c r="AE417" s="490">
        <v>2.75</v>
      </c>
    </row>
    <row r="418" spans="1:31" ht="14.25" x14ac:dyDescent="0.2">
      <c r="A418" s="23" t="s">
        <v>2102</v>
      </c>
      <c r="B418" s="23">
        <v>1</v>
      </c>
      <c r="C418" s="24" t="s">
        <v>2333</v>
      </c>
      <c r="D418" s="23" t="s">
        <v>1637</v>
      </c>
      <c r="E418" s="23" t="s">
        <v>2126</v>
      </c>
      <c r="F418" s="23" t="s">
        <v>2334</v>
      </c>
      <c r="G418" s="97">
        <v>0</v>
      </c>
      <c r="H418" s="97">
        <v>0</v>
      </c>
      <c r="I418" s="97">
        <v>0</v>
      </c>
      <c r="J418" s="97">
        <v>2</v>
      </c>
      <c r="K418" s="97">
        <v>0</v>
      </c>
      <c r="L418" s="97">
        <v>0</v>
      </c>
      <c r="M418" s="97">
        <v>0</v>
      </c>
      <c r="N418" s="97">
        <v>0</v>
      </c>
      <c r="O418" s="97">
        <v>0</v>
      </c>
      <c r="P418" s="224">
        <v>0</v>
      </c>
      <c r="Q418" s="245">
        <v>1</v>
      </c>
      <c r="R418" s="252">
        <v>0</v>
      </c>
      <c r="S418" s="269">
        <v>0</v>
      </c>
      <c r="T418" s="79">
        <v>1</v>
      </c>
      <c r="U418" s="97">
        <v>1</v>
      </c>
      <c r="V418" s="97">
        <v>0</v>
      </c>
      <c r="W418" s="97">
        <v>0</v>
      </c>
      <c r="X418" s="97">
        <v>0</v>
      </c>
      <c r="Y418" s="97">
        <v>8</v>
      </c>
      <c r="Z418" s="97">
        <v>1</v>
      </c>
      <c r="AA418" s="270">
        <v>1</v>
      </c>
      <c r="AB418" s="97">
        <v>1</v>
      </c>
      <c r="AC418" s="97">
        <v>8</v>
      </c>
      <c r="AD418" s="97">
        <v>0</v>
      </c>
      <c r="AE418" s="490">
        <v>2.6666666666666665</v>
      </c>
    </row>
    <row r="419" spans="1:31" ht="14.25" x14ac:dyDescent="0.2">
      <c r="A419" s="23" t="s">
        <v>2102</v>
      </c>
      <c r="B419" s="23">
        <v>1</v>
      </c>
      <c r="C419" s="24" t="s">
        <v>2335</v>
      </c>
      <c r="D419" s="23" t="s">
        <v>1637</v>
      </c>
      <c r="E419" s="23" t="s">
        <v>3475</v>
      </c>
      <c r="F419" s="23" t="s">
        <v>2336</v>
      </c>
      <c r="G419" s="97">
        <v>0</v>
      </c>
      <c r="H419" s="97">
        <v>0</v>
      </c>
      <c r="I419" s="97">
        <v>0</v>
      </c>
      <c r="J419" s="97">
        <v>8</v>
      </c>
      <c r="K419" s="97">
        <v>0</v>
      </c>
      <c r="L419" s="97">
        <v>0</v>
      </c>
      <c r="M419" s="97">
        <v>0</v>
      </c>
      <c r="N419" s="97">
        <v>0</v>
      </c>
      <c r="O419" s="97">
        <v>0</v>
      </c>
      <c r="P419" s="224">
        <v>0</v>
      </c>
      <c r="Q419" s="245">
        <v>2</v>
      </c>
      <c r="R419" s="252">
        <v>0</v>
      </c>
      <c r="S419" s="269">
        <v>1</v>
      </c>
      <c r="T419" s="79">
        <v>2</v>
      </c>
      <c r="U419" s="97">
        <v>3</v>
      </c>
      <c r="V419" s="97">
        <v>0</v>
      </c>
      <c r="W419" s="97">
        <v>0</v>
      </c>
      <c r="X419" s="97">
        <v>0</v>
      </c>
      <c r="Y419" s="97">
        <v>1</v>
      </c>
      <c r="Z419" s="97">
        <v>0</v>
      </c>
      <c r="AA419" s="270">
        <v>0</v>
      </c>
      <c r="AB419" s="97">
        <v>0</v>
      </c>
      <c r="AC419" s="97">
        <v>1</v>
      </c>
      <c r="AD419" s="97">
        <v>0</v>
      </c>
      <c r="AE419" s="490">
        <v>2.5714285714285716</v>
      </c>
    </row>
    <row r="420" spans="1:31" ht="14.25" x14ac:dyDescent="0.2">
      <c r="A420" s="23" t="s">
        <v>2102</v>
      </c>
      <c r="B420" s="23">
        <v>1</v>
      </c>
      <c r="C420" s="24" t="s">
        <v>2337</v>
      </c>
      <c r="D420" s="23" t="s">
        <v>1637</v>
      </c>
      <c r="E420" s="23" t="s">
        <v>2126</v>
      </c>
      <c r="F420" s="23" t="s">
        <v>374</v>
      </c>
      <c r="G420" s="97">
        <v>0</v>
      </c>
      <c r="H420" s="97">
        <v>0</v>
      </c>
      <c r="I420" s="97">
        <v>0</v>
      </c>
      <c r="J420" s="97">
        <v>2</v>
      </c>
      <c r="K420" s="97">
        <v>1</v>
      </c>
      <c r="L420" s="97">
        <v>0</v>
      </c>
      <c r="M420" s="97">
        <v>0</v>
      </c>
      <c r="N420" s="97">
        <v>1</v>
      </c>
      <c r="O420" s="97">
        <v>7</v>
      </c>
      <c r="P420" s="224">
        <v>0</v>
      </c>
      <c r="Q420" s="245">
        <v>8</v>
      </c>
      <c r="R420" s="252">
        <v>0</v>
      </c>
      <c r="S420" s="269">
        <v>0</v>
      </c>
      <c r="T420" s="79">
        <v>1</v>
      </c>
      <c r="U420" s="97">
        <v>1</v>
      </c>
      <c r="V420" s="97">
        <v>0</v>
      </c>
      <c r="W420" s="97">
        <v>0</v>
      </c>
      <c r="X420" s="97">
        <v>11</v>
      </c>
      <c r="Y420" s="97">
        <v>0</v>
      </c>
      <c r="Z420" s="97">
        <v>0</v>
      </c>
      <c r="AA420" s="270">
        <v>0</v>
      </c>
      <c r="AB420" s="97">
        <v>0</v>
      </c>
      <c r="AC420" s="97">
        <v>0</v>
      </c>
      <c r="AD420" s="97">
        <v>0</v>
      </c>
      <c r="AE420" s="490">
        <v>4</v>
      </c>
    </row>
    <row r="421" spans="1:31" ht="14.25" x14ac:dyDescent="0.2">
      <c r="A421" s="23" t="s">
        <v>2102</v>
      </c>
      <c r="B421" s="23">
        <v>1</v>
      </c>
      <c r="C421" s="24" t="s">
        <v>409</v>
      </c>
      <c r="D421" s="23" t="s">
        <v>1637</v>
      </c>
      <c r="E421" s="23" t="s">
        <v>2126</v>
      </c>
      <c r="F421" s="23" t="s">
        <v>1232</v>
      </c>
      <c r="G421" s="97">
        <v>0</v>
      </c>
      <c r="H421" s="97">
        <v>0</v>
      </c>
      <c r="I421" s="97">
        <v>0</v>
      </c>
      <c r="J421" s="97">
        <v>0</v>
      </c>
      <c r="K421" s="97">
        <v>0</v>
      </c>
      <c r="L421" s="97">
        <v>0</v>
      </c>
      <c r="M421" s="97">
        <v>0</v>
      </c>
      <c r="N421" s="97">
        <v>0</v>
      </c>
      <c r="O421" s="97">
        <v>1</v>
      </c>
      <c r="P421" s="224">
        <v>1</v>
      </c>
      <c r="Q421" s="245">
        <v>1</v>
      </c>
      <c r="R421" s="252">
        <v>1</v>
      </c>
      <c r="S421" s="269">
        <v>1</v>
      </c>
      <c r="T421" s="79">
        <v>1</v>
      </c>
      <c r="U421" s="97">
        <v>1</v>
      </c>
      <c r="V421" s="97">
        <v>1</v>
      </c>
      <c r="W421" s="97">
        <v>1</v>
      </c>
      <c r="X421" s="97">
        <v>1</v>
      </c>
      <c r="Y421" s="97">
        <v>2</v>
      </c>
      <c r="Z421" s="97">
        <v>0</v>
      </c>
      <c r="AA421" s="270">
        <v>0</v>
      </c>
      <c r="AB421" s="97">
        <v>0</v>
      </c>
      <c r="AC421" s="97">
        <v>2</v>
      </c>
      <c r="AD421" s="97">
        <v>0</v>
      </c>
      <c r="AE421" s="490">
        <v>1.1666666666666667</v>
      </c>
    </row>
    <row r="422" spans="1:31" ht="14.25" x14ac:dyDescent="0.2">
      <c r="A422" s="23" t="s">
        <v>2102</v>
      </c>
      <c r="B422" s="23">
        <v>1</v>
      </c>
      <c r="C422" s="24" t="s">
        <v>1233</v>
      </c>
      <c r="D422" s="23" t="s">
        <v>1637</v>
      </c>
      <c r="E422" s="23" t="s">
        <v>2126</v>
      </c>
      <c r="F422" s="23" t="s">
        <v>111</v>
      </c>
      <c r="G422" s="97">
        <v>0</v>
      </c>
      <c r="H422" s="97">
        <v>0</v>
      </c>
      <c r="I422" s="97">
        <v>0</v>
      </c>
      <c r="J422" s="97">
        <v>2</v>
      </c>
      <c r="K422" s="97">
        <v>0</v>
      </c>
      <c r="L422" s="97">
        <v>0</v>
      </c>
      <c r="M422" s="97">
        <v>0</v>
      </c>
      <c r="N422" s="97">
        <v>0</v>
      </c>
      <c r="O422" s="97">
        <v>0</v>
      </c>
      <c r="P422" s="224">
        <v>0</v>
      </c>
      <c r="Q422" s="245">
        <v>0</v>
      </c>
      <c r="R422" s="252">
        <v>0</v>
      </c>
      <c r="S422" s="269">
        <v>0</v>
      </c>
      <c r="T422" s="79">
        <v>0</v>
      </c>
      <c r="U422" s="97">
        <v>0</v>
      </c>
      <c r="V422" s="97">
        <v>0</v>
      </c>
      <c r="W422" s="97">
        <v>0</v>
      </c>
      <c r="X422" s="97">
        <v>0</v>
      </c>
      <c r="Y422" s="97">
        <v>2</v>
      </c>
      <c r="Z422" s="97">
        <v>0</v>
      </c>
      <c r="AA422" s="270">
        <v>0</v>
      </c>
      <c r="AB422" s="97">
        <v>0</v>
      </c>
      <c r="AC422" s="97">
        <v>2</v>
      </c>
      <c r="AD422" s="97">
        <v>0</v>
      </c>
      <c r="AE422" s="490">
        <v>2</v>
      </c>
    </row>
    <row r="423" spans="1:31" ht="14.25" x14ac:dyDescent="0.2">
      <c r="A423" s="23" t="s">
        <v>2102</v>
      </c>
      <c r="B423" s="23">
        <v>1</v>
      </c>
      <c r="C423" s="24" t="s">
        <v>112</v>
      </c>
      <c r="D423" s="23" t="s">
        <v>1637</v>
      </c>
      <c r="E423" s="23" t="s">
        <v>2126</v>
      </c>
      <c r="F423" s="23" t="s">
        <v>113</v>
      </c>
      <c r="G423" s="97">
        <v>2</v>
      </c>
      <c r="H423" s="97">
        <v>0</v>
      </c>
      <c r="I423" s="97">
        <v>0</v>
      </c>
      <c r="J423" s="97">
        <v>2</v>
      </c>
      <c r="K423" s="97">
        <v>0</v>
      </c>
      <c r="L423" s="97">
        <v>0</v>
      </c>
      <c r="M423" s="97">
        <v>0</v>
      </c>
      <c r="N423" s="97">
        <v>0</v>
      </c>
      <c r="O423" s="97">
        <v>0</v>
      </c>
      <c r="P423" s="224">
        <v>0</v>
      </c>
      <c r="Q423" s="245">
        <v>2</v>
      </c>
      <c r="R423" s="252">
        <v>0</v>
      </c>
      <c r="S423" s="269">
        <v>0</v>
      </c>
      <c r="T423" s="79">
        <v>2</v>
      </c>
      <c r="U423" s="97">
        <v>2</v>
      </c>
      <c r="V423" s="97">
        <v>0</v>
      </c>
      <c r="W423" s="97">
        <v>0</v>
      </c>
      <c r="X423" s="97">
        <v>0</v>
      </c>
      <c r="Y423" s="97">
        <v>2</v>
      </c>
      <c r="Z423" s="97">
        <v>0</v>
      </c>
      <c r="AA423" s="270">
        <v>0</v>
      </c>
      <c r="AB423" s="97">
        <v>0</v>
      </c>
      <c r="AC423" s="97">
        <v>2</v>
      </c>
      <c r="AD423" s="97">
        <v>0</v>
      </c>
      <c r="AE423" s="490">
        <v>2</v>
      </c>
    </row>
    <row r="424" spans="1:31" ht="14.25" x14ac:dyDescent="0.2">
      <c r="A424" s="23" t="s">
        <v>2102</v>
      </c>
      <c r="B424" s="23">
        <v>1</v>
      </c>
      <c r="C424" s="24" t="s">
        <v>114</v>
      </c>
      <c r="D424" s="23" t="s">
        <v>1637</v>
      </c>
      <c r="E424" s="23" t="s">
        <v>2126</v>
      </c>
      <c r="F424" s="23" t="s">
        <v>1284</v>
      </c>
      <c r="G424" s="97">
        <v>0</v>
      </c>
      <c r="H424" s="97">
        <v>0</v>
      </c>
      <c r="I424" s="97">
        <v>0</v>
      </c>
      <c r="J424" s="97">
        <v>2</v>
      </c>
      <c r="K424" s="97">
        <v>0</v>
      </c>
      <c r="L424" s="97">
        <v>0</v>
      </c>
      <c r="M424" s="97">
        <v>0</v>
      </c>
      <c r="N424" s="97">
        <v>0</v>
      </c>
      <c r="O424" s="97">
        <v>0</v>
      </c>
      <c r="P424" s="224">
        <v>0</v>
      </c>
      <c r="Q424" s="245">
        <v>2</v>
      </c>
      <c r="R424" s="252">
        <v>0</v>
      </c>
      <c r="S424" s="269">
        <v>0</v>
      </c>
      <c r="T424" s="79">
        <v>2</v>
      </c>
      <c r="U424" s="97">
        <v>2</v>
      </c>
      <c r="V424" s="97">
        <v>0</v>
      </c>
      <c r="W424" s="97">
        <v>0</v>
      </c>
      <c r="X424" s="97">
        <v>0</v>
      </c>
      <c r="Y424" s="97">
        <v>0</v>
      </c>
      <c r="Z424" s="97">
        <v>0</v>
      </c>
      <c r="AA424" s="270">
        <v>0</v>
      </c>
      <c r="AB424" s="97">
        <v>0</v>
      </c>
      <c r="AC424" s="97">
        <v>0</v>
      </c>
      <c r="AD424" s="97">
        <v>0</v>
      </c>
      <c r="AE424" s="490">
        <v>2</v>
      </c>
    </row>
    <row r="425" spans="1:31" ht="14.25" x14ac:dyDescent="0.2">
      <c r="A425" s="23" t="s">
        <v>2102</v>
      </c>
      <c r="B425" s="23">
        <v>1</v>
      </c>
      <c r="C425" s="24" t="s">
        <v>1285</v>
      </c>
      <c r="D425" s="23" t="s">
        <v>1637</v>
      </c>
      <c r="E425" s="23" t="s">
        <v>2126</v>
      </c>
      <c r="F425" s="23" t="s">
        <v>3008</v>
      </c>
      <c r="G425" s="97">
        <v>0</v>
      </c>
      <c r="H425" s="97">
        <v>0</v>
      </c>
      <c r="I425" s="97">
        <v>0</v>
      </c>
      <c r="J425" s="97">
        <v>2</v>
      </c>
      <c r="K425" s="97">
        <v>0</v>
      </c>
      <c r="L425" s="97">
        <v>0</v>
      </c>
      <c r="M425" s="97">
        <v>0</v>
      </c>
      <c r="N425" s="97">
        <v>0</v>
      </c>
      <c r="O425" s="97">
        <v>0</v>
      </c>
      <c r="P425" s="224">
        <v>0</v>
      </c>
      <c r="Q425" s="245">
        <v>2</v>
      </c>
      <c r="R425" s="252">
        <v>0</v>
      </c>
      <c r="S425" s="269">
        <v>0</v>
      </c>
      <c r="T425" s="79">
        <v>2</v>
      </c>
      <c r="U425" s="97">
        <v>2</v>
      </c>
      <c r="V425" s="97">
        <v>0</v>
      </c>
      <c r="W425" s="97">
        <v>0</v>
      </c>
      <c r="X425" s="97">
        <v>0</v>
      </c>
      <c r="Y425" s="97">
        <v>2</v>
      </c>
      <c r="Z425" s="97">
        <v>0</v>
      </c>
      <c r="AA425" s="270">
        <v>0</v>
      </c>
      <c r="AB425" s="97">
        <v>0</v>
      </c>
      <c r="AC425" s="97">
        <v>2</v>
      </c>
      <c r="AD425" s="97">
        <v>0</v>
      </c>
      <c r="AE425" s="490">
        <v>2</v>
      </c>
    </row>
    <row r="426" spans="1:31" ht="14.25" x14ac:dyDescent="0.2">
      <c r="A426" s="23" t="s">
        <v>2102</v>
      </c>
      <c r="B426" s="23">
        <v>1</v>
      </c>
      <c r="C426" s="24" t="s">
        <v>3009</v>
      </c>
      <c r="D426" s="23" t="s">
        <v>1637</v>
      </c>
      <c r="E426" s="23" t="s">
        <v>2126</v>
      </c>
      <c r="F426" s="23" t="s">
        <v>3010</v>
      </c>
      <c r="G426" s="97">
        <v>0</v>
      </c>
      <c r="H426" s="97">
        <v>0</v>
      </c>
      <c r="I426" s="97">
        <v>0</v>
      </c>
      <c r="J426" s="97">
        <v>2</v>
      </c>
      <c r="K426" s="97">
        <v>0</v>
      </c>
      <c r="L426" s="97">
        <v>0</v>
      </c>
      <c r="M426" s="97">
        <v>0</v>
      </c>
      <c r="N426" s="97">
        <v>0</v>
      </c>
      <c r="O426" s="97">
        <v>0</v>
      </c>
      <c r="P426" s="224">
        <v>0</v>
      </c>
      <c r="Q426" s="245">
        <v>0</v>
      </c>
      <c r="R426" s="252">
        <v>0</v>
      </c>
      <c r="S426" s="269">
        <v>0</v>
      </c>
      <c r="T426" s="79">
        <v>0</v>
      </c>
      <c r="U426" s="97">
        <v>0</v>
      </c>
      <c r="V426" s="97">
        <v>0</v>
      </c>
      <c r="W426" s="97">
        <v>0</v>
      </c>
      <c r="X426" s="97">
        <v>0</v>
      </c>
      <c r="Y426" s="97">
        <v>2</v>
      </c>
      <c r="Z426" s="97">
        <v>0</v>
      </c>
      <c r="AA426" s="270">
        <v>0</v>
      </c>
      <c r="AB426" s="97">
        <v>0</v>
      </c>
      <c r="AC426" s="97">
        <v>2</v>
      </c>
      <c r="AD426" s="97">
        <v>0</v>
      </c>
      <c r="AE426" s="490">
        <v>2</v>
      </c>
    </row>
    <row r="427" spans="1:31" ht="14.25" x14ac:dyDescent="0.2">
      <c r="A427" s="23" t="s">
        <v>2102</v>
      </c>
      <c r="B427" s="23">
        <v>1</v>
      </c>
      <c r="C427" s="24" t="s">
        <v>965</v>
      </c>
      <c r="D427" s="23" t="s">
        <v>1637</v>
      </c>
      <c r="E427" s="23" t="s">
        <v>2126</v>
      </c>
      <c r="F427" s="23" t="s">
        <v>2260</v>
      </c>
      <c r="G427" s="97">
        <v>0</v>
      </c>
      <c r="H427" s="97">
        <v>0</v>
      </c>
      <c r="I427" s="97">
        <v>0</v>
      </c>
      <c r="J427" s="97">
        <v>2</v>
      </c>
      <c r="K427" s="97">
        <v>0</v>
      </c>
      <c r="L427" s="97">
        <v>0</v>
      </c>
      <c r="M427" s="97">
        <v>0</v>
      </c>
      <c r="N427" s="97">
        <v>0</v>
      </c>
      <c r="O427" s="97">
        <v>0</v>
      </c>
      <c r="P427" s="224">
        <v>0</v>
      </c>
      <c r="Q427" s="245">
        <v>2</v>
      </c>
      <c r="R427" s="252">
        <v>0</v>
      </c>
      <c r="S427" s="269">
        <v>0</v>
      </c>
      <c r="T427" s="79">
        <v>2</v>
      </c>
      <c r="U427" s="97">
        <v>2</v>
      </c>
      <c r="V427" s="97">
        <v>0</v>
      </c>
      <c r="W427" s="97">
        <v>0</v>
      </c>
      <c r="X427" s="97">
        <v>0</v>
      </c>
      <c r="Y427" s="97">
        <v>0</v>
      </c>
      <c r="Z427" s="97">
        <v>0</v>
      </c>
      <c r="AA427" s="270">
        <v>0</v>
      </c>
      <c r="AB427" s="97">
        <v>0</v>
      </c>
      <c r="AC427" s="97">
        <v>0</v>
      </c>
      <c r="AD427" s="97">
        <v>0</v>
      </c>
      <c r="AE427" s="490">
        <v>2</v>
      </c>
    </row>
    <row r="428" spans="1:31" ht="14.25" x14ac:dyDescent="0.2">
      <c r="A428" s="23" t="s">
        <v>2102</v>
      </c>
      <c r="B428" s="23">
        <v>1</v>
      </c>
      <c r="C428" s="24" t="s">
        <v>966</v>
      </c>
      <c r="D428" s="23" t="s">
        <v>1637</v>
      </c>
      <c r="E428" s="23" t="s">
        <v>3477</v>
      </c>
      <c r="F428" s="23" t="s">
        <v>967</v>
      </c>
      <c r="G428" s="97">
        <v>0</v>
      </c>
      <c r="H428" s="97">
        <v>0</v>
      </c>
      <c r="I428" s="97">
        <v>0</v>
      </c>
      <c r="J428" s="97">
        <v>0</v>
      </c>
      <c r="K428" s="97">
        <v>0</v>
      </c>
      <c r="L428" s="97">
        <v>0</v>
      </c>
      <c r="M428" s="97">
        <v>0</v>
      </c>
      <c r="N428" s="97">
        <v>0</v>
      </c>
      <c r="O428" s="97">
        <v>0</v>
      </c>
      <c r="P428" s="224">
        <v>0</v>
      </c>
      <c r="Q428" s="245">
        <v>3</v>
      </c>
      <c r="R428" s="252">
        <v>0</v>
      </c>
      <c r="S428" s="269">
        <v>0</v>
      </c>
      <c r="T428" s="79">
        <v>2</v>
      </c>
      <c r="U428" s="97">
        <v>2</v>
      </c>
      <c r="V428" s="97">
        <v>0</v>
      </c>
      <c r="W428" s="97">
        <v>0</v>
      </c>
      <c r="X428" s="97">
        <v>2</v>
      </c>
      <c r="Y428" s="97">
        <v>4</v>
      </c>
      <c r="Z428" s="97">
        <v>0</v>
      </c>
      <c r="AA428" s="270">
        <v>0</v>
      </c>
      <c r="AB428" s="97">
        <v>0</v>
      </c>
      <c r="AC428" s="97">
        <v>4</v>
      </c>
      <c r="AD428" s="97">
        <v>0</v>
      </c>
      <c r="AE428" s="490">
        <v>2.8333333333333335</v>
      </c>
    </row>
    <row r="429" spans="1:31" ht="14.25" x14ac:dyDescent="0.2">
      <c r="A429" s="23" t="s">
        <v>2102</v>
      </c>
      <c r="B429" s="23">
        <v>1</v>
      </c>
      <c r="C429" s="24" t="s">
        <v>968</v>
      </c>
      <c r="D429" s="23" t="s">
        <v>1637</v>
      </c>
      <c r="E429" s="23" t="s">
        <v>3474</v>
      </c>
      <c r="F429" s="23" t="s">
        <v>2181</v>
      </c>
      <c r="G429" s="97">
        <v>0</v>
      </c>
      <c r="H429" s="97">
        <v>0</v>
      </c>
      <c r="I429" s="97">
        <v>0</v>
      </c>
      <c r="J429" s="97">
        <v>4</v>
      </c>
      <c r="K429" s="97">
        <v>2</v>
      </c>
      <c r="L429" s="97">
        <v>0</v>
      </c>
      <c r="M429" s="97">
        <v>0</v>
      </c>
      <c r="N429" s="97">
        <v>0</v>
      </c>
      <c r="O429" s="97">
        <v>0</v>
      </c>
      <c r="P429" s="224">
        <v>0</v>
      </c>
      <c r="Q429" s="245">
        <v>0</v>
      </c>
      <c r="R429" s="252">
        <v>0</v>
      </c>
      <c r="S429" s="269">
        <v>0</v>
      </c>
      <c r="T429" s="79">
        <v>0</v>
      </c>
      <c r="U429" s="97">
        <v>0</v>
      </c>
      <c r="V429" s="97">
        <v>0</v>
      </c>
      <c r="W429" s="97">
        <v>0</v>
      </c>
      <c r="X429" s="97">
        <v>0</v>
      </c>
      <c r="Y429" s="97">
        <v>2</v>
      </c>
      <c r="Z429" s="97">
        <v>0</v>
      </c>
      <c r="AA429" s="270">
        <v>0</v>
      </c>
      <c r="AB429" s="97">
        <v>0</v>
      </c>
      <c r="AC429" s="97">
        <v>2</v>
      </c>
      <c r="AD429" s="97">
        <v>0</v>
      </c>
      <c r="AE429" s="490">
        <v>2.5</v>
      </c>
    </row>
    <row r="430" spans="1:31" ht="14.25" x14ac:dyDescent="0.2">
      <c r="A430" s="23" t="s">
        <v>2102</v>
      </c>
      <c r="B430" s="23">
        <v>1</v>
      </c>
      <c r="C430" s="24" t="s">
        <v>1481</v>
      </c>
      <c r="D430" s="23" t="s">
        <v>1637</v>
      </c>
      <c r="E430" s="23" t="s">
        <v>2126</v>
      </c>
      <c r="F430" s="23" t="s">
        <v>1482</v>
      </c>
      <c r="G430" s="97">
        <v>0</v>
      </c>
      <c r="H430" s="97">
        <v>0</v>
      </c>
      <c r="I430" s="97">
        <v>0</v>
      </c>
      <c r="J430" s="97">
        <v>2</v>
      </c>
      <c r="K430" s="97">
        <v>0</v>
      </c>
      <c r="L430" s="97">
        <v>0</v>
      </c>
      <c r="M430" s="97">
        <v>0</v>
      </c>
      <c r="N430" s="97">
        <v>0</v>
      </c>
      <c r="O430" s="97">
        <v>0</v>
      </c>
      <c r="P430" s="224">
        <v>0</v>
      </c>
      <c r="Q430" s="245">
        <v>4</v>
      </c>
      <c r="R430" s="252">
        <v>0</v>
      </c>
      <c r="S430" s="269">
        <v>0</v>
      </c>
      <c r="T430" s="79">
        <v>4</v>
      </c>
      <c r="U430" s="97">
        <v>4</v>
      </c>
      <c r="V430" s="97">
        <v>2</v>
      </c>
      <c r="W430" s="97">
        <v>0</v>
      </c>
      <c r="X430" s="97">
        <v>0</v>
      </c>
      <c r="Y430" s="97">
        <v>2</v>
      </c>
      <c r="Z430" s="97">
        <v>0</v>
      </c>
      <c r="AA430" s="270">
        <v>0</v>
      </c>
      <c r="AB430" s="97">
        <v>0</v>
      </c>
      <c r="AC430" s="97">
        <v>2</v>
      </c>
      <c r="AD430" s="97">
        <v>0</v>
      </c>
      <c r="AE430" s="490">
        <v>2.8571428571428572</v>
      </c>
    </row>
    <row r="431" spans="1:31" ht="14.25" x14ac:dyDescent="0.2">
      <c r="A431" s="23" t="s">
        <v>2102</v>
      </c>
      <c r="B431" s="23">
        <v>1</v>
      </c>
      <c r="C431" s="24" t="s">
        <v>1483</v>
      </c>
      <c r="D431" s="23" t="s">
        <v>1637</v>
      </c>
      <c r="E431" s="23" t="s">
        <v>2126</v>
      </c>
      <c r="F431" s="23" t="s">
        <v>2949</v>
      </c>
      <c r="G431" s="97">
        <v>0</v>
      </c>
      <c r="H431" s="97">
        <v>0</v>
      </c>
      <c r="I431" s="97">
        <v>0</v>
      </c>
      <c r="J431" s="97">
        <v>2</v>
      </c>
      <c r="K431" s="97">
        <v>0</v>
      </c>
      <c r="L431" s="97">
        <v>0</v>
      </c>
      <c r="M431" s="97">
        <v>0</v>
      </c>
      <c r="N431" s="97">
        <v>0</v>
      </c>
      <c r="O431" s="97">
        <v>0</v>
      </c>
      <c r="P431" s="224">
        <v>0</v>
      </c>
      <c r="Q431" s="245">
        <v>2</v>
      </c>
      <c r="R431" s="252">
        <v>0</v>
      </c>
      <c r="S431" s="269">
        <v>0</v>
      </c>
      <c r="T431" s="79">
        <v>2</v>
      </c>
      <c r="U431" s="97">
        <v>2</v>
      </c>
      <c r="V431" s="97">
        <v>0</v>
      </c>
      <c r="W431" s="97">
        <v>0</v>
      </c>
      <c r="X431" s="97">
        <v>0</v>
      </c>
      <c r="Y431" s="97">
        <v>0</v>
      </c>
      <c r="Z431" s="97">
        <v>0</v>
      </c>
      <c r="AA431" s="270">
        <v>0</v>
      </c>
      <c r="AB431" s="97">
        <v>0</v>
      </c>
      <c r="AC431" s="97">
        <v>0</v>
      </c>
      <c r="AD431" s="97">
        <v>0</v>
      </c>
      <c r="AE431" s="490">
        <v>2</v>
      </c>
    </row>
    <row r="432" spans="1:31" ht="14.25" x14ac:dyDescent="0.2">
      <c r="A432" s="23" t="s">
        <v>2102</v>
      </c>
      <c r="B432" s="23">
        <v>1</v>
      </c>
      <c r="C432" s="24" t="s">
        <v>2950</v>
      </c>
      <c r="D432" s="23" t="s">
        <v>1637</v>
      </c>
      <c r="E432" s="23" t="s">
        <v>2126</v>
      </c>
      <c r="F432" s="23" t="s">
        <v>2951</v>
      </c>
      <c r="G432" s="97">
        <v>0</v>
      </c>
      <c r="H432" s="97">
        <v>0</v>
      </c>
      <c r="I432" s="97">
        <v>0</v>
      </c>
      <c r="J432" s="97">
        <v>0</v>
      </c>
      <c r="K432" s="97">
        <v>0</v>
      </c>
      <c r="L432" s="97">
        <v>0</v>
      </c>
      <c r="M432" s="97">
        <v>0</v>
      </c>
      <c r="N432" s="97">
        <v>0</v>
      </c>
      <c r="O432" s="97">
        <v>0</v>
      </c>
      <c r="P432" s="224">
        <v>0</v>
      </c>
      <c r="Q432" s="245">
        <v>2</v>
      </c>
      <c r="R432" s="252">
        <v>0</v>
      </c>
      <c r="S432" s="269">
        <v>0</v>
      </c>
      <c r="T432" s="79">
        <v>2</v>
      </c>
      <c r="U432" s="97">
        <v>2</v>
      </c>
      <c r="V432" s="97">
        <v>0</v>
      </c>
      <c r="W432" s="97">
        <v>0</v>
      </c>
      <c r="X432" s="97">
        <v>0</v>
      </c>
      <c r="Y432" s="97">
        <v>2</v>
      </c>
      <c r="Z432" s="97">
        <v>0</v>
      </c>
      <c r="AA432" s="270">
        <v>1</v>
      </c>
      <c r="AB432" s="97">
        <v>1</v>
      </c>
      <c r="AC432" s="97">
        <v>2</v>
      </c>
      <c r="AD432" s="97">
        <v>0</v>
      </c>
      <c r="AE432" s="490">
        <v>1.7142857142857142</v>
      </c>
    </row>
    <row r="433" spans="1:31" ht="14.25" x14ac:dyDescent="0.2">
      <c r="A433" s="23" t="s">
        <v>2102</v>
      </c>
      <c r="B433" s="23">
        <v>1</v>
      </c>
      <c r="C433" s="24" t="s">
        <v>2952</v>
      </c>
      <c r="D433" s="23" t="s">
        <v>1637</v>
      </c>
      <c r="E433" s="23" t="s">
        <v>2126</v>
      </c>
      <c r="F433" s="23" t="s">
        <v>573</v>
      </c>
      <c r="G433" s="97">
        <v>0</v>
      </c>
      <c r="H433" s="97">
        <v>0</v>
      </c>
      <c r="I433" s="97">
        <v>0</v>
      </c>
      <c r="J433" s="97">
        <v>2</v>
      </c>
      <c r="K433" s="97">
        <v>0</v>
      </c>
      <c r="L433" s="97">
        <v>0</v>
      </c>
      <c r="M433" s="97">
        <v>0</v>
      </c>
      <c r="N433" s="97">
        <v>0</v>
      </c>
      <c r="O433" s="97">
        <v>0</v>
      </c>
      <c r="P433" s="224">
        <v>0</v>
      </c>
      <c r="Q433" s="245">
        <v>0</v>
      </c>
      <c r="R433" s="252">
        <v>0</v>
      </c>
      <c r="S433" s="269">
        <v>0</v>
      </c>
      <c r="T433" s="79">
        <v>0</v>
      </c>
      <c r="U433" s="97">
        <v>0</v>
      </c>
      <c r="V433" s="97">
        <v>0</v>
      </c>
      <c r="W433" s="97">
        <v>0</v>
      </c>
      <c r="X433" s="97">
        <v>0</v>
      </c>
      <c r="Y433" s="97">
        <v>1</v>
      </c>
      <c r="Z433" s="97">
        <v>0</v>
      </c>
      <c r="AA433" s="270">
        <v>0</v>
      </c>
      <c r="AB433" s="97">
        <v>0</v>
      </c>
      <c r="AC433" s="97">
        <v>1</v>
      </c>
      <c r="AD433" s="97">
        <v>0</v>
      </c>
      <c r="AE433" s="490">
        <v>1.3333333333333333</v>
      </c>
    </row>
    <row r="434" spans="1:31" ht="14.25" x14ac:dyDescent="0.2">
      <c r="A434" s="23" t="s">
        <v>2102</v>
      </c>
      <c r="B434" s="23">
        <v>1</v>
      </c>
      <c r="C434" s="24" t="s">
        <v>574</v>
      </c>
      <c r="D434" s="23" t="s">
        <v>1637</v>
      </c>
      <c r="E434" s="23" t="s">
        <v>2126</v>
      </c>
      <c r="F434" s="23" t="s">
        <v>575</v>
      </c>
      <c r="G434" s="97">
        <v>0</v>
      </c>
      <c r="H434" s="97">
        <v>0</v>
      </c>
      <c r="I434" s="97">
        <v>1</v>
      </c>
      <c r="J434" s="97">
        <v>1</v>
      </c>
      <c r="K434" s="97">
        <v>0</v>
      </c>
      <c r="L434" s="97">
        <v>0</v>
      </c>
      <c r="M434" s="97">
        <v>0</v>
      </c>
      <c r="N434" s="97">
        <v>0</v>
      </c>
      <c r="O434" s="97">
        <v>0</v>
      </c>
      <c r="P434" s="224">
        <v>0</v>
      </c>
      <c r="Q434" s="245">
        <v>2</v>
      </c>
      <c r="R434" s="252">
        <v>0</v>
      </c>
      <c r="S434" s="269">
        <v>0</v>
      </c>
      <c r="T434" s="79">
        <v>2</v>
      </c>
      <c r="U434" s="97">
        <v>2</v>
      </c>
      <c r="V434" s="97">
        <v>0</v>
      </c>
      <c r="W434" s="97">
        <v>0</v>
      </c>
      <c r="X434" s="97">
        <v>0</v>
      </c>
      <c r="Y434" s="97">
        <v>0</v>
      </c>
      <c r="Z434" s="97">
        <v>0</v>
      </c>
      <c r="AA434" s="270">
        <v>0</v>
      </c>
      <c r="AB434" s="97">
        <v>0</v>
      </c>
      <c r="AC434" s="97">
        <v>0</v>
      </c>
      <c r="AD434" s="97">
        <v>0</v>
      </c>
      <c r="AE434" s="490">
        <v>1.6</v>
      </c>
    </row>
    <row r="435" spans="1:31" ht="14.25" x14ac:dyDescent="0.2">
      <c r="A435" s="23" t="s">
        <v>2102</v>
      </c>
      <c r="B435" s="23">
        <v>1</v>
      </c>
      <c r="C435" s="24" t="s">
        <v>576</v>
      </c>
      <c r="D435" s="23" t="s">
        <v>1637</v>
      </c>
      <c r="E435" s="23" t="s">
        <v>2126</v>
      </c>
      <c r="F435" s="23" t="s">
        <v>577</v>
      </c>
      <c r="G435" s="97">
        <v>0</v>
      </c>
      <c r="H435" s="97">
        <v>0</v>
      </c>
      <c r="I435" s="97">
        <v>0</v>
      </c>
      <c r="J435" s="97">
        <v>0</v>
      </c>
      <c r="K435" s="97">
        <v>0</v>
      </c>
      <c r="L435" s="97">
        <v>0</v>
      </c>
      <c r="M435" s="97">
        <v>0</v>
      </c>
      <c r="N435" s="97">
        <v>0</v>
      </c>
      <c r="O435" s="97">
        <v>0</v>
      </c>
      <c r="P435" s="224">
        <v>0</v>
      </c>
      <c r="Q435" s="245">
        <v>1</v>
      </c>
      <c r="R435" s="252">
        <v>0</v>
      </c>
      <c r="S435" s="269">
        <v>0</v>
      </c>
      <c r="T435" s="79">
        <v>1</v>
      </c>
      <c r="U435" s="97">
        <v>1</v>
      </c>
      <c r="V435" s="97">
        <v>0</v>
      </c>
      <c r="W435" s="97">
        <v>0</v>
      </c>
      <c r="X435" s="97">
        <v>0</v>
      </c>
      <c r="Y435" s="97">
        <v>0</v>
      </c>
      <c r="Z435" s="97">
        <v>0</v>
      </c>
      <c r="AA435" s="270">
        <v>0</v>
      </c>
      <c r="AB435" s="97">
        <v>0</v>
      </c>
      <c r="AC435" s="97">
        <v>0</v>
      </c>
      <c r="AD435" s="97">
        <v>0</v>
      </c>
      <c r="AE435" s="490">
        <v>1</v>
      </c>
    </row>
    <row r="436" spans="1:31" ht="14.25" x14ac:dyDescent="0.2">
      <c r="A436" s="23" t="s">
        <v>2102</v>
      </c>
      <c r="B436" s="23">
        <v>1</v>
      </c>
      <c r="C436" s="24" t="s">
        <v>578</v>
      </c>
      <c r="D436" s="23" t="s">
        <v>1637</v>
      </c>
      <c r="E436" s="23" t="s">
        <v>3474</v>
      </c>
      <c r="F436" s="23" t="s">
        <v>579</v>
      </c>
      <c r="G436" s="97">
        <v>0</v>
      </c>
      <c r="H436" s="97">
        <v>0</v>
      </c>
      <c r="I436" s="97">
        <v>0</v>
      </c>
      <c r="J436" s="97">
        <v>0</v>
      </c>
      <c r="K436" s="97">
        <v>0</v>
      </c>
      <c r="L436" s="97">
        <v>0</v>
      </c>
      <c r="M436" s="97">
        <v>0</v>
      </c>
      <c r="N436" s="97">
        <v>0</v>
      </c>
      <c r="O436" s="97">
        <v>0</v>
      </c>
      <c r="P436" s="224">
        <v>0</v>
      </c>
      <c r="Q436" s="245">
        <v>0</v>
      </c>
      <c r="R436" s="252">
        <v>0</v>
      </c>
      <c r="S436" s="269">
        <v>0</v>
      </c>
      <c r="T436" s="79">
        <v>0</v>
      </c>
      <c r="U436" s="97">
        <v>0</v>
      </c>
      <c r="V436" s="97">
        <v>0</v>
      </c>
      <c r="W436" s="97">
        <v>0</v>
      </c>
      <c r="X436" s="97">
        <v>0</v>
      </c>
      <c r="Y436" s="97">
        <v>2</v>
      </c>
      <c r="Z436" s="97">
        <v>0</v>
      </c>
      <c r="AA436" s="270">
        <v>0</v>
      </c>
      <c r="AB436" s="97">
        <v>0</v>
      </c>
      <c r="AC436" s="97">
        <v>2</v>
      </c>
      <c r="AD436" s="97">
        <v>0</v>
      </c>
      <c r="AE436" s="490">
        <v>2</v>
      </c>
    </row>
    <row r="437" spans="1:31" ht="14.25" x14ac:dyDescent="0.2">
      <c r="A437" s="23" t="s">
        <v>2102</v>
      </c>
      <c r="B437" s="23">
        <v>1</v>
      </c>
      <c r="C437" s="24" t="s">
        <v>828</v>
      </c>
      <c r="D437" s="23" t="s">
        <v>1637</v>
      </c>
      <c r="E437" s="23" t="s">
        <v>2126</v>
      </c>
      <c r="F437" s="23" t="s">
        <v>829</v>
      </c>
      <c r="G437" s="97">
        <v>0</v>
      </c>
      <c r="H437" s="97">
        <v>0</v>
      </c>
      <c r="I437" s="97">
        <v>0</v>
      </c>
      <c r="J437" s="97">
        <v>2</v>
      </c>
      <c r="K437" s="97">
        <v>0</v>
      </c>
      <c r="L437" s="97">
        <v>0</v>
      </c>
      <c r="M437" s="97">
        <v>0</v>
      </c>
      <c r="N437" s="97">
        <v>0</v>
      </c>
      <c r="O437" s="97">
        <v>0</v>
      </c>
      <c r="P437" s="224">
        <v>0</v>
      </c>
      <c r="Q437" s="245">
        <v>0</v>
      </c>
      <c r="R437" s="252">
        <v>0</v>
      </c>
      <c r="S437" s="269">
        <v>0</v>
      </c>
      <c r="T437" s="79">
        <v>0</v>
      </c>
      <c r="U437" s="97">
        <v>0</v>
      </c>
      <c r="V437" s="97">
        <v>0</v>
      </c>
      <c r="W437" s="97">
        <v>0</v>
      </c>
      <c r="X437" s="97">
        <v>0</v>
      </c>
      <c r="Y437" s="97">
        <v>4</v>
      </c>
      <c r="Z437" s="97">
        <v>0</v>
      </c>
      <c r="AA437" s="270">
        <v>0</v>
      </c>
      <c r="AB437" s="97">
        <v>0</v>
      </c>
      <c r="AC437" s="97">
        <v>4</v>
      </c>
      <c r="AD437" s="97">
        <v>0</v>
      </c>
      <c r="AE437" s="490">
        <v>3.3333333333333335</v>
      </c>
    </row>
    <row r="438" spans="1:31" ht="14.25" x14ac:dyDescent="0.2">
      <c r="A438" s="23" t="s">
        <v>2102</v>
      </c>
      <c r="B438" s="23">
        <v>1</v>
      </c>
      <c r="C438" s="24" t="s">
        <v>830</v>
      </c>
      <c r="D438" s="23" t="s">
        <v>1637</v>
      </c>
      <c r="E438" s="23" t="s">
        <v>2126</v>
      </c>
      <c r="F438" s="23" t="s">
        <v>831</v>
      </c>
      <c r="G438" s="97">
        <v>0</v>
      </c>
      <c r="H438" s="97">
        <v>0</v>
      </c>
      <c r="I438" s="97">
        <v>0</v>
      </c>
      <c r="J438" s="97">
        <v>4</v>
      </c>
      <c r="K438" s="97">
        <v>0</v>
      </c>
      <c r="L438" s="97">
        <v>0</v>
      </c>
      <c r="M438" s="97">
        <v>1</v>
      </c>
      <c r="N438" s="97">
        <v>0</v>
      </c>
      <c r="O438" s="97">
        <v>0</v>
      </c>
      <c r="P438" s="224">
        <v>0</v>
      </c>
      <c r="Q438" s="245">
        <v>2</v>
      </c>
      <c r="R438" s="252">
        <v>0</v>
      </c>
      <c r="S438" s="269">
        <v>0</v>
      </c>
      <c r="T438" s="79">
        <v>2</v>
      </c>
      <c r="U438" s="97">
        <v>2</v>
      </c>
      <c r="V438" s="97">
        <v>0</v>
      </c>
      <c r="W438" s="97">
        <v>0</v>
      </c>
      <c r="X438" s="97">
        <v>0</v>
      </c>
      <c r="Y438" s="97">
        <v>2</v>
      </c>
      <c r="Z438" s="97">
        <v>0</v>
      </c>
      <c r="AA438" s="270">
        <v>0</v>
      </c>
      <c r="AB438" s="97">
        <v>0</v>
      </c>
      <c r="AC438" s="97">
        <v>2</v>
      </c>
      <c r="AD438" s="97">
        <v>0</v>
      </c>
      <c r="AE438" s="490">
        <v>2.1428571428571428</v>
      </c>
    </row>
    <row r="439" spans="1:31" ht="14.25" x14ac:dyDescent="0.2">
      <c r="A439" s="23" t="s">
        <v>2102</v>
      </c>
      <c r="B439" s="23">
        <v>1</v>
      </c>
      <c r="C439" s="24" t="s">
        <v>580</v>
      </c>
      <c r="D439" s="23" t="s">
        <v>1637</v>
      </c>
      <c r="E439" s="23" t="s">
        <v>2126</v>
      </c>
      <c r="F439" s="23" t="s">
        <v>665</v>
      </c>
      <c r="G439" s="97">
        <v>0</v>
      </c>
      <c r="H439" s="97">
        <v>0</v>
      </c>
      <c r="I439" s="97">
        <v>0</v>
      </c>
      <c r="J439" s="97">
        <v>2</v>
      </c>
      <c r="K439" s="97">
        <v>0</v>
      </c>
      <c r="L439" s="97">
        <v>0</v>
      </c>
      <c r="M439" s="97">
        <v>0</v>
      </c>
      <c r="N439" s="97">
        <v>0</v>
      </c>
      <c r="O439" s="97">
        <v>0</v>
      </c>
      <c r="P439" s="224">
        <v>0</v>
      </c>
      <c r="Q439" s="245">
        <v>4</v>
      </c>
      <c r="R439" s="252">
        <v>0</v>
      </c>
      <c r="S439" s="269">
        <v>0</v>
      </c>
      <c r="T439" s="79">
        <v>4</v>
      </c>
      <c r="U439" s="97">
        <v>4</v>
      </c>
      <c r="V439" s="97">
        <v>0</v>
      </c>
      <c r="W439" s="97">
        <v>0</v>
      </c>
      <c r="X439" s="97">
        <v>0</v>
      </c>
      <c r="Y439" s="97">
        <v>2</v>
      </c>
      <c r="Z439" s="97">
        <v>0</v>
      </c>
      <c r="AA439" s="270">
        <v>0</v>
      </c>
      <c r="AB439" s="97">
        <v>0</v>
      </c>
      <c r="AC439" s="97">
        <v>2</v>
      </c>
      <c r="AD439" s="97">
        <v>0</v>
      </c>
      <c r="AE439" s="490">
        <v>3</v>
      </c>
    </row>
    <row r="440" spans="1:31" ht="14.25" x14ac:dyDescent="0.2">
      <c r="A440" s="23" t="s">
        <v>2102</v>
      </c>
      <c r="B440" s="23">
        <v>1</v>
      </c>
      <c r="C440" s="24" t="s">
        <v>666</v>
      </c>
      <c r="D440" s="23" t="s">
        <v>1637</v>
      </c>
      <c r="E440" s="23" t="s">
        <v>2126</v>
      </c>
      <c r="F440" s="23" t="s">
        <v>667</v>
      </c>
      <c r="G440" s="97">
        <v>0</v>
      </c>
      <c r="H440" s="97">
        <v>0</v>
      </c>
      <c r="I440" s="97">
        <v>0</v>
      </c>
      <c r="J440" s="97">
        <v>2</v>
      </c>
      <c r="K440" s="97">
        <v>0</v>
      </c>
      <c r="L440" s="97">
        <v>0</v>
      </c>
      <c r="M440" s="97">
        <v>0</v>
      </c>
      <c r="N440" s="97">
        <v>0</v>
      </c>
      <c r="O440" s="97">
        <v>0</v>
      </c>
      <c r="P440" s="224">
        <v>0</v>
      </c>
      <c r="Q440" s="245">
        <v>2</v>
      </c>
      <c r="R440" s="252">
        <v>0</v>
      </c>
      <c r="S440" s="269">
        <v>0</v>
      </c>
      <c r="T440" s="79">
        <v>2</v>
      </c>
      <c r="U440" s="97">
        <v>2</v>
      </c>
      <c r="V440" s="97">
        <v>0</v>
      </c>
      <c r="W440" s="97">
        <v>0</v>
      </c>
      <c r="X440" s="97">
        <v>0</v>
      </c>
      <c r="Y440" s="97">
        <v>2</v>
      </c>
      <c r="Z440" s="97">
        <v>0</v>
      </c>
      <c r="AA440" s="270">
        <v>0</v>
      </c>
      <c r="AB440" s="97">
        <v>0</v>
      </c>
      <c r="AC440" s="97">
        <v>2</v>
      </c>
      <c r="AD440" s="97">
        <v>0</v>
      </c>
      <c r="AE440" s="490">
        <v>2</v>
      </c>
    </row>
    <row r="441" spans="1:31" ht="14.25" x14ac:dyDescent="0.2">
      <c r="A441" s="23" t="s">
        <v>2102</v>
      </c>
      <c r="B441" s="23">
        <v>1</v>
      </c>
      <c r="C441" s="24" t="s">
        <v>668</v>
      </c>
      <c r="D441" s="23" t="s">
        <v>1637</v>
      </c>
      <c r="E441" s="23" t="s">
        <v>2126</v>
      </c>
      <c r="F441" s="23" t="s">
        <v>669</v>
      </c>
      <c r="G441" s="97">
        <v>0</v>
      </c>
      <c r="H441" s="97">
        <v>0</v>
      </c>
      <c r="I441" s="97">
        <v>0</v>
      </c>
      <c r="J441" s="97">
        <v>2</v>
      </c>
      <c r="K441" s="97">
        <v>0</v>
      </c>
      <c r="L441" s="97">
        <v>0</v>
      </c>
      <c r="M441" s="97">
        <v>0</v>
      </c>
      <c r="N441" s="97">
        <v>0</v>
      </c>
      <c r="O441" s="97">
        <v>0</v>
      </c>
      <c r="P441" s="224">
        <v>0</v>
      </c>
      <c r="Q441" s="245">
        <v>2</v>
      </c>
      <c r="R441" s="252">
        <v>0</v>
      </c>
      <c r="S441" s="269">
        <v>0</v>
      </c>
      <c r="T441" s="79">
        <v>2</v>
      </c>
      <c r="U441" s="97">
        <v>2</v>
      </c>
      <c r="V441" s="97">
        <v>0</v>
      </c>
      <c r="W441" s="97">
        <v>0</v>
      </c>
      <c r="X441" s="97">
        <v>0</v>
      </c>
      <c r="Y441" s="97">
        <v>2</v>
      </c>
      <c r="Z441" s="97">
        <v>0</v>
      </c>
      <c r="AA441" s="270">
        <v>0</v>
      </c>
      <c r="AB441" s="97">
        <v>0</v>
      </c>
      <c r="AC441" s="97">
        <v>2</v>
      </c>
      <c r="AD441" s="97">
        <v>0</v>
      </c>
      <c r="AE441" s="490">
        <v>2</v>
      </c>
    </row>
    <row r="442" spans="1:31" ht="14.25" x14ac:dyDescent="0.2">
      <c r="A442" s="23" t="s">
        <v>2102</v>
      </c>
      <c r="B442" s="23">
        <v>1</v>
      </c>
      <c r="C442" s="24" t="s">
        <v>670</v>
      </c>
      <c r="D442" s="23" t="s">
        <v>1637</v>
      </c>
      <c r="E442" s="23" t="s">
        <v>2126</v>
      </c>
      <c r="F442" s="23" t="s">
        <v>592</v>
      </c>
      <c r="G442" s="97">
        <v>0</v>
      </c>
      <c r="H442" s="97">
        <v>0</v>
      </c>
      <c r="I442" s="97">
        <v>0</v>
      </c>
      <c r="J442" s="97">
        <v>2</v>
      </c>
      <c r="K442" s="97">
        <v>0</v>
      </c>
      <c r="L442" s="97">
        <v>0</v>
      </c>
      <c r="M442" s="97">
        <v>0</v>
      </c>
      <c r="N442" s="97">
        <v>0</v>
      </c>
      <c r="O442" s="97">
        <v>0</v>
      </c>
      <c r="P442" s="224">
        <v>0</v>
      </c>
      <c r="Q442" s="245">
        <v>2</v>
      </c>
      <c r="R442" s="252">
        <v>0</v>
      </c>
      <c r="S442" s="269">
        <v>0</v>
      </c>
      <c r="T442" s="79">
        <v>2</v>
      </c>
      <c r="U442" s="97">
        <v>2</v>
      </c>
      <c r="V442" s="97">
        <v>0</v>
      </c>
      <c r="W442" s="97">
        <v>0</v>
      </c>
      <c r="X442" s="97">
        <v>0</v>
      </c>
      <c r="Y442" s="97">
        <v>2</v>
      </c>
      <c r="Z442" s="97">
        <v>0</v>
      </c>
      <c r="AA442" s="270">
        <v>0</v>
      </c>
      <c r="AB442" s="97">
        <v>0</v>
      </c>
      <c r="AC442" s="97">
        <v>2</v>
      </c>
      <c r="AD442" s="97">
        <v>0</v>
      </c>
      <c r="AE442" s="490">
        <v>2</v>
      </c>
    </row>
    <row r="443" spans="1:31" ht="14.25" x14ac:dyDescent="0.2">
      <c r="A443" s="23" t="s">
        <v>2102</v>
      </c>
      <c r="B443" s="23">
        <v>1</v>
      </c>
      <c r="C443" s="24" t="s">
        <v>1238</v>
      </c>
      <c r="D443" s="23" t="s">
        <v>1637</v>
      </c>
      <c r="E443" s="23" t="s">
        <v>2126</v>
      </c>
      <c r="F443" s="23" t="s">
        <v>1239</v>
      </c>
      <c r="G443" s="97">
        <v>0</v>
      </c>
      <c r="H443" s="97">
        <v>0</v>
      </c>
      <c r="I443" s="97">
        <v>0</v>
      </c>
      <c r="J443" s="97">
        <v>2</v>
      </c>
      <c r="K443" s="97">
        <v>0</v>
      </c>
      <c r="L443" s="97">
        <v>0</v>
      </c>
      <c r="M443" s="97">
        <v>0</v>
      </c>
      <c r="N443" s="97">
        <v>0</v>
      </c>
      <c r="O443" s="97">
        <v>0</v>
      </c>
      <c r="P443" s="224">
        <v>0</v>
      </c>
      <c r="Q443" s="245">
        <v>2</v>
      </c>
      <c r="R443" s="252">
        <v>0</v>
      </c>
      <c r="S443" s="269">
        <v>0</v>
      </c>
      <c r="T443" s="79">
        <v>2</v>
      </c>
      <c r="U443" s="97">
        <v>4</v>
      </c>
      <c r="V443" s="97">
        <v>0</v>
      </c>
      <c r="W443" s="97">
        <v>0</v>
      </c>
      <c r="X443" s="97">
        <v>0</v>
      </c>
      <c r="Y443" s="97">
        <v>0</v>
      </c>
      <c r="Z443" s="97">
        <v>0</v>
      </c>
      <c r="AA443" s="270">
        <v>0</v>
      </c>
      <c r="AB443" s="97">
        <v>0</v>
      </c>
      <c r="AC443" s="97">
        <v>0</v>
      </c>
      <c r="AD443" s="97">
        <v>0</v>
      </c>
      <c r="AE443" s="490">
        <v>2.5</v>
      </c>
    </row>
    <row r="444" spans="1:31" ht="14.25" x14ac:dyDescent="0.2">
      <c r="A444" s="23" t="s">
        <v>2102</v>
      </c>
      <c r="B444" s="23">
        <v>1</v>
      </c>
      <c r="C444" s="24" t="s">
        <v>1719</v>
      </c>
      <c r="D444" s="23" t="s">
        <v>1637</v>
      </c>
      <c r="E444" s="23" t="s">
        <v>2126</v>
      </c>
      <c r="F444" s="23" t="s">
        <v>1322</v>
      </c>
      <c r="G444" s="97">
        <v>0</v>
      </c>
      <c r="H444" s="97">
        <v>0</v>
      </c>
      <c r="I444" s="97">
        <v>0</v>
      </c>
      <c r="J444" s="97">
        <v>0</v>
      </c>
      <c r="K444" s="97">
        <v>0</v>
      </c>
      <c r="L444" s="97">
        <v>0</v>
      </c>
      <c r="M444" s="97">
        <v>0</v>
      </c>
      <c r="N444" s="97">
        <v>0</v>
      </c>
      <c r="O444" s="97">
        <v>0</v>
      </c>
      <c r="P444" s="224">
        <v>0</v>
      </c>
      <c r="Q444" s="245">
        <v>2</v>
      </c>
      <c r="R444" s="252">
        <v>0</v>
      </c>
      <c r="S444" s="269">
        <v>0</v>
      </c>
      <c r="T444" s="79">
        <v>2</v>
      </c>
      <c r="U444" s="97">
        <v>2</v>
      </c>
      <c r="V444" s="97">
        <v>0</v>
      </c>
      <c r="W444" s="97">
        <v>0</v>
      </c>
      <c r="X444" s="97">
        <v>0</v>
      </c>
      <c r="Y444" s="97">
        <v>0</v>
      </c>
      <c r="Z444" s="97">
        <v>1</v>
      </c>
      <c r="AA444" s="270">
        <v>0</v>
      </c>
      <c r="AB444" s="97">
        <v>0</v>
      </c>
      <c r="AC444" s="97">
        <v>0</v>
      </c>
      <c r="AD444" s="97">
        <v>0</v>
      </c>
      <c r="AE444" s="490">
        <v>1.75</v>
      </c>
    </row>
    <row r="445" spans="1:31" ht="14.25" x14ac:dyDescent="0.2">
      <c r="A445" s="23" t="s">
        <v>2102</v>
      </c>
      <c r="B445" s="23">
        <v>1</v>
      </c>
      <c r="C445" s="24" t="s">
        <v>2830</v>
      </c>
      <c r="D445" s="23" t="s">
        <v>1637</v>
      </c>
      <c r="E445" s="23" t="s">
        <v>2126</v>
      </c>
      <c r="F445" s="23" t="s">
        <v>1552</v>
      </c>
      <c r="G445" s="97">
        <v>0</v>
      </c>
      <c r="H445" s="97">
        <v>0</v>
      </c>
      <c r="I445" s="97">
        <v>0</v>
      </c>
      <c r="J445" s="97">
        <v>0</v>
      </c>
      <c r="K445" s="97">
        <v>0</v>
      </c>
      <c r="L445" s="97">
        <v>0</v>
      </c>
      <c r="M445" s="97">
        <v>0</v>
      </c>
      <c r="N445" s="97">
        <v>0</v>
      </c>
      <c r="O445" s="97">
        <v>0</v>
      </c>
      <c r="P445" s="224">
        <v>0</v>
      </c>
      <c r="Q445" s="245">
        <v>0</v>
      </c>
      <c r="R445" s="252">
        <v>0</v>
      </c>
      <c r="S445" s="269">
        <v>0</v>
      </c>
      <c r="T445" s="79">
        <v>0</v>
      </c>
      <c r="U445" s="97">
        <v>0</v>
      </c>
      <c r="V445" s="97">
        <v>0</v>
      </c>
      <c r="W445" s="97">
        <v>0</v>
      </c>
      <c r="X445" s="97">
        <v>0</v>
      </c>
      <c r="Y445" s="97">
        <v>0</v>
      </c>
      <c r="Z445" s="97">
        <v>0</v>
      </c>
      <c r="AA445" s="270">
        <v>0</v>
      </c>
      <c r="AB445" s="97">
        <v>0</v>
      </c>
      <c r="AC445" s="97">
        <v>0</v>
      </c>
      <c r="AD445" s="97">
        <v>0</v>
      </c>
      <c r="AE445" s="490">
        <v>1</v>
      </c>
    </row>
    <row r="446" spans="1:31" ht="14.25" x14ac:dyDescent="0.2">
      <c r="A446" s="23" t="s">
        <v>2102</v>
      </c>
      <c r="B446" s="23">
        <v>1</v>
      </c>
      <c r="C446" s="24" t="s">
        <v>2156</v>
      </c>
      <c r="D446" s="23" t="s">
        <v>1637</v>
      </c>
      <c r="E446" s="23" t="s">
        <v>2126</v>
      </c>
      <c r="F446" s="23" t="s">
        <v>740</v>
      </c>
      <c r="G446" s="97">
        <v>0</v>
      </c>
      <c r="H446" s="97">
        <v>0</v>
      </c>
      <c r="I446" s="97">
        <v>0</v>
      </c>
      <c r="J446" s="97">
        <v>0</v>
      </c>
      <c r="K446" s="97">
        <v>0</v>
      </c>
      <c r="L446" s="97">
        <v>0</v>
      </c>
      <c r="M446" s="97">
        <v>0</v>
      </c>
      <c r="N446" s="97">
        <v>0</v>
      </c>
      <c r="O446" s="97">
        <v>0</v>
      </c>
      <c r="P446" s="224">
        <v>0</v>
      </c>
      <c r="Q446" s="245">
        <v>0</v>
      </c>
      <c r="R446" s="252">
        <v>0</v>
      </c>
      <c r="S446" s="269">
        <v>0</v>
      </c>
      <c r="T446" s="79">
        <v>0</v>
      </c>
      <c r="U446" s="97">
        <v>0</v>
      </c>
      <c r="V446" s="97">
        <v>0</v>
      </c>
      <c r="W446" s="97">
        <v>0</v>
      </c>
      <c r="X446" s="97">
        <v>0</v>
      </c>
      <c r="Y446" s="97">
        <v>4</v>
      </c>
      <c r="Z446" s="97">
        <v>0</v>
      </c>
      <c r="AA446" s="270">
        <v>0</v>
      </c>
      <c r="AB446" s="97">
        <v>0</v>
      </c>
      <c r="AC446" s="97">
        <v>4</v>
      </c>
      <c r="AD446" s="97">
        <v>0</v>
      </c>
      <c r="AE446" s="490">
        <v>4</v>
      </c>
    </row>
    <row r="447" spans="1:31" ht="14.25" x14ac:dyDescent="0.2">
      <c r="A447" s="23" t="s">
        <v>2102</v>
      </c>
      <c r="B447" s="23">
        <v>1</v>
      </c>
      <c r="C447" s="24" t="s">
        <v>741</v>
      </c>
      <c r="D447" s="23" t="s">
        <v>1637</v>
      </c>
      <c r="E447" s="23" t="s">
        <v>3475</v>
      </c>
      <c r="F447" s="23" t="s">
        <v>742</v>
      </c>
      <c r="G447" s="97">
        <v>0</v>
      </c>
      <c r="H447" s="97">
        <v>0</v>
      </c>
      <c r="I447" s="97">
        <v>0</v>
      </c>
      <c r="J447" s="97">
        <v>4</v>
      </c>
      <c r="K447" s="97">
        <v>0</v>
      </c>
      <c r="L447" s="97">
        <v>0</v>
      </c>
      <c r="M447" s="97">
        <v>0</v>
      </c>
      <c r="N447" s="97">
        <v>0</v>
      </c>
      <c r="O447" s="97">
        <v>0</v>
      </c>
      <c r="P447" s="224">
        <v>0</v>
      </c>
      <c r="Q447" s="245">
        <v>0</v>
      </c>
      <c r="R447" s="252">
        <v>0</v>
      </c>
      <c r="S447" s="269">
        <v>0</v>
      </c>
      <c r="T447" s="79">
        <v>0</v>
      </c>
      <c r="U447" s="97">
        <v>0</v>
      </c>
      <c r="V447" s="97">
        <v>0</v>
      </c>
      <c r="W447" s="97">
        <v>0</v>
      </c>
      <c r="X447" s="97">
        <v>0</v>
      </c>
      <c r="Y447" s="97">
        <v>0</v>
      </c>
      <c r="Z447" s="97">
        <v>0</v>
      </c>
      <c r="AA447" s="270">
        <v>0</v>
      </c>
      <c r="AB447" s="97">
        <v>0</v>
      </c>
      <c r="AC447" s="97">
        <v>0</v>
      </c>
      <c r="AD447" s="97">
        <v>0</v>
      </c>
      <c r="AE447" s="490">
        <v>4</v>
      </c>
    </row>
    <row r="448" spans="1:31" ht="14.25" x14ac:dyDescent="0.2">
      <c r="A448" s="23" t="s">
        <v>2102</v>
      </c>
      <c r="B448" s="23">
        <v>1</v>
      </c>
      <c r="C448" s="24" t="s">
        <v>1945</v>
      </c>
      <c r="D448" s="23" t="s">
        <v>1637</v>
      </c>
      <c r="E448" s="23" t="s">
        <v>3475</v>
      </c>
      <c r="F448" s="23" t="s">
        <v>1946</v>
      </c>
      <c r="G448" s="97">
        <v>0</v>
      </c>
      <c r="H448" s="97">
        <v>0</v>
      </c>
      <c r="I448" s="97">
        <v>0</v>
      </c>
      <c r="J448" s="97">
        <v>0</v>
      </c>
      <c r="K448" s="97">
        <v>0</v>
      </c>
      <c r="L448" s="97">
        <v>0</v>
      </c>
      <c r="M448" s="97">
        <v>0</v>
      </c>
      <c r="N448" s="97">
        <v>0</v>
      </c>
      <c r="O448" s="97">
        <v>0</v>
      </c>
      <c r="P448" s="224">
        <v>0</v>
      </c>
      <c r="Q448" s="245">
        <v>4</v>
      </c>
      <c r="R448" s="252">
        <v>0</v>
      </c>
      <c r="S448" s="269">
        <v>0</v>
      </c>
      <c r="T448" s="79">
        <v>4</v>
      </c>
      <c r="U448" s="97">
        <v>4</v>
      </c>
      <c r="V448" s="97">
        <v>0</v>
      </c>
      <c r="W448" s="97">
        <v>0</v>
      </c>
      <c r="X448" s="97">
        <v>0</v>
      </c>
      <c r="Y448" s="97">
        <v>2</v>
      </c>
      <c r="Z448" s="97">
        <v>0</v>
      </c>
      <c r="AA448" s="270">
        <v>0</v>
      </c>
      <c r="AB448" s="97">
        <v>0</v>
      </c>
      <c r="AC448" s="97">
        <v>1</v>
      </c>
      <c r="AD448" s="97">
        <v>0</v>
      </c>
      <c r="AE448" s="490">
        <v>3</v>
      </c>
    </row>
    <row r="449" spans="1:31" ht="14.25" x14ac:dyDescent="0.2">
      <c r="A449" s="23" t="s">
        <v>2102</v>
      </c>
      <c r="B449" s="23">
        <v>1</v>
      </c>
      <c r="C449" s="28" t="s">
        <v>1374</v>
      </c>
      <c r="D449" s="23" t="s">
        <v>1637</v>
      </c>
      <c r="E449" s="23" t="s">
        <v>3475</v>
      </c>
      <c r="F449" s="29" t="s">
        <v>1375</v>
      </c>
      <c r="G449" s="97">
        <v>0</v>
      </c>
      <c r="H449" s="97">
        <v>0</v>
      </c>
      <c r="I449" s="97">
        <v>0</v>
      </c>
      <c r="J449" s="97">
        <v>1</v>
      </c>
      <c r="K449" s="97">
        <v>0</v>
      </c>
      <c r="L449" s="97">
        <v>0</v>
      </c>
      <c r="M449" s="97">
        <v>0</v>
      </c>
      <c r="N449" s="97">
        <v>0</v>
      </c>
      <c r="O449" s="97">
        <v>0</v>
      </c>
      <c r="P449" s="224">
        <v>0</v>
      </c>
      <c r="Q449" s="245">
        <v>0</v>
      </c>
      <c r="R449" s="252">
        <v>0</v>
      </c>
      <c r="S449" s="269">
        <v>0</v>
      </c>
      <c r="T449" s="79">
        <v>0</v>
      </c>
      <c r="U449" s="97">
        <v>0</v>
      </c>
      <c r="V449" s="97">
        <v>0</v>
      </c>
      <c r="W449" s="97">
        <v>0</v>
      </c>
      <c r="X449" s="97">
        <v>0</v>
      </c>
      <c r="Y449" s="97">
        <v>0</v>
      </c>
      <c r="Z449" s="97">
        <v>0</v>
      </c>
      <c r="AA449" s="270">
        <v>0</v>
      </c>
      <c r="AB449" s="97">
        <v>0</v>
      </c>
      <c r="AC449" s="97">
        <v>0</v>
      </c>
      <c r="AD449" s="97">
        <v>0</v>
      </c>
      <c r="AE449" s="490">
        <v>1</v>
      </c>
    </row>
    <row r="450" spans="1:31" ht="14.25" x14ac:dyDescent="0.2">
      <c r="A450" s="23" t="s">
        <v>2102</v>
      </c>
      <c r="B450" s="23">
        <v>1</v>
      </c>
      <c r="C450" s="28" t="s">
        <v>32</v>
      </c>
      <c r="D450" s="23" t="s">
        <v>1637</v>
      </c>
      <c r="E450" s="23" t="s">
        <v>2126</v>
      </c>
      <c r="F450" s="30" t="s">
        <v>1283</v>
      </c>
      <c r="G450" s="97">
        <v>0</v>
      </c>
      <c r="H450" s="97">
        <v>0</v>
      </c>
      <c r="I450" s="97">
        <v>0</v>
      </c>
      <c r="J450" s="97">
        <v>0</v>
      </c>
      <c r="K450" s="97">
        <v>0</v>
      </c>
      <c r="L450" s="97">
        <v>0</v>
      </c>
      <c r="M450" s="97">
        <v>0</v>
      </c>
      <c r="N450" s="97">
        <v>0</v>
      </c>
      <c r="O450" s="97">
        <v>0</v>
      </c>
      <c r="P450" s="224">
        <v>0</v>
      </c>
      <c r="Q450" s="245">
        <v>1</v>
      </c>
      <c r="R450" s="252">
        <v>0</v>
      </c>
      <c r="S450" s="269">
        <v>0</v>
      </c>
      <c r="T450" s="79">
        <v>1</v>
      </c>
      <c r="U450" s="97">
        <v>1</v>
      </c>
      <c r="V450" s="97">
        <v>0</v>
      </c>
      <c r="W450" s="97">
        <v>0</v>
      </c>
      <c r="X450" s="97">
        <v>0</v>
      </c>
      <c r="Y450" s="97">
        <v>2</v>
      </c>
      <c r="Z450" s="97">
        <v>0</v>
      </c>
      <c r="AA450" s="270">
        <v>0</v>
      </c>
      <c r="AB450" s="97">
        <v>0</v>
      </c>
      <c r="AC450" s="97">
        <v>2</v>
      </c>
      <c r="AD450" s="97">
        <v>0</v>
      </c>
      <c r="AE450" s="490">
        <v>1.4</v>
      </c>
    </row>
    <row r="451" spans="1:31" ht="14.25" x14ac:dyDescent="0.2">
      <c r="A451" s="105" t="s">
        <v>2102</v>
      </c>
      <c r="B451" s="23">
        <v>1</v>
      </c>
      <c r="C451" s="24" t="s">
        <v>1702</v>
      </c>
      <c r="D451" s="23" t="s">
        <v>1637</v>
      </c>
      <c r="E451" s="23" t="s">
        <v>2126</v>
      </c>
      <c r="F451" s="137" t="s">
        <v>3032</v>
      </c>
      <c r="G451" s="97">
        <v>0</v>
      </c>
      <c r="H451" s="97">
        <v>0</v>
      </c>
      <c r="I451" s="97">
        <v>0</v>
      </c>
      <c r="J451" s="97">
        <v>2</v>
      </c>
      <c r="K451" s="97">
        <v>0</v>
      </c>
      <c r="L451" s="97">
        <v>0</v>
      </c>
      <c r="M451" s="97">
        <v>0</v>
      </c>
      <c r="N451" s="97">
        <v>0</v>
      </c>
      <c r="O451" s="97">
        <v>0</v>
      </c>
      <c r="P451" s="224">
        <v>0</v>
      </c>
      <c r="Q451" s="245">
        <v>0</v>
      </c>
      <c r="R451" s="252">
        <v>0</v>
      </c>
      <c r="S451" s="269">
        <v>0</v>
      </c>
      <c r="T451" s="79">
        <v>0</v>
      </c>
      <c r="U451" s="97">
        <v>0</v>
      </c>
      <c r="V451" s="97">
        <v>0</v>
      </c>
      <c r="W451" s="97">
        <v>0</v>
      </c>
      <c r="X451" s="97">
        <v>0</v>
      </c>
      <c r="Y451" s="97">
        <v>0</v>
      </c>
      <c r="Z451" s="97">
        <v>0</v>
      </c>
      <c r="AA451" s="270">
        <v>0</v>
      </c>
      <c r="AB451" s="97">
        <v>0</v>
      </c>
      <c r="AC451" s="97">
        <v>0</v>
      </c>
      <c r="AD451" s="97">
        <v>0</v>
      </c>
      <c r="AE451" s="490">
        <v>2</v>
      </c>
    </row>
    <row r="452" spans="1:31" ht="14.25" x14ac:dyDescent="0.2">
      <c r="A452" s="23" t="s">
        <v>2102</v>
      </c>
      <c r="B452" s="23">
        <v>1</v>
      </c>
      <c r="C452" s="24" t="s">
        <v>1231</v>
      </c>
      <c r="D452" s="23" t="s">
        <v>1637</v>
      </c>
      <c r="E452" s="23" t="s">
        <v>2126</v>
      </c>
      <c r="F452" s="23" t="s">
        <v>2906</v>
      </c>
      <c r="G452" s="97">
        <v>0</v>
      </c>
      <c r="H452" s="97">
        <v>0</v>
      </c>
      <c r="I452" s="97">
        <v>0</v>
      </c>
      <c r="J452" s="97">
        <v>0</v>
      </c>
      <c r="K452" s="97">
        <v>0</v>
      </c>
      <c r="L452" s="97">
        <v>0</v>
      </c>
      <c r="M452" s="97">
        <v>0</v>
      </c>
      <c r="N452" s="97">
        <v>0</v>
      </c>
      <c r="O452" s="97">
        <v>0</v>
      </c>
      <c r="P452" s="224">
        <v>0</v>
      </c>
      <c r="Q452" s="245">
        <v>2</v>
      </c>
      <c r="R452" s="252">
        <v>0</v>
      </c>
      <c r="S452" s="269">
        <v>0</v>
      </c>
      <c r="T452" s="79">
        <v>2</v>
      </c>
      <c r="U452" s="97">
        <v>2</v>
      </c>
      <c r="V452" s="97">
        <v>0</v>
      </c>
      <c r="W452" s="97">
        <v>0</v>
      </c>
      <c r="X452" s="97">
        <v>0</v>
      </c>
      <c r="Y452" s="97">
        <v>1</v>
      </c>
      <c r="Z452" s="97">
        <v>0</v>
      </c>
      <c r="AA452" s="270">
        <v>0</v>
      </c>
      <c r="AB452" s="97">
        <v>0</v>
      </c>
      <c r="AC452" s="97">
        <v>1</v>
      </c>
      <c r="AD452" s="97">
        <v>0</v>
      </c>
      <c r="AE452" s="490">
        <v>1.6</v>
      </c>
    </row>
    <row r="453" spans="1:31" ht="14.25" x14ac:dyDescent="0.2">
      <c r="A453" s="125" t="s">
        <v>2102</v>
      </c>
      <c r="B453" s="125">
        <v>1</v>
      </c>
      <c r="C453" s="126" t="s">
        <v>1447</v>
      </c>
      <c r="D453" s="23" t="s">
        <v>1637</v>
      </c>
      <c r="E453" s="23" t="s">
        <v>3475</v>
      </c>
      <c r="F453" s="125" t="s">
        <v>1448</v>
      </c>
      <c r="G453" s="97">
        <v>0</v>
      </c>
      <c r="H453" s="97">
        <v>0</v>
      </c>
      <c r="I453" s="97">
        <v>0</v>
      </c>
      <c r="J453" s="97">
        <v>1</v>
      </c>
      <c r="K453" s="97">
        <v>0</v>
      </c>
      <c r="L453" s="97">
        <v>0</v>
      </c>
      <c r="M453" s="97">
        <v>0</v>
      </c>
      <c r="N453" s="97">
        <v>0</v>
      </c>
      <c r="O453" s="97">
        <v>0</v>
      </c>
      <c r="P453" s="224">
        <v>0</v>
      </c>
      <c r="Q453" s="245">
        <v>0</v>
      </c>
      <c r="R453" s="252">
        <v>0</v>
      </c>
      <c r="S453" s="269">
        <v>0</v>
      </c>
      <c r="T453" s="79">
        <v>0</v>
      </c>
      <c r="U453" s="97">
        <v>0</v>
      </c>
      <c r="V453" s="97">
        <v>0</v>
      </c>
      <c r="W453" s="97">
        <v>0</v>
      </c>
      <c r="X453" s="97">
        <v>0</v>
      </c>
      <c r="Y453" s="97">
        <v>0</v>
      </c>
      <c r="Z453" s="97">
        <v>0</v>
      </c>
      <c r="AA453" s="270">
        <v>0</v>
      </c>
      <c r="AB453" s="97">
        <v>0</v>
      </c>
      <c r="AC453" s="97">
        <v>0</v>
      </c>
      <c r="AD453" s="97">
        <v>0</v>
      </c>
      <c r="AE453" s="490">
        <v>1</v>
      </c>
    </row>
    <row r="454" spans="1:31" ht="14.25" x14ac:dyDescent="0.2">
      <c r="A454" s="23" t="s">
        <v>2102</v>
      </c>
      <c r="B454" s="23">
        <v>1</v>
      </c>
      <c r="C454" s="24" t="s">
        <v>1636</v>
      </c>
      <c r="D454" s="23" t="s">
        <v>1637</v>
      </c>
      <c r="E454" s="23" t="s">
        <v>3473</v>
      </c>
      <c r="F454" s="23" t="s">
        <v>1638</v>
      </c>
      <c r="G454" s="97">
        <v>0</v>
      </c>
      <c r="H454" s="97">
        <v>0</v>
      </c>
      <c r="I454" s="97">
        <v>0</v>
      </c>
      <c r="J454" s="97">
        <v>0</v>
      </c>
      <c r="K454" s="97">
        <v>0</v>
      </c>
      <c r="L454" s="97">
        <v>0</v>
      </c>
      <c r="M454" s="97">
        <v>0</v>
      </c>
      <c r="N454" s="97">
        <v>0</v>
      </c>
      <c r="O454" s="97">
        <v>0</v>
      </c>
      <c r="P454" s="224">
        <v>0</v>
      </c>
      <c r="Q454" s="245">
        <v>1</v>
      </c>
      <c r="R454" s="252">
        <v>0</v>
      </c>
      <c r="S454" s="269">
        <v>0</v>
      </c>
      <c r="T454" s="79">
        <v>1</v>
      </c>
      <c r="U454" s="97">
        <v>1</v>
      </c>
      <c r="V454" s="97">
        <v>0</v>
      </c>
      <c r="W454" s="97">
        <v>0</v>
      </c>
      <c r="X454" s="97">
        <v>0</v>
      </c>
      <c r="Y454" s="97">
        <v>0</v>
      </c>
      <c r="Z454" s="97">
        <v>0</v>
      </c>
      <c r="AA454" s="270">
        <v>0</v>
      </c>
      <c r="AB454" s="97">
        <v>0</v>
      </c>
      <c r="AC454" s="97">
        <v>0</v>
      </c>
      <c r="AD454" s="97">
        <v>0</v>
      </c>
      <c r="AE454" s="490">
        <v>1</v>
      </c>
    </row>
    <row r="455" spans="1:31" ht="14.25" x14ac:dyDescent="0.2">
      <c r="A455" s="23" t="s">
        <v>2102</v>
      </c>
      <c r="B455" s="23">
        <v>1</v>
      </c>
      <c r="C455" s="24" t="s">
        <v>1639</v>
      </c>
      <c r="D455" s="23" t="s">
        <v>1637</v>
      </c>
      <c r="E455" s="23" t="s">
        <v>3473</v>
      </c>
      <c r="F455" s="23" t="s">
        <v>1640</v>
      </c>
      <c r="G455" s="97">
        <v>0</v>
      </c>
      <c r="H455" s="97">
        <v>0</v>
      </c>
      <c r="I455" s="97">
        <v>0</v>
      </c>
      <c r="J455" s="97">
        <v>0</v>
      </c>
      <c r="K455" s="97">
        <v>0</v>
      </c>
      <c r="L455" s="97">
        <v>0</v>
      </c>
      <c r="M455" s="97">
        <v>0</v>
      </c>
      <c r="N455" s="97">
        <v>0</v>
      </c>
      <c r="O455" s="97">
        <v>0</v>
      </c>
      <c r="P455" s="224">
        <v>0</v>
      </c>
      <c r="Q455" s="245">
        <v>0</v>
      </c>
      <c r="R455" s="252">
        <v>0</v>
      </c>
      <c r="S455" s="269">
        <v>0</v>
      </c>
      <c r="T455" s="79">
        <v>0</v>
      </c>
      <c r="U455" s="97">
        <v>0</v>
      </c>
      <c r="V455" s="97">
        <v>0</v>
      </c>
      <c r="W455" s="97">
        <v>0</v>
      </c>
      <c r="X455" s="97">
        <v>0</v>
      </c>
      <c r="Y455" s="97">
        <v>0</v>
      </c>
      <c r="Z455" s="97">
        <v>0</v>
      </c>
      <c r="AA455" s="270">
        <v>0</v>
      </c>
      <c r="AB455" s="97">
        <v>0</v>
      </c>
      <c r="AC455" s="97">
        <v>0</v>
      </c>
      <c r="AD455" s="97">
        <v>0</v>
      </c>
      <c r="AE455" s="490">
        <v>1</v>
      </c>
    </row>
    <row r="456" spans="1:31" ht="14.25" x14ac:dyDescent="0.2">
      <c r="A456" s="23" t="s">
        <v>2102</v>
      </c>
      <c r="B456" s="23">
        <v>1</v>
      </c>
      <c r="C456" s="24" t="s">
        <v>1641</v>
      </c>
      <c r="D456" s="23" t="s">
        <v>1637</v>
      </c>
      <c r="E456" s="23" t="s">
        <v>3473</v>
      </c>
      <c r="F456" s="23" t="s">
        <v>1642</v>
      </c>
      <c r="G456" s="97">
        <v>0</v>
      </c>
      <c r="H456" s="97">
        <v>0</v>
      </c>
      <c r="I456" s="97">
        <v>0</v>
      </c>
      <c r="J456" s="97">
        <v>0</v>
      </c>
      <c r="K456" s="97">
        <v>0</v>
      </c>
      <c r="L456" s="97">
        <v>0</v>
      </c>
      <c r="M456" s="97">
        <v>0</v>
      </c>
      <c r="N456" s="97">
        <v>0</v>
      </c>
      <c r="O456" s="97">
        <v>0</v>
      </c>
      <c r="P456" s="224">
        <v>0</v>
      </c>
      <c r="Q456" s="245">
        <v>0</v>
      </c>
      <c r="R456" s="252">
        <v>0</v>
      </c>
      <c r="S456" s="269">
        <v>0</v>
      </c>
      <c r="T456" s="79">
        <v>0</v>
      </c>
      <c r="U456" s="97">
        <v>0</v>
      </c>
      <c r="V456" s="97">
        <v>0</v>
      </c>
      <c r="W456" s="97">
        <v>0</v>
      </c>
      <c r="X456" s="97">
        <v>0</v>
      </c>
      <c r="Y456" s="97">
        <v>1</v>
      </c>
      <c r="Z456" s="97">
        <v>0</v>
      </c>
      <c r="AA456" s="270">
        <v>0</v>
      </c>
      <c r="AB456" s="97">
        <v>0</v>
      </c>
      <c r="AC456" s="97">
        <v>1</v>
      </c>
      <c r="AD456" s="97">
        <v>0</v>
      </c>
      <c r="AE456" s="490">
        <v>1</v>
      </c>
    </row>
    <row r="457" spans="1:31" ht="14.25" x14ac:dyDescent="0.2">
      <c r="A457" s="23" t="s">
        <v>2102</v>
      </c>
      <c r="B457" s="125">
        <v>1</v>
      </c>
      <c r="C457" s="24" t="s">
        <v>946</v>
      </c>
      <c r="D457" s="23" t="s">
        <v>1637</v>
      </c>
      <c r="E457" s="23" t="s">
        <v>3473</v>
      </c>
      <c r="F457" s="23" t="s">
        <v>947</v>
      </c>
      <c r="G457" s="97">
        <v>0</v>
      </c>
      <c r="H457" s="97">
        <v>0</v>
      </c>
      <c r="I457" s="97">
        <v>0</v>
      </c>
      <c r="J457" s="97">
        <v>1</v>
      </c>
      <c r="K457" s="97">
        <v>0</v>
      </c>
      <c r="L457" s="97">
        <v>0</v>
      </c>
      <c r="M457" s="97">
        <v>0</v>
      </c>
      <c r="N457" s="97">
        <v>0</v>
      </c>
      <c r="O457" s="97">
        <v>0</v>
      </c>
      <c r="P457" s="224">
        <v>0</v>
      </c>
      <c r="Q457" s="245">
        <v>0</v>
      </c>
      <c r="R457" s="252">
        <v>0</v>
      </c>
      <c r="S457" s="269">
        <v>0</v>
      </c>
      <c r="T457" s="79">
        <v>0</v>
      </c>
      <c r="U457" s="97">
        <v>0</v>
      </c>
      <c r="V457" s="97">
        <v>0</v>
      </c>
      <c r="W457" s="97">
        <v>0</v>
      </c>
      <c r="X457" s="97">
        <v>0</v>
      </c>
      <c r="Y457" s="97">
        <v>1</v>
      </c>
      <c r="Z457" s="97">
        <v>0</v>
      </c>
      <c r="AA457" s="270">
        <v>0</v>
      </c>
      <c r="AB457" s="97">
        <v>0</v>
      </c>
      <c r="AC457" s="97">
        <v>1</v>
      </c>
      <c r="AD457" s="97">
        <v>0</v>
      </c>
      <c r="AE457" s="490">
        <v>1</v>
      </c>
    </row>
    <row r="458" spans="1:31" ht="14.25" x14ac:dyDescent="0.2">
      <c r="A458" s="23" t="s">
        <v>2102</v>
      </c>
      <c r="B458" s="23">
        <v>1</v>
      </c>
      <c r="C458" s="24" t="s">
        <v>948</v>
      </c>
      <c r="D458" s="23" t="s">
        <v>1637</v>
      </c>
      <c r="E458" s="23" t="s">
        <v>3473</v>
      </c>
      <c r="F458" s="23" t="s">
        <v>949</v>
      </c>
      <c r="G458" s="270">
        <v>0</v>
      </c>
      <c r="H458" s="270">
        <v>0</v>
      </c>
      <c r="I458" s="270">
        <v>0</v>
      </c>
      <c r="J458" s="270">
        <v>1</v>
      </c>
      <c r="K458" s="270">
        <v>0</v>
      </c>
      <c r="L458" s="270">
        <v>0</v>
      </c>
      <c r="M458" s="270">
        <v>0</v>
      </c>
      <c r="N458" s="270">
        <v>0</v>
      </c>
      <c r="O458" s="270">
        <v>0</v>
      </c>
      <c r="P458" s="269">
        <v>0</v>
      </c>
      <c r="Q458" s="269">
        <v>0</v>
      </c>
      <c r="R458" s="269">
        <v>0</v>
      </c>
      <c r="S458" s="269">
        <v>0</v>
      </c>
      <c r="T458" s="79">
        <v>1</v>
      </c>
      <c r="U458" s="270">
        <v>1</v>
      </c>
      <c r="V458" s="270">
        <v>0</v>
      </c>
      <c r="W458" s="270">
        <v>0</v>
      </c>
      <c r="X458" s="270">
        <v>0</v>
      </c>
      <c r="Y458" s="270">
        <v>1</v>
      </c>
      <c r="Z458" s="270">
        <v>0</v>
      </c>
      <c r="AA458" s="270">
        <v>0</v>
      </c>
      <c r="AB458" s="270">
        <v>0</v>
      </c>
      <c r="AC458" s="270">
        <v>1</v>
      </c>
      <c r="AD458" s="270">
        <v>0</v>
      </c>
      <c r="AE458" s="490">
        <v>1</v>
      </c>
    </row>
    <row r="459" spans="1:31" ht="14.25" x14ac:dyDescent="0.2">
      <c r="A459" s="23" t="s">
        <v>2102</v>
      </c>
      <c r="B459" s="23">
        <v>1</v>
      </c>
      <c r="C459" s="24" t="s">
        <v>950</v>
      </c>
      <c r="D459" s="23" t="s">
        <v>1637</v>
      </c>
      <c r="E459" s="23" t="s">
        <v>3473</v>
      </c>
      <c r="F459" s="23" t="s">
        <v>2176</v>
      </c>
      <c r="G459" s="270">
        <v>0</v>
      </c>
      <c r="H459" s="270">
        <v>0</v>
      </c>
      <c r="I459" s="270">
        <v>0</v>
      </c>
      <c r="J459" s="270">
        <v>1</v>
      </c>
      <c r="K459" s="270">
        <v>0</v>
      </c>
      <c r="L459" s="270">
        <v>0</v>
      </c>
      <c r="M459" s="270">
        <v>0</v>
      </c>
      <c r="N459" s="270">
        <v>0</v>
      </c>
      <c r="O459" s="270">
        <v>0</v>
      </c>
      <c r="P459" s="269">
        <v>0</v>
      </c>
      <c r="Q459" s="269">
        <v>0</v>
      </c>
      <c r="R459" s="269">
        <v>0</v>
      </c>
      <c r="S459" s="269">
        <v>0</v>
      </c>
      <c r="T459" s="79">
        <v>1</v>
      </c>
      <c r="U459" s="270">
        <v>1</v>
      </c>
      <c r="V459" s="270">
        <v>0</v>
      </c>
      <c r="W459" s="270">
        <v>0</v>
      </c>
      <c r="X459" s="270">
        <v>0</v>
      </c>
      <c r="Y459" s="270">
        <v>0</v>
      </c>
      <c r="Z459" s="270"/>
      <c r="AA459" s="270"/>
      <c r="AB459" s="270"/>
      <c r="AC459" s="270">
        <v>0</v>
      </c>
      <c r="AD459" s="270">
        <v>0</v>
      </c>
      <c r="AE459" s="490">
        <v>1</v>
      </c>
    </row>
    <row r="460" spans="1:31" x14ac:dyDescent="0.2">
      <c r="G460" s="5">
        <f t="shared" ref="G460:V460" si="0">SUM(G3:G459)</f>
        <v>6</v>
      </c>
      <c r="H460" s="5">
        <f t="shared" si="0"/>
        <v>21</v>
      </c>
      <c r="I460" s="5">
        <f t="shared" si="0"/>
        <v>13</v>
      </c>
      <c r="J460" s="5">
        <f t="shared" si="0"/>
        <v>721</v>
      </c>
      <c r="K460" s="5">
        <f t="shared" si="0"/>
        <v>10</v>
      </c>
      <c r="L460" s="5">
        <f t="shared" si="0"/>
        <v>13</v>
      </c>
      <c r="M460" s="5">
        <f t="shared" si="0"/>
        <v>11</v>
      </c>
      <c r="N460" s="5">
        <f t="shared" si="0"/>
        <v>20</v>
      </c>
      <c r="O460" s="5">
        <f t="shared" si="0"/>
        <v>47</v>
      </c>
      <c r="P460" s="268">
        <f t="shared" si="0"/>
        <v>17</v>
      </c>
      <c r="Q460" s="268">
        <f t="shared" si="0"/>
        <v>735</v>
      </c>
      <c r="R460" s="268">
        <f t="shared" si="0"/>
        <v>12</v>
      </c>
      <c r="S460" s="268">
        <f t="shared" si="0"/>
        <v>26</v>
      </c>
      <c r="T460" s="268">
        <f t="shared" si="0"/>
        <v>717</v>
      </c>
      <c r="U460" s="268">
        <f t="shared" si="0"/>
        <v>766</v>
      </c>
      <c r="V460" s="268">
        <f t="shared" si="0"/>
        <v>18</v>
      </c>
      <c r="W460" s="268">
        <f t="shared" ref="W460:AD460" si="1">SUM(W3:W459)</f>
        <v>24</v>
      </c>
      <c r="X460" s="268">
        <f t="shared" si="1"/>
        <v>50</v>
      </c>
      <c r="Y460" s="268">
        <f t="shared" si="1"/>
        <v>747</v>
      </c>
      <c r="Z460" s="268">
        <f>SUM(Z3:Z459)</f>
        <v>31</v>
      </c>
      <c r="AA460" s="268">
        <f t="shared" si="1"/>
        <v>22</v>
      </c>
      <c r="AB460" s="268">
        <f t="shared" si="1"/>
        <v>37</v>
      </c>
      <c r="AC460" s="268">
        <f t="shared" si="1"/>
        <v>755</v>
      </c>
      <c r="AD460" s="268">
        <f t="shared" si="1"/>
        <v>8</v>
      </c>
      <c r="AE460" s="340"/>
    </row>
    <row r="461" spans="1:31" ht="14.25" x14ac:dyDescent="0.2">
      <c r="B461">
        <f>SUM(B3:B459)</f>
        <v>457</v>
      </c>
      <c r="C461" s="98" t="s">
        <v>1687</v>
      </c>
    </row>
  </sheetData>
  <sortState ref="A3:CA473">
    <sortCondition ref="C3:C473"/>
  </sortState>
  <mergeCells count="1">
    <mergeCell ref="A1:F1"/>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E16"/>
  <sheetViews>
    <sheetView workbookViewId="0">
      <selection activeCell="AH11" sqref="AH11"/>
    </sheetView>
  </sheetViews>
  <sheetFormatPr defaultRowHeight="12.75" x14ac:dyDescent="0.2"/>
  <cols>
    <col min="1" max="1" width="5.85546875" bestFit="1" customWidth="1"/>
    <col min="2" max="2" width="4" customWidth="1"/>
    <col min="3" max="3" width="17.42578125" bestFit="1" customWidth="1"/>
    <col min="4" max="4" width="6.7109375" bestFit="1" customWidth="1"/>
    <col min="5" max="5" width="11.140625" bestFit="1" customWidth="1"/>
    <col min="6" max="6" width="41.7109375" bestFit="1" customWidth="1"/>
    <col min="7" max="8" width="11" hidden="1" customWidth="1"/>
    <col min="9" max="9" width="9.42578125" hidden="1" customWidth="1"/>
    <col min="10" max="12" width="11" hidden="1" customWidth="1"/>
    <col min="13" max="13" width="9.28515625" hidden="1" customWidth="1"/>
    <col min="14" max="16" width="11" hidden="1" customWidth="1"/>
    <col min="17" max="17" width="9.28515625" hidden="1" customWidth="1"/>
    <col min="18" max="18" width="11" hidden="1" customWidth="1"/>
    <col min="19" max="19" width="9.140625" hidden="1" customWidth="1"/>
    <col min="20" max="20" width="11" hidden="1" customWidth="1"/>
    <col min="21" max="21" width="9.7109375" hidden="1" customWidth="1"/>
    <col min="22" max="22" width="11" hidden="1" customWidth="1"/>
    <col min="23" max="23" width="9.5703125" hidden="1" customWidth="1"/>
    <col min="24" max="26" width="11" hidden="1" customWidth="1"/>
    <col min="27" max="27" width="9.28515625" hidden="1" customWidth="1"/>
    <col min="28" max="28" width="11" hidden="1" customWidth="1"/>
    <col min="29" max="29" width="9.7109375" hidden="1" customWidth="1"/>
    <col min="30" max="30" width="11" hidden="1" customWidth="1"/>
    <col min="31" max="31" width="9.140625" style="480"/>
  </cols>
  <sheetData>
    <row r="1" spans="1:31" s="27" customFormat="1" ht="13.5" thickBot="1" x14ac:dyDescent="0.25">
      <c r="A1" s="508"/>
      <c r="B1" s="508"/>
      <c r="C1" s="508"/>
      <c r="D1" s="508"/>
      <c r="E1" s="508"/>
      <c r="F1" s="508"/>
      <c r="G1" s="6">
        <v>42019</v>
      </c>
      <c r="H1" s="6">
        <v>42035</v>
      </c>
      <c r="I1" s="6">
        <v>42050</v>
      </c>
      <c r="J1" s="6">
        <v>42063</v>
      </c>
      <c r="K1" s="6">
        <v>42078</v>
      </c>
      <c r="L1" s="6">
        <v>42094</v>
      </c>
      <c r="M1" s="6">
        <v>42109</v>
      </c>
      <c r="N1" s="6">
        <v>42124</v>
      </c>
      <c r="O1" s="6">
        <v>42139</v>
      </c>
      <c r="P1" s="6">
        <v>42155</v>
      </c>
      <c r="Q1" s="6">
        <v>42170</v>
      </c>
      <c r="R1" s="6">
        <v>42185</v>
      </c>
      <c r="S1" s="6">
        <v>42200</v>
      </c>
      <c r="T1" s="6">
        <v>42216</v>
      </c>
      <c r="U1" s="6">
        <v>42231</v>
      </c>
      <c r="V1" s="6">
        <v>42247</v>
      </c>
      <c r="W1" s="6">
        <v>42262</v>
      </c>
      <c r="X1" s="6">
        <v>42277</v>
      </c>
      <c r="Y1" s="198">
        <v>42292</v>
      </c>
      <c r="Z1" s="6">
        <v>42308</v>
      </c>
      <c r="AA1" s="6">
        <v>42323</v>
      </c>
      <c r="AB1" s="198">
        <v>42338</v>
      </c>
      <c r="AC1" s="6">
        <v>42353</v>
      </c>
      <c r="AD1" s="6">
        <v>42369</v>
      </c>
      <c r="AE1" s="490" t="s">
        <v>5934</v>
      </c>
    </row>
    <row r="2" spans="1:31" ht="13.5" thickBot="1" x14ac:dyDescent="0.25">
      <c r="A2" s="161" t="s">
        <v>2101</v>
      </c>
      <c r="B2" s="162"/>
      <c r="C2" s="163" t="s">
        <v>879</v>
      </c>
      <c r="D2" s="162" t="s">
        <v>1743</v>
      </c>
      <c r="E2" s="162" t="s">
        <v>1744</v>
      </c>
      <c r="F2" s="162" t="s">
        <v>61</v>
      </c>
      <c r="G2" s="1" t="s">
        <v>2105</v>
      </c>
      <c r="H2" s="1" t="s">
        <v>2105</v>
      </c>
      <c r="I2" s="1" t="s">
        <v>2105</v>
      </c>
      <c r="J2" s="1" t="s">
        <v>2105</v>
      </c>
      <c r="K2" s="1" t="s">
        <v>2105</v>
      </c>
      <c r="L2" s="1" t="s">
        <v>2105</v>
      </c>
      <c r="M2" s="1" t="s">
        <v>2105</v>
      </c>
      <c r="N2" s="1" t="s">
        <v>2105</v>
      </c>
      <c r="O2" s="1" t="s">
        <v>2105</v>
      </c>
      <c r="P2" s="1" t="s">
        <v>2105</v>
      </c>
      <c r="Q2" s="1" t="s">
        <v>2105</v>
      </c>
      <c r="R2" s="1" t="s">
        <v>2105</v>
      </c>
      <c r="S2" s="1" t="s">
        <v>2105</v>
      </c>
      <c r="T2" s="1" t="s">
        <v>2105</v>
      </c>
      <c r="U2" s="1" t="s">
        <v>2105</v>
      </c>
      <c r="V2" s="1" t="s">
        <v>2105</v>
      </c>
      <c r="W2" s="1" t="s">
        <v>2105</v>
      </c>
      <c r="X2" s="1" t="s">
        <v>2105</v>
      </c>
      <c r="Y2" s="1" t="s">
        <v>2105</v>
      </c>
      <c r="Z2" s="1" t="s">
        <v>2105</v>
      </c>
      <c r="AA2" s="1" t="s">
        <v>2105</v>
      </c>
      <c r="AB2" s="1" t="s">
        <v>2105</v>
      </c>
      <c r="AC2" s="1" t="s">
        <v>2105</v>
      </c>
      <c r="AD2" s="1" t="s">
        <v>2105</v>
      </c>
      <c r="AE2" s="490"/>
    </row>
    <row r="3" spans="1:31" ht="14.25" x14ac:dyDescent="0.2">
      <c r="A3" s="23" t="s">
        <v>2102</v>
      </c>
      <c r="B3" s="23">
        <v>1</v>
      </c>
      <c r="C3" s="24" t="s">
        <v>4111</v>
      </c>
      <c r="D3" s="23" t="s">
        <v>4588</v>
      </c>
      <c r="E3" s="23" t="s">
        <v>4112</v>
      </c>
      <c r="F3" s="23" t="s">
        <v>4113</v>
      </c>
      <c r="G3" s="17">
        <v>0</v>
      </c>
      <c r="H3" s="17">
        <v>0</v>
      </c>
      <c r="I3" s="17">
        <v>0</v>
      </c>
      <c r="J3" s="17">
        <v>3</v>
      </c>
      <c r="K3" s="17">
        <v>0</v>
      </c>
      <c r="L3" s="17">
        <v>0</v>
      </c>
      <c r="M3" s="17">
        <v>0</v>
      </c>
      <c r="N3" s="17">
        <v>0</v>
      </c>
      <c r="O3" s="17">
        <v>0</v>
      </c>
      <c r="P3" s="224">
        <v>0</v>
      </c>
      <c r="Q3" s="245">
        <v>6</v>
      </c>
      <c r="R3" s="252">
        <v>0</v>
      </c>
      <c r="S3" s="269">
        <v>0</v>
      </c>
      <c r="T3" s="79">
        <v>4</v>
      </c>
      <c r="U3" s="17">
        <v>4</v>
      </c>
      <c r="V3" s="79">
        <v>0</v>
      </c>
      <c r="W3" s="17">
        <v>0</v>
      </c>
      <c r="X3" s="17">
        <v>0</v>
      </c>
      <c r="Y3" s="17">
        <v>3</v>
      </c>
      <c r="Z3" s="17">
        <v>1</v>
      </c>
      <c r="AA3" s="269">
        <v>0</v>
      </c>
      <c r="AB3" s="17">
        <v>0</v>
      </c>
      <c r="AC3" s="17">
        <v>4</v>
      </c>
      <c r="AD3" s="17">
        <v>3</v>
      </c>
      <c r="AE3" s="490">
        <v>3.5</v>
      </c>
    </row>
    <row r="4" spans="1:31" ht="14.25" x14ac:dyDescent="0.2">
      <c r="A4" s="23" t="s">
        <v>2102</v>
      </c>
      <c r="B4" s="23">
        <v>1</v>
      </c>
      <c r="C4" s="24" t="s">
        <v>4114</v>
      </c>
      <c r="D4" s="23" t="s">
        <v>4588</v>
      </c>
      <c r="E4" s="23" t="s">
        <v>4112</v>
      </c>
      <c r="F4" s="23" t="s">
        <v>4115</v>
      </c>
      <c r="G4" s="17">
        <v>0</v>
      </c>
      <c r="H4" s="17">
        <v>0</v>
      </c>
      <c r="I4" s="269">
        <v>0</v>
      </c>
      <c r="J4" s="17">
        <v>0</v>
      </c>
      <c r="K4" s="17">
        <v>0</v>
      </c>
      <c r="L4" s="17">
        <v>0</v>
      </c>
      <c r="M4" s="17">
        <v>0</v>
      </c>
      <c r="N4" s="17">
        <v>0</v>
      </c>
      <c r="O4" s="17">
        <v>2</v>
      </c>
      <c r="P4" s="224">
        <v>0</v>
      </c>
      <c r="Q4" s="245">
        <v>0</v>
      </c>
      <c r="R4" s="252">
        <v>0</v>
      </c>
      <c r="S4" s="269">
        <v>0</v>
      </c>
      <c r="T4" s="79">
        <v>0</v>
      </c>
      <c r="U4" s="269">
        <v>0</v>
      </c>
      <c r="V4" s="79">
        <v>0</v>
      </c>
      <c r="W4" s="17">
        <v>0</v>
      </c>
      <c r="X4" s="17">
        <v>0</v>
      </c>
      <c r="Y4" s="269">
        <v>0</v>
      </c>
      <c r="Z4" s="269">
        <v>2</v>
      </c>
      <c r="AA4" s="269">
        <v>0</v>
      </c>
      <c r="AB4" s="17">
        <v>0</v>
      </c>
      <c r="AC4" s="17">
        <v>0</v>
      </c>
      <c r="AD4" s="17">
        <v>0</v>
      </c>
      <c r="AE4" s="490">
        <v>2</v>
      </c>
    </row>
    <row r="5" spans="1:31" ht="14.25" x14ac:dyDescent="0.2">
      <c r="A5" s="23" t="s">
        <v>2102</v>
      </c>
      <c r="B5" s="23">
        <v>1</v>
      </c>
      <c r="C5" s="24" t="s">
        <v>4116</v>
      </c>
      <c r="D5" s="23" t="s">
        <v>4588</v>
      </c>
      <c r="E5" s="23" t="s">
        <v>4112</v>
      </c>
      <c r="F5" s="23" t="s">
        <v>4117</v>
      </c>
      <c r="G5" s="17">
        <v>0</v>
      </c>
      <c r="H5" s="17">
        <v>0</v>
      </c>
      <c r="I5" s="269">
        <v>0</v>
      </c>
      <c r="J5" s="17">
        <v>0</v>
      </c>
      <c r="K5" s="17">
        <v>0</v>
      </c>
      <c r="L5" s="17">
        <v>0</v>
      </c>
      <c r="M5" s="17">
        <v>0</v>
      </c>
      <c r="N5" s="17">
        <v>0</v>
      </c>
      <c r="O5" s="17">
        <v>1</v>
      </c>
      <c r="P5" s="224">
        <v>0</v>
      </c>
      <c r="Q5" s="245">
        <v>0</v>
      </c>
      <c r="R5" s="252">
        <v>0</v>
      </c>
      <c r="S5" s="269">
        <v>0</v>
      </c>
      <c r="T5" s="79">
        <v>0</v>
      </c>
      <c r="U5" s="269">
        <v>0</v>
      </c>
      <c r="V5" s="79">
        <v>0</v>
      </c>
      <c r="W5" s="17">
        <v>0</v>
      </c>
      <c r="X5" s="17">
        <v>0</v>
      </c>
      <c r="Y5" s="269">
        <v>0</v>
      </c>
      <c r="Z5" s="269">
        <v>1</v>
      </c>
      <c r="AA5" s="269">
        <v>0</v>
      </c>
      <c r="AB5" s="17">
        <v>0</v>
      </c>
      <c r="AC5" s="17">
        <v>0</v>
      </c>
      <c r="AD5" s="17">
        <v>0</v>
      </c>
      <c r="AE5" s="490">
        <v>1</v>
      </c>
    </row>
    <row r="6" spans="1:31" ht="14.25" x14ac:dyDescent="0.2">
      <c r="A6" s="23" t="s">
        <v>2102</v>
      </c>
      <c r="B6" s="23">
        <v>1</v>
      </c>
      <c r="C6" s="24" t="s">
        <v>4118</v>
      </c>
      <c r="D6" s="23" t="s">
        <v>4588</v>
      </c>
      <c r="E6" s="23" t="s">
        <v>4112</v>
      </c>
      <c r="F6" s="23" t="s">
        <v>4119</v>
      </c>
      <c r="G6" s="17">
        <v>0</v>
      </c>
      <c r="H6" s="17">
        <v>0</v>
      </c>
      <c r="I6" s="269">
        <v>0</v>
      </c>
      <c r="J6" s="17">
        <v>0</v>
      </c>
      <c r="K6" s="17">
        <v>0</v>
      </c>
      <c r="L6" s="17">
        <v>0</v>
      </c>
      <c r="M6" s="17">
        <v>0</v>
      </c>
      <c r="N6" s="17">
        <v>0</v>
      </c>
      <c r="O6" s="17">
        <v>1</v>
      </c>
      <c r="P6" s="224">
        <v>0</v>
      </c>
      <c r="Q6" s="245">
        <v>0</v>
      </c>
      <c r="R6" s="252">
        <v>0</v>
      </c>
      <c r="S6" s="269">
        <v>0</v>
      </c>
      <c r="T6" s="79">
        <v>0</v>
      </c>
      <c r="U6" s="269">
        <v>0</v>
      </c>
      <c r="V6" s="79">
        <v>0</v>
      </c>
      <c r="W6" s="17">
        <v>0</v>
      </c>
      <c r="X6" s="17">
        <v>0</v>
      </c>
      <c r="Y6" s="269">
        <v>0</v>
      </c>
      <c r="Z6" s="269">
        <v>1</v>
      </c>
      <c r="AA6" s="269">
        <v>0</v>
      </c>
      <c r="AB6" s="17">
        <v>0</v>
      </c>
      <c r="AC6" s="17">
        <v>0</v>
      </c>
      <c r="AD6" s="17">
        <v>0</v>
      </c>
      <c r="AE6" s="490">
        <v>1</v>
      </c>
    </row>
    <row r="7" spans="1:31" ht="14.25" x14ac:dyDescent="0.2">
      <c r="A7" s="23" t="s">
        <v>2102</v>
      </c>
      <c r="B7" s="23">
        <v>1</v>
      </c>
      <c r="C7" s="24" t="s">
        <v>4120</v>
      </c>
      <c r="D7" s="23" t="s">
        <v>4588</v>
      </c>
      <c r="E7" s="23" t="s">
        <v>4112</v>
      </c>
      <c r="F7" s="23" t="s">
        <v>4121</v>
      </c>
      <c r="G7" s="17">
        <v>0</v>
      </c>
      <c r="H7" s="17">
        <v>0</v>
      </c>
      <c r="I7" s="269">
        <v>0</v>
      </c>
      <c r="J7" s="17">
        <v>0</v>
      </c>
      <c r="K7" s="17">
        <v>0</v>
      </c>
      <c r="L7" s="17">
        <v>0</v>
      </c>
      <c r="M7" s="17">
        <v>0</v>
      </c>
      <c r="N7" s="17">
        <v>0</v>
      </c>
      <c r="O7" s="17">
        <v>1</v>
      </c>
      <c r="P7" s="224">
        <v>0</v>
      </c>
      <c r="Q7" s="245">
        <v>0</v>
      </c>
      <c r="R7" s="252">
        <v>0</v>
      </c>
      <c r="S7" s="269">
        <v>0</v>
      </c>
      <c r="T7" s="79">
        <v>0</v>
      </c>
      <c r="U7" s="269">
        <v>0</v>
      </c>
      <c r="V7" s="79">
        <v>0</v>
      </c>
      <c r="W7" s="17">
        <v>0</v>
      </c>
      <c r="X7" s="17">
        <v>0</v>
      </c>
      <c r="Y7" s="269">
        <v>0</v>
      </c>
      <c r="Z7" s="269">
        <v>1</v>
      </c>
      <c r="AA7" s="269">
        <v>0</v>
      </c>
      <c r="AB7" s="17">
        <v>0</v>
      </c>
      <c r="AC7" s="17">
        <v>0</v>
      </c>
      <c r="AD7" s="17">
        <v>0</v>
      </c>
      <c r="AE7" s="490">
        <v>1</v>
      </c>
    </row>
    <row r="8" spans="1:31" ht="14.25" x14ac:dyDescent="0.2">
      <c r="A8" s="23" t="s">
        <v>2102</v>
      </c>
      <c r="B8" s="23">
        <v>1</v>
      </c>
      <c r="C8" s="24" t="s">
        <v>4122</v>
      </c>
      <c r="D8" s="23" t="s">
        <v>4588</v>
      </c>
      <c r="E8" s="23" t="s">
        <v>4112</v>
      </c>
      <c r="F8" s="23" t="s">
        <v>4123</v>
      </c>
      <c r="G8" s="17">
        <v>0</v>
      </c>
      <c r="H8" s="17">
        <v>0</v>
      </c>
      <c r="I8" s="269">
        <v>0</v>
      </c>
      <c r="J8" s="17">
        <v>0</v>
      </c>
      <c r="K8" s="17">
        <v>0</v>
      </c>
      <c r="L8" s="17">
        <v>0</v>
      </c>
      <c r="M8" s="17">
        <v>0</v>
      </c>
      <c r="N8" s="17">
        <v>0</v>
      </c>
      <c r="O8" s="17">
        <v>1</v>
      </c>
      <c r="P8" s="224">
        <v>0</v>
      </c>
      <c r="Q8" s="245">
        <v>0</v>
      </c>
      <c r="R8" s="252">
        <v>0</v>
      </c>
      <c r="S8" s="269">
        <v>0</v>
      </c>
      <c r="T8" s="79">
        <v>0</v>
      </c>
      <c r="U8" s="269">
        <v>0</v>
      </c>
      <c r="V8" s="79">
        <v>0</v>
      </c>
      <c r="W8" s="17">
        <v>0</v>
      </c>
      <c r="X8" s="17">
        <v>0</v>
      </c>
      <c r="Y8" s="269">
        <v>0</v>
      </c>
      <c r="Z8" s="269">
        <v>1</v>
      </c>
      <c r="AA8" s="269">
        <v>0</v>
      </c>
      <c r="AB8" s="17">
        <v>0</v>
      </c>
      <c r="AC8" s="17">
        <v>0</v>
      </c>
      <c r="AD8" s="17">
        <v>0</v>
      </c>
      <c r="AE8" s="490">
        <v>1</v>
      </c>
    </row>
    <row r="9" spans="1:31" ht="14.25" x14ac:dyDescent="0.2">
      <c r="A9" s="23" t="s">
        <v>2102</v>
      </c>
      <c r="B9" s="23">
        <v>1</v>
      </c>
      <c r="C9" s="24" t="s">
        <v>4124</v>
      </c>
      <c r="D9" s="23" t="s">
        <v>4588</v>
      </c>
      <c r="E9" s="23" t="s">
        <v>4112</v>
      </c>
      <c r="F9" s="23" t="s">
        <v>4125</v>
      </c>
      <c r="G9" s="17">
        <v>0</v>
      </c>
      <c r="H9" s="17">
        <v>0</v>
      </c>
      <c r="I9" s="269">
        <v>0</v>
      </c>
      <c r="J9" s="17">
        <v>0</v>
      </c>
      <c r="K9" s="17">
        <v>0</v>
      </c>
      <c r="L9" s="17">
        <v>0</v>
      </c>
      <c r="M9" s="17">
        <v>0</v>
      </c>
      <c r="N9" s="17">
        <v>0</v>
      </c>
      <c r="O9" s="17">
        <v>1</v>
      </c>
      <c r="P9" s="224">
        <v>0</v>
      </c>
      <c r="Q9" s="245">
        <v>0</v>
      </c>
      <c r="R9" s="252">
        <v>0</v>
      </c>
      <c r="S9" s="269">
        <v>0</v>
      </c>
      <c r="T9" s="79">
        <v>0</v>
      </c>
      <c r="U9" s="269">
        <v>0</v>
      </c>
      <c r="V9" s="79">
        <v>0</v>
      </c>
      <c r="W9" s="17">
        <v>0</v>
      </c>
      <c r="X9" s="17">
        <v>0</v>
      </c>
      <c r="Y9" s="269">
        <v>0</v>
      </c>
      <c r="Z9" s="269">
        <v>1</v>
      </c>
      <c r="AA9" s="269">
        <v>0</v>
      </c>
      <c r="AB9" s="17">
        <v>0</v>
      </c>
      <c r="AC9" s="17">
        <v>0</v>
      </c>
      <c r="AD9" s="17">
        <v>0</v>
      </c>
      <c r="AE9" s="490">
        <v>1</v>
      </c>
    </row>
    <row r="10" spans="1:31" ht="14.25" x14ac:dyDescent="0.2">
      <c r="A10" s="23" t="s">
        <v>2102</v>
      </c>
      <c r="B10" s="23">
        <v>1</v>
      </c>
      <c r="C10" s="24" t="s">
        <v>4126</v>
      </c>
      <c r="D10" s="23" t="s">
        <v>4588</v>
      </c>
      <c r="E10" s="23" t="s">
        <v>4112</v>
      </c>
      <c r="F10" s="23" t="s">
        <v>4127</v>
      </c>
      <c r="G10" s="17">
        <v>0</v>
      </c>
      <c r="H10" s="17">
        <v>0</v>
      </c>
      <c r="I10" s="269">
        <v>0</v>
      </c>
      <c r="J10" s="17">
        <v>0</v>
      </c>
      <c r="K10" s="17">
        <v>0</v>
      </c>
      <c r="L10" s="17">
        <v>0</v>
      </c>
      <c r="M10" s="17">
        <v>0</v>
      </c>
      <c r="N10" s="17">
        <v>0</v>
      </c>
      <c r="O10" s="17">
        <v>1</v>
      </c>
      <c r="P10" s="224">
        <v>0</v>
      </c>
      <c r="Q10" s="245">
        <v>0</v>
      </c>
      <c r="R10" s="252">
        <v>0</v>
      </c>
      <c r="S10" s="269">
        <v>0</v>
      </c>
      <c r="T10" s="79">
        <v>0</v>
      </c>
      <c r="U10" s="269">
        <v>0</v>
      </c>
      <c r="V10" s="79">
        <v>0</v>
      </c>
      <c r="W10" s="17">
        <v>0</v>
      </c>
      <c r="X10" s="17">
        <v>0</v>
      </c>
      <c r="Y10" s="269">
        <v>0</v>
      </c>
      <c r="Z10" s="269">
        <v>1</v>
      </c>
      <c r="AA10" s="269">
        <v>0</v>
      </c>
      <c r="AB10" s="17">
        <v>0</v>
      </c>
      <c r="AC10" s="17">
        <v>0</v>
      </c>
      <c r="AD10" s="17">
        <v>0</v>
      </c>
      <c r="AE10" s="490">
        <v>1</v>
      </c>
    </row>
    <row r="11" spans="1:31" ht="14.25" x14ac:dyDescent="0.2">
      <c r="A11" s="23" t="s">
        <v>2102</v>
      </c>
      <c r="B11" s="23">
        <v>1</v>
      </c>
      <c r="C11" s="24" t="s">
        <v>4128</v>
      </c>
      <c r="D11" s="23" t="s">
        <v>4588</v>
      </c>
      <c r="E11" s="23" t="s">
        <v>4112</v>
      </c>
      <c r="F11" s="23" t="s">
        <v>4129</v>
      </c>
      <c r="G11" s="17">
        <v>0</v>
      </c>
      <c r="H11" s="17">
        <v>0</v>
      </c>
      <c r="I11" s="269">
        <v>0</v>
      </c>
      <c r="J11" s="17">
        <v>0</v>
      </c>
      <c r="K11" s="17">
        <v>0</v>
      </c>
      <c r="L11" s="17">
        <v>0</v>
      </c>
      <c r="M11" s="17">
        <v>0</v>
      </c>
      <c r="N11" s="17">
        <v>0</v>
      </c>
      <c r="O11" s="17">
        <v>1</v>
      </c>
      <c r="P11" s="224">
        <v>0</v>
      </c>
      <c r="Q11" s="245">
        <v>0</v>
      </c>
      <c r="R11" s="252">
        <v>0</v>
      </c>
      <c r="S11" s="269">
        <v>0</v>
      </c>
      <c r="T11" s="79">
        <v>0</v>
      </c>
      <c r="U11" s="269">
        <v>0</v>
      </c>
      <c r="V11" s="79">
        <v>0</v>
      </c>
      <c r="W11" s="17">
        <v>0</v>
      </c>
      <c r="X11" s="17">
        <v>0</v>
      </c>
      <c r="Y11" s="269">
        <v>0</v>
      </c>
      <c r="Z11" s="269">
        <v>1</v>
      </c>
      <c r="AA11" s="269">
        <v>0</v>
      </c>
      <c r="AB11" s="17">
        <v>0</v>
      </c>
      <c r="AC11" s="17">
        <v>0</v>
      </c>
      <c r="AD11" s="17">
        <v>0</v>
      </c>
      <c r="AE11" s="490">
        <v>1</v>
      </c>
    </row>
    <row r="12" spans="1:31" ht="14.25" x14ac:dyDescent="0.2">
      <c r="A12" s="23" t="s">
        <v>2102</v>
      </c>
      <c r="B12" s="23">
        <v>1</v>
      </c>
      <c r="C12" s="24" t="s">
        <v>4130</v>
      </c>
      <c r="D12" s="23" t="s">
        <v>4588</v>
      </c>
      <c r="E12" s="23" t="s">
        <v>4112</v>
      </c>
      <c r="F12" s="23" t="s">
        <v>4131</v>
      </c>
      <c r="G12" s="17">
        <v>0</v>
      </c>
      <c r="H12" s="17">
        <v>0</v>
      </c>
      <c r="I12" s="269">
        <v>0</v>
      </c>
      <c r="J12" s="17">
        <v>0</v>
      </c>
      <c r="K12" s="17">
        <v>0</v>
      </c>
      <c r="L12" s="17">
        <v>0</v>
      </c>
      <c r="M12" s="17">
        <v>0</v>
      </c>
      <c r="N12" s="17">
        <v>0</v>
      </c>
      <c r="O12" s="17">
        <v>0</v>
      </c>
      <c r="P12" s="224">
        <v>0</v>
      </c>
      <c r="Q12" s="245">
        <v>0</v>
      </c>
      <c r="R12" s="252">
        <v>0</v>
      </c>
      <c r="S12" s="269">
        <v>0</v>
      </c>
      <c r="T12" s="79">
        <v>0</v>
      </c>
      <c r="U12" s="269">
        <v>0</v>
      </c>
      <c r="V12" s="79">
        <v>0</v>
      </c>
      <c r="W12" s="17">
        <v>0</v>
      </c>
      <c r="X12" s="17">
        <v>0</v>
      </c>
      <c r="Y12" s="269">
        <v>0</v>
      </c>
      <c r="Z12" s="269">
        <v>0</v>
      </c>
      <c r="AA12" s="269">
        <v>0</v>
      </c>
      <c r="AB12" s="17">
        <v>0</v>
      </c>
      <c r="AC12" s="17">
        <v>0</v>
      </c>
      <c r="AD12" s="17">
        <v>0</v>
      </c>
      <c r="AE12" s="490">
        <v>1</v>
      </c>
    </row>
    <row r="13" spans="1:31" ht="14.25" x14ac:dyDescent="0.2">
      <c r="A13" s="23" t="s">
        <v>2102</v>
      </c>
      <c r="B13" s="23">
        <v>1</v>
      </c>
      <c r="C13" s="24" t="s">
        <v>4132</v>
      </c>
      <c r="D13" s="23" t="s">
        <v>4588</v>
      </c>
      <c r="E13" s="23" t="s">
        <v>4112</v>
      </c>
      <c r="F13" s="23" t="s">
        <v>4133</v>
      </c>
      <c r="G13" s="17">
        <v>0</v>
      </c>
      <c r="H13" s="17">
        <v>0</v>
      </c>
      <c r="I13" s="269">
        <v>0</v>
      </c>
      <c r="J13" s="17">
        <v>0</v>
      </c>
      <c r="K13" s="17">
        <v>0</v>
      </c>
      <c r="L13" s="17">
        <v>0</v>
      </c>
      <c r="M13" s="17">
        <v>0</v>
      </c>
      <c r="N13" s="17">
        <v>0</v>
      </c>
      <c r="O13" s="17">
        <v>0</v>
      </c>
      <c r="P13" s="224">
        <v>0</v>
      </c>
      <c r="Q13" s="245">
        <v>0</v>
      </c>
      <c r="R13" s="252">
        <v>0</v>
      </c>
      <c r="S13" s="269">
        <v>0</v>
      </c>
      <c r="T13" s="79">
        <v>0</v>
      </c>
      <c r="U13" s="269">
        <v>0</v>
      </c>
      <c r="V13" s="79">
        <v>0</v>
      </c>
      <c r="W13" s="17">
        <v>0</v>
      </c>
      <c r="X13" s="17">
        <v>0</v>
      </c>
      <c r="Y13" s="269">
        <v>0</v>
      </c>
      <c r="Z13" s="269">
        <v>0</v>
      </c>
      <c r="AA13" s="269">
        <v>0</v>
      </c>
      <c r="AB13" s="17">
        <v>0</v>
      </c>
      <c r="AC13" s="17">
        <v>0</v>
      </c>
      <c r="AD13" s="17">
        <v>0</v>
      </c>
      <c r="AE13" s="490">
        <v>1</v>
      </c>
    </row>
    <row r="14" spans="1:31" ht="15.75" customHeight="1" x14ac:dyDescent="0.2">
      <c r="A14" s="23" t="s">
        <v>2102</v>
      </c>
      <c r="B14" s="23">
        <v>1</v>
      </c>
      <c r="C14" s="24" t="s">
        <v>4134</v>
      </c>
      <c r="D14" s="23" t="s">
        <v>4588</v>
      </c>
      <c r="E14" s="23" t="s">
        <v>4112</v>
      </c>
      <c r="F14" s="23" t="s">
        <v>4135</v>
      </c>
      <c r="G14" s="17">
        <v>0</v>
      </c>
      <c r="H14" s="17">
        <v>0</v>
      </c>
      <c r="I14" s="269">
        <v>1</v>
      </c>
      <c r="J14" s="17">
        <v>0</v>
      </c>
      <c r="K14" s="17">
        <v>0</v>
      </c>
      <c r="L14" s="17">
        <v>0</v>
      </c>
      <c r="M14" s="17">
        <v>0</v>
      </c>
      <c r="N14" s="17">
        <v>0</v>
      </c>
      <c r="O14" s="17">
        <v>1</v>
      </c>
      <c r="P14" s="224">
        <v>0</v>
      </c>
      <c r="Q14" s="245">
        <v>0</v>
      </c>
      <c r="R14" s="259">
        <v>0</v>
      </c>
      <c r="S14" s="270">
        <v>0</v>
      </c>
      <c r="T14" s="249">
        <v>1</v>
      </c>
      <c r="U14" s="269">
        <v>1</v>
      </c>
      <c r="V14" s="249">
        <v>0</v>
      </c>
      <c r="W14" s="17">
        <v>0</v>
      </c>
      <c r="X14" s="17">
        <v>0</v>
      </c>
      <c r="Y14" s="269">
        <v>0</v>
      </c>
      <c r="Z14" s="269">
        <v>0</v>
      </c>
      <c r="AA14" s="269">
        <v>0</v>
      </c>
      <c r="AB14" s="17">
        <v>0</v>
      </c>
      <c r="AC14" s="17">
        <v>0</v>
      </c>
      <c r="AD14" s="17">
        <v>1</v>
      </c>
      <c r="AE14" s="490">
        <v>1</v>
      </c>
    </row>
    <row r="15" spans="1:31" ht="15.75" customHeight="1" x14ac:dyDescent="0.2">
      <c r="G15" s="5">
        <f>SUM(G3:G14)</f>
        <v>0</v>
      </c>
      <c r="H15" s="5">
        <f t="shared" ref="H15:AB15" si="0">SUM(H3:H14)</f>
        <v>0</v>
      </c>
      <c r="I15" s="5">
        <f t="shared" si="0"/>
        <v>1</v>
      </c>
      <c r="J15" s="5">
        <f t="shared" si="0"/>
        <v>3</v>
      </c>
      <c r="K15" s="5">
        <f t="shared" si="0"/>
        <v>0</v>
      </c>
      <c r="L15" s="5">
        <f t="shared" si="0"/>
        <v>0</v>
      </c>
      <c r="M15" s="5">
        <f t="shared" si="0"/>
        <v>0</v>
      </c>
      <c r="N15" s="5">
        <f t="shared" si="0"/>
        <v>0</v>
      </c>
      <c r="O15" s="5">
        <f t="shared" si="0"/>
        <v>10</v>
      </c>
      <c r="P15" s="5">
        <f t="shared" si="0"/>
        <v>0</v>
      </c>
      <c r="Q15" s="5">
        <f t="shared" si="0"/>
        <v>6</v>
      </c>
      <c r="R15" s="5">
        <f t="shared" si="0"/>
        <v>0</v>
      </c>
      <c r="S15" s="5">
        <f t="shared" si="0"/>
        <v>0</v>
      </c>
      <c r="T15" s="5">
        <f t="shared" si="0"/>
        <v>5</v>
      </c>
      <c r="U15" s="5">
        <f t="shared" si="0"/>
        <v>5</v>
      </c>
      <c r="V15" s="5">
        <f t="shared" si="0"/>
        <v>0</v>
      </c>
      <c r="W15" s="5">
        <f t="shared" si="0"/>
        <v>0</v>
      </c>
      <c r="X15" s="5">
        <f t="shared" si="0"/>
        <v>0</v>
      </c>
      <c r="Y15" s="5">
        <f t="shared" si="0"/>
        <v>3</v>
      </c>
      <c r="Z15" s="5">
        <f t="shared" si="0"/>
        <v>10</v>
      </c>
      <c r="AA15" s="5">
        <f t="shared" si="0"/>
        <v>0</v>
      </c>
      <c r="AB15" s="5">
        <f t="shared" si="0"/>
        <v>0</v>
      </c>
      <c r="AC15" s="5">
        <v>4</v>
      </c>
      <c r="AD15" s="5">
        <f t="shared" ref="AD15" si="1">SUM(AD3:AD14)</f>
        <v>4</v>
      </c>
      <c r="AE15" s="480" t="s">
        <v>543</v>
      </c>
    </row>
    <row r="16" spans="1:31" ht="14.25" x14ac:dyDescent="0.2">
      <c r="B16" s="186">
        <f>SUM(B3:B14)</f>
        <v>12</v>
      </c>
      <c r="C16" s="98" t="s">
        <v>1688</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F313"/>
  <sheetViews>
    <sheetView zoomScale="90" zoomScaleNormal="90" workbookViewId="0">
      <selection activeCell="AH5" sqref="AH5"/>
    </sheetView>
  </sheetViews>
  <sheetFormatPr defaultRowHeight="12.75" x14ac:dyDescent="0.2"/>
  <cols>
    <col min="1" max="1" width="9" style="273" bestFit="1" customWidth="1"/>
    <col min="2" max="2" width="2.140625" style="81" bestFit="1" customWidth="1"/>
    <col min="3" max="3" width="17.42578125" style="81" bestFit="1" customWidth="1"/>
    <col min="4" max="4" width="8.140625" style="273" customWidth="1"/>
    <col min="5" max="5" width="11.140625" style="273" customWidth="1"/>
    <col min="6" max="6" width="56.85546875" style="273" customWidth="1"/>
    <col min="7" max="8" width="10" style="273" hidden="1" customWidth="1"/>
    <col min="9" max="10" width="10.140625" style="273" hidden="1" customWidth="1"/>
    <col min="11" max="12" width="10" style="273" hidden="1" customWidth="1"/>
    <col min="13" max="14" width="9.7109375" style="273" hidden="1" customWidth="1"/>
    <col min="15" max="16" width="10.140625" style="273" hidden="1" customWidth="1"/>
    <col min="17" max="18" width="10" style="273" hidden="1" customWidth="1"/>
    <col min="19" max="20" width="9.7109375" style="273" hidden="1" customWidth="1"/>
    <col min="21" max="22" width="10.140625" style="273" hidden="1" customWidth="1"/>
    <col min="23" max="24" width="10.28515625" style="273" hidden="1" customWidth="1"/>
    <col min="25" max="26" width="9.7109375" style="273" hidden="1" customWidth="1"/>
    <col min="27" max="27" width="10.140625" style="273" hidden="1" customWidth="1"/>
    <col min="28" max="28" width="10.140625" style="81" hidden="1" customWidth="1"/>
    <col min="29" max="30" width="10.28515625" style="273" hidden="1" customWidth="1"/>
    <col min="31" max="16384" width="9.140625" style="273"/>
  </cols>
  <sheetData>
    <row r="1" spans="1:31" ht="13.5" thickBot="1" x14ac:dyDescent="0.25">
      <c r="A1" s="506"/>
      <c r="B1" s="506"/>
      <c r="C1" s="506"/>
      <c r="D1" s="506"/>
      <c r="E1" s="506"/>
      <c r="F1" s="507"/>
      <c r="G1" s="6">
        <v>42019</v>
      </c>
      <c r="H1" s="6">
        <v>42035</v>
      </c>
      <c r="I1" s="6">
        <v>42050</v>
      </c>
      <c r="J1" s="6">
        <v>42063</v>
      </c>
      <c r="K1" s="6">
        <v>42078</v>
      </c>
      <c r="L1" s="6">
        <v>42094</v>
      </c>
      <c r="M1" s="6">
        <v>42109</v>
      </c>
      <c r="N1" s="6">
        <v>42124</v>
      </c>
      <c r="O1" s="6">
        <v>42139</v>
      </c>
      <c r="P1" s="6">
        <v>42155</v>
      </c>
      <c r="Q1" s="6">
        <v>42170</v>
      </c>
      <c r="R1" s="6">
        <v>42185</v>
      </c>
      <c r="S1" s="6">
        <v>42200</v>
      </c>
      <c r="T1" s="6">
        <v>42216</v>
      </c>
      <c r="U1" s="6">
        <v>42231</v>
      </c>
      <c r="V1" s="6">
        <v>42247</v>
      </c>
      <c r="W1" s="6">
        <v>42262</v>
      </c>
      <c r="X1" s="6">
        <v>42277</v>
      </c>
      <c r="Y1" s="198">
        <v>42292</v>
      </c>
      <c r="Z1" s="6">
        <v>42308</v>
      </c>
      <c r="AA1" s="6">
        <v>42323</v>
      </c>
      <c r="AB1" s="198">
        <v>42338</v>
      </c>
      <c r="AC1" s="6">
        <v>42353</v>
      </c>
      <c r="AD1" s="6">
        <v>42369</v>
      </c>
      <c r="AE1" s="499" t="s">
        <v>5934</v>
      </c>
    </row>
    <row r="2" spans="1:31" ht="13.5" thickBot="1" x14ac:dyDescent="0.25">
      <c r="A2" s="161" t="s">
        <v>2101</v>
      </c>
      <c r="B2" s="162"/>
      <c r="C2" s="163" t="s">
        <v>879</v>
      </c>
      <c r="D2" s="162" t="s">
        <v>1743</v>
      </c>
      <c r="E2" s="162" t="s">
        <v>1744</v>
      </c>
      <c r="F2" s="162" t="s">
        <v>61</v>
      </c>
      <c r="G2" s="1" t="s">
        <v>2105</v>
      </c>
      <c r="H2" s="1" t="s">
        <v>2105</v>
      </c>
      <c r="I2" s="1" t="s">
        <v>2105</v>
      </c>
      <c r="J2" s="1" t="s">
        <v>2105</v>
      </c>
      <c r="K2" s="1" t="s">
        <v>2105</v>
      </c>
      <c r="L2" s="1" t="s">
        <v>2105</v>
      </c>
      <c r="M2" s="1" t="s">
        <v>2105</v>
      </c>
      <c r="N2" s="1" t="s">
        <v>2105</v>
      </c>
      <c r="O2" s="1" t="s">
        <v>2105</v>
      </c>
      <c r="P2" s="1" t="s">
        <v>2105</v>
      </c>
      <c r="Q2" s="1" t="s">
        <v>2105</v>
      </c>
      <c r="R2" s="1" t="s">
        <v>2105</v>
      </c>
      <c r="S2" s="1" t="s">
        <v>2105</v>
      </c>
      <c r="T2" s="1" t="s">
        <v>2105</v>
      </c>
      <c r="U2" s="1" t="s">
        <v>2105</v>
      </c>
      <c r="V2" s="1" t="s">
        <v>2105</v>
      </c>
      <c r="W2" s="1" t="s">
        <v>2105</v>
      </c>
      <c r="X2" s="1" t="s">
        <v>2105</v>
      </c>
      <c r="Y2" s="1" t="s">
        <v>2105</v>
      </c>
      <c r="Z2" s="1" t="s">
        <v>2105</v>
      </c>
      <c r="AA2" s="1" t="s">
        <v>2105</v>
      </c>
      <c r="AB2" s="1" t="s">
        <v>2105</v>
      </c>
      <c r="AC2" s="1" t="s">
        <v>2105</v>
      </c>
      <c r="AD2" s="1" t="s">
        <v>2105</v>
      </c>
      <c r="AE2" s="494"/>
    </row>
    <row r="3" spans="1:31" ht="14.25" x14ac:dyDescent="0.2">
      <c r="A3" s="19" t="s">
        <v>2102</v>
      </c>
      <c r="B3" s="95">
        <v>1</v>
      </c>
      <c r="C3" s="21" t="s">
        <v>3385</v>
      </c>
      <c r="D3" s="253" t="s">
        <v>3964</v>
      </c>
      <c r="E3" s="23" t="s">
        <v>2126</v>
      </c>
      <c r="F3" s="253" t="s">
        <v>3386</v>
      </c>
      <c r="G3" s="343">
        <v>3</v>
      </c>
      <c r="H3" s="343">
        <v>2</v>
      </c>
      <c r="I3" s="343">
        <v>2</v>
      </c>
      <c r="J3" s="343">
        <v>0</v>
      </c>
      <c r="K3" s="343">
        <v>2</v>
      </c>
      <c r="L3" s="343">
        <v>3</v>
      </c>
      <c r="M3" s="343">
        <v>0</v>
      </c>
      <c r="N3" s="343">
        <v>4</v>
      </c>
      <c r="O3" s="343">
        <v>2</v>
      </c>
      <c r="P3" s="343">
        <v>1</v>
      </c>
      <c r="Q3" s="343">
        <v>4</v>
      </c>
      <c r="R3" s="343">
        <v>4</v>
      </c>
      <c r="S3" s="343">
        <v>3</v>
      </c>
      <c r="T3" s="342">
        <v>1</v>
      </c>
      <c r="U3" s="343">
        <v>6</v>
      </c>
      <c r="V3" s="343">
        <v>1</v>
      </c>
      <c r="W3" s="343">
        <v>2</v>
      </c>
      <c r="X3" s="343">
        <v>4</v>
      </c>
      <c r="Y3" s="343">
        <v>1</v>
      </c>
      <c r="Z3" s="343">
        <v>1</v>
      </c>
      <c r="AA3" s="343">
        <v>1</v>
      </c>
      <c r="AB3" s="484">
        <v>2</v>
      </c>
      <c r="AC3" s="343">
        <v>2</v>
      </c>
      <c r="AD3" s="343"/>
      <c r="AE3" s="494">
        <v>6</v>
      </c>
    </row>
    <row r="4" spans="1:31" ht="14.25" x14ac:dyDescent="0.2">
      <c r="A4" s="22" t="s">
        <v>2102</v>
      </c>
      <c r="B4" s="25">
        <v>1</v>
      </c>
      <c r="C4" s="24" t="s">
        <v>3383</v>
      </c>
      <c r="D4" s="253" t="s">
        <v>3964</v>
      </c>
      <c r="E4" s="23" t="s">
        <v>3475</v>
      </c>
      <c r="F4" s="23" t="s">
        <v>3384</v>
      </c>
      <c r="G4" s="343">
        <v>11</v>
      </c>
      <c r="H4" s="343">
        <v>0</v>
      </c>
      <c r="I4" s="343">
        <v>0</v>
      </c>
      <c r="J4" s="343">
        <v>8</v>
      </c>
      <c r="K4" s="343">
        <v>0</v>
      </c>
      <c r="L4" s="343">
        <v>8</v>
      </c>
      <c r="M4" s="343">
        <v>0</v>
      </c>
      <c r="N4" s="343">
        <v>0</v>
      </c>
      <c r="O4" s="343">
        <v>0</v>
      </c>
      <c r="P4" s="343">
        <v>0</v>
      </c>
      <c r="Q4" s="343">
        <v>0</v>
      </c>
      <c r="R4" s="343">
        <v>0</v>
      </c>
      <c r="S4" s="343">
        <v>0</v>
      </c>
      <c r="T4" s="342">
        <v>0</v>
      </c>
      <c r="U4" s="343">
        <v>27</v>
      </c>
      <c r="V4" s="343">
        <v>9</v>
      </c>
      <c r="W4" s="343">
        <v>0</v>
      </c>
      <c r="X4" s="343">
        <v>0</v>
      </c>
      <c r="Y4" s="343">
        <v>0</v>
      </c>
      <c r="Z4" s="343">
        <v>0</v>
      </c>
      <c r="AA4" s="343">
        <v>0</v>
      </c>
      <c r="AB4" s="484">
        <v>0</v>
      </c>
      <c r="AC4" s="343">
        <v>0</v>
      </c>
      <c r="AD4" s="343"/>
      <c r="AE4" s="494">
        <v>8</v>
      </c>
    </row>
    <row r="5" spans="1:31" ht="14.25" x14ac:dyDescent="0.2">
      <c r="A5" s="22" t="s">
        <v>2102</v>
      </c>
      <c r="B5" s="25">
        <v>1</v>
      </c>
      <c r="C5" s="26" t="s">
        <v>3563</v>
      </c>
      <c r="D5" s="253" t="s">
        <v>3964</v>
      </c>
      <c r="E5" s="485" t="s">
        <v>2126</v>
      </c>
      <c r="F5" s="486" t="s">
        <v>3564</v>
      </c>
      <c r="G5" s="343">
        <v>2</v>
      </c>
      <c r="H5" s="343">
        <v>1</v>
      </c>
      <c r="I5" s="343">
        <v>3</v>
      </c>
      <c r="J5" s="343">
        <v>1</v>
      </c>
      <c r="K5" s="343">
        <v>4</v>
      </c>
      <c r="L5" s="343">
        <v>2</v>
      </c>
      <c r="M5" s="343">
        <v>2</v>
      </c>
      <c r="N5" s="343">
        <v>1</v>
      </c>
      <c r="O5" s="343">
        <v>3</v>
      </c>
      <c r="P5" s="343">
        <v>1</v>
      </c>
      <c r="Q5" s="343">
        <v>7</v>
      </c>
      <c r="R5" s="343">
        <v>0</v>
      </c>
      <c r="S5" s="343">
        <v>2</v>
      </c>
      <c r="T5" s="342">
        <v>2</v>
      </c>
      <c r="U5" s="343">
        <v>5</v>
      </c>
      <c r="V5" s="343">
        <v>2</v>
      </c>
      <c r="W5" s="343">
        <v>3</v>
      </c>
      <c r="X5" s="343">
        <v>1</v>
      </c>
      <c r="Y5" s="343">
        <v>1</v>
      </c>
      <c r="Z5" s="343">
        <v>3</v>
      </c>
      <c r="AA5" s="343">
        <v>1</v>
      </c>
      <c r="AB5" s="484">
        <v>6</v>
      </c>
      <c r="AC5" s="343">
        <v>3</v>
      </c>
      <c r="AD5" s="343"/>
      <c r="AE5" s="494">
        <v>20</v>
      </c>
    </row>
    <row r="6" spans="1:31" ht="14.25" x14ac:dyDescent="0.2">
      <c r="A6" s="22" t="s">
        <v>2102</v>
      </c>
      <c r="B6" s="25">
        <v>1</v>
      </c>
      <c r="C6" s="24" t="s">
        <v>3460</v>
      </c>
      <c r="D6" s="253" t="s">
        <v>3964</v>
      </c>
      <c r="E6" s="25" t="s">
        <v>3473</v>
      </c>
      <c r="F6" s="23" t="s">
        <v>3461</v>
      </c>
      <c r="G6" s="343">
        <v>1</v>
      </c>
      <c r="H6" s="343">
        <v>4</v>
      </c>
      <c r="I6" s="343">
        <v>12</v>
      </c>
      <c r="J6" s="343">
        <v>0</v>
      </c>
      <c r="K6" s="343">
        <v>8</v>
      </c>
      <c r="L6" s="343">
        <v>4</v>
      </c>
      <c r="M6" s="343">
        <v>0</v>
      </c>
      <c r="N6" s="343">
        <v>10</v>
      </c>
      <c r="O6" s="343">
        <v>6</v>
      </c>
      <c r="P6" s="343">
        <v>2</v>
      </c>
      <c r="Q6" s="343">
        <v>12</v>
      </c>
      <c r="R6" s="343">
        <v>4</v>
      </c>
      <c r="S6" s="343">
        <v>0</v>
      </c>
      <c r="T6" s="342">
        <v>12</v>
      </c>
      <c r="U6" s="343">
        <v>12</v>
      </c>
      <c r="V6" s="343">
        <v>0</v>
      </c>
      <c r="W6" s="343">
        <v>12</v>
      </c>
      <c r="X6" s="343">
        <v>6</v>
      </c>
      <c r="Y6" s="343">
        <v>0</v>
      </c>
      <c r="Z6" s="343">
        <v>43</v>
      </c>
      <c r="AA6" s="343">
        <v>0</v>
      </c>
      <c r="AB6" s="484">
        <v>0</v>
      </c>
      <c r="AC6" s="343">
        <v>10</v>
      </c>
      <c r="AD6" s="343"/>
      <c r="AE6" s="494">
        <v>12</v>
      </c>
    </row>
    <row r="7" spans="1:31" ht="14.25" x14ac:dyDescent="0.2">
      <c r="A7" s="22" t="s">
        <v>2102</v>
      </c>
      <c r="B7" s="25">
        <v>1</v>
      </c>
      <c r="C7" s="26" t="s">
        <v>3559</v>
      </c>
      <c r="D7" s="253" t="s">
        <v>3964</v>
      </c>
      <c r="E7" s="25" t="s">
        <v>2126</v>
      </c>
      <c r="F7" s="23" t="s">
        <v>3560</v>
      </c>
      <c r="G7" s="343">
        <v>12</v>
      </c>
      <c r="H7" s="343">
        <v>1</v>
      </c>
      <c r="I7" s="343">
        <v>1</v>
      </c>
      <c r="J7" s="343">
        <v>0</v>
      </c>
      <c r="K7" s="343">
        <v>6</v>
      </c>
      <c r="L7" s="343">
        <v>1</v>
      </c>
      <c r="M7" s="343">
        <v>1</v>
      </c>
      <c r="N7" s="343">
        <v>1</v>
      </c>
      <c r="O7" s="343">
        <v>3</v>
      </c>
      <c r="P7" s="343">
        <v>0</v>
      </c>
      <c r="Q7" s="343">
        <v>15</v>
      </c>
      <c r="R7" s="343">
        <v>4</v>
      </c>
      <c r="S7" s="343">
        <v>0</v>
      </c>
      <c r="T7" s="342">
        <v>1</v>
      </c>
      <c r="U7" s="343">
        <v>7</v>
      </c>
      <c r="V7" s="343">
        <v>4</v>
      </c>
      <c r="W7" s="343">
        <v>0</v>
      </c>
      <c r="X7" s="343">
        <v>7</v>
      </c>
      <c r="Y7" s="343">
        <v>0</v>
      </c>
      <c r="Z7" s="343">
        <v>0</v>
      </c>
      <c r="AA7" s="343">
        <v>0</v>
      </c>
      <c r="AB7" s="484">
        <v>7</v>
      </c>
      <c r="AC7" s="343">
        <v>0</v>
      </c>
      <c r="AD7" s="343"/>
      <c r="AE7" s="494">
        <v>8</v>
      </c>
    </row>
    <row r="8" spans="1:31" ht="14.25" x14ac:dyDescent="0.2">
      <c r="A8" s="22" t="s">
        <v>2102</v>
      </c>
      <c r="B8" s="25">
        <v>1</v>
      </c>
      <c r="C8" s="26" t="s">
        <v>3561</v>
      </c>
      <c r="D8" s="253" t="s">
        <v>3964</v>
      </c>
      <c r="E8" s="25" t="s">
        <v>2126</v>
      </c>
      <c r="F8" s="23" t="s">
        <v>3562</v>
      </c>
      <c r="G8" s="343">
        <v>18</v>
      </c>
      <c r="H8" s="343">
        <v>0</v>
      </c>
      <c r="I8" s="343">
        <v>10</v>
      </c>
      <c r="J8" s="343">
        <v>0</v>
      </c>
      <c r="K8" s="343">
        <v>8</v>
      </c>
      <c r="L8" s="343">
        <v>0</v>
      </c>
      <c r="M8" s="343">
        <v>0</v>
      </c>
      <c r="N8" s="343">
        <v>2</v>
      </c>
      <c r="O8" s="343">
        <v>6</v>
      </c>
      <c r="P8" s="343">
        <v>0</v>
      </c>
      <c r="Q8" s="343">
        <v>16</v>
      </c>
      <c r="R8" s="343">
        <v>4</v>
      </c>
      <c r="S8" s="343">
        <v>0</v>
      </c>
      <c r="T8" s="342">
        <v>6</v>
      </c>
      <c r="U8" s="343">
        <v>14</v>
      </c>
      <c r="V8" s="343">
        <v>8</v>
      </c>
      <c r="W8" s="343">
        <v>0</v>
      </c>
      <c r="X8" s="343">
        <v>16</v>
      </c>
      <c r="Y8" s="343">
        <v>0</v>
      </c>
      <c r="Z8" s="343">
        <v>5</v>
      </c>
      <c r="AA8" s="343">
        <v>0</v>
      </c>
      <c r="AB8" s="484">
        <v>10</v>
      </c>
      <c r="AC8" s="343">
        <v>6</v>
      </c>
      <c r="AD8" s="343"/>
      <c r="AE8" s="494">
        <v>7</v>
      </c>
    </row>
    <row r="9" spans="1:31" ht="14.25" x14ac:dyDescent="0.2">
      <c r="A9" s="296" t="s">
        <v>2102</v>
      </c>
      <c r="B9" s="25">
        <v>1</v>
      </c>
      <c r="C9" s="313" t="s">
        <v>3910</v>
      </c>
      <c r="D9" s="253" t="s">
        <v>3964</v>
      </c>
      <c r="E9" s="25" t="s">
        <v>2126</v>
      </c>
      <c r="F9" s="23" t="s">
        <v>3911</v>
      </c>
      <c r="G9" s="343">
        <v>0</v>
      </c>
      <c r="H9" s="343">
        <v>0</v>
      </c>
      <c r="I9" s="343">
        <v>1</v>
      </c>
      <c r="J9" s="343">
        <v>9</v>
      </c>
      <c r="K9" s="343">
        <v>0</v>
      </c>
      <c r="L9" s="343">
        <v>3</v>
      </c>
      <c r="M9" s="343">
        <v>0</v>
      </c>
      <c r="N9" s="343">
        <v>3</v>
      </c>
      <c r="O9" s="343">
        <v>0</v>
      </c>
      <c r="P9" s="343">
        <v>0</v>
      </c>
      <c r="Q9" s="343">
        <v>17</v>
      </c>
      <c r="R9" s="343">
        <v>1</v>
      </c>
      <c r="S9" s="343">
        <v>0</v>
      </c>
      <c r="T9" s="342">
        <v>1</v>
      </c>
      <c r="U9" s="343">
        <v>6</v>
      </c>
      <c r="V9" s="343">
        <v>4</v>
      </c>
      <c r="W9" s="343">
        <v>0</v>
      </c>
      <c r="X9" s="343">
        <v>7</v>
      </c>
      <c r="Y9" s="343">
        <v>0</v>
      </c>
      <c r="Z9" s="343">
        <v>5</v>
      </c>
      <c r="AA9" s="343">
        <v>0</v>
      </c>
      <c r="AB9" s="484">
        <v>4</v>
      </c>
      <c r="AC9" s="343">
        <v>0</v>
      </c>
      <c r="AD9" s="343"/>
      <c r="AE9" s="494">
        <v>12</v>
      </c>
    </row>
    <row r="10" spans="1:31" ht="14.25" x14ac:dyDescent="0.2">
      <c r="A10" s="296" t="s">
        <v>2102</v>
      </c>
      <c r="B10" s="25">
        <v>1</v>
      </c>
      <c r="C10" s="313" t="s">
        <v>3912</v>
      </c>
      <c r="D10" s="253" t="s">
        <v>3964</v>
      </c>
      <c r="E10" s="25" t="s">
        <v>2126</v>
      </c>
      <c r="F10" s="23" t="s">
        <v>3913</v>
      </c>
      <c r="G10" s="343">
        <v>0</v>
      </c>
      <c r="H10" s="343">
        <v>0</v>
      </c>
      <c r="I10" s="343">
        <v>10</v>
      </c>
      <c r="J10" s="343">
        <v>0</v>
      </c>
      <c r="K10" s="343">
        <v>5</v>
      </c>
      <c r="L10" s="343">
        <v>5</v>
      </c>
      <c r="M10" s="343">
        <v>0</v>
      </c>
      <c r="N10" s="343">
        <v>2</v>
      </c>
      <c r="O10" s="343">
        <v>0</v>
      </c>
      <c r="P10" s="343">
        <v>10</v>
      </c>
      <c r="Q10" s="343">
        <v>0</v>
      </c>
      <c r="R10" s="343">
        <v>3</v>
      </c>
      <c r="S10" s="343">
        <v>0</v>
      </c>
      <c r="T10" s="342">
        <v>3</v>
      </c>
      <c r="U10" s="343">
        <v>7</v>
      </c>
      <c r="V10" s="343">
        <v>4</v>
      </c>
      <c r="W10" s="343">
        <v>0</v>
      </c>
      <c r="X10" s="343">
        <v>2</v>
      </c>
      <c r="Y10" s="343">
        <v>0</v>
      </c>
      <c r="Z10" s="343">
        <v>9</v>
      </c>
      <c r="AA10" s="343">
        <v>0</v>
      </c>
      <c r="AB10" s="484">
        <v>6</v>
      </c>
      <c r="AC10" s="343">
        <v>3</v>
      </c>
      <c r="AD10" s="343"/>
      <c r="AE10" s="494">
        <v>12</v>
      </c>
    </row>
    <row r="11" spans="1:31" ht="14.25" x14ac:dyDescent="0.2">
      <c r="A11" s="22" t="s">
        <v>2102</v>
      </c>
      <c r="B11" s="25">
        <v>1</v>
      </c>
      <c r="C11" s="26" t="s">
        <v>3581</v>
      </c>
      <c r="D11" s="253" t="s">
        <v>3964</v>
      </c>
      <c r="E11" s="25" t="s">
        <v>2126</v>
      </c>
      <c r="F11" s="23" t="s">
        <v>3582</v>
      </c>
      <c r="G11" s="343">
        <v>7</v>
      </c>
      <c r="H11" s="343">
        <v>1</v>
      </c>
      <c r="I11" s="343">
        <v>4</v>
      </c>
      <c r="J11" s="343">
        <v>5</v>
      </c>
      <c r="K11" s="343">
        <v>4</v>
      </c>
      <c r="L11" s="343">
        <v>4</v>
      </c>
      <c r="M11" s="343">
        <v>3</v>
      </c>
      <c r="N11" s="343">
        <v>2</v>
      </c>
      <c r="O11" s="343">
        <v>4</v>
      </c>
      <c r="P11" s="343">
        <v>1</v>
      </c>
      <c r="Q11" s="343">
        <v>5</v>
      </c>
      <c r="R11" s="343">
        <v>1</v>
      </c>
      <c r="S11" s="343">
        <v>1</v>
      </c>
      <c r="T11" s="342">
        <v>1</v>
      </c>
      <c r="U11" s="343">
        <v>6</v>
      </c>
      <c r="V11" s="343">
        <v>4</v>
      </c>
      <c r="W11" s="343">
        <v>0</v>
      </c>
      <c r="X11" s="343">
        <v>10</v>
      </c>
      <c r="Y11" s="343">
        <v>0</v>
      </c>
      <c r="Z11" s="343">
        <v>5</v>
      </c>
      <c r="AA11" s="343">
        <v>0</v>
      </c>
      <c r="AB11" s="484">
        <v>4</v>
      </c>
      <c r="AC11" s="343">
        <v>4</v>
      </c>
      <c r="AD11" s="343"/>
      <c r="AE11" s="494">
        <v>12</v>
      </c>
    </row>
    <row r="12" spans="1:31" ht="14.25" x14ac:dyDescent="0.2">
      <c r="A12" s="296" t="s">
        <v>2102</v>
      </c>
      <c r="B12" s="25">
        <v>1</v>
      </c>
      <c r="C12" s="313" t="s">
        <v>3914</v>
      </c>
      <c r="D12" s="253" t="s">
        <v>3964</v>
      </c>
      <c r="E12" s="25" t="s">
        <v>2126</v>
      </c>
      <c r="F12" s="23" t="s">
        <v>3915</v>
      </c>
      <c r="G12" s="343">
        <v>0</v>
      </c>
      <c r="H12" s="343">
        <v>0</v>
      </c>
      <c r="I12" s="343">
        <v>2</v>
      </c>
      <c r="J12" s="343">
        <v>9</v>
      </c>
      <c r="K12" s="343">
        <v>1</v>
      </c>
      <c r="L12" s="343">
        <v>3</v>
      </c>
      <c r="M12" s="343">
        <v>2</v>
      </c>
      <c r="N12" s="343">
        <v>3</v>
      </c>
      <c r="O12" s="343">
        <v>0</v>
      </c>
      <c r="P12" s="343">
        <v>10</v>
      </c>
      <c r="Q12" s="343">
        <v>0</v>
      </c>
      <c r="R12" s="343">
        <v>3</v>
      </c>
      <c r="S12" s="343">
        <v>0</v>
      </c>
      <c r="T12" s="342">
        <v>3</v>
      </c>
      <c r="U12" s="343">
        <v>6</v>
      </c>
      <c r="V12" s="343">
        <v>4</v>
      </c>
      <c r="W12" s="343">
        <v>0</v>
      </c>
      <c r="X12" s="343">
        <v>7</v>
      </c>
      <c r="Y12" s="343">
        <v>0</v>
      </c>
      <c r="Z12" s="343">
        <v>5</v>
      </c>
      <c r="AA12" s="343">
        <v>0</v>
      </c>
      <c r="AB12" s="484">
        <v>4</v>
      </c>
      <c r="AC12" s="343">
        <v>5</v>
      </c>
      <c r="AD12" s="343"/>
      <c r="AE12" s="494">
        <v>12</v>
      </c>
    </row>
    <row r="13" spans="1:31" ht="14.25" x14ac:dyDescent="0.2">
      <c r="A13" s="296" t="s">
        <v>2102</v>
      </c>
      <c r="B13" s="25">
        <v>1</v>
      </c>
      <c r="C13" s="313" t="s">
        <v>3916</v>
      </c>
      <c r="D13" s="253" t="s">
        <v>3964</v>
      </c>
      <c r="E13" s="25" t="s">
        <v>2126</v>
      </c>
      <c r="F13" s="23" t="s">
        <v>3917</v>
      </c>
      <c r="G13" s="343">
        <v>1</v>
      </c>
      <c r="H13" s="343">
        <v>1</v>
      </c>
      <c r="I13" s="343">
        <v>0</v>
      </c>
      <c r="J13" s="343">
        <v>11</v>
      </c>
      <c r="K13" s="343">
        <v>0</v>
      </c>
      <c r="L13" s="343">
        <v>5</v>
      </c>
      <c r="M13" s="343">
        <v>0</v>
      </c>
      <c r="N13" s="343">
        <v>6</v>
      </c>
      <c r="O13" s="343">
        <v>0</v>
      </c>
      <c r="P13" s="343">
        <v>7</v>
      </c>
      <c r="Q13" s="343">
        <v>2</v>
      </c>
      <c r="R13" s="343">
        <v>5</v>
      </c>
      <c r="S13" s="343">
        <v>0</v>
      </c>
      <c r="T13" s="342">
        <v>5</v>
      </c>
      <c r="U13" s="343">
        <v>9</v>
      </c>
      <c r="V13" s="343">
        <v>4</v>
      </c>
      <c r="W13" s="343">
        <v>0</v>
      </c>
      <c r="X13" s="343">
        <v>2</v>
      </c>
      <c r="Y13" s="343">
        <v>0</v>
      </c>
      <c r="Z13" s="343">
        <v>5</v>
      </c>
      <c r="AA13" s="343">
        <v>0</v>
      </c>
      <c r="AB13" s="484">
        <v>5</v>
      </c>
      <c r="AC13" s="343">
        <v>8</v>
      </c>
      <c r="AD13" s="343"/>
      <c r="AE13" s="494">
        <v>12</v>
      </c>
    </row>
    <row r="14" spans="1:31" ht="14.25" x14ac:dyDescent="0.2">
      <c r="A14" s="328" t="s">
        <v>2102</v>
      </c>
      <c r="B14" s="25">
        <v>1</v>
      </c>
      <c r="C14" s="313" t="s">
        <v>3794</v>
      </c>
      <c r="D14" s="253" t="s">
        <v>3964</v>
      </c>
      <c r="E14" s="314" t="s">
        <v>2126</v>
      </c>
      <c r="F14" s="314" t="s">
        <v>3795</v>
      </c>
      <c r="G14" s="343">
        <v>0</v>
      </c>
      <c r="H14" s="343">
        <v>3</v>
      </c>
      <c r="I14" s="343">
        <v>0</v>
      </c>
      <c r="J14" s="343">
        <v>0</v>
      </c>
      <c r="K14" s="343">
        <v>10</v>
      </c>
      <c r="L14" s="343">
        <v>2</v>
      </c>
      <c r="M14" s="343">
        <v>0</v>
      </c>
      <c r="N14" s="343">
        <v>0</v>
      </c>
      <c r="O14" s="343">
        <v>8</v>
      </c>
      <c r="P14" s="343">
        <v>0</v>
      </c>
      <c r="Q14" s="343">
        <v>7</v>
      </c>
      <c r="R14" s="343">
        <v>0</v>
      </c>
      <c r="S14" s="343">
        <v>0</v>
      </c>
      <c r="T14" s="342">
        <v>14</v>
      </c>
      <c r="U14" s="343">
        <v>14</v>
      </c>
      <c r="V14" s="343">
        <v>0</v>
      </c>
      <c r="W14" s="343">
        <v>0</v>
      </c>
      <c r="X14" s="343">
        <v>0</v>
      </c>
      <c r="Y14" s="343">
        <v>8</v>
      </c>
      <c r="Z14" s="343">
        <v>0</v>
      </c>
      <c r="AA14" s="343">
        <v>8</v>
      </c>
      <c r="AB14" s="484">
        <v>8</v>
      </c>
      <c r="AC14" s="343">
        <v>5</v>
      </c>
      <c r="AD14" s="343"/>
      <c r="AE14" s="494">
        <v>7</v>
      </c>
    </row>
    <row r="15" spans="1:31" ht="14.25" x14ac:dyDescent="0.2">
      <c r="A15" s="22" t="s">
        <v>2102</v>
      </c>
      <c r="B15" s="25">
        <v>1</v>
      </c>
      <c r="C15" s="24" t="s">
        <v>783</v>
      </c>
      <c r="D15" s="253" t="s">
        <v>3964</v>
      </c>
      <c r="E15" s="23" t="s">
        <v>2126</v>
      </c>
      <c r="F15" s="25" t="s">
        <v>784</v>
      </c>
      <c r="G15" s="343">
        <v>7</v>
      </c>
      <c r="H15" s="343">
        <v>15</v>
      </c>
      <c r="I15" s="343">
        <v>0</v>
      </c>
      <c r="J15" s="343">
        <v>0</v>
      </c>
      <c r="K15" s="343">
        <v>0</v>
      </c>
      <c r="L15" s="343">
        <v>0</v>
      </c>
      <c r="M15" s="343">
        <v>0</v>
      </c>
      <c r="N15" s="343">
        <v>7</v>
      </c>
      <c r="O15" s="343">
        <v>0</v>
      </c>
      <c r="P15" s="343">
        <v>0</v>
      </c>
      <c r="Q15" s="343">
        <v>3</v>
      </c>
      <c r="R15" s="343">
        <v>0</v>
      </c>
      <c r="S15" s="343">
        <v>0</v>
      </c>
      <c r="T15" s="342">
        <v>6</v>
      </c>
      <c r="U15" s="343">
        <v>6</v>
      </c>
      <c r="V15" s="343">
        <v>6</v>
      </c>
      <c r="W15" s="343">
        <v>0</v>
      </c>
      <c r="X15" s="343">
        <v>0</v>
      </c>
      <c r="Y15" s="343">
        <v>0</v>
      </c>
      <c r="Z15" s="343">
        <v>0</v>
      </c>
      <c r="AA15" s="343">
        <v>9</v>
      </c>
      <c r="AB15" s="484">
        <v>9</v>
      </c>
      <c r="AC15" s="343">
        <v>0</v>
      </c>
      <c r="AD15" s="343"/>
      <c r="AE15" s="494">
        <v>1</v>
      </c>
    </row>
    <row r="16" spans="1:31" ht="14.25" x14ac:dyDescent="0.2">
      <c r="A16" s="22" t="s">
        <v>2102</v>
      </c>
      <c r="B16" s="25">
        <v>1</v>
      </c>
      <c r="C16" s="313" t="s">
        <v>4083</v>
      </c>
      <c r="D16" s="253" t="s">
        <v>3964</v>
      </c>
      <c r="E16" s="25" t="s">
        <v>2126</v>
      </c>
      <c r="F16" s="23" t="s">
        <v>4084</v>
      </c>
      <c r="G16" s="343">
        <v>0</v>
      </c>
      <c r="H16" s="343">
        <v>0</v>
      </c>
      <c r="I16" s="343">
        <v>6</v>
      </c>
      <c r="J16" s="343">
        <v>4</v>
      </c>
      <c r="K16" s="343">
        <v>4</v>
      </c>
      <c r="L16" s="343">
        <v>2</v>
      </c>
      <c r="M16" s="343">
        <v>1</v>
      </c>
      <c r="N16" s="343">
        <v>5</v>
      </c>
      <c r="O16" s="343">
        <v>3</v>
      </c>
      <c r="P16" s="343">
        <v>0</v>
      </c>
      <c r="Q16" s="343">
        <v>9</v>
      </c>
      <c r="R16" s="343">
        <v>0</v>
      </c>
      <c r="S16" s="343">
        <v>0</v>
      </c>
      <c r="T16" s="342">
        <v>9</v>
      </c>
      <c r="U16" s="343">
        <v>14</v>
      </c>
      <c r="V16" s="343">
        <v>5</v>
      </c>
      <c r="W16" s="343">
        <v>0</v>
      </c>
      <c r="X16" s="343">
        <v>2</v>
      </c>
      <c r="Y16" s="343">
        <v>0</v>
      </c>
      <c r="Z16" s="343">
        <v>5</v>
      </c>
      <c r="AA16" s="343">
        <v>0</v>
      </c>
      <c r="AB16" s="484">
        <v>5</v>
      </c>
      <c r="AC16" s="343">
        <v>6</v>
      </c>
      <c r="AD16" s="343"/>
      <c r="AE16" s="494">
        <v>7</v>
      </c>
    </row>
    <row r="17" spans="1:31" ht="14.25" x14ac:dyDescent="0.2">
      <c r="A17" s="22" t="s">
        <v>2102</v>
      </c>
      <c r="B17" s="25">
        <v>1</v>
      </c>
      <c r="C17" s="24" t="s">
        <v>969</v>
      </c>
      <c r="D17" s="253" t="s">
        <v>3964</v>
      </c>
      <c r="E17" s="23" t="s">
        <v>2126</v>
      </c>
      <c r="F17" s="25" t="s">
        <v>970</v>
      </c>
      <c r="G17" s="343">
        <v>0</v>
      </c>
      <c r="H17" s="343">
        <v>6</v>
      </c>
      <c r="I17" s="343">
        <v>0</v>
      </c>
      <c r="J17" s="343">
        <v>0</v>
      </c>
      <c r="K17" s="343">
        <v>20</v>
      </c>
      <c r="L17" s="343">
        <v>4</v>
      </c>
      <c r="M17" s="343">
        <v>0</v>
      </c>
      <c r="N17" s="343">
        <v>0</v>
      </c>
      <c r="O17" s="343">
        <v>0</v>
      </c>
      <c r="P17" s="343">
        <v>0</v>
      </c>
      <c r="Q17" s="343">
        <v>34</v>
      </c>
      <c r="R17" s="343">
        <v>0</v>
      </c>
      <c r="S17" s="343">
        <v>0</v>
      </c>
      <c r="T17" s="342">
        <v>0</v>
      </c>
      <c r="U17" s="343">
        <v>8</v>
      </c>
      <c r="V17" s="343">
        <v>20</v>
      </c>
      <c r="W17" s="343">
        <v>0</v>
      </c>
      <c r="X17" s="343">
        <v>0</v>
      </c>
      <c r="Y17" s="343">
        <v>12</v>
      </c>
      <c r="Z17" s="343">
        <v>0</v>
      </c>
      <c r="AA17" s="343">
        <v>16</v>
      </c>
      <c r="AB17" s="484">
        <v>16</v>
      </c>
      <c r="AC17" s="343">
        <v>8</v>
      </c>
      <c r="AD17" s="343"/>
      <c r="AE17" s="494">
        <v>14</v>
      </c>
    </row>
    <row r="18" spans="1:31" ht="14.25" x14ac:dyDescent="0.2">
      <c r="A18" s="328" t="s">
        <v>2102</v>
      </c>
      <c r="B18" s="25">
        <v>1</v>
      </c>
      <c r="C18" s="313" t="s">
        <v>3800</v>
      </c>
      <c r="D18" s="253" t="s">
        <v>3964</v>
      </c>
      <c r="E18" s="314" t="s">
        <v>2126</v>
      </c>
      <c r="F18" s="314" t="s">
        <v>3801</v>
      </c>
      <c r="G18" s="343">
        <v>0</v>
      </c>
      <c r="H18" s="343">
        <v>0</v>
      </c>
      <c r="I18" s="343">
        <v>0</v>
      </c>
      <c r="J18" s="343">
        <v>10</v>
      </c>
      <c r="K18" s="343">
        <v>8</v>
      </c>
      <c r="L18" s="343">
        <v>6</v>
      </c>
      <c r="M18" s="343">
        <v>0</v>
      </c>
      <c r="N18" s="343">
        <v>0</v>
      </c>
      <c r="O18" s="343">
        <v>0</v>
      </c>
      <c r="P18" s="343">
        <v>0</v>
      </c>
      <c r="Q18" s="343">
        <v>4</v>
      </c>
      <c r="R18" s="343">
        <v>0</v>
      </c>
      <c r="S18" s="343">
        <v>4</v>
      </c>
      <c r="T18" s="342">
        <v>0</v>
      </c>
      <c r="U18" s="343">
        <v>4</v>
      </c>
      <c r="V18" s="343">
        <v>2</v>
      </c>
      <c r="W18" s="343">
        <v>0</v>
      </c>
      <c r="X18" s="343">
        <v>4</v>
      </c>
      <c r="Y18" s="343">
        <v>2</v>
      </c>
      <c r="Z18" s="343">
        <v>2</v>
      </c>
      <c r="AA18" s="343">
        <v>2</v>
      </c>
      <c r="AB18" s="484">
        <v>6</v>
      </c>
      <c r="AC18" s="343">
        <v>0</v>
      </c>
      <c r="AD18" s="343"/>
      <c r="AE18" s="494">
        <v>6</v>
      </c>
    </row>
    <row r="19" spans="1:31" ht="14.25" x14ac:dyDescent="0.2">
      <c r="A19" s="328" t="s">
        <v>2102</v>
      </c>
      <c r="B19" s="25">
        <v>1</v>
      </c>
      <c r="C19" s="313" t="s">
        <v>3796</v>
      </c>
      <c r="D19" s="253" t="s">
        <v>3964</v>
      </c>
      <c r="E19" s="314" t="s">
        <v>2126</v>
      </c>
      <c r="F19" s="314" t="s">
        <v>3797</v>
      </c>
      <c r="G19" s="343">
        <v>10</v>
      </c>
      <c r="H19" s="343">
        <v>1</v>
      </c>
      <c r="I19" s="343">
        <v>1</v>
      </c>
      <c r="J19" s="343">
        <v>5</v>
      </c>
      <c r="K19" s="343">
        <v>1</v>
      </c>
      <c r="L19" s="343">
        <v>3</v>
      </c>
      <c r="M19" s="343">
        <v>1</v>
      </c>
      <c r="N19" s="343">
        <v>1</v>
      </c>
      <c r="O19" s="343">
        <v>2</v>
      </c>
      <c r="P19" s="343">
        <v>4</v>
      </c>
      <c r="Q19" s="343">
        <v>6</v>
      </c>
      <c r="R19" s="343">
        <v>1</v>
      </c>
      <c r="S19" s="343">
        <v>0</v>
      </c>
      <c r="T19" s="342">
        <v>1</v>
      </c>
      <c r="U19" s="343">
        <v>9</v>
      </c>
      <c r="V19" s="343">
        <v>5</v>
      </c>
      <c r="W19" s="343">
        <v>0</v>
      </c>
      <c r="X19" s="343">
        <v>2</v>
      </c>
      <c r="Y19" s="343">
        <v>0</v>
      </c>
      <c r="Z19" s="343">
        <v>10</v>
      </c>
      <c r="AA19" s="343">
        <v>0</v>
      </c>
      <c r="AB19" s="484">
        <v>4</v>
      </c>
      <c r="AC19" s="343">
        <v>0</v>
      </c>
      <c r="AD19" s="343"/>
      <c r="AE19" s="494">
        <v>6</v>
      </c>
    </row>
    <row r="20" spans="1:31" ht="14.25" x14ac:dyDescent="0.2">
      <c r="A20" s="328" t="s">
        <v>2102</v>
      </c>
      <c r="B20" s="25">
        <v>1</v>
      </c>
      <c r="C20" s="313" t="s">
        <v>3798</v>
      </c>
      <c r="D20" s="253" t="s">
        <v>3964</v>
      </c>
      <c r="E20" s="314" t="s">
        <v>2126</v>
      </c>
      <c r="F20" s="314" t="s">
        <v>3799</v>
      </c>
      <c r="G20" s="343">
        <v>0</v>
      </c>
      <c r="H20" s="343">
        <v>0</v>
      </c>
      <c r="I20" s="343">
        <v>0</v>
      </c>
      <c r="J20" s="343">
        <v>0</v>
      </c>
      <c r="K20" s="343">
        <v>0</v>
      </c>
      <c r="L20" s="343">
        <v>0</v>
      </c>
      <c r="M20" s="343">
        <v>0</v>
      </c>
      <c r="N20" s="343">
        <v>0</v>
      </c>
      <c r="O20" s="343">
        <v>0</v>
      </c>
      <c r="P20" s="343">
        <v>0</v>
      </c>
      <c r="Q20" s="343">
        <v>0</v>
      </c>
      <c r="R20" s="343">
        <v>5</v>
      </c>
      <c r="S20" s="343">
        <v>0</v>
      </c>
      <c r="T20" s="342">
        <v>0</v>
      </c>
      <c r="U20" s="343">
        <v>0</v>
      </c>
      <c r="V20" s="343">
        <v>0</v>
      </c>
      <c r="W20" s="343">
        <v>1</v>
      </c>
      <c r="X20" s="343">
        <v>0</v>
      </c>
      <c r="Y20" s="343">
        <v>0</v>
      </c>
      <c r="Z20" s="343">
        <v>0</v>
      </c>
      <c r="AA20" s="343">
        <v>0</v>
      </c>
      <c r="AB20" s="484">
        <v>0</v>
      </c>
      <c r="AC20" s="343">
        <v>0</v>
      </c>
      <c r="AD20" s="343"/>
      <c r="AE20" s="494">
        <v>7</v>
      </c>
    </row>
    <row r="21" spans="1:31" ht="14.25" x14ac:dyDescent="0.2">
      <c r="A21" s="296" t="s">
        <v>2102</v>
      </c>
      <c r="B21" s="296">
        <v>1</v>
      </c>
      <c r="C21" s="335" t="s">
        <v>4281</v>
      </c>
      <c r="D21" s="253" t="s">
        <v>3964</v>
      </c>
      <c r="E21" s="314" t="s">
        <v>2126</v>
      </c>
      <c r="F21" s="314" t="s">
        <v>4282</v>
      </c>
      <c r="G21" s="343">
        <v>2</v>
      </c>
      <c r="H21" s="343">
        <v>8</v>
      </c>
      <c r="I21" s="343">
        <v>6</v>
      </c>
      <c r="J21" s="343">
        <v>0</v>
      </c>
      <c r="K21" s="343">
        <v>0</v>
      </c>
      <c r="L21" s="343">
        <v>12</v>
      </c>
      <c r="M21" s="343">
        <v>8</v>
      </c>
      <c r="N21" s="343">
        <v>8</v>
      </c>
      <c r="O21" s="343">
        <v>0</v>
      </c>
      <c r="P21" s="343">
        <v>4</v>
      </c>
      <c r="Q21" s="343">
        <v>12</v>
      </c>
      <c r="R21" s="343">
        <v>6</v>
      </c>
      <c r="S21" s="343">
        <v>0</v>
      </c>
      <c r="T21" s="342">
        <v>6</v>
      </c>
      <c r="U21" s="343">
        <v>14</v>
      </c>
      <c r="V21" s="343">
        <v>8</v>
      </c>
      <c r="W21" s="343">
        <v>8</v>
      </c>
      <c r="X21" s="343">
        <v>0</v>
      </c>
      <c r="Y21" s="343">
        <v>6</v>
      </c>
      <c r="Z21" s="343">
        <v>15</v>
      </c>
      <c r="AA21" s="343">
        <v>8</v>
      </c>
      <c r="AB21" s="484">
        <v>12</v>
      </c>
      <c r="AC21" s="343">
        <v>8</v>
      </c>
      <c r="AD21" s="343"/>
      <c r="AE21" s="494">
        <v>14</v>
      </c>
    </row>
    <row r="22" spans="1:31" ht="14.25" x14ac:dyDescent="0.2">
      <c r="A22" s="296" t="s">
        <v>2102</v>
      </c>
      <c r="B22" s="296">
        <v>1</v>
      </c>
      <c r="C22" s="24" t="s">
        <v>4954</v>
      </c>
      <c r="D22" s="253" t="s">
        <v>3964</v>
      </c>
      <c r="E22" s="23" t="s">
        <v>2126</v>
      </c>
      <c r="F22" s="25" t="s">
        <v>4955</v>
      </c>
      <c r="G22" s="343">
        <v>0</v>
      </c>
      <c r="H22" s="343">
        <v>0</v>
      </c>
      <c r="I22" s="343">
        <v>0</v>
      </c>
      <c r="J22" s="343">
        <v>0</v>
      </c>
      <c r="K22" s="343">
        <v>0</v>
      </c>
      <c r="L22" s="343">
        <v>0</v>
      </c>
      <c r="M22" s="343">
        <v>0</v>
      </c>
      <c r="N22" s="343">
        <v>0</v>
      </c>
      <c r="O22" s="343">
        <v>0</v>
      </c>
      <c r="P22" s="343">
        <v>0</v>
      </c>
      <c r="Q22" s="343">
        <v>0</v>
      </c>
      <c r="R22" s="343">
        <v>0</v>
      </c>
      <c r="S22" s="343">
        <v>0</v>
      </c>
      <c r="T22" s="342">
        <v>0</v>
      </c>
      <c r="U22" s="343">
        <v>0</v>
      </c>
      <c r="V22" s="343">
        <v>0</v>
      </c>
      <c r="W22" s="343">
        <v>0</v>
      </c>
      <c r="X22" s="343">
        <v>0</v>
      </c>
      <c r="Y22" s="343">
        <v>0</v>
      </c>
      <c r="Z22" s="343">
        <v>0</v>
      </c>
      <c r="AA22" s="343">
        <v>0</v>
      </c>
      <c r="AB22" s="484">
        <v>0</v>
      </c>
      <c r="AC22" s="343">
        <v>0</v>
      </c>
      <c r="AD22" s="343"/>
      <c r="AE22" s="494">
        <v>6</v>
      </c>
    </row>
    <row r="23" spans="1:31" ht="14.25" x14ac:dyDescent="0.2">
      <c r="A23" s="296" t="s">
        <v>2102</v>
      </c>
      <c r="B23" s="312">
        <v>1</v>
      </c>
      <c r="C23" s="313" t="s">
        <v>783</v>
      </c>
      <c r="D23" s="296" t="s">
        <v>3964</v>
      </c>
      <c r="E23" s="296" t="s">
        <v>2126</v>
      </c>
      <c r="F23" s="314" t="s">
        <v>784</v>
      </c>
      <c r="G23" s="343">
        <v>6</v>
      </c>
      <c r="H23" s="343">
        <v>0</v>
      </c>
      <c r="I23" s="343">
        <v>0</v>
      </c>
      <c r="J23" s="343">
        <v>0</v>
      </c>
      <c r="K23" s="343">
        <v>0</v>
      </c>
      <c r="L23" s="343">
        <v>1</v>
      </c>
      <c r="M23" s="343">
        <v>0</v>
      </c>
      <c r="N23" s="343">
        <v>0</v>
      </c>
      <c r="O23" s="343">
        <v>0</v>
      </c>
      <c r="P23" s="343">
        <v>0</v>
      </c>
      <c r="Q23" s="343">
        <v>7</v>
      </c>
      <c r="R23" s="343">
        <v>0</v>
      </c>
      <c r="S23" s="343">
        <v>0</v>
      </c>
      <c r="T23" s="342">
        <v>0</v>
      </c>
      <c r="U23" s="343">
        <v>0</v>
      </c>
      <c r="V23" s="343">
        <v>0</v>
      </c>
      <c r="W23" s="343">
        <v>0</v>
      </c>
      <c r="X23" s="343">
        <v>7</v>
      </c>
      <c r="Y23" s="343">
        <v>0</v>
      </c>
      <c r="Z23" s="343">
        <v>0</v>
      </c>
      <c r="AA23" s="343">
        <v>0</v>
      </c>
      <c r="AB23" s="484">
        <v>0</v>
      </c>
      <c r="AC23" s="343">
        <v>0</v>
      </c>
      <c r="AD23" s="343"/>
      <c r="AE23" s="494">
        <v>1</v>
      </c>
    </row>
    <row r="24" spans="1:31" ht="14.25" x14ac:dyDescent="0.2">
      <c r="A24" s="296" t="s">
        <v>2102</v>
      </c>
      <c r="B24" s="312">
        <v>1</v>
      </c>
      <c r="C24" s="313" t="s">
        <v>4083</v>
      </c>
      <c r="D24" s="296" t="s">
        <v>3964</v>
      </c>
      <c r="E24" s="296" t="s">
        <v>2126</v>
      </c>
      <c r="F24" s="314" t="s">
        <v>4084</v>
      </c>
      <c r="G24" s="343">
        <v>6</v>
      </c>
      <c r="H24" s="343">
        <v>0</v>
      </c>
      <c r="I24" s="343">
        <v>0</v>
      </c>
      <c r="J24" s="343">
        <v>0</v>
      </c>
      <c r="K24" s="343">
        <v>0</v>
      </c>
      <c r="L24" s="343">
        <v>1</v>
      </c>
      <c r="M24" s="343">
        <v>0</v>
      </c>
      <c r="N24" s="343">
        <v>0</v>
      </c>
      <c r="O24" s="343">
        <v>0</v>
      </c>
      <c r="P24" s="343">
        <v>0</v>
      </c>
      <c r="Q24" s="343">
        <v>7</v>
      </c>
      <c r="R24" s="343">
        <v>0</v>
      </c>
      <c r="S24" s="343">
        <v>0</v>
      </c>
      <c r="T24" s="342">
        <v>0</v>
      </c>
      <c r="U24" s="343">
        <v>0</v>
      </c>
      <c r="V24" s="343">
        <v>0</v>
      </c>
      <c r="W24" s="343">
        <v>0</v>
      </c>
      <c r="X24" s="343">
        <v>7</v>
      </c>
      <c r="Y24" s="343">
        <v>0</v>
      </c>
      <c r="Z24" s="343">
        <v>0</v>
      </c>
      <c r="AA24" s="343">
        <v>0</v>
      </c>
      <c r="AB24" s="484">
        <v>0</v>
      </c>
      <c r="AC24" s="343">
        <v>0</v>
      </c>
      <c r="AD24" s="343"/>
      <c r="AE24" s="494">
        <v>7</v>
      </c>
    </row>
    <row r="25" spans="1:31" ht="14.25" x14ac:dyDescent="0.2">
      <c r="A25" s="296" t="s">
        <v>2102</v>
      </c>
      <c r="B25" s="296">
        <v>1</v>
      </c>
      <c r="C25" s="335" t="s">
        <v>4621</v>
      </c>
      <c r="D25" s="296" t="s">
        <v>3964</v>
      </c>
      <c r="E25" s="296" t="s">
        <v>2126</v>
      </c>
      <c r="F25" s="314" t="s">
        <v>4622</v>
      </c>
      <c r="G25" s="269">
        <v>0</v>
      </c>
      <c r="H25" s="269">
        <v>0</v>
      </c>
      <c r="I25" s="269">
        <v>0</v>
      </c>
      <c r="J25" s="269">
        <v>0</v>
      </c>
      <c r="K25" s="269">
        <v>0</v>
      </c>
      <c r="L25" s="269">
        <v>0</v>
      </c>
      <c r="M25" s="269">
        <v>0</v>
      </c>
      <c r="N25" s="269">
        <v>0</v>
      </c>
      <c r="O25" s="343">
        <v>0</v>
      </c>
      <c r="P25" s="343">
        <v>0</v>
      </c>
      <c r="Q25" s="343">
        <v>0</v>
      </c>
      <c r="R25" s="343">
        <v>0</v>
      </c>
      <c r="S25" s="343">
        <v>0</v>
      </c>
      <c r="T25" s="342">
        <v>0</v>
      </c>
      <c r="U25" s="343">
        <v>0</v>
      </c>
      <c r="V25" s="343">
        <v>0</v>
      </c>
      <c r="W25" s="343">
        <v>0</v>
      </c>
      <c r="X25" s="343">
        <v>0</v>
      </c>
      <c r="Y25" s="343">
        <v>0</v>
      </c>
      <c r="Z25" s="343">
        <v>0</v>
      </c>
      <c r="AA25" s="269">
        <v>0</v>
      </c>
      <c r="AB25" s="484">
        <v>0</v>
      </c>
      <c r="AC25" s="269">
        <v>0</v>
      </c>
      <c r="AD25" s="269"/>
      <c r="AE25" s="494">
        <v>1</v>
      </c>
    </row>
    <row r="26" spans="1:31" ht="14.25" x14ac:dyDescent="0.2">
      <c r="A26" s="296" t="s">
        <v>2102</v>
      </c>
      <c r="B26" s="296">
        <v>1</v>
      </c>
      <c r="C26" s="335" t="s">
        <v>4593</v>
      </c>
      <c r="D26" s="253" t="s">
        <v>3964</v>
      </c>
      <c r="E26" s="314" t="s">
        <v>2126</v>
      </c>
      <c r="F26" s="314" t="s">
        <v>4594</v>
      </c>
      <c r="G26" s="343">
        <v>0</v>
      </c>
      <c r="H26" s="343">
        <v>3</v>
      </c>
      <c r="I26" s="343">
        <v>2</v>
      </c>
      <c r="J26" s="343">
        <v>4</v>
      </c>
      <c r="K26" s="343">
        <v>1</v>
      </c>
      <c r="L26" s="343">
        <v>5</v>
      </c>
      <c r="M26" s="343">
        <v>3</v>
      </c>
      <c r="N26" s="343">
        <v>4</v>
      </c>
      <c r="O26" s="343">
        <v>0</v>
      </c>
      <c r="P26" s="343">
        <v>3</v>
      </c>
      <c r="Q26" s="343">
        <v>5</v>
      </c>
      <c r="R26" s="343">
        <v>0</v>
      </c>
      <c r="S26" s="343">
        <v>0</v>
      </c>
      <c r="T26" s="342">
        <v>1</v>
      </c>
      <c r="U26" s="343">
        <v>7</v>
      </c>
      <c r="V26" s="343">
        <v>3</v>
      </c>
      <c r="W26" s="343">
        <v>0</v>
      </c>
      <c r="X26" s="343">
        <v>6</v>
      </c>
      <c r="Y26" s="269">
        <v>0</v>
      </c>
      <c r="Z26" s="343">
        <v>0</v>
      </c>
      <c r="AA26" s="343">
        <v>0</v>
      </c>
      <c r="AB26" s="484">
        <v>5</v>
      </c>
      <c r="AC26" s="343">
        <v>6</v>
      </c>
      <c r="AD26" s="343"/>
      <c r="AE26" s="494">
        <v>7</v>
      </c>
    </row>
    <row r="27" spans="1:31" ht="14.25" x14ac:dyDescent="0.2">
      <c r="A27" s="296" t="s">
        <v>2102</v>
      </c>
      <c r="B27" s="296">
        <v>1</v>
      </c>
      <c r="C27" s="335" t="s">
        <v>4623</v>
      </c>
      <c r="D27" s="253" t="s">
        <v>3964</v>
      </c>
      <c r="E27" s="296" t="s">
        <v>2126</v>
      </c>
      <c r="F27" s="314" t="s">
        <v>4624</v>
      </c>
      <c r="G27" s="269">
        <v>0</v>
      </c>
      <c r="H27" s="269">
        <v>0</v>
      </c>
      <c r="I27" s="269">
        <v>0</v>
      </c>
      <c r="J27" s="269">
        <v>0</v>
      </c>
      <c r="K27" s="269">
        <v>0</v>
      </c>
      <c r="L27" s="269">
        <v>0</v>
      </c>
      <c r="M27" s="269">
        <v>0</v>
      </c>
      <c r="N27" s="269">
        <v>0</v>
      </c>
      <c r="O27" s="343">
        <v>0</v>
      </c>
      <c r="P27" s="343">
        <v>0</v>
      </c>
      <c r="Q27" s="343">
        <v>0</v>
      </c>
      <c r="R27" s="343">
        <v>0</v>
      </c>
      <c r="S27" s="343">
        <v>0</v>
      </c>
      <c r="T27" s="342">
        <v>0</v>
      </c>
      <c r="U27" s="343">
        <v>0</v>
      </c>
      <c r="V27" s="343">
        <v>0</v>
      </c>
      <c r="W27" s="343">
        <v>0</v>
      </c>
      <c r="X27" s="343">
        <v>0</v>
      </c>
      <c r="Y27" s="269">
        <v>0</v>
      </c>
      <c r="Z27" s="343">
        <v>0</v>
      </c>
      <c r="AA27" s="269">
        <v>0</v>
      </c>
      <c r="AB27" s="484">
        <v>0</v>
      </c>
      <c r="AC27" s="269">
        <v>0</v>
      </c>
      <c r="AD27" s="269"/>
      <c r="AE27" s="494">
        <v>0</v>
      </c>
    </row>
    <row r="28" spans="1:31" ht="14.25" x14ac:dyDescent="0.2">
      <c r="A28" s="296" t="s">
        <v>2102</v>
      </c>
      <c r="B28" s="296">
        <v>1</v>
      </c>
      <c r="C28" s="335" t="s">
        <v>4625</v>
      </c>
      <c r="D28" s="253" t="s">
        <v>3964</v>
      </c>
      <c r="E28" s="296" t="s">
        <v>2126</v>
      </c>
      <c r="F28" s="314" t="s">
        <v>4626</v>
      </c>
      <c r="G28" s="269">
        <v>0</v>
      </c>
      <c r="H28" s="269">
        <v>0</v>
      </c>
      <c r="I28" s="269">
        <v>0</v>
      </c>
      <c r="J28" s="269">
        <v>2</v>
      </c>
      <c r="K28" s="269">
        <v>0</v>
      </c>
      <c r="L28" s="269">
        <v>0</v>
      </c>
      <c r="M28" s="269">
        <v>1</v>
      </c>
      <c r="N28" s="269">
        <v>0</v>
      </c>
      <c r="O28" s="343">
        <v>0</v>
      </c>
      <c r="P28" s="343">
        <v>0</v>
      </c>
      <c r="Q28" s="343">
        <v>0</v>
      </c>
      <c r="R28" s="343">
        <v>0</v>
      </c>
      <c r="S28" s="343">
        <v>0</v>
      </c>
      <c r="T28" s="342">
        <v>0</v>
      </c>
      <c r="U28" s="343">
        <v>0</v>
      </c>
      <c r="V28" s="343">
        <v>0</v>
      </c>
      <c r="W28" s="343">
        <v>0</v>
      </c>
      <c r="X28" s="343">
        <v>0</v>
      </c>
      <c r="Y28" s="269">
        <v>0</v>
      </c>
      <c r="Z28" s="343">
        <v>0</v>
      </c>
      <c r="AA28" s="269">
        <v>0</v>
      </c>
      <c r="AB28" s="484">
        <v>0</v>
      </c>
      <c r="AC28" s="269">
        <v>0</v>
      </c>
      <c r="AD28" s="269"/>
      <c r="AE28" s="494">
        <v>1</v>
      </c>
    </row>
    <row r="29" spans="1:31" ht="14.25" x14ac:dyDescent="0.2">
      <c r="A29" s="296" t="s">
        <v>2102</v>
      </c>
      <c r="B29" s="296">
        <v>1</v>
      </c>
      <c r="C29" s="335" t="s">
        <v>4956</v>
      </c>
      <c r="D29" s="253" t="s">
        <v>3964</v>
      </c>
      <c r="E29" s="253" t="s">
        <v>2126</v>
      </c>
      <c r="F29" s="314" t="s">
        <v>4957</v>
      </c>
      <c r="G29" s="269">
        <v>0</v>
      </c>
      <c r="H29" s="269">
        <v>0</v>
      </c>
      <c r="I29" s="269">
        <v>16</v>
      </c>
      <c r="J29" s="269">
        <v>0</v>
      </c>
      <c r="K29" s="269">
        <v>0</v>
      </c>
      <c r="L29" s="269">
        <v>0</v>
      </c>
      <c r="M29" s="269">
        <v>0</v>
      </c>
      <c r="N29" s="343">
        <v>0</v>
      </c>
      <c r="O29" s="343">
        <v>0</v>
      </c>
      <c r="P29" s="343">
        <v>0</v>
      </c>
      <c r="Q29" s="343">
        <v>0</v>
      </c>
      <c r="R29" s="343">
        <v>20</v>
      </c>
      <c r="S29" s="343">
        <v>0</v>
      </c>
      <c r="T29" s="342">
        <v>2</v>
      </c>
      <c r="U29" s="343">
        <v>4</v>
      </c>
      <c r="V29" s="343">
        <v>8</v>
      </c>
      <c r="W29" s="343">
        <v>0</v>
      </c>
      <c r="X29" s="343">
        <v>0</v>
      </c>
      <c r="Y29" s="269">
        <v>1</v>
      </c>
      <c r="Z29" s="343">
        <v>5</v>
      </c>
      <c r="AA29" s="269">
        <v>4</v>
      </c>
      <c r="AB29" s="484">
        <v>7</v>
      </c>
      <c r="AC29" s="269">
        <v>3</v>
      </c>
      <c r="AD29" s="269"/>
      <c r="AE29" s="494">
        <v>14</v>
      </c>
    </row>
    <row r="30" spans="1:31" ht="14.25" x14ac:dyDescent="0.2">
      <c r="A30" s="296" t="s">
        <v>2102</v>
      </c>
      <c r="B30" s="296">
        <v>1</v>
      </c>
      <c r="C30" s="335" t="s">
        <v>4958</v>
      </c>
      <c r="D30" s="253" t="s">
        <v>3964</v>
      </c>
      <c r="E30" s="253" t="s">
        <v>3473</v>
      </c>
      <c r="F30" s="314" t="s">
        <v>4959</v>
      </c>
      <c r="G30" s="269">
        <v>1</v>
      </c>
      <c r="H30" s="269">
        <v>1</v>
      </c>
      <c r="I30" s="269">
        <v>2</v>
      </c>
      <c r="J30" s="269">
        <v>3</v>
      </c>
      <c r="K30" s="269">
        <v>1</v>
      </c>
      <c r="L30" s="269">
        <v>6</v>
      </c>
      <c r="M30" s="269">
        <v>3</v>
      </c>
      <c r="N30" s="343">
        <v>1</v>
      </c>
      <c r="O30" s="343">
        <v>1</v>
      </c>
      <c r="P30" s="343">
        <v>2</v>
      </c>
      <c r="Q30" s="343">
        <v>2</v>
      </c>
      <c r="R30" s="343">
        <v>2</v>
      </c>
      <c r="S30" s="343">
        <v>4</v>
      </c>
      <c r="T30" s="342">
        <v>4</v>
      </c>
      <c r="U30" s="343">
        <v>9</v>
      </c>
      <c r="V30" s="343">
        <v>7</v>
      </c>
      <c r="W30" s="343">
        <v>4</v>
      </c>
      <c r="X30" s="343">
        <v>1</v>
      </c>
      <c r="Y30" s="269">
        <v>2</v>
      </c>
      <c r="Z30" s="343">
        <v>9</v>
      </c>
      <c r="AA30" s="269">
        <v>1</v>
      </c>
      <c r="AB30" s="484">
        <v>1</v>
      </c>
      <c r="AC30" s="269">
        <v>4</v>
      </c>
      <c r="AD30" s="269"/>
      <c r="AE30" s="494">
        <v>7</v>
      </c>
    </row>
    <row r="31" spans="1:31" ht="14.25" x14ac:dyDescent="0.2">
      <c r="A31" s="22" t="s">
        <v>2102</v>
      </c>
      <c r="B31" s="23">
        <v>1</v>
      </c>
      <c r="C31" s="24" t="s">
        <v>1288</v>
      </c>
      <c r="D31" s="253" t="s">
        <v>3964</v>
      </c>
      <c r="E31" s="314" t="s">
        <v>3475</v>
      </c>
      <c r="F31" s="314" t="s">
        <v>1289</v>
      </c>
      <c r="G31" s="343">
        <v>0</v>
      </c>
      <c r="H31" s="343">
        <v>8</v>
      </c>
      <c r="I31" s="343">
        <v>0</v>
      </c>
      <c r="J31" s="343">
        <v>0</v>
      </c>
      <c r="K31" s="343">
        <v>7</v>
      </c>
      <c r="L31" s="343">
        <v>1</v>
      </c>
      <c r="M31" s="343">
        <v>0</v>
      </c>
      <c r="N31" s="343">
        <v>0</v>
      </c>
      <c r="O31" s="343">
        <v>6</v>
      </c>
      <c r="P31" s="343">
        <v>0</v>
      </c>
      <c r="Q31" s="343">
        <v>9</v>
      </c>
      <c r="R31" s="343">
        <v>0</v>
      </c>
      <c r="S31" s="343">
        <v>0</v>
      </c>
      <c r="T31" s="342">
        <v>14</v>
      </c>
      <c r="U31" s="343">
        <v>14</v>
      </c>
      <c r="V31" s="343">
        <v>0</v>
      </c>
      <c r="W31" s="343">
        <v>0</v>
      </c>
      <c r="X31" s="343">
        <v>0</v>
      </c>
      <c r="Y31" s="343">
        <v>8</v>
      </c>
      <c r="Z31" s="343">
        <v>0</v>
      </c>
      <c r="AA31" s="343">
        <v>8</v>
      </c>
      <c r="AB31" s="484">
        <v>8</v>
      </c>
      <c r="AC31" s="343">
        <v>0</v>
      </c>
      <c r="AD31" s="343"/>
      <c r="AE31" s="494">
        <v>8</v>
      </c>
    </row>
    <row r="32" spans="1:31" ht="14.25" x14ac:dyDescent="0.2">
      <c r="A32" s="22" t="s">
        <v>2102</v>
      </c>
      <c r="B32" s="23">
        <v>1</v>
      </c>
      <c r="C32" s="24" t="s">
        <v>1290</v>
      </c>
      <c r="D32" s="253" t="s">
        <v>3964</v>
      </c>
      <c r="E32" s="23" t="s">
        <v>3475</v>
      </c>
      <c r="F32" s="23" t="s">
        <v>863</v>
      </c>
      <c r="G32" s="343">
        <v>0</v>
      </c>
      <c r="H32" s="343">
        <v>0</v>
      </c>
      <c r="I32" s="343">
        <v>0</v>
      </c>
      <c r="J32" s="343">
        <v>0</v>
      </c>
      <c r="K32" s="343">
        <v>0</v>
      </c>
      <c r="L32" s="343">
        <v>0</v>
      </c>
      <c r="M32" s="343">
        <v>0</v>
      </c>
      <c r="N32" s="343">
        <v>0</v>
      </c>
      <c r="O32" s="343">
        <v>0</v>
      </c>
      <c r="P32" s="343">
        <v>0</v>
      </c>
      <c r="Q32" s="343">
        <v>0</v>
      </c>
      <c r="R32" s="343">
        <v>0</v>
      </c>
      <c r="S32" s="343">
        <v>0</v>
      </c>
      <c r="T32" s="342">
        <v>0</v>
      </c>
      <c r="U32" s="343">
        <v>0</v>
      </c>
      <c r="V32" s="343">
        <v>0</v>
      </c>
      <c r="W32" s="343">
        <v>0</v>
      </c>
      <c r="X32" s="343">
        <v>0</v>
      </c>
      <c r="Y32" s="343">
        <v>0</v>
      </c>
      <c r="Z32" s="343">
        <v>0</v>
      </c>
      <c r="AA32" s="343">
        <v>0</v>
      </c>
      <c r="AB32" s="484">
        <v>0</v>
      </c>
      <c r="AC32" s="343">
        <v>0</v>
      </c>
      <c r="AD32" s="343"/>
      <c r="AE32" s="494">
        <v>4</v>
      </c>
    </row>
    <row r="33" spans="1:31" ht="14.25" x14ac:dyDescent="0.2">
      <c r="A33" s="22" t="s">
        <v>2102</v>
      </c>
      <c r="B33" s="23">
        <v>1</v>
      </c>
      <c r="C33" s="24" t="s">
        <v>864</v>
      </c>
      <c r="D33" s="253" t="s">
        <v>3964</v>
      </c>
      <c r="E33" s="23" t="s">
        <v>3474</v>
      </c>
      <c r="F33" s="23" t="s">
        <v>865</v>
      </c>
      <c r="G33" s="343">
        <v>0</v>
      </c>
      <c r="H33" s="343">
        <v>0</v>
      </c>
      <c r="I33" s="343">
        <v>5</v>
      </c>
      <c r="J33" s="343">
        <v>0</v>
      </c>
      <c r="K33" s="343">
        <v>8</v>
      </c>
      <c r="L33" s="343">
        <v>2</v>
      </c>
      <c r="M33" s="343">
        <v>0</v>
      </c>
      <c r="N33" s="343">
        <v>0</v>
      </c>
      <c r="O33" s="343">
        <v>5</v>
      </c>
      <c r="P33" s="343">
        <v>7</v>
      </c>
      <c r="Q33" s="343">
        <v>0</v>
      </c>
      <c r="R33" s="343">
        <v>9</v>
      </c>
      <c r="S33" s="343">
        <v>1</v>
      </c>
      <c r="T33" s="342">
        <v>0</v>
      </c>
      <c r="U33" s="343">
        <v>10</v>
      </c>
      <c r="V33" s="343">
        <v>0</v>
      </c>
      <c r="W33" s="343">
        <v>0</v>
      </c>
      <c r="X33" s="343">
        <v>6</v>
      </c>
      <c r="Y33" s="343">
        <v>0</v>
      </c>
      <c r="Z33" s="343">
        <v>0</v>
      </c>
      <c r="AA33" s="343">
        <v>9</v>
      </c>
      <c r="AB33" s="484">
        <v>9</v>
      </c>
      <c r="AC33" s="343">
        <v>2</v>
      </c>
      <c r="AD33" s="343"/>
      <c r="AE33" s="494">
        <v>7</v>
      </c>
    </row>
    <row r="34" spans="1:31" ht="14.25" x14ac:dyDescent="0.2">
      <c r="A34" s="22" t="s">
        <v>2102</v>
      </c>
      <c r="B34" s="23">
        <v>1</v>
      </c>
      <c r="C34" s="24" t="s">
        <v>866</v>
      </c>
      <c r="D34" s="253" t="s">
        <v>3964</v>
      </c>
      <c r="E34" s="23" t="s">
        <v>3475</v>
      </c>
      <c r="F34" s="23" t="s">
        <v>867</v>
      </c>
      <c r="G34" s="343">
        <v>7</v>
      </c>
      <c r="H34" s="343">
        <v>0</v>
      </c>
      <c r="I34" s="343">
        <v>4</v>
      </c>
      <c r="J34" s="343">
        <v>5</v>
      </c>
      <c r="K34" s="343">
        <v>1</v>
      </c>
      <c r="L34" s="343">
        <v>2</v>
      </c>
      <c r="M34" s="343">
        <v>1</v>
      </c>
      <c r="N34" s="343">
        <v>7</v>
      </c>
      <c r="O34" s="343">
        <v>0</v>
      </c>
      <c r="P34" s="343">
        <v>7</v>
      </c>
      <c r="Q34" s="343">
        <v>0</v>
      </c>
      <c r="R34" s="343">
        <v>5</v>
      </c>
      <c r="S34" s="343">
        <v>0</v>
      </c>
      <c r="T34" s="342">
        <v>3</v>
      </c>
      <c r="U34" s="343">
        <v>11</v>
      </c>
      <c r="V34" s="343">
        <v>4</v>
      </c>
      <c r="W34" s="343">
        <v>0</v>
      </c>
      <c r="X34" s="343">
        <v>2</v>
      </c>
      <c r="Y34" s="343">
        <v>0</v>
      </c>
      <c r="Z34" s="343">
        <v>8</v>
      </c>
      <c r="AA34" s="343">
        <v>0</v>
      </c>
      <c r="AB34" s="484">
        <v>5</v>
      </c>
      <c r="AC34" s="343">
        <v>4</v>
      </c>
      <c r="AD34" s="343"/>
      <c r="AE34" s="494">
        <v>8</v>
      </c>
    </row>
    <row r="35" spans="1:31" ht="14.25" x14ac:dyDescent="0.2">
      <c r="A35" s="22" t="s">
        <v>2102</v>
      </c>
      <c r="B35" s="23">
        <v>1</v>
      </c>
      <c r="C35" s="24" t="s">
        <v>868</v>
      </c>
      <c r="D35" s="253" t="s">
        <v>3964</v>
      </c>
      <c r="E35" s="23" t="s">
        <v>3476</v>
      </c>
      <c r="F35" s="23" t="s">
        <v>738</v>
      </c>
      <c r="G35" s="343">
        <v>0</v>
      </c>
      <c r="H35" s="343">
        <v>0</v>
      </c>
      <c r="I35" s="343">
        <v>0</v>
      </c>
      <c r="J35" s="343">
        <v>0</v>
      </c>
      <c r="K35" s="343">
        <v>0</v>
      </c>
      <c r="L35" s="343">
        <v>0</v>
      </c>
      <c r="M35" s="343">
        <v>0</v>
      </c>
      <c r="N35" s="343">
        <v>0</v>
      </c>
      <c r="O35" s="343">
        <v>0</v>
      </c>
      <c r="P35" s="343">
        <v>0</v>
      </c>
      <c r="Q35" s="343">
        <v>0</v>
      </c>
      <c r="R35" s="343">
        <v>0</v>
      </c>
      <c r="S35" s="343">
        <v>0</v>
      </c>
      <c r="T35" s="342">
        <v>0</v>
      </c>
      <c r="U35" s="343">
        <v>0</v>
      </c>
      <c r="V35" s="343">
        <v>0</v>
      </c>
      <c r="W35" s="343">
        <v>0</v>
      </c>
      <c r="X35" s="343">
        <v>0</v>
      </c>
      <c r="Y35" s="343">
        <v>0</v>
      </c>
      <c r="Z35" s="343">
        <v>0</v>
      </c>
      <c r="AA35" s="343">
        <v>0</v>
      </c>
      <c r="AB35" s="484">
        <v>0</v>
      </c>
      <c r="AC35" s="343">
        <v>0</v>
      </c>
      <c r="AD35" s="343"/>
      <c r="AE35" s="494">
        <v>8</v>
      </c>
    </row>
    <row r="36" spans="1:31" ht="14.25" x14ac:dyDescent="0.2">
      <c r="A36" s="22" t="s">
        <v>2102</v>
      </c>
      <c r="B36" s="23">
        <v>1</v>
      </c>
      <c r="C36" s="24" t="s">
        <v>739</v>
      </c>
      <c r="D36" s="253" t="s">
        <v>3964</v>
      </c>
      <c r="E36" s="23" t="s">
        <v>3473</v>
      </c>
      <c r="F36" s="23" t="s">
        <v>677</v>
      </c>
      <c r="G36" s="343">
        <v>10</v>
      </c>
      <c r="H36" s="343">
        <v>0</v>
      </c>
      <c r="I36" s="343">
        <v>3</v>
      </c>
      <c r="J36" s="343">
        <v>4</v>
      </c>
      <c r="K36" s="343">
        <v>2</v>
      </c>
      <c r="L36" s="343">
        <v>3</v>
      </c>
      <c r="M36" s="343">
        <v>3</v>
      </c>
      <c r="N36" s="343">
        <v>0</v>
      </c>
      <c r="O36" s="343">
        <v>4</v>
      </c>
      <c r="P36" s="343">
        <v>6</v>
      </c>
      <c r="Q36" s="343">
        <v>4</v>
      </c>
      <c r="R36" s="343">
        <v>0</v>
      </c>
      <c r="S36" s="343">
        <v>0</v>
      </c>
      <c r="T36" s="342">
        <v>10</v>
      </c>
      <c r="U36" s="343">
        <v>10</v>
      </c>
      <c r="V36" s="343">
        <v>5</v>
      </c>
      <c r="W36" s="343">
        <v>0</v>
      </c>
      <c r="X36" s="343">
        <v>5</v>
      </c>
      <c r="Y36" s="343">
        <v>0</v>
      </c>
      <c r="Z36" s="343">
        <v>0</v>
      </c>
      <c r="AA36" s="343">
        <v>0</v>
      </c>
      <c r="AB36" s="484">
        <v>6</v>
      </c>
      <c r="AC36" s="343">
        <v>5</v>
      </c>
      <c r="AD36" s="343"/>
      <c r="AE36" s="494">
        <v>12</v>
      </c>
    </row>
    <row r="37" spans="1:31" ht="14.25" x14ac:dyDescent="0.2">
      <c r="A37" s="22" t="s">
        <v>2102</v>
      </c>
      <c r="B37" s="23">
        <v>1</v>
      </c>
      <c r="C37" s="24" t="s">
        <v>1395</v>
      </c>
      <c r="D37" s="253" t="s">
        <v>3964</v>
      </c>
      <c r="E37" s="23" t="s">
        <v>3473</v>
      </c>
      <c r="F37" s="23" t="s">
        <v>1394</v>
      </c>
      <c r="G37" s="343">
        <v>0</v>
      </c>
      <c r="H37" s="343">
        <v>0</v>
      </c>
      <c r="I37" s="343">
        <v>4</v>
      </c>
      <c r="J37" s="343">
        <v>2</v>
      </c>
      <c r="K37" s="343">
        <v>2</v>
      </c>
      <c r="L37" s="343">
        <v>3</v>
      </c>
      <c r="M37" s="343">
        <v>1</v>
      </c>
      <c r="N37" s="343">
        <v>1</v>
      </c>
      <c r="O37" s="343">
        <v>2</v>
      </c>
      <c r="P37" s="343">
        <v>6</v>
      </c>
      <c r="Q37" s="343">
        <v>4</v>
      </c>
      <c r="R37" s="343">
        <v>3</v>
      </c>
      <c r="S37" s="343">
        <v>0</v>
      </c>
      <c r="T37" s="342">
        <v>10</v>
      </c>
      <c r="U37" s="343">
        <v>12</v>
      </c>
      <c r="V37" s="343">
        <v>4</v>
      </c>
      <c r="W37" s="343">
        <v>0</v>
      </c>
      <c r="X37" s="343">
        <v>2</v>
      </c>
      <c r="Y37" s="343">
        <v>0</v>
      </c>
      <c r="Z37" s="343">
        <v>6</v>
      </c>
      <c r="AA37" s="343">
        <v>0</v>
      </c>
      <c r="AB37" s="484">
        <v>5</v>
      </c>
      <c r="AC37" s="343">
        <v>4</v>
      </c>
      <c r="AD37" s="343"/>
      <c r="AE37" s="494">
        <v>6</v>
      </c>
    </row>
    <row r="38" spans="1:31" ht="14.25" x14ac:dyDescent="0.2">
      <c r="A38" s="22" t="s">
        <v>2102</v>
      </c>
      <c r="B38" s="23">
        <v>1</v>
      </c>
      <c r="C38" s="24" t="s">
        <v>1396</v>
      </c>
      <c r="D38" s="253" t="s">
        <v>3964</v>
      </c>
      <c r="E38" s="23" t="s">
        <v>3473</v>
      </c>
      <c r="F38" s="23" t="s">
        <v>1397</v>
      </c>
      <c r="G38" s="343">
        <v>0</v>
      </c>
      <c r="H38" s="343">
        <v>0</v>
      </c>
      <c r="I38" s="343">
        <v>0</v>
      </c>
      <c r="J38" s="343">
        <v>0</v>
      </c>
      <c r="K38" s="343">
        <v>0</v>
      </c>
      <c r="L38" s="343">
        <v>0</v>
      </c>
      <c r="M38" s="343">
        <v>0</v>
      </c>
      <c r="N38" s="343">
        <v>0</v>
      </c>
      <c r="O38" s="343">
        <v>0</v>
      </c>
      <c r="P38" s="343">
        <v>0</v>
      </c>
      <c r="Q38" s="343">
        <v>0</v>
      </c>
      <c r="R38" s="343">
        <v>0</v>
      </c>
      <c r="S38" s="343">
        <v>0</v>
      </c>
      <c r="T38" s="342">
        <v>0</v>
      </c>
      <c r="U38" s="343">
        <v>0</v>
      </c>
      <c r="V38" s="343">
        <v>0</v>
      </c>
      <c r="W38" s="343">
        <v>0</v>
      </c>
      <c r="X38" s="343">
        <v>0</v>
      </c>
      <c r="Y38" s="343">
        <v>0</v>
      </c>
      <c r="Z38" s="343">
        <v>0</v>
      </c>
      <c r="AA38" s="343">
        <v>0</v>
      </c>
      <c r="AB38" s="484">
        <v>0</v>
      </c>
      <c r="AC38" s="343">
        <v>0</v>
      </c>
      <c r="AD38" s="343"/>
      <c r="AE38" s="494">
        <v>7</v>
      </c>
    </row>
    <row r="39" spans="1:31" ht="14.25" x14ac:dyDescent="0.2">
      <c r="A39" s="22" t="s">
        <v>2102</v>
      </c>
      <c r="B39" s="23">
        <v>1</v>
      </c>
      <c r="C39" s="24" t="s">
        <v>1398</v>
      </c>
      <c r="D39" s="253" t="s">
        <v>3964</v>
      </c>
      <c r="E39" s="23" t="s">
        <v>3473</v>
      </c>
      <c r="F39" s="23" t="s">
        <v>1399</v>
      </c>
      <c r="G39" s="343">
        <v>0</v>
      </c>
      <c r="H39" s="343">
        <v>6</v>
      </c>
      <c r="I39" s="343">
        <v>0</v>
      </c>
      <c r="J39" s="343">
        <v>0</v>
      </c>
      <c r="K39" s="343">
        <v>3</v>
      </c>
      <c r="L39" s="343">
        <v>26</v>
      </c>
      <c r="M39" s="343">
        <v>0</v>
      </c>
      <c r="N39" s="343">
        <v>0</v>
      </c>
      <c r="O39" s="343">
        <v>0</v>
      </c>
      <c r="P39" s="343">
        <v>0</v>
      </c>
      <c r="Q39" s="343">
        <v>26</v>
      </c>
      <c r="R39" s="343">
        <v>2</v>
      </c>
      <c r="S39" s="343">
        <v>0</v>
      </c>
      <c r="T39" s="342">
        <v>0</v>
      </c>
      <c r="U39" s="343">
        <v>12</v>
      </c>
      <c r="V39" s="343">
        <v>20</v>
      </c>
      <c r="W39" s="343">
        <v>4</v>
      </c>
      <c r="X39" s="343">
        <v>2</v>
      </c>
      <c r="Y39" s="343">
        <v>16</v>
      </c>
      <c r="Z39" s="343">
        <v>0</v>
      </c>
      <c r="AA39" s="343">
        <v>18</v>
      </c>
      <c r="AB39" s="484">
        <v>18</v>
      </c>
      <c r="AC39" s="343">
        <v>8</v>
      </c>
      <c r="AD39" s="343"/>
      <c r="AE39" s="494">
        <v>18</v>
      </c>
    </row>
    <row r="40" spans="1:31" ht="14.25" x14ac:dyDescent="0.2">
      <c r="A40" s="22" t="s">
        <v>2102</v>
      </c>
      <c r="B40" s="23">
        <v>1</v>
      </c>
      <c r="C40" s="24" t="s">
        <v>233</v>
      </c>
      <c r="D40" s="253" t="s">
        <v>3964</v>
      </c>
      <c r="E40" s="23" t="s">
        <v>3474</v>
      </c>
      <c r="F40" s="23" t="s">
        <v>234</v>
      </c>
      <c r="G40" s="343">
        <v>0</v>
      </c>
      <c r="H40" s="343">
        <v>1</v>
      </c>
      <c r="I40" s="343">
        <v>0</v>
      </c>
      <c r="J40" s="343">
        <v>10</v>
      </c>
      <c r="K40" s="343">
        <v>1</v>
      </c>
      <c r="L40" s="343">
        <v>5</v>
      </c>
      <c r="M40" s="343">
        <v>0</v>
      </c>
      <c r="N40" s="343">
        <v>5</v>
      </c>
      <c r="O40" s="343">
        <v>0</v>
      </c>
      <c r="P40" s="343">
        <v>0</v>
      </c>
      <c r="Q40" s="343">
        <v>6</v>
      </c>
      <c r="R40" s="343">
        <v>7</v>
      </c>
      <c r="S40" s="343">
        <v>0</v>
      </c>
      <c r="T40" s="342">
        <v>0</v>
      </c>
      <c r="U40" s="343">
        <v>5</v>
      </c>
      <c r="V40" s="343">
        <v>0</v>
      </c>
      <c r="W40" s="343">
        <v>3</v>
      </c>
      <c r="X40" s="343">
        <v>8</v>
      </c>
      <c r="Y40" s="343">
        <v>0</v>
      </c>
      <c r="Z40" s="343">
        <v>5</v>
      </c>
      <c r="AA40" s="343">
        <v>3</v>
      </c>
      <c r="AB40" s="484">
        <v>8</v>
      </c>
      <c r="AC40" s="343">
        <v>0</v>
      </c>
      <c r="AD40" s="343"/>
      <c r="AE40" s="494">
        <v>6</v>
      </c>
    </row>
    <row r="41" spans="1:31" ht="14.25" x14ac:dyDescent="0.2">
      <c r="A41" s="22" t="s">
        <v>2102</v>
      </c>
      <c r="B41" s="23">
        <v>1</v>
      </c>
      <c r="C41" s="24" t="s">
        <v>235</v>
      </c>
      <c r="D41" s="253" t="s">
        <v>3964</v>
      </c>
      <c r="E41" s="23" t="s">
        <v>3475</v>
      </c>
      <c r="F41" s="23" t="s">
        <v>1507</v>
      </c>
      <c r="G41" s="343">
        <v>0</v>
      </c>
      <c r="H41" s="343">
        <v>2</v>
      </c>
      <c r="I41" s="343">
        <v>8</v>
      </c>
      <c r="J41" s="343">
        <v>0</v>
      </c>
      <c r="K41" s="343">
        <v>0</v>
      </c>
      <c r="L41" s="343">
        <v>12</v>
      </c>
      <c r="M41" s="343">
        <v>8</v>
      </c>
      <c r="N41" s="343">
        <v>8</v>
      </c>
      <c r="O41" s="343">
        <v>0</v>
      </c>
      <c r="P41" s="343">
        <v>4</v>
      </c>
      <c r="Q41" s="343">
        <v>12</v>
      </c>
      <c r="R41" s="343">
        <v>6</v>
      </c>
      <c r="S41" s="343">
        <v>0</v>
      </c>
      <c r="T41" s="342">
        <v>6</v>
      </c>
      <c r="U41" s="343">
        <v>28</v>
      </c>
      <c r="V41" s="343">
        <v>0</v>
      </c>
      <c r="W41" s="343">
        <v>4</v>
      </c>
      <c r="X41" s="343">
        <v>0</v>
      </c>
      <c r="Y41" s="343">
        <v>8</v>
      </c>
      <c r="Z41" s="343">
        <v>12</v>
      </c>
      <c r="AA41" s="343">
        <v>10</v>
      </c>
      <c r="AB41" s="484">
        <v>14</v>
      </c>
      <c r="AC41" s="343">
        <v>4</v>
      </c>
      <c r="AD41" s="343"/>
      <c r="AE41" s="494">
        <v>8</v>
      </c>
    </row>
    <row r="42" spans="1:31" ht="14.25" x14ac:dyDescent="0.2">
      <c r="A42" s="22" t="s">
        <v>2102</v>
      </c>
      <c r="B42" s="23">
        <v>1</v>
      </c>
      <c r="C42" s="24" t="s">
        <v>1508</v>
      </c>
      <c r="D42" s="253" t="s">
        <v>3964</v>
      </c>
      <c r="E42" s="23" t="s">
        <v>3477</v>
      </c>
      <c r="F42" s="23" t="s">
        <v>1509</v>
      </c>
      <c r="G42" s="343">
        <v>5</v>
      </c>
      <c r="H42" s="343">
        <v>5</v>
      </c>
      <c r="I42" s="343">
        <v>0</v>
      </c>
      <c r="J42" s="343">
        <v>5</v>
      </c>
      <c r="K42" s="343">
        <v>3</v>
      </c>
      <c r="L42" s="343">
        <v>2</v>
      </c>
      <c r="M42" s="343">
        <v>5</v>
      </c>
      <c r="N42" s="343">
        <v>0</v>
      </c>
      <c r="O42" s="343">
        <v>5</v>
      </c>
      <c r="P42" s="343">
        <v>0</v>
      </c>
      <c r="Q42" s="343">
        <v>9</v>
      </c>
      <c r="R42" s="343">
        <v>0</v>
      </c>
      <c r="S42" s="343">
        <v>0</v>
      </c>
      <c r="T42" s="342">
        <v>5</v>
      </c>
      <c r="U42" s="343">
        <v>10</v>
      </c>
      <c r="V42" s="343">
        <v>5</v>
      </c>
      <c r="W42" s="343">
        <v>0</v>
      </c>
      <c r="X42" s="343">
        <v>5</v>
      </c>
      <c r="Y42" s="343">
        <v>0</v>
      </c>
      <c r="Z42" s="343">
        <v>8</v>
      </c>
      <c r="AA42" s="343">
        <v>1</v>
      </c>
      <c r="AB42" s="484">
        <v>1</v>
      </c>
      <c r="AC42" s="343">
        <v>7</v>
      </c>
      <c r="AD42" s="343"/>
      <c r="AE42" s="494">
        <v>8</v>
      </c>
    </row>
    <row r="43" spans="1:31" ht="14.25" x14ac:dyDescent="0.2">
      <c r="A43" s="22" t="s">
        <v>2102</v>
      </c>
      <c r="B43" s="23">
        <v>1</v>
      </c>
      <c r="C43" s="24" t="s">
        <v>1160</v>
      </c>
      <c r="D43" s="253" t="s">
        <v>3964</v>
      </c>
      <c r="E43" s="23" t="s">
        <v>3475</v>
      </c>
      <c r="F43" s="23" t="s">
        <v>2484</v>
      </c>
      <c r="G43" s="343">
        <v>0</v>
      </c>
      <c r="H43" s="343">
        <v>4</v>
      </c>
      <c r="I43" s="343">
        <v>0</v>
      </c>
      <c r="J43" s="343">
        <v>8</v>
      </c>
      <c r="K43" s="343">
        <v>5</v>
      </c>
      <c r="L43" s="343">
        <v>2</v>
      </c>
      <c r="M43" s="343">
        <v>0</v>
      </c>
      <c r="N43" s="343">
        <v>0</v>
      </c>
      <c r="O43" s="343">
        <v>8</v>
      </c>
      <c r="P43" s="343">
        <v>0</v>
      </c>
      <c r="Q43" s="343">
        <v>5</v>
      </c>
      <c r="R43" s="343">
        <v>1</v>
      </c>
      <c r="S43" s="343">
        <v>0</v>
      </c>
      <c r="T43" s="342">
        <v>4</v>
      </c>
      <c r="U43" s="343">
        <v>4</v>
      </c>
      <c r="V43" s="343">
        <v>0</v>
      </c>
      <c r="W43" s="343">
        <v>0</v>
      </c>
      <c r="X43" s="343">
        <v>0</v>
      </c>
      <c r="Y43" s="343">
        <v>0</v>
      </c>
      <c r="Z43" s="343">
        <v>0</v>
      </c>
      <c r="AA43" s="343">
        <v>0</v>
      </c>
      <c r="AB43" s="484">
        <v>0</v>
      </c>
      <c r="AC43" s="343">
        <v>0</v>
      </c>
      <c r="AD43" s="343"/>
      <c r="AE43" s="494">
        <v>0</v>
      </c>
    </row>
    <row r="44" spans="1:31" ht="14.25" x14ac:dyDescent="0.2">
      <c r="A44" s="22" t="s">
        <v>2102</v>
      </c>
      <c r="B44" s="23">
        <v>1</v>
      </c>
      <c r="C44" s="24" t="s">
        <v>2485</v>
      </c>
      <c r="D44" s="253" t="s">
        <v>3964</v>
      </c>
      <c r="E44" s="23" t="s">
        <v>3473</v>
      </c>
      <c r="F44" s="23" t="s">
        <v>2486</v>
      </c>
      <c r="G44" s="343">
        <v>0</v>
      </c>
      <c r="H44" s="343">
        <v>0</v>
      </c>
      <c r="I44" s="343">
        <v>0</v>
      </c>
      <c r="J44" s="343">
        <v>0</v>
      </c>
      <c r="K44" s="343">
        <v>0</v>
      </c>
      <c r="L44" s="343">
        <v>0</v>
      </c>
      <c r="M44" s="343">
        <v>0</v>
      </c>
      <c r="N44" s="343">
        <v>0</v>
      </c>
      <c r="O44" s="343">
        <v>0</v>
      </c>
      <c r="P44" s="343">
        <v>0</v>
      </c>
      <c r="Q44" s="343">
        <v>0</v>
      </c>
      <c r="R44" s="343">
        <v>0</v>
      </c>
      <c r="S44" s="343">
        <v>0</v>
      </c>
      <c r="T44" s="342">
        <v>0</v>
      </c>
      <c r="U44" s="343">
        <v>0</v>
      </c>
      <c r="V44" s="343">
        <v>0</v>
      </c>
      <c r="W44" s="343">
        <v>0</v>
      </c>
      <c r="X44" s="343">
        <v>0</v>
      </c>
      <c r="Y44" s="343">
        <v>0</v>
      </c>
      <c r="Z44" s="343">
        <v>0</v>
      </c>
      <c r="AA44" s="343">
        <v>0</v>
      </c>
      <c r="AB44" s="484">
        <v>0</v>
      </c>
      <c r="AC44" s="343">
        <v>0</v>
      </c>
      <c r="AD44" s="343"/>
      <c r="AE44" s="494">
        <v>28</v>
      </c>
    </row>
    <row r="45" spans="1:31" ht="14.25" x14ac:dyDescent="0.2">
      <c r="A45" s="22" t="s">
        <v>2102</v>
      </c>
      <c r="B45" s="23">
        <v>1</v>
      </c>
      <c r="C45" s="24" t="s">
        <v>2487</v>
      </c>
      <c r="D45" s="253" t="s">
        <v>3964</v>
      </c>
      <c r="E45" s="23" t="s">
        <v>3477</v>
      </c>
      <c r="F45" s="23" t="s">
        <v>2488</v>
      </c>
      <c r="G45" s="343">
        <v>7</v>
      </c>
      <c r="H45" s="343">
        <v>0</v>
      </c>
      <c r="I45" s="343">
        <v>4</v>
      </c>
      <c r="J45" s="343">
        <v>5</v>
      </c>
      <c r="K45" s="343">
        <v>0</v>
      </c>
      <c r="L45" s="343">
        <v>5</v>
      </c>
      <c r="M45" s="343">
        <v>0</v>
      </c>
      <c r="N45" s="343">
        <v>5</v>
      </c>
      <c r="O45" s="343">
        <v>0</v>
      </c>
      <c r="P45" s="343">
        <v>6</v>
      </c>
      <c r="Q45" s="343">
        <v>0</v>
      </c>
      <c r="R45" s="343">
        <v>5</v>
      </c>
      <c r="S45" s="343">
        <v>0</v>
      </c>
      <c r="T45" s="342">
        <v>5</v>
      </c>
      <c r="U45" s="343">
        <v>5</v>
      </c>
      <c r="V45" s="343">
        <v>6</v>
      </c>
      <c r="W45" s="343">
        <v>0</v>
      </c>
      <c r="X45" s="343">
        <v>2</v>
      </c>
      <c r="Y45" s="343">
        <v>0</v>
      </c>
      <c r="Z45" s="343">
        <v>10</v>
      </c>
      <c r="AA45" s="343">
        <v>0</v>
      </c>
      <c r="AB45" s="484">
        <v>3</v>
      </c>
      <c r="AC45" s="343">
        <v>5</v>
      </c>
      <c r="AD45" s="343"/>
      <c r="AE45" s="494">
        <v>10</v>
      </c>
    </row>
    <row r="46" spans="1:31" ht="14.25" x14ac:dyDescent="0.2">
      <c r="A46" s="22" t="s">
        <v>2102</v>
      </c>
      <c r="B46" s="23">
        <v>1</v>
      </c>
      <c r="C46" s="24" t="s">
        <v>2489</v>
      </c>
      <c r="D46" s="253" t="s">
        <v>3964</v>
      </c>
      <c r="E46" s="23" t="s">
        <v>3475</v>
      </c>
      <c r="F46" s="23" t="s">
        <v>2490</v>
      </c>
      <c r="G46" s="343">
        <v>0</v>
      </c>
      <c r="H46" s="343">
        <v>0</v>
      </c>
      <c r="I46" s="343">
        <v>1</v>
      </c>
      <c r="J46" s="343">
        <v>0</v>
      </c>
      <c r="K46" s="343">
        <v>0</v>
      </c>
      <c r="L46" s="343">
        <v>3</v>
      </c>
      <c r="M46" s="343">
        <v>0</v>
      </c>
      <c r="N46" s="343">
        <v>0</v>
      </c>
      <c r="O46" s="343">
        <v>0</v>
      </c>
      <c r="P46" s="343">
        <v>0</v>
      </c>
      <c r="Q46" s="343">
        <v>0</v>
      </c>
      <c r="R46" s="343">
        <v>0</v>
      </c>
      <c r="S46" s="343">
        <v>0</v>
      </c>
      <c r="T46" s="342">
        <v>0</v>
      </c>
      <c r="U46" s="343">
        <v>0</v>
      </c>
      <c r="V46" s="343">
        <v>0</v>
      </c>
      <c r="W46" s="343">
        <v>0</v>
      </c>
      <c r="X46" s="343">
        <v>0</v>
      </c>
      <c r="Y46" s="343">
        <v>0</v>
      </c>
      <c r="Z46" s="343">
        <v>0</v>
      </c>
      <c r="AA46" s="343">
        <v>0</v>
      </c>
      <c r="AB46" s="484">
        <v>0</v>
      </c>
      <c r="AC46" s="343">
        <v>0</v>
      </c>
      <c r="AD46" s="343"/>
      <c r="AE46" s="494">
        <v>8</v>
      </c>
    </row>
    <row r="47" spans="1:31" ht="14.25" x14ac:dyDescent="0.2">
      <c r="A47" s="22" t="s">
        <v>2102</v>
      </c>
      <c r="B47" s="23">
        <v>1</v>
      </c>
      <c r="C47" s="24" t="s">
        <v>2491</v>
      </c>
      <c r="D47" s="253" t="s">
        <v>3964</v>
      </c>
      <c r="E47" s="23" t="s">
        <v>3476</v>
      </c>
      <c r="F47" s="23" t="s">
        <v>2492</v>
      </c>
      <c r="G47" s="343">
        <v>5</v>
      </c>
      <c r="H47" s="343">
        <v>1</v>
      </c>
      <c r="I47" s="343">
        <v>4</v>
      </c>
      <c r="J47" s="343">
        <v>0</v>
      </c>
      <c r="K47" s="343">
        <v>2</v>
      </c>
      <c r="L47" s="343">
        <v>4</v>
      </c>
      <c r="M47" s="343">
        <v>1</v>
      </c>
      <c r="N47" s="343">
        <v>1</v>
      </c>
      <c r="O47" s="343">
        <v>2</v>
      </c>
      <c r="P47" s="343">
        <v>7</v>
      </c>
      <c r="Q47" s="343">
        <v>4</v>
      </c>
      <c r="R47" s="343">
        <v>5</v>
      </c>
      <c r="S47" s="343">
        <v>0</v>
      </c>
      <c r="T47" s="342">
        <v>5</v>
      </c>
      <c r="U47" s="343">
        <v>9</v>
      </c>
      <c r="V47" s="343">
        <v>4</v>
      </c>
      <c r="W47" s="343">
        <v>0</v>
      </c>
      <c r="X47" s="343">
        <v>2</v>
      </c>
      <c r="Y47" s="343">
        <v>0</v>
      </c>
      <c r="Z47" s="343">
        <v>7</v>
      </c>
      <c r="AA47" s="343">
        <v>0</v>
      </c>
      <c r="AB47" s="484">
        <v>5</v>
      </c>
      <c r="AC47" s="343">
        <v>4</v>
      </c>
      <c r="AD47" s="343"/>
      <c r="AE47" s="494">
        <v>7</v>
      </c>
    </row>
    <row r="48" spans="1:31" ht="14.25" x14ac:dyDescent="0.2">
      <c r="A48" s="22" t="s">
        <v>2102</v>
      </c>
      <c r="B48" s="23">
        <v>1</v>
      </c>
      <c r="C48" s="24" t="s">
        <v>2493</v>
      </c>
      <c r="D48" s="253" t="s">
        <v>3964</v>
      </c>
      <c r="E48" s="23" t="s">
        <v>3476</v>
      </c>
      <c r="F48" s="23" t="s">
        <v>2494</v>
      </c>
      <c r="G48" s="343">
        <v>8</v>
      </c>
      <c r="H48" s="343">
        <v>0</v>
      </c>
      <c r="I48" s="343">
        <v>4</v>
      </c>
      <c r="J48" s="343">
        <v>0</v>
      </c>
      <c r="K48" s="343">
        <v>0</v>
      </c>
      <c r="L48" s="343">
        <v>6</v>
      </c>
      <c r="M48" s="343">
        <v>0</v>
      </c>
      <c r="N48" s="343">
        <v>1</v>
      </c>
      <c r="O48" s="343">
        <v>2</v>
      </c>
      <c r="P48" s="343">
        <v>6</v>
      </c>
      <c r="Q48" s="343">
        <v>4</v>
      </c>
      <c r="R48" s="343">
        <v>1</v>
      </c>
      <c r="S48" s="343">
        <v>0</v>
      </c>
      <c r="T48" s="342">
        <v>1</v>
      </c>
      <c r="U48" s="343">
        <v>9</v>
      </c>
      <c r="V48" s="343">
        <v>4</v>
      </c>
      <c r="W48" s="343">
        <v>0</v>
      </c>
      <c r="X48" s="343">
        <v>2</v>
      </c>
      <c r="Y48" s="343">
        <v>0</v>
      </c>
      <c r="Z48" s="343">
        <v>10</v>
      </c>
      <c r="AA48" s="343">
        <v>0</v>
      </c>
      <c r="AB48" s="484">
        <v>5</v>
      </c>
      <c r="AC48" s="343">
        <v>0</v>
      </c>
      <c r="AD48" s="343"/>
      <c r="AE48" s="494">
        <v>7</v>
      </c>
    </row>
    <row r="49" spans="1:31" ht="14.25" x14ac:dyDescent="0.2">
      <c r="A49" s="22" t="s">
        <v>2102</v>
      </c>
      <c r="B49" s="23">
        <v>1</v>
      </c>
      <c r="C49" s="24" t="s">
        <v>1846</v>
      </c>
      <c r="D49" s="253" t="s">
        <v>3964</v>
      </c>
      <c r="E49" s="23" t="s">
        <v>3473</v>
      </c>
      <c r="F49" s="23" t="s">
        <v>2494</v>
      </c>
      <c r="G49" s="343">
        <v>0</v>
      </c>
      <c r="H49" s="343">
        <v>0</v>
      </c>
      <c r="I49" s="343">
        <v>0</v>
      </c>
      <c r="J49" s="343">
        <v>0</v>
      </c>
      <c r="K49" s="343">
        <v>0</v>
      </c>
      <c r="L49" s="343">
        <v>0</v>
      </c>
      <c r="M49" s="343">
        <v>0</v>
      </c>
      <c r="N49" s="343">
        <v>0</v>
      </c>
      <c r="O49" s="343">
        <v>0</v>
      </c>
      <c r="P49" s="343">
        <v>0</v>
      </c>
      <c r="Q49" s="343">
        <v>0</v>
      </c>
      <c r="R49" s="343">
        <v>0</v>
      </c>
      <c r="S49" s="343">
        <v>0</v>
      </c>
      <c r="T49" s="342">
        <v>0</v>
      </c>
      <c r="U49" s="343">
        <v>0</v>
      </c>
      <c r="V49" s="343">
        <v>0</v>
      </c>
      <c r="W49" s="343">
        <v>0</v>
      </c>
      <c r="X49" s="343">
        <v>0</v>
      </c>
      <c r="Y49" s="343">
        <v>0</v>
      </c>
      <c r="Z49" s="343">
        <v>0</v>
      </c>
      <c r="AA49" s="343">
        <v>0</v>
      </c>
      <c r="AB49" s="484">
        <v>0</v>
      </c>
      <c r="AC49" s="343">
        <v>0</v>
      </c>
      <c r="AD49" s="343"/>
      <c r="AE49" s="494">
        <v>0</v>
      </c>
    </row>
    <row r="50" spans="1:31" ht="14.25" x14ac:dyDescent="0.2">
      <c r="A50" s="22" t="s">
        <v>2102</v>
      </c>
      <c r="B50" s="23">
        <v>1</v>
      </c>
      <c r="C50" s="24" t="s">
        <v>1465</v>
      </c>
      <c r="D50" s="253" t="s">
        <v>3964</v>
      </c>
      <c r="E50" s="23" t="s">
        <v>3477</v>
      </c>
      <c r="F50" s="23" t="s">
        <v>1466</v>
      </c>
      <c r="G50" s="343">
        <v>5</v>
      </c>
      <c r="H50" s="343">
        <v>1</v>
      </c>
      <c r="I50" s="343">
        <v>0</v>
      </c>
      <c r="J50" s="343">
        <v>4</v>
      </c>
      <c r="K50" s="343">
        <v>1</v>
      </c>
      <c r="L50" s="343">
        <v>5</v>
      </c>
      <c r="M50" s="343">
        <v>0</v>
      </c>
      <c r="N50" s="343">
        <v>5</v>
      </c>
      <c r="O50" s="343">
        <v>3</v>
      </c>
      <c r="P50" s="343">
        <v>5</v>
      </c>
      <c r="Q50" s="343">
        <v>4</v>
      </c>
      <c r="R50" s="343">
        <v>4</v>
      </c>
      <c r="S50" s="343">
        <v>0</v>
      </c>
      <c r="T50" s="342">
        <v>5</v>
      </c>
      <c r="U50" s="343">
        <v>7</v>
      </c>
      <c r="V50" s="343">
        <v>5</v>
      </c>
      <c r="W50" s="343">
        <v>0</v>
      </c>
      <c r="X50" s="343">
        <v>9</v>
      </c>
      <c r="Y50" s="343">
        <v>0</v>
      </c>
      <c r="Z50" s="343">
        <v>0</v>
      </c>
      <c r="AA50" s="343">
        <v>0</v>
      </c>
      <c r="AB50" s="484">
        <v>9</v>
      </c>
      <c r="AC50" s="343">
        <v>4</v>
      </c>
      <c r="AD50" s="343"/>
      <c r="AE50" s="494">
        <v>8</v>
      </c>
    </row>
    <row r="51" spans="1:31" ht="14.25" x14ac:dyDescent="0.2">
      <c r="A51" s="22" t="s">
        <v>2102</v>
      </c>
      <c r="B51" s="23">
        <v>1</v>
      </c>
      <c r="C51" s="24" t="s">
        <v>1467</v>
      </c>
      <c r="D51" s="253" t="s">
        <v>3964</v>
      </c>
      <c r="E51" s="23" t="s">
        <v>3473</v>
      </c>
      <c r="F51" s="23" t="s">
        <v>1468</v>
      </c>
      <c r="G51" s="343">
        <v>1</v>
      </c>
      <c r="H51" s="343">
        <v>1</v>
      </c>
      <c r="I51" s="343">
        <v>1</v>
      </c>
      <c r="J51" s="343">
        <v>2</v>
      </c>
      <c r="K51" s="343">
        <v>2</v>
      </c>
      <c r="L51" s="343">
        <v>1</v>
      </c>
      <c r="M51" s="343">
        <v>3</v>
      </c>
      <c r="N51" s="343">
        <v>0</v>
      </c>
      <c r="O51" s="343">
        <v>1</v>
      </c>
      <c r="P51" s="343">
        <v>1</v>
      </c>
      <c r="Q51" s="343">
        <v>0</v>
      </c>
      <c r="R51" s="343">
        <v>0</v>
      </c>
      <c r="S51" s="343">
        <v>0</v>
      </c>
      <c r="T51" s="342">
        <v>1</v>
      </c>
      <c r="U51" s="343">
        <v>1</v>
      </c>
      <c r="V51" s="343">
        <v>1</v>
      </c>
      <c r="W51" s="343">
        <v>1</v>
      </c>
      <c r="X51" s="343">
        <v>2</v>
      </c>
      <c r="Y51" s="343">
        <v>2</v>
      </c>
      <c r="Z51" s="343">
        <v>2</v>
      </c>
      <c r="AA51" s="343">
        <v>0</v>
      </c>
      <c r="AB51" s="484">
        <v>0</v>
      </c>
      <c r="AC51" s="343">
        <v>1</v>
      </c>
      <c r="AD51" s="343"/>
      <c r="AE51" s="494">
        <v>6</v>
      </c>
    </row>
    <row r="52" spans="1:31" ht="14.25" x14ac:dyDescent="0.2">
      <c r="A52" s="22" t="s">
        <v>2102</v>
      </c>
      <c r="B52" s="23">
        <v>1</v>
      </c>
      <c r="C52" s="24" t="s">
        <v>1469</v>
      </c>
      <c r="D52" s="253" t="s">
        <v>3964</v>
      </c>
      <c r="E52" s="23" t="s">
        <v>3473</v>
      </c>
      <c r="F52" s="23" t="s">
        <v>1470</v>
      </c>
      <c r="G52" s="343">
        <v>0</v>
      </c>
      <c r="H52" s="343">
        <v>6</v>
      </c>
      <c r="I52" s="343">
        <v>0</v>
      </c>
      <c r="J52" s="343">
        <v>0</v>
      </c>
      <c r="K52" s="343">
        <v>20</v>
      </c>
      <c r="L52" s="343">
        <v>4</v>
      </c>
      <c r="M52" s="343">
        <v>0</v>
      </c>
      <c r="N52" s="343">
        <v>0</v>
      </c>
      <c r="O52" s="343">
        <v>8</v>
      </c>
      <c r="P52" s="343">
        <v>0</v>
      </c>
      <c r="Q52" s="343">
        <v>22</v>
      </c>
      <c r="R52" s="343">
        <v>0</v>
      </c>
      <c r="S52" s="343">
        <v>0</v>
      </c>
      <c r="T52" s="342">
        <v>28</v>
      </c>
      <c r="U52" s="343">
        <v>28</v>
      </c>
      <c r="V52" s="343">
        <v>0</v>
      </c>
      <c r="W52" s="343">
        <v>0</v>
      </c>
      <c r="X52" s="343">
        <v>0</v>
      </c>
      <c r="Y52" s="343">
        <v>16</v>
      </c>
      <c r="Z52" s="343">
        <v>0</v>
      </c>
      <c r="AA52" s="343">
        <v>16</v>
      </c>
      <c r="AB52" s="484">
        <v>16</v>
      </c>
      <c r="AC52" s="343">
        <v>10</v>
      </c>
      <c r="AD52" s="343"/>
      <c r="AE52" s="494">
        <v>14</v>
      </c>
    </row>
    <row r="53" spans="1:31" ht="14.25" x14ac:dyDescent="0.2">
      <c r="A53" s="22" t="s">
        <v>2102</v>
      </c>
      <c r="B53" s="23">
        <v>1</v>
      </c>
      <c r="C53" s="24" t="s">
        <v>1471</v>
      </c>
      <c r="D53" s="253" t="s">
        <v>3964</v>
      </c>
      <c r="E53" s="23" t="s">
        <v>3475</v>
      </c>
      <c r="F53" s="23" t="s">
        <v>1470</v>
      </c>
      <c r="G53" s="343">
        <v>0</v>
      </c>
      <c r="H53" s="343">
        <v>6</v>
      </c>
      <c r="I53" s="343">
        <v>0</v>
      </c>
      <c r="J53" s="343">
        <v>0</v>
      </c>
      <c r="K53" s="343">
        <v>20</v>
      </c>
      <c r="L53" s="343">
        <v>4</v>
      </c>
      <c r="M53" s="343">
        <v>0</v>
      </c>
      <c r="N53" s="343">
        <v>0</v>
      </c>
      <c r="O53" s="343">
        <v>8</v>
      </c>
      <c r="P53" s="343">
        <v>0</v>
      </c>
      <c r="Q53" s="343">
        <v>22</v>
      </c>
      <c r="R53" s="343">
        <v>0</v>
      </c>
      <c r="S53" s="343">
        <v>0</v>
      </c>
      <c r="T53" s="342">
        <v>28</v>
      </c>
      <c r="U53" s="343">
        <v>28</v>
      </c>
      <c r="V53" s="343">
        <v>0</v>
      </c>
      <c r="W53" s="343">
        <v>0</v>
      </c>
      <c r="X53" s="343">
        <v>0</v>
      </c>
      <c r="Y53" s="343">
        <v>16</v>
      </c>
      <c r="Z53" s="343">
        <v>0</v>
      </c>
      <c r="AA53" s="343">
        <v>16</v>
      </c>
      <c r="AB53" s="484">
        <v>16</v>
      </c>
      <c r="AC53" s="343">
        <v>10</v>
      </c>
      <c r="AD53" s="343"/>
      <c r="AE53" s="494">
        <v>14</v>
      </c>
    </row>
    <row r="54" spans="1:31" ht="14.25" x14ac:dyDescent="0.2">
      <c r="A54" s="22" t="s">
        <v>2102</v>
      </c>
      <c r="B54" s="23">
        <v>1</v>
      </c>
      <c r="C54" s="24" t="s">
        <v>1635</v>
      </c>
      <c r="D54" s="253" t="s">
        <v>3964</v>
      </c>
      <c r="E54" s="23" t="s">
        <v>3475</v>
      </c>
      <c r="F54" s="23" t="s">
        <v>736</v>
      </c>
      <c r="G54" s="343">
        <v>0</v>
      </c>
      <c r="H54" s="343">
        <v>0</v>
      </c>
      <c r="I54" s="343">
        <v>0</v>
      </c>
      <c r="J54" s="343">
        <v>10</v>
      </c>
      <c r="K54" s="343">
        <v>2</v>
      </c>
      <c r="L54" s="343">
        <v>0</v>
      </c>
      <c r="M54" s="343">
        <v>5</v>
      </c>
      <c r="N54" s="343">
        <v>0</v>
      </c>
      <c r="O54" s="343">
        <v>5</v>
      </c>
      <c r="P54" s="343">
        <v>0</v>
      </c>
      <c r="Q54" s="343">
        <v>5</v>
      </c>
      <c r="R54" s="343">
        <v>0</v>
      </c>
      <c r="S54" s="343">
        <v>2</v>
      </c>
      <c r="T54" s="342">
        <v>0</v>
      </c>
      <c r="U54" s="343">
        <v>7</v>
      </c>
      <c r="V54" s="343">
        <v>5</v>
      </c>
      <c r="W54" s="343">
        <v>3</v>
      </c>
      <c r="X54" s="343">
        <v>5</v>
      </c>
      <c r="Y54" s="343">
        <v>1</v>
      </c>
      <c r="Z54" s="343">
        <v>0</v>
      </c>
      <c r="AA54" s="343">
        <v>5</v>
      </c>
      <c r="AB54" s="484">
        <v>10</v>
      </c>
      <c r="AC54" s="343">
        <v>0</v>
      </c>
      <c r="AD54" s="343"/>
      <c r="AE54" s="494">
        <v>8</v>
      </c>
    </row>
    <row r="55" spans="1:31" ht="14.25" x14ac:dyDescent="0.2">
      <c r="A55" s="22" t="s">
        <v>2102</v>
      </c>
      <c r="B55" s="23">
        <v>1</v>
      </c>
      <c r="C55" s="24" t="s">
        <v>737</v>
      </c>
      <c r="D55" s="253" t="s">
        <v>3964</v>
      </c>
      <c r="E55" s="23" t="s">
        <v>3478</v>
      </c>
      <c r="F55" s="23" t="s">
        <v>454</v>
      </c>
      <c r="G55" s="343">
        <v>0</v>
      </c>
      <c r="H55" s="343">
        <v>4</v>
      </c>
      <c r="I55" s="343">
        <v>0</v>
      </c>
      <c r="J55" s="343">
        <v>6</v>
      </c>
      <c r="K55" s="343">
        <v>6</v>
      </c>
      <c r="L55" s="343">
        <v>12</v>
      </c>
      <c r="M55" s="343">
        <v>6</v>
      </c>
      <c r="N55" s="343">
        <v>8</v>
      </c>
      <c r="O55" s="343">
        <v>0</v>
      </c>
      <c r="P55" s="343">
        <v>4</v>
      </c>
      <c r="Q55" s="343">
        <v>12</v>
      </c>
      <c r="R55" s="343">
        <v>6</v>
      </c>
      <c r="S55" s="343">
        <v>0</v>
      </c>
      <c r="T55" s="342">
        <v>6</v>
      </c>
      <c r="U55" s="343">
        <v>14</v>
      </c>
      <c r="V55" s="343">
        <v>8</v>
      </c>
      <c r="W55" s="343">
        <v>8</v>
      </c>
      <c r="X55" s="343">
        <v>0</v>
      </c>
      <c r="Y55" s="343">
        <v>6</v>
      </c>
      <c r="Z55" s="343">
        <v>12</v>
      </c>
      <c r="AA55" s="343">
        <v>8</v>
      </c>
      <c r="AB55" s="484">
        <v>12</v>
      </c>
      <c r="AC55" s="343">
        <v>4</v>
      </c>
      <c r="AD55" s="343"/>
      <c r="AE55" s="494">
        <v>14</v>
      </c>
    </row>
    <row r="56" spans="1:31" ht="14.25" x14ac:dyDescent="0.2">
      <c r="A56" s="22" t="s">
        <v>2102</v>
      </c>
      <c r="B56" s="23">
        <v>1</v>
      </c>
      <c r="C56" s="24" t="s">
        <v>455</v>
      </c>
      <c r="D56" s="253" t="s">
        <v>3964</v>
      </c>
      <c r="E56" s="23" t="s">
        <v>3473</v>
      </c>
      <c r="F56" s="23" t="s">
        <v>1102</v>
      </c>
      <c r="G56" s="343">
        <v>2</v>
      </c>
      <c r="H56" s="343">
        <v>2</v>
      </c>
      <c r="I56" s="343">
        <v>1</v>
      </c>
      <c r="J56" s="343">
        <v>3</v>
      </c>
      <c r="K56" s="343">
        <v>2</v>
      </c>
      <c r="L56" s="343">
        <v>4</v>
      </c>
      <c r="M56" s="343">
        <v>2</v>
      </c>
      <c r="N56" s="343">
        <v>2</v>
      </c>
      <c r="O56" s="343">
        <v>1</v>
      </c>
      <c r="P56" s="343">
        <v>2</v>
      </c>
      <c r="Q56" s="343">
        <v>4</v>
      </c>
      <c r="R56" s="343">
        <v>1</v>
      </c>
      <c r="S56" s="343">
        <v>1</v>
      </c>
      <c r="T56" s="342">
        <v>3</v>
      </c>
      <c r="U56" s="343">
        <v>4</v>
      </c>
      <c r="V56" s="343">
        <v>4</v>
      </c>
      <c r="W56" s="343">
        <v>2</v>
      </c>
      <c r="X56" s="343">
        <v>2</v>
      </c>
      <c r="Y56" s="343">
        <v>2</v>
      </c>
      <c r="Z56" s="343">
        <v>4</v>
      </c>
      <c r="AA56" s="343">
        <v>1</v>
      </c>
      <c r="AB56" s="484">
        <v>4</v>
      </c>
      <c r="AC56" s="343">
        <v>1</v>
      </c>
      <c r="AD56" s="343"/>
      <c r="AE56" s="494">
        <v>14</v>
      </c>
    </row>
    <row r="57" spans="1:31" ht="14.25" x14ac:dyDescent="0.2">
      <c r="A57" s="22" t="s">
        <v>2102</v>
      </c>
      <c r="B57" s="23">
        <v>1</v>
      </c>
      <c r="C57" s="24" t="s">
        <v>1103</v>
      </c>
      <c r="D57" s="253" t="s">
        <v>3964</v>
      </c>
      <c r="E57" s="23" t="s">
        <v>2126</v>
      </c>
      <c r="F57" s="23" t="s">
        <v>2623</v>
      </c>
      <c r="G57" s="343">
        <v>0</v>
      </c>
      <c r="H57" s="343">
        <v>4</v>
      </c>
      <c r="I57" s="343">
        <v>0</v>
      </c>
      <c r="J57" s="343">
        <v>0</v>
      </c>
      <c r="K57" s="343">
        <v>10</v>
      </c>
      <c r="L57" s="343">
        <v>2</v>
      </c>
      <c r="M57" s="343">
        <v>0</v>
      </c>
      <c r="N57" s="343">
        <v>0</v>
      </c>
      <c r="O57" s="343">
        <v>3</v>
      </c>
      <c r="P57" s="343">
        <v>0</v>
      </c>
      <c r="Q57" s="343">
        <v>12</v>
      </c>
      <c r="R57" s="343">
        <v>0</v>
      </c>
      <c r="S57" s="343">
        <v>0</v>
      </c>
      <c r="T57" s="342">
        <v>14</v>
      </c>
      <c r="U57" s="343">
        <v>14</v>
      </c>
      <c r="V57" s="343">
        <v>0</v>
      </c>
      <c r="W57" s="343">
        <v>0</v>
      </c>
      <c r="X57" s="343">
        <v>0</v>
      </c>
      <c r="Y57" s="343">
        <v>8</v>
      </c>
      <c r="Z57" s="343">
        <v>0</v>
      </c>
      <c r="AA57" s="343">
        <v>8</v>
      </c>
      <c r="AB57" s="484">
        <v>8</v>
      </c>
      <c r="AC57" s="343">
        <v>0</v>
      </c>
      <c r="AD57" s="343"/>
      <c r="AE57" s="494">
        <v>7</v>
      </c>
    </row>
    <row r="58" spans="1:31" ht="14.25" x14ac:dyDescent="0.2">
      <c r="A58" s="22" t="s">
        <v>2102</v>
      </c>
      <c r="B58" s="23">
        <v>1</v>
      </c>
      <c r="C58" s="24" t="s">
        <v>2624</v>
      </c>
      <c r="D58" s="253" t="s">
        <v>3964</v>
      </c>
      <c r="E58" s="23" t="s">
        <v>2126</v>
      </c>
      <c r="F58" s="23" t="s">
        <v>2625</v>
      </c>
      <c r="G58" s="343">
        <v>0</v>
      </c>
      <c r="H58" s="343">
        <v>10</v>
      </c>
      <c r="I58" s="343">
        <v>0</v>
      </c>
      <c r="J58" s="343">
        <v>0</v>
      </c>
      <c r="K58" s="343">
        <v>6</v>
      </c>
      <c r="L58" s="343">
        <v>2</v>
      </c>
      <c r="M58" s="343">
        <v>0</v>
      </c>
      <c r="N58" s="343">
        <v>0</v>
      </c>
      <c r="O58" s="343">
        <v>7</v>
      </c>
      <c r="P58" s="343">
        <v>0</v>
      </c>
      <c r="Q58" s="343">
        <v>8</v>
      </c>
      <c r="R58" s="343">
        <v>6</v>
      </c>
      <c r="S58" s="343">
        <v>0</v>
      </c>
      <c r="T58" s="342">
        <v>9</v>
      </c>
      <c r="U58" s="343">
        <v>9</v>
      </c>
      <c r="V58" s="343">
        <v>0</v>
      </c>
      <c r="W58" s="343">
        <v>0</v>
      </c>
      <c r="X58" s="343">
        <v>0</v>
      </c>
      <c r="Y58" s="343">
        <v>8</v>
      </c>
      <c r="Z58" s="343">
        <v>0</v>
      </c>
      <c r="AA58" s="343">
        <v>8</v>
      </c>
      <c r="AB58" s="484">
        <v>8</v>
      </c>
      <c r="AC58" s="343">
        <v>0</v>
      </c>
      <c r="AD58" s="343"/>
      <c r="AE58" s="494">
        <v>7</v>
      </c>
    </row>
    <row r="59" spans="1:31" ht="14.25" x14ac:dyDescent="0.2">
      <c r="A59" s="22" t="s">
        <v>2102</v>
      </c>
      <c r="B59" s="23">
        <v>1</v>
      </c>
      <c r="C59" s="24" t="s">
        <v>2626</v>
      </c>
      <c r="D59" s="253" t="s">
        <v>3964</v>
      </c>
      <c r="E59" s="23" t="s">
        <v>3475</v>
      </c>
      <c r="F59" s="23" t="s">
        <v>2627</v>
      </c>
      <c r="G59" s="343">
        <v>0</v>
      </c>
      <c r="H59" s="343">
        <v>4</v>
      </c>
      <c r="I59" s="343">
        <v>0</v>
      </c>
      <c r="J59" s="343">
        <v>0</v>
      </c>
      <c r="K59" s="343">
        <v>10</v>
      </c>
      <c r="L59" s="343">
        <v>2</v>
      </c>
      <c r="M59" s="343">
        <v>0</v>
      </c>
      <c r="N59" s="343">
        <v>0</v>
      </c>
      <c r="O59" s="343">
        <v>9</v>
      </c>
      <c r="P59" s="343">
        <v>0</v>
      </c>
      <c r="Q59" s="343">
        <v>6</v>
      </c>
      <c r="R59" s="343">
        <v>0</v>
      </c>
      <c r="S59" s="343">
        <v>0</v>
      </c>
      <c r="T59" s="342">
        <v>14</v>
      </c>
      <c r="U59" s="343">
        <v>14</v>
      </c>
      <c r="V59" s="343">
        <v>0</v>
      </c>
      <c r="W59" s="343">
        <v>0</v>
      </c>
      <c r="X59" s="343">
        <v>0</v>
      </c>
      <c r="Y59" s="343">
        <v>8</v>
      </c>
      <c r="Z59" s="343">
        <v>0</v>
      </c>
      <c r="AA59" s="343">
        <v>8</v>
      </c>
      <c r="AB59" s="484">
        <v>8</v>
      </c>
      <c r="AC59" s="343">
        <v>0</v>
      </c>
      <c r="AD59" s="343"/>
      <c r="AE59" s="494">
        <v>8</v>
      </c>
    </row>
    <row r="60" spans="1:31" ht="14.25" x14ac:dyDescent="0.2">
      <c r="A60" s="22" t="s">
        <v>2102</v>
      </c>
      <c r="B60" s="23">
        <v>1</v>
      </c>
      <c r="C60" s="24" t="s">
        <v>2628</v>
      </c>
      <c r="D60" s="253" t="s">
        <v>3964</v>
      </c>
      <c r="E60" s="23" t="s">
        <v>3475</v>
      </c>
      <c r="F60" s="23" t="s">
        <v>2700</v>
      </c>
      <c r="G60" s="343">
        <v>1</v>
      </c>
      <c r="H60" s="343">
        <v>1</v>
      </c>
      <c r="I60" s="343">
        <v>1</v>
      </c>
      <c r="J60" s="343">
        <v>2</v>
      </c>
      <c r="K60" s="343">
        <v>2</v>
      </c>
      <c r="L60" s="343">
        <v>1</v>
      </c>
      <c r="M60" s="343">
        <v>3</v>
      </c>
      <c r="N60" s="343">
        <v>0</v>
      </c>
      <c r="O60" s="343">
        <v>2</v>
      </c>
      <c r="P60" s="343">
        <v>1</v>
      </c>
      <c r="Q60" s="343">
        <v>0</v>
      </c>
      <c r="R60" s="343">
        <v>0</v>
      </c>
      <c r="S60" s="343">
        <v>0</v>
      </c>
      <c r="T60" s="342">
        <v>1</v>
      </c>
      <c r="U60" s="343">
        <v>1</v>
      </c>
      <c r="V60" s="343">
        <v>1</v>
      </c>
      <c r="W60" s="343">
        <v>1</v>
      </c>
      <c r="X60" s="343">
        <v>2</v>
      </c>
      <c r="Y60" s="343">
        <v>1</v>
      </c>
      <c r="Z60" s="343">
        <v>2</v>
      </c>
      <c r="AA60" s="343">
        <v>0</v>
      </c>
      <c r="AB60" s="484">
        <v>0</v>
      </c>
      <c r="AC60" s="343">
        <v>3</v>
      </c>
      <c r="AD60" s="343"/>
      <c r="AE60" s="494">
        <v>6</v>
      </c>
    </row>
    <row r="61" spans="1:31" ht="14.25" x14ac:dyDescent="0.2">
      <c r="A61" s="22" t="s">
        <v>2102</v>
      </c>
      <c r="B61" s="23">
        <v>1</v>
      </c>
      <c r="C61" s="24" t="s">
        <v>1740</v>
      </c>
      <c r="D61" s="253" t="s">
        <v>3964</v>
      </c>
      <c r="E61" s="23" t="s">
        <v>3475</v>
      </c>
      <c r="F61" s="23" t="s">
        <v>1741</v>
      </c>
      <c r="G61" s="343">
        <v>0</v>
      </c>
      <c r="H61" s="343">
        <v>8</v>
      </c>
      <c r="I61" s="343">
        <v>0</v>
      </c>
      <c r="J61" s="343">
        <v>14</v>
      </c>
      <c r="K61" s="343">
        <v>2</v>
      </c>
      <c r="L61" s="343">
        <v>0</v>
      </c>
      <c r="M61" s="343">
        <v>2</v>
      </c>
      <c r="N61" s="343">
        <v>8</v>
      </c>
      <c r="O61" s="343">
        <v>6</v>
      </c>
      <c r="P61" s="343">
        <v>10</v>
      </c>
      <c r="Q61" s="343">
        <v>10</v>
      </c>
      <c r="R61" s="343">
        <v>0</v>
      </c>
      <c r="S61" s="343">
        <v>10</v>
      </c>
      <c r="T61" s="342">
        <v>0</v>
      </c>
      <c r="U61" s="343">
        <v>16</v>
      </c>
      <c r="V61" s="343">
        <v>6</v>
      </c>
      <c r="W61" s="343">
        <v>3</v>
      </c>
      <c r="X61" s="343">
        <v>13</v>
      </c>
      <c r="Y61" s="343">
        <v>0</v>
      </c>
      <c r="Z61" s="343">
        <v>10</v>
      </c>
      <c r="AA61" s="343">
        <v>0</v>
      </c>
      <c r="AB61" s="484">
        <v>10</v>
      </c>
      <c r="AC61" s="343">
        <v>5</v>
      </c>
      <c r="AD61" s="343"/>
      <c r="AE61" s="494">
        <v>12</v>
      </c>
    </row>
    <row r="62" spans="1:31" ht="14.25" x14ac:dyDescent="0.2">
      <c r="A62" s="22" t="s">
        <v>2102</v>
      </c>
      <c r="B62" s="23">
        <v>1</v>
      </c>
      <c r="C62" s="24" t="s">
        <v>734</v>
      </c>
      <c r="D62" s="253" t="s">
        <v>3964</v>
      </c>
      <c r="E62" s="23" t="s">
        <v>3473</v>
      </c>
      <c r="F62" s="23" t="s">
        <v>735</v>
      </c>
      <c r="G62" s="343">
        <v>0</v>
      </c>
      <c r="H62" s="343">
        <v>0</v>
      </c>
      <c r="I62" s="343">
        <v>0</v>
      </c>
      <c r="J62" s="343">
        <v>0</v>
      </c>
      <c r="K62" s="343">
        <v>0</v>
      </c>
      <c r="L62" s="343">
        <v>0</v>
      </c>
      <c r="M62" s="343">
        <v>0</v>
      </c>
      <c r="N62" s="343">
        <v>0</v>
      </c>
      <c r="O62" s="343">
        <v>0</v>
      </c>
      <c r="P62" s="343">
        <v>0</v>
      </c>
      <c r="Q62" s="343">
        <v>0</v>
      </c>
      <c r="R62" s="343">
        <v>0</v>
      </c>
      <c r="S62" s="343">
        <v>0</v>
      </c>
      <c r="T62" s="342">
        <v>5</v>
      </c>
      <c r="U62" s="343">
        <v>5</v>
      </c>
      <c r="V62" s="343">
        <v>0</v>
      </c>
      <c r="W62" s="343">
        <v>0</v>
      </c>
      <c r="X62" s="343">
        <v>0</v>
      </c>
      <c r="Y62" s="343">
        <v>0</v>
      </c>
      <c r="Z62" s="343">
        <v>0</v>
      </c>
      <c r="AA62" s="343">
        <v>0</v>
      </c>
      <c r="AB62" s="484">
        <v>0</v>
      </c>
      <c r="AC62" s="343">
        <v>0</v>
      </c>
      <c r="AD62" s="343"/>
      <c r="AE62" s="494">
        <v>1</v>
      </c>
    </row>
    <row r="63" spans="1:31" ht="14.25" x14ac:dyDescent="0.2">
      <c r="A63" s="22" t="s">
        <v>2102</v>
      </c>
      <c r="B63" s="23">
        <v>1</v>
      </c>
      <c r="C63" s="24" t="s">
        <v>2744</v>
      </c>
      <c r="D63" s="253" t="s">
        <v>3964</v>
      </c>
      <c r="E63" s="23" t="s">
        <v>3475</v>
      </c>
      <c r="F63" s="23" t="s">
        <v>2745</v>
      </c>
      <c r="G63" s="343">
        <v>0</v>
      </c>
      <c r="H63" s="343">
        <v>11</v>
      </c>
      <c r="I63" s="343">
        <v>0</v>
      </c>
      <c r="J63" s="343">
        <v>2</v>
      </c>
      <c r="K63" s="343">
        <v>7</v>
      </c>
      <c r="L63" s="343">
        <v>1</v>
      </c>
      <c r="M63" s="343">
        <v>0</v>
      </c>
      <c r="N63" s="343">
        <v>0</v>
      </c>
      <c r="O63" s="343">
        <v>9</v>
      </c>
      <c r="P63" s="343">
        <v>0</v>
      </c>
      <c r="Q63" s="343">
        <v>6</v>
      </c>
      <c r="R63" s="343">
        <v>0</v>
      </c>
      <c r="S63" s="343">
        <v>0</v>
      </c>
      <c r="T63" s="342">
        <v>14</v>
      </c>
      <c r="U63" s="343">
        <v>14</v>
      </c>
      <c r="V63" s="343">
        <v>0</v>
      </c>
      <c r="W63" s="343">
        <v>0</v>
      </c>
      <c r="X63" s="343">
        <v>0</v>
      </c>
      <c r="Y63" s="343">
        <v>8</v>
      </c>
      <c r="Z63" s="343">
        <v>0</v>
      </c>
      <c r="AA63" s="343">
        <v>8</v>
      </c>
      <c r="AB63" s="484">
        <v>8</v>
      </c>
      <c r="AC63" s="343">
        <v>5</v>
      </c>
      <c r="AD63" s="343"/>
      <c r="AE63" s="494">
        <v>14</v>
      </c>
    </row>
    <row r="64" spans="1:31" ht="14.25" x14ac:dyDescent="0.2">
      <c r="A64" s="22" t="s">
        <v>2102</v>
      </c>
      <c r="B64" s="23">
        <v>1</v>
      </c>
      <c r="C64" s="24" t="s">
        <v>2746</v>
      </c>
      <c r="D64" s="253" t="s">
        <v>3964</v>
      </c>
      <c r="E64" s="23" t="s">
        <v>2126</v>
      </c>
      <c r="F64" s="23" t="s">
        <v>2747</v>
      </c>
      <c r="G64" s="343">
        <v>0</v>
      </c>
      <c r="H64" s="343">
        <v>0</v>
      </c>
      <c r="I64" s="343">
        <v>0</v>
      </c>
      <c r="J64" s="343">
        <v>0</v>
      </c>
      <c r="K64" s="343">
        <v>0</v>
      </c>
      <c r="L64" s="343">
        <v>0</v>
      </c>
      <c r="M64" s="343">
        <v>0</v>
      </c>
      <c r="N64" s="343">
        <v>0</v>
      </c>
      <c r="O64" s="343">
        <v>0</v>
      </c>
      <c r="P64" s="343">
        <v>0</v>
      </c>
      <c r="Q64" s="343">
        <v>0</v>
      </c>
      <c r="R64" s="343">
        <v>0</v>
      </c>
      <c r="S64" s="343">
        <v>0</v>
      </c>
      <c r="T64" s="342">
        <v>0</v>
      </c>
      <c r="U64" s="343">
        <v>0</v>
      </c>
      <c r="V64" s="343">
        <v>0</v>
      </c>
      <c r="W64" s="343">
        <v>0</v>
      </c>
      <c r="X64" s="343">
        <v>0</v>
      </c>
      <c r="Y64" s="343">
        <v>0</v>
      </c>
      <c r="Z64" s="343">
        <v>0</v>
      </c>
      <c r="AA64" s="343">
        <v>0</v>
      </c>
      <c r="AB64" s="484">
        <v>0</v>
      </c>
      <c r="AC64" s="343">
        <v>0</v>
      </c>
      <c r="AD64" s="343"/>
      <c r="AE64" s="494">
        <v>14</v>
      </c>
    </row>
    <row r="65" spans="1:31" ht="14.25" x14ac:dyDescent="0.2">
      <c r="A65" s="22" t="s">
        <v>2102</v>
      </c>
      <c r="B65" s="23">
        <v>1</v>
      </c>
      <c r="C65" s="24" t="s">
        <v>3244</v>
      </c>
      <c r="D65" s="253" t="s">
        <v>3964</v>
      </c>
      <c r="E65" s="23" t="s">
        <v>3475</v>
      </c>
      <c r="F65" s="23" t="s">
        <v>3245</v>
      </c>
      <c r="G65" s="343">
        <v>0</v>
      </c>
      <c r="H65" s="343">
        <v>6</v>
      </c>
      <c r="I65" s="343">
        <v>0</v>
      </c>
      <c r="J65" s="343">
        <v>16</v>
      </c>
      <c r="K65" s="343">
        <v>2</v>
      </c>
      <c r="L65" s="343">
        <v>10</v>
      </c>
      <c r="M65" s="343">
        <v>8</v>
      </c>
      <c r="N65" s="343">
        <v>0</v>
      </c>
      <c r="O65" s="343">
        <v>5</v>
      </c>
      <c r="P65" s="343">
        <v>5</v>
      </c>
      <c r="Q65" s="343">
        <v>10</v>
      </c>
      <c r="R65" s="343">
        <v>8</v>
      </c>
      <c r="S65" s="343">
        <v>6</v>
      </c>
      <c r="T65" s="342">
        <v>0</v>
      </c>
      <c r="U65" s="343">
        <v>18</v>
      </c>
      <c r="V65" s="343">
        <v>0</v>
      </c>
      <c r="W65" s="343">
        <v>6</v>
      </c>
      <c r="X65" s="343">
        <v>12</v>
      </c>
      <c r="Y65" s="343">
        <v>0</v>
      </c>
      <c r="Z65" s="343">
        <v>10</v>
      </c>
      <c r="AA65" s="343">
        <v>3</v>
      </c>
      <c r="AB65" s="484">
        <v>6</v>
      </c>
      <c r="AC65" s="343">
        <v>10</v>
      </c>
      <c r="AD65" s="343"/>
      <c r="AE65" s="494">
        <v>13</v>
      </c>
    </row>
    <row r="66" spans="1:31" ht="14.25" x14ac:dyDescent="0.2">
      <c r="A66" s="22" t="s">
        <v>2102</v>
      </c>
      <c r="B66" s="23">
        <v>1</v>
      </c>
      <c r="C66" s="24" t="s">
        <v>984</v>
      </c>
      <c r="D66" s="253" t="s">
        <v>3964</v>
      </c>
      <c r="E66" s="23" t="s">
        <v>3476</v>
      </c>
      <c r="F66" s="23" t="s">
        <v>1449</v>
      </c>
      <c r="G66" s="343">
        <v>0</v>
      </c>
      <c r="H66" s="343">
        <v>0</v>
      </c>
      <c r="I66" s="343">
        <v>0</v>
      </c>
      <c r="J66" s="343">
        <v>3</v>
      </c>
      <c r="K66" s="343">
        <v>3</v>
      </c>
      <c r="L66" s="343">
        <v>6</v>
      </c>
      <c r="M66" s="343">
        <v>4</v>
      </c>
      <c r="N66" s="343">
        <v>4</v>
      </c>
      <c r="O66" s="343">
        <v>0</v>
      </c>
      <c r="P66" s="343">
        <v>2</v>
      </c>
      <c r="Q66" s="343">
        <v>6</v>
      </c>
      <c r="R66" s="343">
        <v>3</v>
      </c>
      <c r="S66" s="343">
        <v>2</v>
      </c>
      <c r="T66" s="342">
        <v>3</v>
      </c>
      <c r="U66" s="343">
        <v>9</v>
      </c>
      <c r="V66" s="343">
        <v>4</v>
      </c>
      <c r="W66" s="343">
        <v>4</v>
      </c>
      <c r="X66" s="343">
        <v>0</v>
      </c>
      <c r="Y66" s="343">
        <v>3</v>
      </c>
      <c r="Z66" s="343">
        <v>7</v>
      </c>
      <c r="AA66" s="343">
        <v>4</v>
      </c>
      <c r="AB66" s="484">
        <v>6</v>
      </c>
      <c r="AC66" s="343">
        <v>2</v>
      </c>
      <c r="AD66" s="343"/>
      <c r="AE66" s="494">
        <v>7</v>
      </c>
    </row>
    <row r="67" spans="1:31" ht="14.25" x14ac:dyDescent="0.2">
      <c r="A67" s="22" t="s">
        <v>2102</v>
      </c>
      <c r="B67" s="23">
        <v>1</v>
      </c>
      <c r="C67" s="24" t="s">
        <v>1132</v>
      </c>
      <c r="D67" s="253" t="s">
        <v>3964</v>
      </c>
      <c r="E67" s="23" t="s">
        <v>3473</v>
      </c>
      <c r="F67" s="23" t="s">
        <v>1133</v>
      </c>
      <c r="G67" s="343">
        <v>0</v>
      </c>
      <c r="H67" s="343">
        <v>0</v>
      </c>
      <c r="I67" s="343">
        <v>0</v>
      </c>
      <c r="J67" s="343">
        <v>20</v>
      </c>
      <c r="K67" s="343">
        <v>4</v>
      </c>
      <c r="L67" s="343">
        <v>0</v>
      </c>
      <c r="M67" s="343">
        <v>6</v>
      </c>
      <c r="N67" s="343">
        <v>6</v>
      </c>
      <c r="O67" s="343">
        <v>4</v>
      </c>
      <c r="P67" s="343">
        <v>6</v>
      </c>
      <c r="Q67" s="343">
        <v>4</v>
      </c>
      <c r="R67" s="343">
        <v>6</v>
      </c>
      <c r="S67" s="343">
        <v>2</v>
      </c>
      <c r="T67" s="342">
        <v>0</v>
      </c>
      <c r="U67" s="343">
        <v>10</v>
      </c>
      <c r="V67" s="343">
        <v>10</v>
      </c>
      <c r="W67" s="343">
        <v>6</v>
      </c>
      <c r="X67" s="343">
        <v>6</v>
      </c>
      <c r="Y67" s="343">
        <v>0</v>
      </c>
      <c r="Z67" s="343">
        <v>10</v>
      </c>
      <c r="AA67" s="343">
        <v>6</v>
      </c>
      <c r="AB67" s="484">
        <v>14</v>
      </c>
      <c r="AC67" s="343">
        <v>5</v>
      </c>
      <c r="AD67" s="343"/>
      <c r="AE67" s="494">
        <v>12</v>
      </c>
    </row>
    <row r="68" spans="1:31" ht="14.25" x14ac:dyDescent="0.2">
      <c r="A68" s="22" t="s">
        <v>2102</v>
      </c>
      <c r="B68" s="23">
        <v>1</v>
      </c>
      <c r="C68" s="24" t="s">
        <v>1134</v>
      </c>
      <c r="D68" s="253" t="s">
        <v>3964</v>
      </c>
      <c r="E68" s="23" t="s">
        <v>3473</v>
      </c>
      <c r="F68" s="23" t="s">
        <v>2506</v>
      </c>
      <c r="G68" s="343">
        <v>5</v>
      </c>
      <c r="H68" s="343">
        <v>4</v>
      </c>
      <c r="I68" s="343">
        <v>0</v>
      </c>
      <c r="J68" s="343">
        <v>5</v>
      </c>
      <c r="K68" s="343">
        <v>10</v>
      </c>
      <c r="L68" s="343">
        <v>2</v>
      </c>
      <c r="M68" s="343">
        <v>1</v>
      </c>
      <c r="N68" s="343">
        <v>8</v>
      </c>
      <c r="O68" s="343">
        <v>6</v>
      </c>
      <c r="P68" s="343">
        <v>3</v>
      </c>
      <c r="Q68" s="343">
        <v>11</v>
      </c>
      <c r="R68" s="343">
        <v>6</v>
      </c>
      <c r="S68" s="343">
        <v>10</v>
      </c>
      <c r="T68" s="342">
        <v>0</v>
      </c>
      <c r="U68" s="343">
        <v>10</v>
      </c>
      <c r="V68" s="343">
        <v>6</v>
      </c>
      <c r="W68" s="343">
        <v>3</v>
      </c>
      <c r="X68" s="343">
        <v>15</v>
      </c>
      <c r="Y68" s="343">
        <v>0</v>
      </c>
      <c r="Z68" s="343">
        <v>5</v>
      </c>
      <c r="AA68" s="343">
        <v>3</v>
      </c>
      <c r="AB68" s="484">
        <v>13</v>
      </c>
      <c r="AC68" s="343">
        <v>10</v>
      </c>
      <c r="AD68" s="343"/>
      <c r="AE68" s="494">
        <v>17</v>
      </c>
    </row>
    <row r="69" spans="1:31" ht="14.25" x14ac:dyDescent="0.2">
      <c r="A69" s="22" t="s">
        <v>2102</v>
      </c>
      <c r="B69" s="23">
        <v>1</v>
      </c>
      <c r="C69" s="24" t="s">
        <v>2838</v>
      </c>
      <c r="D69" s="253" t="s">
        <v>3964</v>
      </c>
      <c r="E69" s="23" t="s">
        <v>3473</v>
      </c>
      <c r="F69" s="23" t="s">
        <v>1573</v>
      </c>
      <c r="G69" s="343">
        <v>0</v>
      </c>
      <c r="H69" s="343">
        <v>1</v>
      </c>
      <c r="I69" s="343">
        <v>0</v>
      </c>
      <c r="J69" s="343">
        <v>20</v>
      </c>
      <c r="K69" s="343">
        <v>4</v>
      </c>
      <c r="L69" s="343">
        <v>0</v>
      </c>
      <c r="M69" s="343">
        <v>6</v>
      </c>
      <c r="N69" s="343">
        <v>6</v>
      </c>
      <c r="O69" s="343">
        <v>4</v>
      </c>
      <c r="P69" s="343">
        <v>6</v>
      </c>
      <c r="Q69" s="343">
        <v>4</v>
      </c>
      <c r="R69" s="343">
        <v>6</v>
      </c>
      <c r="S69" s="343">
        <v>2</v>
      </c>
      <c r="T69" s="342">
        <v>0</v>
      </c>
      <c r="U69" s="343">
        <v>10</v>
      </c>
      <c r="V69" s="343">
        <v>10</v>
      </c>
      <c r="W69" s="343">
        <v>6</v>
      </c>
      <c r="X69" s="343">
        <v>6</v>
      </c>
      <c r="Y69" s="343">
        <v>0</v>
      </c>
      <c r="Z69" s="343">
        <v>10</v>
      </c>
      <c r="AA69" s="343">
        <v>6</v>
      </c>
      <c r="AB69" s="484">
        <v>14</v>
      </c>
      <c r="AC69" s="343">
        <v>5</v>
      </c>
      <c r="AD69" s="343"/>
      <c r="AE69" s="494">
        <v>16</v>
      </c>
    </row>
    <row r="70" spans="1:31" ht="14.25" x14ac:dyDescent="0.2">
      <c r="A70" s="22" t="s">
        <v>2102</v>
      </c>
      <c r="B70" s="23">
        <v>1</v>
      </c>
      <c r="C70" s="24" t="s">
        <v>1574</v>
      </c>
      <c r="D70" s="253" t="s">
        <v>3964</v>
      </c>
      <c r="E70" s="23" t="s">
        <v>3475</v>
      </c>
      <c r="F70" s="23" t="s">
        <v>1575</v>
      </c>
      <c r="G70" s="343">
        <v>0</v>
      </c>
      <c r="H70" s="343">
        <v>0</v>
      </c>
      <c r="I70" s="343">
        <v>0</v>
      </c>
      <c r="J70" s="343">
        <v>0</v>
      </c>
      <c r="K70" s="343">
        <v>0</v>
      </c>
      <c r="L70" s="343">
        <v>0</v>
      </c>
      <c r="M70" s="343">
        <v>0</v>
      </c>
      <c r="N70" s="343">
        <v>0</v>
      </c>
      <c r="O70" s="343">
        <v>0</v>
      </c>
      <c r="P70" s="343">
        <v>0</v>
      </c>
      <c r="Q70" s="343">
        <v>0</v>
      </c>
      <c r="R70" s="343">
        <v>0</v>
      </c>
      <c r="S70" s="343">
        <v>0</v>
      </c>
      <c r="T70" s="342">
        <v>0</v>
      </c>
      <c r="U70" s="343">
        <v>0</v>
      </c>
      <c r="V70" s="343">
        <v>0</v>
      </c>
      <c r="W70" s="343">
        <v>0</v>
      </c>
      <c r="X70" s="343">
        <v>0</v>
      </c>
      <c r="Y70" s="343">
        <v>0</v>
      </c>
      <c r="Z70" s="343">
        <v>0</v>
      </c>
      <c r="AA70" s="343">
        <v>0</v>
      </c>
      <c r="AB70" s="484">
        <v>0</v>
      </c>
      <c r="AC70" s="343">
        <v>0</v>
      </c>
      <c r="AD70" s="343"/>
      <c r="AE70" s="494">
        <v>4</v>
      </c>
    </row>
    <row r="71" spans="1:31" ht="14.25" x14ac:dyDescent="0.2">
      <c r="A71" s="22" t="s">
        <v>2102</v>
      </c>
      <c r="B71" s="23">
        <v>1</v>
      </c>
      <c r="C71" s="24" t="s">
        <v>2676</v>
      </c>
      <c r="D71" s="253" t="s">
        <v>3964</v>
      </c>
      <c r="E71" s="23" t="s">
        <v>2126</v>
      </c>
      <c r="F71" s="23" t="s">
        <v>2677</v>
      </c>
      <c r="G71" s="343">
        <v>0</v>
      </c>
      <c r="H71" s="343">
        <v>0</v>
      </c>
      <c r="I71" s="343">
        <v>0</v>
      </c>
      <c r="J71" s="343">
        <v>0</v>
      </c>
      <c r="K71" s="343">
        <v>0</v>
      </c>
      <c r="L71" s="343">
        <v>0</v>
      </c>
      <c r="M71" s="343">
        <v>0</v>
      </c>
      <c r="N71" s="343">
        <v>0</v>
      </c>
      <c r="O71" s="343">
        <v>0</v>
      </c>
      <c r="P71" s="343">
        <v>0</v>
      </c>
      <c r="Q71" s="343">
        <v>0</v>
      </c>
      <c r="R71" s="343">
        <v>0</v>
      </c>
      <c r="S71" s="343">
        <v>0</v>
      </c>
      <c r="T71" s="342">
        <v>0</v>
      </c>
      <c r="U71" s="343">
        <v>0</v>
      </c>
      <c r="V71" s="343">
        <v>0</v>
      </c>
      <c r="W71" s="343">
        <v>0</v>
      </c>
      <c r="X71" s="343">
        <v>0</v>
      </c>
      <c r="Y71" s="343">
        <v>0</v>
      </c>
      <c r="Z71" s="343">
        <v>0</v>
      </c>
      <c r="AA71" s="343">
        <v>0</v>
      </c>
      <c r="AB71" s="484">
        <v>0</v>
      </c>
      <c r="AC71" s="343">
        <v>0</v>
      </c>
      <c r="AD71" s="343"/>
      <c r="AE71" s="494">
        <v>4</v>
      </c>
    </row>
    <row r="72" spans="1:31" ht="14.25" x14ac:dyDescent="0.2">
      <c r="A72" s="22" t="s">
        <v>2102</v>
      </c>
      <c r="B72" s="23">
        <v>1</v>
      </c>
      <c r="C72" s="24" t="s">
        <v>2678</v>
      </c>
      <c r="D72" s="253" t="s">
        <v>3964</v>
      </c>
      <c r="E72" s="23" t="s">
        <v>2126</v>
      </c>
      <c r="F72" s="23" t="s">
        <v>3021</v>
      </c>
      <c r="G72" s="343">
        <v>0</v>
      </c>
      <c r="H72" s="343">
        <v>5</v>
      </c>
      <c r="I72" s="343">
        <v>0</v>
      </c>
      <c r="J72" s="343">
        <v>7</v>
      </c>
      <c r="K72" s="343">
        <v>0</v>
      </c>
      <c r="L72" s="343">
        <v>5</v>
      </c>
      <c r="M72" s="343">
        <v>0</v>
      </c>
      <c r="N72" s="343">
        <v>5</v>
      </c>
      <c r="O72" s="343">
        <v>0</v>
      </c>
      <c r="P72" s="343">
        <v>5</v>
      </c>
      <c r="Q72" s="343">
        <v>0</v>
      </c>
      <c r="R72" s="343">
        <v>5</v>
      </c>
      <c r="S72" s="343">
        <v>5</v>
      </c>
      <c r="T72" s="342">
        <v>0</v>
      </c>
      <c r="U72" s="343">
        <v>10</v>
      </c>
      <c r="V72" s="343">
        <v>0</v>
      </c>
      <c r="W72" s="343">
        <v>3</v>
      </c>
      <c r="X72" s="343">
        <v>3</v>
      </c>
      <c r="Y72" s="343">
        <v>0</v>
      </c>
      <c r="Z72" s="343">
        <v>0</v>
      </c>
      <c r="AA72" s="343">
        <v>5</v>
      </c>
      <c r="AB72" s="484">
        <v>10</v>
      </c>
      <c r="AC72" s="343">
        <v>5</v>
      </c>
      <c r="AD72" s="343"/>
      <c r="AE72" s="494">
        <v>7</v>
      </c>
    </row>
    <row r="73" spans="1:31" ht="14.25" x14ac:dyDescent="0.2">
      <c r="A73" s="22" t="s">
        <v>2102</v>
      </c>
      <c r="B73" s="23">
        <v>1</v>
      </c>
      <c r="C73" s="24" t="s">
        <v>3022</v>
      </c>
      <c r="D73" s="253" t="s">
        <v>3964</v>
      </c>
      <c r="E73" s="23" t="s">
        <v>3475</v>
      </c>
      <c r="F73" s="23" t="s">
        <v>3023</v>
      </c>
      <c r="G73" s="343">
        <v>5</v>
      </c>
      <c r="H73" s="343">
        <v>0</v>
      </c>
      <c r="I73" s="343">
        <v>9</v>
      </c>
      <c r="J73" s="343">
        <v>0</v>
      </c>
      <c r="K73" s="343">
        <v>0</v>
      </c>
      <c r="L73" s="343">
        <v>0</v>
      </c>
      <c r="M73" s="343">
        <v>0</v>
      </c>
      <c r="N73" s="343">
        <v>6</v>
      </c>
      <c r="O73" s="343">
        <v>0</v>
      </c>
      <c r="P73" s="343">
        <v>0</v>
      </c>
      <c r="Q73" s="343">
        <v>6</v>
      </c>
      <c r="R73" s="343">
        <v>3</v>
      </c>
      <c r="S73" s="343">
        <v>5</v>
      </c>
      <c r="T73" s="342">
        <v>0</v>
      </c>
      <c r="U73" s="343">
        <v>9</v>
      </c>
      <c r="V73" s="343">
        <v>0</v>
      </c>
      <c r="W73" s="343">
        <v>5</v>
      </c>
      <c r="X73" s="343">
        <v>0</v>
      </c>
      <c r="Y73" s="343">
        <v>5</v>
      </c>
      <c r="Z73" s="343">
        <v>0</v>
      </c>
      <c r="AA73" s="343">
        <v>10</v>
      </c>
      <c r="AB73" s="484">
        <v>10</v>
      </c>
      <c r="AC73" s="343">
        <v>8</v>
      </c>
      <c r="AD73" s="343"/>
      <c r="AE73" s="494">
        <v>14</v>
      </c>
    </row>
    <row r="74" spans="1:31" ht="14.25" x14ac:dyDescent="0.2">
      <c r="A74" s="22" t="s">
        <v>2102</v>
      </c>
      <c r="B74" s="23">
        <v>1</v>
      </c>
      <c r="C74" s="24" t="s">
        <v>3024</v>
      </c>
      <c r="D74" s="253" t="s">
        <v>3964</v>
      </c>
      <c r="E74" s="23" t="s">
        <v>3474</v>
      </c>
      <c r="F74" s="23" t="s">
        <v>525</v>
      </c>
      <c r="G74" s="343">
        <v>20</v>
      </c>
      <c r="H74" s="343">
        <v>2</v>
      </c>
      <c r="I74" s="343">
        <v>6</v>
      </c>
      <c r="J74" s="343">
        <v>0</v>
      </c>
      <c r="K74" s="343">
        <v>5</v>
      </c>
      <c r="L74" s="343">
        <v>3</v>
      </c>
      <c r="M74" s="343">
        <v>4</v>
      </c>
      <c r="N74" s="343">
        <v>5</v>
      </c>
      <c r="O74" s="343">
        <v>0</v>
      </c>
      <c r="P74" s="343">
        <v>6</v>
      </c>
      <c r="Q74" s="343">
        <v>6</v>
      </c>
      <c r="R74" s="343">
        <v>10</v>
      </c>
      <c r="S74" s="343">
        <v>0</v>
      </c>
      <c r="T74" s="342">
        <v>6</v>
      </c>
      <c r="U74" s="343">
        <v>11</v>
      </c>
      <c r="V74" s="343">
        <v>6</v>
      </c>
      <c r="W74" s="343">
        <v>0</v>
      </c>
      <c r="X74" s="343">
        <v>15</v>
      </c>
      <c r="Y74" s="343">
        <v>0</v>
      </c>
      <c r="Z74" s="343">
        <v>10</v>
      </c>
      <c r="AA74" s="343">
        <v>0</v>
      </c>
      <c r="AB74" s="484">
        <v>10</v>
      </c>
      <c r="AC74" s="343">
        <v>8</v>
      </c>
      <c r="AD74" s="343"/>
      <c r="AE74" s="494">
        <v>14</v>
      </c>
    </row>
    <row r="75" spans="1:31" ht="14.25" x14ac:dyDescent="0.2">
      <c r="A75" s="22" t="s">
        <v>2102</v>
      </c>
      <c r="B75" s="23">
        <v>1</v>
      </c>
      <c r="C75" s="24" t="s">
        <v>987</v>
      </c>
      <c r="D75" s="253" t="s">
        <v>3964</v>
      </c>
      <c r="E75" s="23" t="s">
        <v>2126</v>
      </c>
      <c r="F75" s="23" t="s">
        <v>988</v>
      </c>
      <c r="G75" s="343">
        <v>0</v>
      </c>
      <c r="H75" s="343">
        <v>0</v>
      </c>
      <c r="I75" s="343">
        <v>0</v>
      </c>
      <c r="J75" s="343">
        <v>0</v>
      </c>
      <c r="K75" s="343">
        <v>0</v>
      </c>
      <c r="L75" s="343">
        <v>0</v>
      </c>
      <c r="M75" s="343">
        <v>0</v>
      </c>
      <c r="N75" s="343">
        <v>0</v>
      </c>
      <c r="O75" s="343">
        <v>0</v>
      </c>
      <c r="P75" s="343">
        <v>0</v>
      </c>
      <c r="Q75" s="343">
        <v>0</v>
      </c>
      <c r="R75" s="343">
        <v>0</v>
      </c>
      <c r="S75" s="343">
        <v>1</v>
      </c>
      <c r="T75" s="342">
        <v>1</v>
      </c>
      <c r="U75" s="343">
        <v>2</v>
      </c>
      <c r="V75" s="343">
        <v>0</v>
      </c>
      <c r="W75" s="343">
        <v>0</v>
      </c>
      <c r="X75" s="343">
        <v>0</v>
      </c>
      <c r="Y75" s="343">
        <v>0</v>
      </c>
      <c r="Z75" s="343">
        <v>0</v>
      </c>
      <c r="AA75" s="343">
        <v>2</v>
      </c>
      <c r="AB75" s="484">
        <v>2</v>
      </c>
      <c r="AC75" s="343">
        <v>0</v>
      </c>
      <c r="AD75" s="343"/>
      <c r="AE75" s="494">
        <v>8</v>
      </c>
    </row>
    <row r="76" spans="1:31" ht="14.25" x14ac:dyDescent="0.2">
      <c r="A76" s="22" t="s">
        <v>2102</v>
      </c>
      <c r="B76" s="23">
        <v>1</v>
      </c>
      <c r="C76" s="24" t="s">
        <v>989</v>
      </c>
      <c r="D76" s="253" t="s">
        <v>3964</v>
      </c>
      <c r="E76" s="23" t="s">
        <v>3475</v>
      </c>
      <c r="F76" s="23" t="s">
        <v>2879</v>
      </c>
      <c r="G76" s="343">
        <v>7</v>
      </c>
      <c r="H76" s="343">
        <v>1</v>
      </c>
      <c r="I76" s="343">
        <v>2</v>
      </c>
      <c r="J76" s="343">
        <v>5</v>
      </c>
      <c r="K76" s="343">
        <v>5</v>
      </c>
      <c r="L76" s="343">
        <v>2</v>
      </c>
      <c r="M76" s="343">
        <v>0</v>
      </c>
      <c r="N76" s="343">
        <v>5</v>
      </c>
      <c r="O76" s="343">
        <v>1</v>
      </c>
      <c r="P76" s="343">
        <v>5</v>
      </c>
      <c r="Q76" s="343">
        <v>8</v>
      </c>
      <c r="R76" s="343">
        <v>0</v>
      </c>
      <c r="S76" s="343">
        <v>0</v>
      </c>
      <c r="T76" s="342">
        <v>1</v>
      </c>
      <c r="U76" s="343">
        <v>8</v>
      </c>
      <c r="V76" s="343">
        <v>4</v>
      </c>
      <c r="W76" s="343">
        <v>0</v>
      </c>
      <c r="X76" s="343">
        <v>12</v>
      </c>
      <c r="Y76" s="343">
        <v>0</v>
      </c>
      <c r="Z76" s="343">
        <v>1</v>
      </c>
      <c r="AA76" s="343">
        <v>0</v>
      </c>
      <c r="AB76" s="484">
        <v>9</v>
      </c>
      <c r="AC76" s="343">
        <v>4</v>
      </c>
      <c r="AD76" s="343"/>
      <c r="AE76" s="494">
        <v>6</v>
      </c>
    </row>
    <row r="77" spans="1:31" ht="14.25" x14ac:dyDescent="0.2">
      <c r="A77" s="22" t="s">
        <v>2102</v>
      </c>
      <c r="B77" s="23">
        <v>1</v>
      </c>
      <c r="C77" s="24" t="s">
        <v>2702</v>
      </c>
      <c r="D77" s="253" t="s">
        <v>3964</v>
      </c>
      <c r="E77" s="23" t="s">
        <v>3477</v>
      </c>
      <c r="F77" s="23" t="s">
        <v>2703</v>
      </c>
      <c r="G77" s="343">
        <v>0</v>
      </c>
      <c r="H77" s="343">
        <v>2</v>
      </c>
      <c r="I77" s="343">
        <v>0</v>
      </c>
      <c r="J77" s="343">
        <v>9</v>
      </c>
      <c r="K77" s="343">
        <v>2</v>
      </c>
      <c r="L77" s="343">
        <v>5</v>
      </c>
      <c r="M77" s="343">
        <v>0</v>
      </c>
      <c r="N77" s="343">
        <v>4</v>
      </c>
      <c r="O77" s="343">
        <v>4</v>
      </c>
      <c r="P77" s="343">
        <v>6</v>
      </c>
      <c r="Q77" s="343">
        <v>1</v>
      </c>
      <c r="R77" s="343">
        <v>5</v>
      </c>
      <c r="S77" s="343">
        <v>1</v>
      </c>
      <c r="T77" s="342">
        <v>0</v>
      </c>
      <c r="U77" s="343">
        <v>7</v>
      </c>
      <c r="V77" s="343">
        <v>4</v>
      </c>
      <c r="W77" s="343">
        <v>3</v>
      </c>
      <c r="X77" s="343">
        <v>4</v>
      </c>
      <c r="Y77" s="343">
        <v>1</v>
      </c>
      <c r="Z77" s="343">
        <v>0</v>
      </c>
      <c r="AA77" s="343">
        <v>6</v>
      </c>
      <c r="AB77" s="484">
        <v>13</v>
      </c>
      <c r="AC77" s="343">
        <v>6</v>
      </c>
      <c r="AD77" s="343"/>
      <c r="AE77" s="494">
        <v>6</v>
      </c>
    </row>
    <row r="78" spans="1:31" ht="14.25" x14ac:dyDescent="0.2">
      <c r="A78" s="22" t="s">
        <v>2102</v>
      </c>
      <c r="B78" s="23">
        <v>1</v>
      </c>
      <c r="C78" s="24" t="s">
        <v>2704</v>
      </c>
      <c r="D78" s="253" t="s">
        <v>3964</v>
      </c>
      <c r="E78" s="23" t="s">
        <v>3475</v>
      </c>
      <c r="F78" s="23" t="s">
        <v>2705</v>
      </c>
      <c r="G78" s="343">
        <v>0</v>
      </c>
      <c r="H78" s="343">
        <v>0</v>
      </c>
      <c r="I78" s="343">
        <v>0</v>
      </c>
      <c r="J78" s="343">
        <v>1</v>
      </c>
      <c r="K78" s="343">
        <v>0</v>
      </c>
      <c r="L78" s="343">
        <v>0</v>
      </c>
      <c r="M78" s="343">
        <v>0</v>
      </c>
      <c r="N78" s="343">
        <v>0</v>
      </c>
      <c r="O78" s="343">
        <v>0</v>
      </c>
      <c r="P78" s="343">
        <v>0</v>
      </c>
      <c r="Q78" s="343">
        <v>0</v>
      </c>
      <c r="R78" s="343">
        <v>0</v>
      </c>
      <c r="S78" s="343">
        <v>0</v>
      </c>
      <c r="T78" s="342">
        <v>0</v>
      </c>
      <c r="U78" s="343">
        <v>0</v>
      </c>
      <c r="V78" s="343">
        <v>0</v>
      </c>
      <c r="W78" s="343">
        <v>0</v>
      </c>
      <c r="X78" s="343">
        <v>0</v>
      </c>
      <c r="Y78" s="343">
        <v>0</v>
      </c>
      <c r="Z78" s="343">
        <v>0</v>
      </c>
      <c r="AA78" s="343">
        <v>0</v>
      </c>
      <c r="AB78" s="484">
        <v>0</v>
      </c>
      <c r="AC78" s="343">
        <v>0</v>
      </c>
      <c r="AD78" s="343"/>
      <c r="AE78" s="494">
        <v>8</v>
      </c>
    </row>
    <row r="79" spans="1:31" ht="14.25" x14ac:dyDescent="0.2">
      <c r="A79" s="22" t="s">
        <v>2102</v>
      </c>
      <c r="B79" s="23">
        <v>1</v>
      </c>
      <c r="C79" s="24" t="s">
        <v>2706</v>
      </c>
      <c r="D79" s="253" t="s">
        <v>3964</v>
      </c>
      <c r="E79" s="23" t="s">
        <v>5198</v>
      </c>
      <c r="F79" s="23" t="s">
        <v>2725</v>
      </c>
      <c r="G79" s="343">
        <v>0</v>
      </c>
      <c r="H79" s="343">
        <v>0</v>
      </c>
      <c r="I79" s="343">
        <v>0</v>
      </c>
      <c r="J79" s="343">
        <v>0</v>
      </c>
      <c r="K79" s="343">
        <v>0</v>
      </c>
      <c r="L79" s="343">
        <v>0</v>
      </c>
      <c r="M79" s="343">
        <v>0</v>
      </c>
      <c r="N79" s="343">
        <v>0</v>
      </c>
      <c r="O79" s="343">
        <v>0</v>
      </c>
      <c r="P79" s="343">
        <v>0</v>
      </c>
      <c r="Q79" s="343">
        <v>0</v>
      </c>
      <c r="R79" s="343">
        <v>0</v>
      </c>
      <c r="S79" s="343">
        <v>0</v>
      </c>
      <c r="T79" s="342">
        <v>0</v>
      </c>
      <c r="U79" s="343">
        <v>0</v>
      </c>
      <c r="V79" s="343">
        <v>0</v>
      </c>
      <c r="W79" s="343">
        <v>0</v>
      </c>
      <c r="X79" s="343">
        <v>0</v>
      </c>
      <c r="Y79" s="343">
        <v>10</v>
      </c>
      <c r="Z79" s="343">
        <v>0</v>
      </c>
      <c r="AA79" s="343">
        <v>0</v>
      </c>
      <c r="AB79" s="484">
        <v>0</v>
      </c>
      <c r="AC79" s="343">
        <v>0</v>
      </c>
      <c r="AD79" s="343"/>
      <c r="AE79" s="494">
        <v>8</v>
      </c>
    </row>
    <row r="80" spans="1:31" ht="14.25" x14ac:dyDescent="0.2">
      <c r="A80" s="22" t="s">
        <v>2102</v>
      </c>
      <c r="B80" s="23">
        <v>1</v>
      </c>
      <c r="C80" s="24" t="s">
        <v>2726</v>
      </c>
      <c r="D80" s="253" t="s">
        <v>3964</v>
      </c>
      <c r="E80" s="23" t="s">
        <v>3477</v>
      </c>
      <c r="F80" s="23" t="s">
        <v>2727</v>
      </c>
      <c r="G80" s="343">
        <v>0</v>
      </c>
      <c r="H80" s="343">
        <v>0</v>
      </c>
      <c r="I80" s="343">
        <v>0</v>
      </c>
      <c r="J80" s="343">
        <v>0</v>
      </c>
      <c r="K80" s="343">
        <v>0</v>
      </c>
      <c r="L80" s="343">
        <v>0</v>
      </c>
      <c r="M80" s="343">
        <v>0</v>
      </c>
      <c r="N80" s="343">
        <v>0</v>
      </c>
      <c r="O80" s="343">
        <v>0</v>
      </c>
      <c r="P80" s="343">
        <v>0</v>
      </c>
      <c r="Q80" s="343">
        <v>0</v>
      </c>
      <c r="R80" s="343">
        <v>0</v>
      </c>
      <c r="S80" s="343">
        <v>0</v>
      </c>
      <c r="T80" s="342">
        <v>0</v>
      </c>
      <c r="U80" s="343">
        <v>0</v>
      </c>
      <c r="V80" s="343">
        <v>0</v>
      </c>
      <c r="W80" s="343">
        <v>0</v>
      </c>
      <c r="X80" s="343">
        <v>0</v>
      </c>
      <c r="Y80" s="343">
        <v>0</v>
      </c>
      <c r="Z80" s="343">
        <v>0</v>
      </c>
      <c r="AA80" s="343">
        <v>0</v>
      </c>
      <c r="AB80" s="484">
        <v>0</v>
      </c>
      <c r="AC80" s="343">
        <v>0</v>
      </c>
      <c r="AD80" s="343"/>
      <c r="AE80" s="494">
        <v>8</v>
      </c>
    </row>
    <row r="81" spans="1:31" ht="14.25" x14ac:dyDescent="0.2">
      <c r="A81" s="22" t="s">
        <v>2102</v>
      </c>
      <c r="B81" s="23">
        <v>1</v>
      </c>
      <c r="C81" s="24" t="s">
        <v>2728</v>
      </c>
      <c r="D81" s="253" t="s">
        <v>3964</v>
      </c>
      <c r="E81" s="23" t="s">
        <v>3474</v>
      </c>
      <c r="F81" s="23" t="s">
        <v>2729</v>
      </c>
      <c r="G81" s="343">
        <v>0</v>
      </c>
      <c r="H81" s="343">
        <v>0</v>
      </c>
      <c r="I81" s="343">
        <v>0</v>
      </c>
      <c r="J81" s="343">
        <v>0</v>
      </c>
      <c r="K81" s="343">
        <v>0</v>
      </c>
      <c r="L81" s="343">
        <v>0</v>
      </c>
      <c r="M81" s="343">
        <v>0</v>
      </c>
      <c r="N81" s="343">
        <v>0</v>
      </c>
      <c r="O81" s="343">
        <v>0</v>
      </c>
      <c r="P81" s="343">
        <v>0</v>
      </c>
      <c r="Q81" s="343">
        <v>0</v>
      </c>
      <c r="R81" s="343">
        <v>0</v>
      </c>
      <c r="S81" s="343">
        <v>0</v>
      </c>
      <c r="T81" s="342">
        <v>0</v>
      </c>
      <c r="U81" s="343">
        <v>0</v>
      </c>
      <c r="V81" s="343">
        <v>0</v>
      </c>
      <c r="W81" s="343">
        <v>0</v>
      </c>
      <c r="X81" s="343">
        <v>0</v>
      </c>
      <c r="Y81" s="343">
        <v>0</v>
      </c>
      <c r="Z81" s="343">
        <v>0</v>
      </c>
      <c r="AA81" s="343">
        <v>0</v>
      </c>
      <c r="AB81" s="484">
        <v>0</v>
      </c>
      <c r="AC81" s="343">
        <v>0</v>
      </c>
      <c r="AD81" s="343"/>
      <c r="AE81" s="494">
        <v>8</v>
      </c>
    </row>
    <row r="82" spans="1:31" ht="14.25" x14ac:dyDescent="0.2">
      <c r="A82" s="22" t="s">
        <v>2102</v>
      </c>
      <c r="B82" s="23">
        <v>1</v>
      </c>
      <c r="C82" s="24" t="s">
        <v>1472</v>
      </c>
      <c r="D82" s="253" t="s">
        <v>3964</v>
      </c>
      <c r="E82" s="23" t="s">
        <v>3475</v>
      </c>
      <c r="F82" s="23" t="s">
        <v>1497</v>
      </c>
      <c r="G82" s="343">
        <v>0</v>
      </c>
      <c r="H82" s="343">
        <v>0</v>
      </c>
      <c r="I82" s="343">
        <v>0</v>
      </c>
      <c r="J82" s="343">
        <v>0</v>
      </c>
      <c r="K82" s="343">
        <v>0</v>
      </c>
      <c r="L82" s="343">
        <v>0</v>
      </c>
      <c r="M82" s="343">
        <v>0</v>
      </c>
      <c r="N82" s="343">
        <v>0</v>
      </c>
      <c r="O82" s="343">
        <v>0</v>
      </c>
      <c r="P82" s="343">
        <v>0</v>
      </c>
      <c r="Q82" s="343">
        <v>0</v>
      </c>
      <c r="R82" s="343">
        <v>0</v>
      </c>
      <c r="S82" s="343">
        <v>0</v>
      </c>
      <c r="T82" s="342">
        <v>0</v>
      </c>
      <c r="U82" s="343">
        <v>0</v>
      </c>
      <c r="V82" s="343">
        <v>0</v>
      </c>
      <c r="W82" s="343">
        <v>0</v>
      </c>
      <c r="X82" s="343">
        <v>0</v>
      </c>
      <c r="Y82" s="343">
        <v>0</v>
      </c>
      <c r="Z82" s="343">
        <v>0</v>
      </c>
      <c r="AA82" s="343">
        <v>0</v>
      </c>
      <c r="AB82" s="484">
        <v>0</v>
      </c>
      <c r="AC82" s="343">
        <v>0</v>
      </c>
      <c r="AD82" s="343"/>
      <c r="AE82" s="494">
        <v>7</v>
      </c>
    </row>
    <row r="83" spans="1:31" ht="14.25" x14ac:dyDescent="0.2">
      <c r="A83" s="22" t="s">
        <v>2102</v>
      </c>
      <c r="B83" s="23">
        <v>1</v>
      </c>
      <c r="C83" s="24" t="s">
        <v>1498</v>
      </c>
      <c r="D83" s="253" t="s">
        <v>3964</v>
      </c>
      <c r="E83" s="23" t="s">
        <v>3475</v>
      </c>
      <c r="F83" s="23" t="s">
        <v>1499</v>
      </c>
      <c r="G83" s="343">
        <v>0</v>
      </c>
      <c r="H83" s="343">
        <v>3</v>
      </c>
      <c r="I83" s="343">
        <v>0</v>
      </c>
      <c r="J83" s="343">
        <v>0</v>
      </c>
      <c r="K83" s="343">
        <v>10</v>
      </c>
      <c r="L83" s="343">
        <v>2</v>
      </c>
      <c r="M83" s="343">
        <v>0</v>
      </c>
      <c r="N83" s="343">
        <v>0</v>
      </c>
      <c r="O83" s="343">
        <v>12</v>
      </c>
      <c r="P83" s="343">
        <v>0</v>
      </c>
      <c r="Q83" s="343">
        <v>4</v>
      </c>
      <c r="R83" s="343">
        <v>0</v>
      </c>
      <c r="S83" s="343">
        <v>0</v>
      </c>
      <c r="T83" s="342">
        <v>0</v>
      </c>
      <c r="U83" s="343">
        <v>0</v>
      </c>
      <c r="V83" s="343">
        <v>0</v>
      </c>
      <c r="W83" s="343">
        <v>0</v>
      </c>
      <c r="X83" s="343">
        <v>0</v>
      </c>
      <c r="Y83" s="343">
        <v>0</v>
      </c>
      <c r="Z83" s="343">
        <v>0</v>
      </c>
      <c r="AA83" s="343">
        <v>8</v>
      </c>
      <c r="AB83" s="484">
        <v>8</v>
      </c>
      <c r="AC83" s="343">
        <v>0</v>
      </c>
      <c r="AD83" s="343"/>
      <c r="AE83" s="494">
        <v>8</v>
      </c>
    </row>
    <row r="84" spans="1:31" ht="14.25" x14ac:dyDescent="0.2">
      <c r="A84" s="22" t="s">
        <v>2102</v>
      </c>
      <c r="B84" s="23">
        <v>1</v>
      </c>
      <c r="C84" s="24" t="s">
        <v>1500</v>
      </c>
      <c r="D84" s="253" t="s">
        <v>3964</v>
      </c>
      <c r="E84" s="23" t="s">
        <v>3475</v>
      </c>
      <c r="F84" s="23" t="s">
        <v>1501</v>
      </c>
      <c r="G84" s="343">
        <v>0</v>
      </c>
      <c r="H84" s="343">
        <v>0</v>
      </c>
      <c r="I84" s="343">
        <v>0</v>
      </c>
      <c r="J84" s="343">
        <v>0</v>
      </c>
      <c r="K84" s="343">
        <v>0</v>
      </c>
      <c r="L84" s="343">
        <v>0</v>
      </c>
      <c r="M84" s="343">
        <v>0</v>
      </c>
      <c r="N84" s="343">
        <v>0</v>
      </c>
      <c r="O84" s="343">
        <v>0</v>
      </c>
      <c r="P84" s="343">
        <v>0</v>
      </c>
      <c r="Q84" s="343">
        <v>0</v>
      </c>
      <c r="R84" s="343">
        <v>0</v>
      </c>
      <c r="S84" s="343">
        <v>2</v>
      </c>
      <c r="T84" s="342">
        <v>0</v>
      </c>
      <c r="U84" s="343">
        <v>12</v>
      </c>
      <c r="V84" s="343">
        <v>0</v>
      </c>
      <c r="W84" s="343">
        <v>3</v>
      </c>
      <c r="X84" s="343">
        <v>5</v>
      </c>
      <c r="Y84" s="343">
        <v>0</v>
      </c>
      <c r="Z84" s="343">
        <v>5</v>
      </c>
      <c r="AA84" s="343">
        <v>0</v>
      </c>
      <c r="AB84" s="484">
        <v>0</v>
      </c>
      <c r="AC84" s="343">
        <v>0</v>
      </c>
      <c r="AD84" s="343"/>
      <c r="AE84" s="494">
        <v>8</v>
      </c>
    </row>
    <row r="85" spans="1:31" ht="14.25" x14ac:dyDescent="0.2">
      <c r="A85" s="22" t="s">
        <v>2102</v>
      </c>
      <c r="B85" s="23">
        <v>1</v>
      </c>
      <c r="C85" s="24" t="s">
        <v>2118</v>
      </c>
      <c r="D85" s="253" t="s">
        <v>3964</v>
      </c>
      <c r="E85" s="23" t="s">
        <v>3477</v>
      </c>
      <c r="F85" s="23" t="s">
        <v>379</v>
      </c>
      <c r="G85" s="343">
        <v>0</v>
      </c>
      <c r="H85" s="343">
        <v>5</v>
      </c>
      <c r="I85" s="343">
        <v>0</v>
      </c>
      <c r="J85" s="343">
        <v>7</v>
      </c>
      <c r="K85" s="343">
        <v>4</v>
      </c>
      <c r="L85" s="343">
        <v>1</v>
      </c>
      <c r="M85" s="343">
        <v>1</v>
      </c>
      <c r="N85" s="343">
        <v>4</v>
      </c>
      <c r="O85" s="343">
        <v>5</v>
      </c>
      <c r="P85" s="343">
        <v>0</v>
      </c>
      <c r="Q85" s="343">
        <v>5</v>
      </c>
      <c r="R85" s="343">
        <v>0</v>
      </c>
      <c r="S85" s="343">
        <v>0</v>
      </c>
      <c r="T85" s="342">
        <v>6</v>
      </c>
      <c r="U85" s="343">
        <v>14</v>
      </c>
      <c r="V85" s="343">
        <v>8</v>
      </c>
      <c r="W85" s="343">
        <v>8</v>
      </c>
      <c r="X85" s="343">
        <v>0</v>
      </c>
      <c r="Y85" s="343">
        <v>6</v>
      </c>
      <c r="Z85" s="343">
        <v>12</v>
      </c>
      <c r="AA85" s="343">
        <v>3</v>
      </c>
      <c r="AB85" s="484">
        <v>8</v>
      </c>
      <c r="AC85" s="343">
        <v>0</v>
      </c>
      <c r="AD85" s="343"/>
      <c r="AE85" s="494">
        <v>10</v>
      </c>
    </row>
    <row r="86" spans="1:31" ht="14.25" x14ac:dyDescent="0.2">
      <c r="A86" s="22" t="s">
        <v>2102</v>
      </c>
      <c r="B86" s="23">
        <v>1</v>
      </c>
      <c r="C86" s="24" t="s">
        <v>380</v>
      </c>
      <c r="D86" s="253" t="s">
        <v>3964</v>
      </c>
      <c r="E86" s="23" t="s">
        <v>3473</v>
      </c>
      <c r="F86" s="23" t="s">
        <v>381</v>
      </c>
      <c r="G86" s="343">
        <v>0</v>
      </c>
      <c r="H86" s="343">
        <v>8</v>
      </c>
      <c r="I86" s="343">
        <v>6</v>
      </c>
      <c r="J86" s="343">
        <v>0</v>
      </c>
      <c r="K86" s="343">
        <v>0</v>
      </c>
      <c r="L86" s="343">
        <v>12</v>
      </c>
      <c r="M86" s="343">
        <v>8</v>
      </c>
      <c r="N86" s="343">
        <v>8</v>
      </c>
      <c r="O86" s="343">
        <v>2</v>
      </c>
      <c r="P86" s="343">
        <v>4</v>
      </c>
      <c r="Q86" s="343">
        <v>10</v>
      </c>
      <c r="R86" s="343">
        <v>6</v>
      </c>
      <c r="S86" s="343">
        <v>5</v>
      </c>
      <c r="T86" s="342">
        <v>0</v>
      </c>
      <c r="U86" s="343">
        <v>10</v>
      </c>
      <c r="V86" s="343">
        <v>0</v>
      </c>
      <c r="W86" s="343">
        <v>3</v>
      </c>
      <c r="X86" s="343">
        <v>5</v>
      </c>
      <c r="Y86" s="343">
        <v>0</v>
      </c>
      <c r="Z86" s="343">
        <v>0</v>
      </c>
      <c r="AA86" s="343">
        <v>8</v>
      </c>
      <c r="AB86" s="484">
        <v>12</v>
      </c>
      <c r="AC86" s="343">
        <v>4</v>
      </c>
      <c r="AD86" s="343"/>
      <c r="AE86" s="494">
        <v>14</v>
      </c>
    </row>
    <row r="87" spans="1:31" ht="14.25" x14ac:dyDescent="0.2">
      <c r="A87" s="22" t="s">
        <v>2102</v>
      </c>
      <c r="B87" s="23">
        <v>1</v>
      </c>
      <c r="C87" s="24" t="s">
        <v>382</v>
      </c>
      <c r="D87" s="253" t="s">
        <v>3964</v>
      </c>
      <c r="E87" s="23" t="s">
        <v>2126</v>
      </c>
      <c r="F87" s="23" t="s">
        <v>383</v>
      </c>
      <c r="G87" s="343">
        <v>2</v>
      </c>
      <c r="H87" s="343">
        <v>0</v>
      </c>
      <c r="I87" s="343">
        <v>0</v>
      </c>
      <c r="J87" s="343">
        <v>10</v>
      </c>
      <c r="K87" s="343">
        <v>2</v>
      </c>
      <c r="L87" s="343">
        <v>0</v>
      </c>
      <c r="M87" s="343">
        <v>1</v>
      </c>
      <c r="N87" s="343">
        <v>2</v>
      </c>
      <c r="O87" s="343">
        <v>4</v>
      </c>
      <c r="P87" s="343">
        <v>6</v>
      </c>
      <c r="Q87" s="343">
        <v>5</v>
      </c>
      <c r="R87" s="343">
        <v>0</v>
      </c>
      <c r="S87" s="343">
        <v>0</v>
      </c>
      <c r="T87" s="342">
        <v>12</v>
      </c>
      <c r="U87" s="343">
        <v>12</v>
      </c>
      <c r="V87" s="343">
        <v>32</v>
      </c>
      <c r="W87" s="343">
        <v>12</v>
      </c>
      <c r="X87" s="343">
        <v>0</v>
      </c>
      <c r="Y87" s="343">
        <v>6</v>
      </c>
      <c r="Z87" s="343">
        <v>0</v>
      </c>
      <c r="AA87" s="343">
        <v>5</v>
      </c>
      <c r="AB87" s="484">
        <v>10</v>
      </c>
      <c r="AC87" s="343">
        <v>5</v>
      </c>
      <c r="AD87" s="343"/>
      <c r="AE87" s="494">
        <v>8</v>
      </c>
    </row>
    <row r="88" spans="1:31" ht="14.25" x14ac:dyDescent="0.2">
      <c r="A88" s="22" t="s">
        <v>2102</v>
      </c>
      <c r="B88" s="23">
        <v>1</v>
      </c>
      <c r="C88" s="24" t="s">
        <v>384</v>
      </c>
      <c r="D88" s="253" t="s">
        <v>3964</v>
      </c>
      <c r="E88" s="23" t="s">
        <v>3477</v>
      </c>
      <c r="F88" s="23" t="s">
        <v>385</v>
      </c>
      <c r="G88" s="343">
        <v>5</v>
      </c>
      <c r="H88" s="343">
        <v>8</v>
      </c>
      <c r="I88" s="343">
        <v>0</v>
      </c>
      <c r="J88" s="343">
        <v>16</v>
      </c>
      <c r="K88" s="343">
        <v>10</v>
      </c>
      <c r="L88" s="343">
        <v>4</v>
      </c>
      <c r="M88" s="343">
        <v>0</v>
      </c>
      <c r="N88" s="343">
        <v>0</v>
      </c>
      <c r="O88" s="343">
        <v>16</v>
      </c>
      <c r="P88" s="343">
        <v>0</v>
      </c>
      <c r="Q88" s="343">
        <v>10</v>
      </c>
      <c r="R88" s="343">
        <v>2</v>
      </c>
      <c r="S88" s="343">
        <v>0</v>
      </c>
      <c r="T88" s="342">
        <v>5</v>
      </c>
      <c r="U88" s="343">
        <v>10</v>
      </c>
      <c r="V88" s="343">
        <v>3</v>
      </c>
      <c r="W88" s="343">
        <v>0</v>
      </c>
      <c r="X88" s="343">
        <v>6</v>
      </c>
      <c r="Y88" s="343">
        <v>0</v>
      </c>
      <c r="Z88" s="343">
        <v>5</v>
      </c>
      <c r="AA88" s="343">
        <v>0</v>
      </c>
      <c r="AB88" s="484">
        <v>0</v>
      </c>
      <c r="AC88" s="343">
        <v>3</v>
      </c>
      <c r="AD88" s="343"/>
      <c r="AE88" s="494">
        <v>14</v>
      </c>
    </row>
    <row r="89" spans="1:31" ht="14.25" x14ac:dyDescent="0.2">
      <c r="A89" s="22" t="s">
        <v>2102</v>
      </c>
      <c r="B89" s="23">
        <v>1</v>
      </c>
      <c r="C89" s="24" t="s">
        <v>386</v>
      </c>
      <c r="D89" s="253" t="s">
        <v>3964</v>
      </c>
      <c r="E89" s="23" t="s">
        <v>3473</v>
      </c>
      <c r="F89" s="23" t="s">
        <v>387</v>
      </c>
      <c r="G89" s="343">
        <v>0</v>
      </c>
      <c r="H89" s="343">
        <v>1</v>
      </c>
      <c r="I89" s="343">
        <v>2</v>
      </c>
      <c r="J89" s="343">
        <v>4</v>
      </c>
      <c r="K89" s="343">
        <v>3</v>
      </c>
      <c r="L89" s="343">
        <v>4</v>
      </c>
      <c r="M89" s="343">
        <v>3</v>
      </c>
      <c r="N89" s="343">
        <v>5</v>
      </c>
      <c r="O89" s="343">
        <v>0</v>
      </c>
      <c r="P89" s="343">
        <v>5</v>
      </c>
      <c r="Q89" s="343">
        <v>5</v>
      </c>
      <c r="R89" s="343">
        <v>5</v>
      </c>
      <c r="S89" s="343">
        <v>4</v>
      </c>
      <c r="T89" s="342">
        <v>0</v>
      </c>
      <c r="U89" s="343">
        <v>11</v>
      </c>
      <c r="V89" s="343">
        <v>1</v>
      </c>
      <c r="W89" s="343">
        <v>4</v>
      </c>
      <c r="X89" s="343">
        <v>0</v>
      </c>
      <c r="Y89" s="343">
        <v>5</v>
      </c>
      <c r="Z89" s="343">
        <v>0</v>
      </c>
      <c r="AA89" s="343">
        <v>0</v>
      </c>
      <c r="AB89" s="484">
        <v>4</v>
      </c>
      <c r="AC89" s="343">
        <v>2</v>
      </c>
      <c r="AD89" s="343"/>
      <c r="AE89" s="494">
        <v>8</v>
      </c>
    </row>
    <row r="90" spans="1:31" ht="14.25" x14ac:dyDescent="0.2">
      <c r="A90" s="22" t="s">
        <v>2102</v>
      </c>
      <c r="B90" s="23">
        <v>1</v>
      </c>
      <c r="C90" s="24" t="s">
        <v>2545</v>
      </c>
      <c r="D90" s="253" t="s">
        <v>3964</v>
      </c>
      <c r="E90" s="23" t="s">
        <v>3473</v>
      </c>
      <c r="F90" s="23" t="s">
        <v>2546</v>
      </c>
      <c r="G90" s="343">
        <v>7</v>
      </c>
      <c r="H90" s="343">
        <v>9</v>
      </c>
      <c r="I90" s="343">
        <v>0</v>
      </c>
      <c r="J90" s="343">
        <v>2</v>
      </c>
      <c r="K90" s="343">
        <v>3</v>
      </c>
      <c r="L90" s="343">
        <v>4</v>
      </c>
      <c r="M90" s="343">
        <v>0</v>
      </c>
      <c r="N90" s="343">
        <v>4</v>
      </c>
      <c r="O90" s="343">
        <v>4</v>
      </c>
      <c r="P90" s="343">
        <v>0</v>
      </c>
      <c r="Q90" s="343">
        <v>4</v>
      </c>
      <c r="R90" s="343">
        <v>3</v>
      </c>
      <c r="S90" s="343">
        <v>4</v>
      </c>
      <c r="T90" s="342">
        <v>0</v>
      </c>
      <c r="U90" s="343">
        <v>10</v>
      </c>
      <c r="V90" s="343">
        <v>2</v>
      </c>
      <c r="W90" s="343">
        <v>4</v>
      </c>
      <c r="X90" s="343">
        <v>0</v>
      </c>
      <c r="Y90" s="343">
        <v>5</v>
      </c>
      <c r="Z90" s="343">
        <v>0</v>
      </c>
      <c r="AA90" s="343">
        <v>5</v>
      </c>
      <c r="AB90" s="484">
        <v>9</v>
      </c>
      <c r="AC90" s="343">
        <v>0</v>
      </c>
      <c r="AD90" s="343"/>
      <c r="AE90" s="494">
        <v>6</v>
      </c>
    </row>
    <row r="91" spans="1:31" ht="14.25" x14ac:dyDescent="0.2">
      <c r="A91" s="22" t="s">
        <v>2102</v>
      </c>
      <c r="B91" s="23">
        <v>1</v>
      </c>
      <c r="C91" s="24" t="s">
        <v>2547</v>
      </c>
      <c r="D91" s="253" t="s">
        <v>3964</v>
      </c>
      <c r="E91" s="23" t="s">
        <v>3473</v>
      </c>
      <c r="F91" s="23" t="s">
        <v>2548</v>
      </c>
      <c r="G91" s="343">
        <v>3</v>
      </c>
      <c r="H91" s="343">
        <v>9</v>
      </c>
      <c r="I91" s="343">
        <v>0</v>
      </c>
      <c r="J91" s="343">
        <v>2</v>
      </c>
      <c r="K91" s="343">
        <v>3</v>
      </c>
      <c r="L91" s="343">
        <v>4</v>
      </c>
      <c r="M91" s="343">
        <v>0</v>
      </c>
      <c r="N91" s="343">
        <v>4</v>
      </c>
      <c r="O91" s="343">
        <v>4</v>
      </c>
      <c r="P91" s="343">
        <v>0</v>
      </c>
      <c r="Q91" s="343">
        <v>4</v>
      </c>
      <c r="R91" s="343">
        <v>4</v>
      </c>
      <c r="S91" s="343">
        <v>4</v>
      </c>
      <c r="T91" s="342">
        <v>0</v>
      </c>
      <c r="U91" s="343">
        <v>11</v>
      </c>
      <c r="V91" s="343">
        <v>1</v>
      </c>
      <c r="W91" s="343">
        <v>4</v>
      </c>
      <c r="X91" s="343">
        <v>0</v>
      </c>
      <c r="Y91" s="343">
        <v>5</v>
      </c>
      <c r="Z91" s="343">
        <v>0</v>
      </c>
      <c r="AA91" s="343">
        <v>5</v>
      </c>
      <c r="AB91" s="484">
        <v>9</v>
      </c>
      <c r="AC91" s="343">
        <v>0</v>
      </c>
      <c r="AD91" s="343"/>
      <c r="AE91" s="494">
        <v>6</v>
      </c>
    </row>
    <row r="92" spans="1:31" ht="14.25" x14ac:dyDescent="0.2">
      <c r="A92" s="22" t="s">
        <v>2102</v>
      </c>
      <c r="B92" s="23">
        <v>1</v>
      </c>
      <c r="C92" s="24" t="s">
        <v>2549</v>
      </c>
      <c r="D92" s="253" t="s">
        <v>3964</v>
      </c>
      <c r="E92" s="23" t="s">
        <v>3474</v>
      </c>
      <c r="F92" s="23" t="s">
        <v>2550</v>
      </c>
      <c r="G92" s="343">
        <v>4</v>
      </c>
      <c r="H92" s="343">
        <v>9</v>
      </c>
      <c r="I92" s="343">
        <v>0</v>
      </c>
      <c r="J92" s="343">
        <v>2</v>
      </c>
      <c r="K92" s="343">
        <v>3</v>
      </c>
      <c r="L92" s="343">
        <v>4</v>
      </c>
      <c r="M92" s="343">
        <v>0</v>
      </c>
      <c r="N92" s="343">
        <v>4</v>
      </c>
      <c r="O92" s="343">
        <v>4</v>
      </c>
      <c r="P92" s="343">
        <v>0</v>
      </c>
      <c r="Q92" s="343">
        <v>4</v>
      </c>
      <c r="R92" s="343">
        <v>4</v>
      </c>
      <c r="S92" s="343">
        <v>4</v>
      </c>
      <c r="T92" s="342">
        <v>0</v>
      </c>
      <c r="U92" s="343">
        <v>11</v>
      </c>
      <c r="V92" s="343">
        <v>1</v>
      </c>
      <c r="W92" s="343">
        <v>4</v>
      </c>
      <c r="X92" s="343">
        <v>0</v>
      </c>
      <c r="Y92" s="343">
        <v>5</v>
      </c>
      <c r="Z92" s="343">
        <v>0</v>
      </c>
      <c r="AA92" s="343">
        <v>5</v>
      </c>
      <c r="AB92" s="484">
        <v>9</v>
      </c>
      <c r="AC92" s="343">
        <v>0</v>
      </c>
      <c r="AD92" s="343"/>
      <c r="AE92" s="494">
        <v>6</v>
      </c>
    </row>
    <row r="93" spans="1:31" ht="14.25" x14ac:dyDescent="0.2">
      <c r="A93" s="22" t="s">
        <v>2102</v>
      </c>
      <c r="B93" s="23">
        <v>1</v>
      </c>
      <c r="C93" s="24" t="s">
        <v>2551</v>
      </c>
      <c r="D93" s="253" t="s">
        <v>3964</v>
      </c>
      <c r="E93" s="23" t="s">
        <v>3476</v>
      </c>
      <c r="F93" s="23" t="s">
        <v>2552</v>
      </c>
      <c r="G93" s="343">
        <v>4</v>
      </c>
      <c r="H93" s="343">
        <v>9</v>
      </c>
      <c r="I93" s="343">
        <v>0</v>
      </c>
      <c r="J93" s="343">
        <v>2</v>
      </c>
      <c r="K93" s="343">
        <v>3</v>
      </c>
      <c r="L93" s="343">
        <v>4</v>
      </c>
      <c r="M93" s="343">
        <v>0</v>
      </c>
      <c r="N93" s="343">
        <v>4</v>
      </c>
      <c r="O93" s="343">
        <v>4</v>
      </c>
      <c r="P93" s="343">
        <v>0</v>
      </c>
      <c r="Q93" s="343">
        <v>4</v>
      </c>
      <c r="R93" s="343">
        <v>4</v>
      </c>
      <c r="S93" s="343">
        <v>4</v>
      </c>
      <c r="T93" s="342">
        <v>0</v>
      </c>
      <c r="U93" s="343">
        <v>11</v>
      </c>
      <c r="V93" s="343">
        <v>1</v>
      </c>
      <c r="W93" s="343">
        <v>4</v>
      </c>
      <c r="X93" s="343">
        <v>0</v>
      </c>
      <c r="Y93" s="343">
        <v>5</v>
      </c>
      <c r="Z93" s="343">
        <v>0</v>
      </c>
      <c r="AA93" s="343">
        <v>5</v>
      </c>
      <c r="AB93" s="484">
        <v>9</v>
      </c>
      <c r="AC93" s="343">
        <v>0</v>
      </c>
      <c r="AD93" s="343"/>
      <c r="AE93" s="494">
        <v>6</v>
      </c>
    </row>
    <row r="94" spans="1:31" ht="14.25" x14ac:dyDescent="0.2">
      <c r="A94" s="22" t="s">
        <v>2102</v>
      </c>
      <c r="B94" s="23">
        <v>1</v>
      </c>
      <c r="C94" s="24" t="s">
        <v>2553</v>
      </c>
      <c r="D94" s="253" t="s">
        <v>3964</v>
      </c>
      <c r="E94" s="23" t="s">
        <v>3477</v>
      </c>
      <c r="F94" s="23" t="s">
        <v>2554</v>
      </c>
      <c r="G94" s="343">
        <v>4</v>
      </c>
      <c r="H94" s="343">
        <v>9</v>
      </c>
      <c r="I94" s="343">
        <v>0</v>
      </c>
      <c r="J94" s="343">
        <v>2</v>
      </c>
      <c r="K94" s="343">
        <v>3</v>
      </c>
      <c r="L94" s="343">
        <v>4</v>
      </c>
      <c r="M94" s="343">
        <v>0</v>
      </c>
      <c r="N94" s="343">
        <v>4</v>
      </c>
      <c r="O94" s="343">
        <v>4</v>
      </c>
      <c r="P94" s="343">
        <v>0</v>
      </c>
      <c r="Q94" s="343">
        <v>4</v>
      </c>
      <c r="R94" s="343">
        <v>4</v>
      </c>
      <c r="S94" s="343">
        <v>4</v>
      </c>
      <c r="T94" s="342">
        <v>0</v>
      </c>
      <c r="U94" s="343">
        <v>11</v>
      </c>
      <c r="V94" s="343">
        <v>1</v>
      </c>
      <c r="W94" s="343">
        <v>4</v>
      </c>
      <c r="X94" s="343">
        <v>0</v>
      </c>
      <c r="Y94" s="343">
        <v>5</v>
      </c>
      <c r="Z94" s="343">
        <v>0</v>
      </c>
      <c r="AA94" s="343">
        <v>5</v>
      </c>
      <c r="AB94" s="484">
        <v>9</v>
      </c>
      <c r="AC94" s="343">
        <v>0</v>
      </c>
      <c r="AD94" s="343"/>
      <c r="AE94" s="494">
        <v>6</v>
      </c>
    </row>
    <row r="95" spans="1:31" ht="14.25" x14ac:dyDescent="0.2">
      <c r="A95" s="22" t="s">
        <v>2102</v>
      </c>
      <c r="B95" s="23">
        <v>1</v>
      </c>
      <c r="C95" s="24" t="s">
        <v>2555</v>
      </c>
      <c r="D95" s="253" t="s">
        <v>3964</v>
      </c>
      <c r="E95" s="23" t="s">
        <v>3475</v>
      </c>
      <c r="F95" s="23" t="s">
        <v>2556</v>
      </c>
      <c r="G95" s="343">
        <v>3</v>
      </c>
      <c r="H95" s="343">
        <v>9</v>
      </c>
      <c r="I95" s="343">
        <v>0</v>
      </c>
      <c r="J95" s="343">
        <v>2</v>
      </c>
      <c r="K95" s="343">
        <v>3</v>
      </c>
      <c r="L95" s="343">
        <v>4</v>
      </c>
      <c r="M95" s="343">
        <v>0</v>
      </c>
      <c r="N95" s="343">
        <v>4</v>
      </c>
      <c r="O95" s="343">
        <v>4</v>
      </c>
      <c r="P95" s="343">
        <v>0</v>
      </c>
      <c r="Q95" s="343">
        <v>4</v>
      </c>
      <c r="R95" s="343">
        <v>4</v>
      </c>
      <c r="S95" s="343">
        <v>4</v>
      </c>
      <c r="T95" s="342">
        <v>0</v>
      </c>
      <c r="U95" s="343">
        <v>11</v>
      </c>
      <c r="V95" s="343">
        <v>1</v>
      </c>
      <c r="W95" s="343">
        <v>4</v>
      </c>
      <c r="X95" s="343">
        <v>0</v>
      </c>
      <c r="Y95" s="343">
        <v>5</v>
      </c>
      <c r="Z95" s="343">
        <v>0</v>
      </c>
      <c r="AA95" s="343">
        <v>5</v>
      </c>
      <c r="AB95" s="484">
        <v>9</v>
      </c>
      <c r="AC95" s="343">
        <v>0</v>
      </c>
      <c r="AD95" s="343"/>
      <c r="AE95" s="494">
        <v>6</v>
      </c>
    </row>
    <row r="96" spans="1:31" ht="14.25" x14ac:dyDescent="0.2">
      <c r="A96" s="22" t="s">
        <v>2102</v>
      </c>
      <c r="B96" s="23">
        <v>1</v>
      </c>
      <c r="C96" s="24" t="s">
        <v>2557</v>
      </c>
      <c r="D96" s="253" t="s">
        <v>3964</v>
      </c>
      <c r="E96" s="23" t="s">
        <v>3475</v>
      </c>
      <c r="F96" s="23" t="s">
        <v>2558</v>
      </c>
      <c r="G96" s="343">
        <v>3</v>
      </c>
      <c r="H96" s="343">
        <v>9</v>
      </c>
      <c r="I96" s="343">
        <v>0</v>
      </c>
      <c r="J96" s="343">
        <v>2</v>
      </c>
      <c r="K96" s="343">
        <v>3</v>
      </c>
      <c r="L96" s="343">
        <v>4</v>
      </c>
      <c r="M96" s="343">
        <v>0</v>
      </c>
      <c r="N96" s="343">
        <v>4</v>
      </c>
      <c r="O96" s="343">
        <v>4</v>
      </c>
      <c r="P96" s="343">
        <v>0</v>
      </c>
      <c r="Q96" s="343">
        <v>4</v>
      </c>
      <c r="R96" s="343">
        <v>4</v>
      </c>
      <c r="S96" s="343">
        <v>4</v>
      </c>
      <c r="T96" s="342">
        <v>0</v>
      </c>
      <c r="U96" s="343">
        <v>11</v>
      </c>
      <c r="V96" s="343">
        <v>1</v>
      </c>
      <c r="W96" s="343">
        <v>4</v>
      </c>
      <c r="X96" s="343">
        <v>0</v>
      </c>
      <c r="Y96" s="343">
        <v>5</v>
      </c>
      <c r="Z96" s="343">
        <v>0</v>
      </c>
      <c r="AA96" s="343">
        <v>5</v>
      </c>
      <c r="AB96" s="484">
        <v>9</v>
      </c>
      <c r="AC96" s="343">
        <v>0</v>
      </c>
      <c r="AD96" s="343"/>
      <c r="AE96" s="494">
        <v>6</v>
      </c>
    </row>
    <row r="97" spans="1:31" ht="14.25" x14ac:dyDescent="0.2">
      <c r="A97" s="22" t="s">
        <v>2102</v>
      </c>
      <c r="B97" s="23">
        <v>1</v>
      </c>
      <c r="C97" s="24" t="s">
        <v>2559</v>
      </c>
      <c r="D97" s="253" t="s">
        <v>3964</v>
      </c>
      <c r="E97" s="23" t="s">
        <v>3473</v>
      </c>
      <c r="F97" s="23" t="s">
        <v>2560</v>
      </c>
      <c r="G97" s="343">
        <v>4</v>
      </c>
      <c r="H97" s="343">
        <v>9</v>
      </c>
      <c r="I97" s="343">
        <v>0</v>
      </c>
      <c r="J97" s="343">
        <v>2</v>
      </c>
      <c r="K97" s="343">
        <v>3</v>
      </c>
      <c r="L97" s="343">
        <v>4</v>
      </c>
      <c r="M97" s="343">
        <v>0</v>
      </c>
      <c r="N97" s="343">
        <v>4</v>
      </c>
      <c r="O97" s="343">
        <v>4</v>
      </c>
      <c r="P97" s="343">
        <v>0</v>
      </c>
      <c r="Q97" s="343">
        <v>4</v>
      </c>
      <c r="R97" s="343">
        <v>4</v>
      </c>
      <c r="S97" s="343">
        <v>0</v>
      </c>
      <c r="T97" s="342">
        <v>28</v>
      </c>
      <c r="U97" s="343">
        <v>28</v>
      </c>
      <c r="V97" s="343">
        <v>0</v>
      </c>
      <c r="W97" s="343">
        <v>0</v>
      </c>
      <c r="X97" s="343">
        <v>0</v>
      </c>
      <c r="Y97" s="343">
        <v>16</v>
      </c>
      <c r="Z97" s="343">
        <v>0</v>
      </c>
      <c r="AA97" s="343">
        <v>5</v>
      </c>
      <c r="AB97" s="484">
        <v>9</v>
      </c>
      <c r="AC97" s="343">
        <v>0</v>
      </c>
      <c r="AD97" s="343"/>
      <c r="AE97" s="494">
        <v>6</v>
      </c>
    </row>
    <row r="98" spans="1:31" ht="14.25" x14ac:dyDescent="0.2">
      <c r="A98" s="22" t="s">
        <v>2102</v>
      </c>
      <c r="B98" s="23">
        <v>1</v>
      </c>
      <c r="C98" s="24" t="s">
        <v>83</v>
      </c>
      <c r="D98" s="253" t="s">
        <v>3964</v>
      </c>
      <c r="E98" s="23" t="s">
        <v>3475</v>
      </c>
      <c r="F98" s="23" t="s">
        <v>2100</v>
      </c>
      <c r="G98" s="343">
        <v>4</v>
      </c>
      <c r="H98" s="343">
        <v>6</v>
      </c>
      <c r="I98" s="343">
        <v>0</v>
      </c>
      <c r="J98" s="343">
        <v>0</v>
      </c>
      <c r="K98" s="343">
        <v>20</v>
      </c>
      <c r="L98" s="343">
        <v>4</v>
      </c>
      <c r="M98" s="343">
        <v>0</v>
      </c>
      <c r="N98" s="343">
        <v>0</v>
      </c>
      <c r="O98" s="343">
        <v>4</v>
      </c>
      <c r="P98" s="343">
        <v>0</v>
      </c>
      <c r="Q98" s="343">
        <v>26</v>
      </c>
      <c r="R98" s="343">
        <v>0</v>
      </c>
      <c r="S98" s="343">
        <v>0</v>
      </c>
      <c r="T98" s="342">
        <v>0</v>
      </c>
      <c r="U98" s="343">
        <v>6</v>
      </c>
      <c r="V98" s="343">
        <v>0</v>
      </c>
      <c r="W98" s="343">
        <v>0</v>
      </c>
      <c r="X98" s="343">
        <v>0</v>
      </c>
      <c r="Y98" s="343">
        <v>0</v>
      </c>
      <c r="Z98" s="343">
        <v>0</v>
      </c>
      <c r="AA98" s="343">
        <v>16</v>
      </c>
      <c r="AB98" s="484">
        <v>16</v>
      </c>
      <c r="AC98" s="343">
        <v>10</v>
      </c>
      <c r="AD98" s="343"/>
      <c r="AE98" s="494">
        <v>12</v>
      </c>
    </row>
    <row r="99" spans="1:31" ht="14.25" x14ac:dyDescent="0.2">
      <c r="A99" s="22" t="s">
        <v>2102</v>
      </c>
      <c r="B99" s="23">
        <v>1</v>
      </c>
      <c r="C99" s="24" t="s">
        <v>2295</v>
      </c>
      <c r="D99" s="253" t="s">
        <v>3964</v>
      </c>
      <c r="E99" s="23" t="s">
        <v>3475</v>
      </c>
      <c r="F99" s="23" t="s">
        <v>2296</v>
      </c>
      <c r="G99" s="343">
        <v>0</v>
      </c>
      <c r="H99" s="343">
        <v>0</v>
      </c>
      <c r="I99" s="343">
        <v>1</v>
      </c>
      <c r="J99" s="343">
        <v>6</v>
      </c>
      <c r="K99" s="343">
        <v>0</v>
      </c>
      <c r="L99" s="343">
        <v>11</v>
      </c>
      <c r="M99" s="343">
        <v>0</v>
      </c>
      <c r="N99" s="343">
        <v>4</v>
      </c>
      <c r="O99" s="343">
        <v>0</v>
      </c>
      <c r="P99" s="343">
        <v>0</v>
      </c>
      <c r="Q99" s="343">
        <v>0</v>
      </c>
      <c r="R99" s="343">
        <v>17</v>
      </c>
      <c r="S99" s="343">
        <v>4</v>
      </c>
      <c r="T99" s="342">
        <v>0</v>
      </c>
      <c r="U99" s="343">
        <v>11</v>
      </c>
      <c r="V99" s="343">
        <v>1</v>
      </c>
      <c r="W99" s="343">
        <v>4</v>
      </c>
      <c r="X99" s="343">
        <v>0</v>
      </c>
      <c r="Y99" s="343">
        <v>5</v>
      </c>
      <c r="Z99" s="343">
        <v>0</v>
      </c>
      <c r="AA99" s="343">
        <v>14</v>
      </c>
      <c r="AB99" s="484">
        <v>14</v>
      </c>
      <c r="AC99" s="343">
        <v>0</v>
      </c>
      <c r="AD99" s="343"/>
      <c r="AE99" s="494">
        <v>6</v>
      </c>
    </row>
    <row r="100" spans="1:31" ht="14.25" x14ac:dyDescent="0.2">
      <c r="A100" s="22" t="s">
        <v>2102</v>
      </c>
      <c r="B100" s="23">
        <v>1</v>
      </c>
      <c r="C100" s="24" t="s">
        <v>2297</v>
      </c>
      <c r="D100" s="253" t="s">
        <v>3964</v>
      </c>
      <c r="E100" s="23" t="s">
        <v>2126</v>
      </c>
      <c r="F100" s="23" t="s">
        <v>2298</v>
      </c>
      <c r="G100" s="343">
        <v>0</v>
      </c>
      <c r="H100" s="343">
        <v>9</v>
      </c>
      <c r="I100" s="343">
        <v>0</v>
      </c>
      <c r="J100" s="343">
        <v>2</v>
      </c>
      <c r="K100" s="343">
        <v>3</v>
      </c>
      <c r="L100" s="343">
        <v>4</v>
      </c>
      <c r="M100" s="343">
        <v>0</v>
      </c>
      <c r="N100" s="343">
        <v>4</v>
      </c>
      <c r="O100" s="343">
        <v>4</v>
      </c>
      <c r="P100" s="343">
        <v>0</v>
      </c>
      <c r="Q100" s="343">
        <v>4</v>
      </c>
      <c r="R100" s="343">
        <v>4</v>
      </c>
      <c r="S100" s="343">
        <v>0</v>
      </c>
      <c r="T100" s="342">
        <v>0</v>
      </c>
      <c r="U100" s="343">
        <v>0</v>
      </c>
      <c r="V100" s="343">
        <v>0</v>
      </c>
      <c r="W100" s="343">
        <v>0</v>
      </c>
      <c r="X100" s="343">
        <v>0</v>
      </c>
      <c r="Y100" s="343">
        <v>0</v>
      </c>
      <c r="Z100" s="343">
        <v>0</v>
      </c>
      <c r="AA100" s="343">
        <v>5</v>
      </c>
      <c r="AB100" s="484">
        <v>9</v>
      </c>
      <c r="AC100" s="343">
        <v>0</v>
      </c>
      <c r="AD100" s="343"/>
      <c r="AE100" s="494">
        <v>6</v>
      </c>
    </row>
    <row r="101" spans="1:31" ht="14.25" x14ac:dyDescent="0.2">
      <c r="A101" s="22" t="s">
        <v>2102</v>
      </c>
      <c r="B101" s="23">
        <v>1</v>
      </c>
      <c r="C101" s="24" t="s">
        <v>5263</v>
      </c>
      <c r="D101" s="253" t="s">
        <v>3964</v>
      </c>
      <c r="E101" s="23" t="s">
        <v>2126</v>
      </c>
      <c r="F101" s="23" t="s">
        <v>5264</v>
      </c>
      <c r="G101" s="343">
        <v>3</v>
      </c>
      <c r="H101" s="343">
        <v>0</v>
      </c>
      <c r="I101" s="343">
        <v>0</v>
      </c>
      <c r="J101" s="343">
        <v>0</v>
      </c>
      <c r="K101" s="343">
        <v>0</v>
      </c>
      <c r="L101" s="343">
        <v>0</v>
      </c>
      <c r="M101" s="343">
        <v>0</v>
      </c>
      <c r="N101" s="343">
        <v>0</v>
      </c>
      <c r="O101" s="343">
        <v>0</v>
      </c>
      <c r="P101" s="343">
        <v>0</v>
      </c>
      <c r="Q101" s="343">
        <v>0</v>
      </c>
      <c r="R101" s="343">
        <v>0</v>
      </c>
      <c r="S101" s="343">
        <v>0</v>
      </c>
      <c r="T101" s="342">
        <v>0</v>
      </c>
      <c r="U101" s="343">
        <v>0</v>
      </c>
      <c r="V101" s="343">
        <v>0</v>
      </c>
      <c r="W101" s="343">
        <v>0</v>
      </c>
      <c r="X101" s="343">
        <v>0</v>
      </c>
      <c r="Y101" s="343">
        <v>0</v>
      </c>
      <c r="Z101" s="343">
        <v>0</v>
      </c>
      <c r="AA101" s="343">
        <v>0</v>
      </c>
      <c r="AB101" s="484">
        <v>0</v>
      </c>
      <c r="AC101" s="343">
        <v>0</v>
      </c>
      <c r="AD101" s="343"/>
      <c r="AE101" s="494">
        <v>4</v>
      </c>
    </row>
    <row r="102" spans="1:31" ht="14.25" x14ac:dyDescent="0.2">
      <c r="A102" s="22" t="s">
        <v>2102</v>
      </c>
      <c r="B102" s="23">
        <v>1</v>
      </c>
      <c r="C102" s="24" t="s">
        <v>2299</v>
      </c>
      <c r="D102" s="253" t="s">
        <v>3964</v>
      </c>
      <c r="E102" s="23" t="s">
        <v>3474</v>
      </c>
      <c r="F102" s="23" t="s">
        <v>2300</v>
      </c>
      <c r="G102" s="343">
        <v>0</v>
      </c>
      <c r="H102" s="343">
        <v>0</v>
      </c>
      <c r="I102" s="343">
        <v>0</v>
      </c>
      <c r="J102" s="343">
        <v>0</v>
      </c>
      <c r="K102" s="343">
        <v>0</v>
      </c>
      <c r="L102" s="343">
        <v>0</v>
      </c>
      <c r="M102" s="343">
        <v>0</v>
      </c>
      <c r="N102" s="343">
        <v>0</v>
      </c>
      <c r="O102" s="343">
        <v>0</v>
      </c>
      <c r="P102" s="343">
        <v>0</v>
      </c>
      <c r="Q102" s="343">
        <v>2</v>
      </c>
      <c r="R102" s="343">
        <v>0</v>
      </c>
      <c r="S102" s="343">
        <v>0</v>
      </c>
      <c r="T102" s="342">
        <v>28</v>
      </c>
      <c r="U102" s="343">
        <v>28</v>
      </c>
      <c r="V102" s="343">
        <v>0</v>
      </c>
      <c r="W102" s="343">
        <v>0</v>
      </c>
      <c r="X102" s="343">
        <v>0</v>
      </c>
      <c r="Y102" s="343">
        <v>16</v>
      </c>
      <c r="Z102" s="343">
        <v>0</v>
      </c>
      <c r="AA102" s="343">
        <v>0</v>
      </c>
      <c r="AB102" s="484">
        <v>0</v>
      </c>
      <c r="AC102" s="343">
        <v>0</v>
      </c>
      <c r="AD102" s="343"/>
      <c r="AE102" s="494">
        <v>14</v>
      </c>
    </row>
    <row r="103" spans="1:31" ht="14.25" x14ac:dyDescent="0.2">
      <c r="A103" s="22" t="s">
        <v>2102</v>
      </c>
      <c r="B103" s="23">
        <v>1</v>
      </c>
      <c r="C103" s="24" t="s">
        <v>2301</v>
      </c>
      <c r="D103" s="253" t="s">
        <v>3964</v>
      </c>
      <c r="E103" s="23" t="s">
        <v>3475</v>
      </c>
      <c r="F103" s="23" t="s">
        <v>2302</v>
      </c>
      <c r="G103" s="343">
        <v>0</v>
      </c>
      <c r="H103" s="343">
        <v>6</v>
      </c>
      <c r="I103" s="343">
        <v>0</v>
      </c>
      <c r="J103" s="343">
        <v>0</v>
      </c>
      <c r="K103" s="343">
        <v>20</v>
      </c>
      <c r="L103" s="343">
        <v>4</v>
      </c>
      <c r="M103" s="343">
        <v>0</v>
      </c>
      <c r="N103" s="343">
        <v>0</v>
      </c>
      <c r="O103" s="343">
        <v>4</v>
      </c>
      <c r="P103" s="343">
        <v>0</v>
      </c>
      <c r="Q103" s="343">
        <v>26</v>
      </c>
      <c r="R103" s="343">
        <v>0</v>
      </c>
      <c r="S103" s="343">
        <v>0</v>
      </c>
      <c r="T103" s="342">
        <v>0</v>
      </c>
      <c r="U103" s="343">
        <v>5</v>
      </c>
      <c r="V103" s="343">
        <v>5</v>
      </c>
      <c r="W103" s="343">
        <v>0</v>
      </c>
      <c r="X103" s="343">
        <v>0</v>
      </c>
      <c r="Y103" s="343">
        <v>0</v>
      </c>
      <c r="Z103" s="343">
        <v>0</v>
      </c>
      <c r="AA103" s="343">
        <v>16</v>
      </c>
      <c r="AB103" s="484">
        <v>16</v>
      </c>
      <c r="AC103" s="343">
        <v>10</v>
      </c>
      <c r="AD103" s="343"/>
      <c r="AE103" s="494">
        <v>14</v>
      </c>
    </row>
    <row r="104" spans="1:31" ht="14.25" x14ac:dyDescent="0.2">
      <c r="A104" s="22" t="s">
        <v>2102</v>
      </c>
      <c r="B104" s="23">
        <v>1</v>
      </c>
      <c r="C104" s="24" t="s">
        <v>2303</v>
      </c>
      <c r="D104" s="253" t="s">
        <v>3964</v>
      </c>
      <c r="E104" s="23" t="s">
        <v>3477</v>
      </c>
      <c r="F104" s="23" t="s">
        <v>2304</v>
      </c>
      <c r="G104" s="343">
        <v>0</v>
      </c>
      <c r="H104" s="343">
        <v>5</v>
      </c>
      <c r="I104" s="343">
        <v>0</v>
      </c>
      <c r="J104" s="343">
        <v>5</v>
      </c>
      <c r="K104" s="343">
        <v>3</v>
      </c>
      <c r="L104" s="343">
        <v>2</v>
      </c>
      <c r="M104" s="343">
        <v>5</v>
      </c>
      <c r="N104" s="343">
        <v>0</v>
      </c>
      <c r="O104" s="343">
        <v>5</v>
      </c>
      <c r="P104" s="343">
        <v>0</v>
      </c>
      <c r="Q104" s="343">
        <v>9</v>
      </c>
      <c r="R104" s="343">
        <v>5</v>
      </c>
      <c r="S104" s="343">
        <v>0</v>
      </c>
      <c r="T104" s="342">
        <v>0</v>
      </c>
      <c r="U104" s="343">
        <v>1</v>
      </c>
      <c r="V104" s="343">
        <v>5</v>
      </c>
      <c r="W104" s="343">
        <v>3</v>
      </c>
      <c r="X104" s="343">
        <v>5</v>
      </c>
      <c r="Y104" s="343">
        <v>0</v>
      </c>
      <c r="Z104" s="343">
        <v>5</v>
      </c>
      <c r="AA104" s="343">
        <v>0</v>
      </c>
      <c r="AB104" s="484">
        <v>0</v>
      </c>
      <c r="AC104" s="343">
        <v>0</v>
      </c>
      <c r="AD104" s="343"/>
      <c r="AE104" s="494">
        <v>14</v>
      </c>
    </row>
    <row r="105" spans="1:31" ht="14.25" x14ac:dyDescent="0.2">
      <c r="A105" s="22" t="s">
        <v>2102</v>
      </c>
      <c r="B105" s="23">
        <v>1</v>
      </c>
      <c r="C105" s="24" t="s">
        <v>2134</v>
      </c>
      <c r="D105" s="253" t="s">
        <v>3964</v>
      </c>
      <c r="E105" s="23" t="s">
        <v>2126</v>
      </c>
      <c r="F105" s="23" t="s">
        <v>2135</v>
      </c>
      <c r="G105" s="343">
        <v>4</v>
      </c>
      <c r="H105" s="343">
        <v>7</v>
      </c>
      <c r="I105" s="343">
        <v>0</v>
      </c>
      <c r="J105" s="343">
        <v>0</v>
      </c>
      <c r="K105" s="343">
        <v>5</v>
      </c>
      <c r="L105" s="343">
        <v>0</v>
      </c>
      <c r="M105" s="343">
        <v>5</v>
      </c>
      <c r="N105" s="343">
        <v>5</v>
      </c>
      <c r="O105" s="343">
        <v>0</v>
      </c>
      <c r="P105" s="343">
        <v>0</v>
      </c>
      <c r="Q105" s="343">
        <v>5</v>
      </c>
      <c r="R105" s="343">
        <v>7</v>
      </c>
      <c r="S105" s="343">
        <v>1</v>
      </c>
      <c r="T105" s="342">
        <v>6</v>
      </c>
      <c r="U105" s="343">
        <v>12</v>
      </c>
      <c r="V105" s="343">
        <v>3</v>
      </c>
      <c r="W105" s="343">
        <v>1</v>
      </c>
      <c r="X105" s="343">
        <v>7</v>
      </c>
      <c r="Y105" s="343">
        <v>0</v>
      </c>
      <c r="Z105" s="343">
        <v>5</v>
      </c>
      <c r="AA105" s="343">
        <v>0</v>
      </c>
      <c r="AB105" s="484">
        <v>5</v>
      </c>
      <c r="AC105" s="343">
        <v>5</v>
      </c>
      <c r="AD105" s="343"/>
      <c r="AE105" s="494">
        <v>6</v>
      </c>
    </row>
    <row r="106" spans="1:31" ht="14.25" x14ac:dyDescent="0.2">
      <c r="A106" s="22" t="s">
        <v>2102</v>
      </c>
      <c r="B106" s="23">
        <v>1</v>
      </c>
      <c r="C106" s="24" t="s">
        <v>2136</v>
      </c>
      <c r="D106" s="253" t="s">
        <v>3964</v>
      </c>
      <c r="E106" s="23" t="s">
        <v>3474</v>
      </c>
      <c r="F106" s="23" t="s">
        <v>2137</v>
      </c>
      <c r="G106" s="343">
        <v>0</v>
      </c>
      <c r="H106" s="343">
        <v>2</v>
      </c>
      <c r="I106" s="343">
        <v>0</v>
      </c>
      <c r="J106" s="343">
        <v>0</v>
      </c>
      <c r="K106" s="343">
        <v>6</v>
      </c>
      <c r="L106" s="343">
        <v>3</v>
      </c>
      <c r="M106" s="343">
        <v>0</v>
      </c>
      <c r="N106" s="343">
        <v>0</v>
      </c>
      <c r="O106" s="343">
        <v>0</v>
      </c>
      <c r="P106" s="343">
        <v>6</v>
      </c>
      <c r="Q106" s="343">
        <v>5</v>
      </c>
      <c r="R106" s="343">
        <v>5</v>
      </c>
      <c r="S106" s="343">
        <v>0</v>
      </c>
      <c r="T106" s="342">
        <v>5</v>
      </c>
      <c r="U106" s="343">
        <v>9</v>
      </c>
      <c r="V106" s="343">
        <v>3</v>
      </c>
      <c r="W106" s="343">
        <v>0</v>
      </c>
      <c r="X106" s="343">
        <v>7</v>
      </c>
      <c r="Y106" s="343">
        <v>0</v>
      </c>
      <c r="Z106" s="343">
        <v>3</v>
      </c>
      <c r="AA106" s="343">
        <v>0</v>
      </c>
      <c r="AB106" s="484">
        <v>5</v>
      </c>
      <c r="AC106" s="343">
        <v>0</v>
      </c>
      <c r="AD106" s="343"/>
      <c r="AE106" s="494">
        <v>8</v>
      </c>
    </row>
    <row r="107" spans="1:31" ht="14.25" x14ac:dyDescent="0.2">
      <c r="A107" s="22" t="s">
        <v>2102</v>
      </c>
      <c r="B107" s="23">
        <v>1</v>
      </c>
      <c r="C107" s="24" t="s">
        <v>2138</v>
      </c>
      <c r="D107" s="253" t="s">
        <v>3964</v>
      </c>
      <c r="E107" s="23" t="s">
        <v>3475</v>
      </c>
      <c r="F107" s="23" t="s">
        <v>2139</v>
      </c>
      <c r="G107" s="343">
        <v>11</v>
      </c>
      <c r="H107" s="343">
        <v>1</v>
      </c>
      <c r="I107" s="343">
        <v>0</v>
      </c>
      <c r="J107" s="343">
        <v>5</v>
      </c>
      <c r="K107" s="343">
        <v>5</v>
      </c>
      <c r="L107" s="343">
        <v>2</v>
      </c>
      <c r="M107" s="343">
        <v>4</v>
      </c>
      <c r="N107" s="343">
        <v>5</v>
      </c>
      <c r="O107" s="343">
        <v>0</v>
      </c>
      <c r="P107" s="343">
        <v>3</v>
      </c>
      <c r="Q107" s="343">
        <v>5</v>
      </c>
      <c r="R107" s="343">
        <v>0</v>
      </c>
      <c r="S107" s="343">
        <v>5</v>
      </c>
      <c r="T107" s="342">
        <v>0</v>
      </c>
      <c r="U107" s="343">
        <v>8</v>
      </c>
      <c r="V107" s="343">
        <v>3</v>
      </c>
      <c r="W107" s="343">
        <v>3</v>
      </c>
      <c r="X107" s="343">
        <v>8</v>
      </c>
      <c r="Y107" s="343">
        <v>0</v>
      </c>
      <c r="Z107" s="343">
        <v>3</v>
      </c>
      <c r="AA107" s="343">
        <v>1</v>
      </c>
      <c r="AB107" s="484">
        <v>8</v>
      </c>
      <c r="AC107" s="343">
        <v>6</v>
      </c>
      <c r="AD107" s="343"/>
      <c r="AE107" s="494">
        <v>8</v>
      </c>
    </row>
    <row r="108" spans="1:31" ht="14.25" x14ac:dyDescent="0.2">
      <c r="A108" s="22" t="s">
        <v>2102</v>
      </c>
      <c r="B108" s="23">
        <v>1</v>
      </c>
      <c r="C108" s="24" t="s">
        <v>2140</v>
      </c>
      <c r="D108" s="253" t="s">
        <v>3964</v>
      </c>
      <c r="E108" s="23" t="s">
        <v>2126</v>
      </c>
      <c r="F108" s="23" t="s">
        <v>2141</v>
      </c>
      <c r="G108" s="343">
        <v>9</v>
      </c>
      <c r="H108" s="343">
        <v>0</v>
      </c>
      <c r="I108" s="343">
        <v>0</v>
      </c>
      <c r="J108" s="343">
        <v>0</v>
      </c>
      <c r="K108" s="343">
        <v>0</v>
      </c>
      <c r="L108" s="343">
        <v>0</v>
      </c>
      <c r="M108" s="343">
        <v>0</v>
      </c>
      <c r="N108" s="343">
        <v>0</v>
      </c>
      <c r="O108" s="343">
        <v>0</v>
      </c>
      <c r="P108" s="343">
        <v>7</v>
      </c>
      <c r="Q108" s="343">
        <v>3</v>
      </c>
      <c r="R108" s="343">
        <v>5</v>
      </c>
      <c r="S108" s="343">
        <v>0</v>
      </c>
      <c r="T108" s="342">
        <v>24</v>
      </c>
      <c r="U108" s="343">
        <v>24</v>
      </c>
      <c r="V108" s="343">
        <v>48</v>
      </c>
      <c r="W108" s="343">
        <v>40</v>
      </c>
      <c r="X108" s="343">
        <v>0</v>
      </c>
      <c r="Y108" s="343">
        <v>12</v>
      </c>
      <c r="Z108" s="343">
        <v>0</v>
      </c>
      <c r="AA108" s="343">
        <v>5</v>
      </c>
      <c r="AB108" s="484">
        <v>8</v>
      </c>
      <c r="AC108" s="343">
        <v>3</v>
      </c>
      <c r="AD108" s="343"/>
      <c r="AE108" s="494">
        <v>8</v>
      </c>
    </row>
    <row r="109" spans="1:31" ht="14.25" x14ac:dyDescent="0.2">
      <c r="A109" s="22" t="s">
        <v>2102</v>
      </c>
      <c r="B109" s="23">
        <v>1</v>
      </c>
      <c r="C109" s="24" t="s">
        <v>2142</v>
      </c>
      <c r="D109" s="253" t="s">
        <v>3964</v>
      </c>
      <c r="E109" s="23" t="s">
        <v>3474</v>
      </c>
      <c r="F109" s="23" t="s">
        <v>2143</v>
      </c>
      <c r="G109" s="343">
        <v>20</v>
      </c>
      <c r="H109" s="343">
        <v>12</v>
      </c>
      <c r="I109" s="343">
        <v>0</v>
      </c>
      <c r="J109" s="343">
        <v>28</v>
      </c>
      <c r="K109" s="343">
        <v>17</v>
      </c>
      <c r="L109" s="343">
        <v>11</v>
      </c>
      <c r="M109" s="343">
        <v>0</v>
      </c>
      <c r="N109" s="343">
        <v>0</v>
      </c>
      <c r="O109" s="343">
        <v>16</v>
      </c>
      <c r="P109" s="343">
        <v>0</v>
      </c>
      <c r="Q109" s="343">
        <v>20</v>
      </c>
      <c r="R109" s="343">
        <v>20</v>
      </c>
      <c r="S109" s="343">
        <v>8</v>
      </c>
      <c r="T109" s="342">
        <v>0</v>
      </c>
      <c r="U109" s="343">
        <v>8</v>
      </c>
      <c r="V109" s="343">
        <v>4</v>
      </c>
      <c r="W109" s="343">
        <v>8</v>
      </c>
      <c r="X109" s="343">
        <v>0</v>
      </c>
      <c r="Y109" s="343">
        <v>4</v>
      </c>
      <c r="Z109" s="343">
        <v>0</v>
      </c>
      <c r="AA109" s="343">
        <v>0</v>
      </c>
      <c r="AB109" s="484">
        <v>0</v>
      </c>
      <c r="AC109" s="343">
        <v>0</v>
      </c>
      <c r="AD109" s="343"/>
      <c r="AE109" s="494">
        <v>28</v>
      </c>
    </row>
    <row r="110" spans="1:31" ht="14.25" x14ac:dyDescent="0.2">
      <c r="A110" s="22" t="s">
        <v>2102</v>
      </c>
      <c r="B110" s="23">
        <v>1</v>
      </c>
      <c r="C110" s="24" t="s">
        <v>916</v>
      </c>
      <c r="D110" s="253" t="s">
        <v>3964</v>
      </c>
      <c r="E110" s="23" t="s">
        <v>3473</v>
      </c>
      <c r="F110" s="23" t="s">
        <v>917</v>
      </c>
      <c r="G110" s="343">
        <v>0</v>
      </c>
      <c r="H110" s="343">
        <v>0</v>
      </c>
      <c r="I110" s="343">
        <v>8</v>
      </c>
      <c r="J110" s="343">
        <v>8</v>
      </c>
      <c r="K110" s="343">
        <v>0</v>
      </c>
      <c r="L110" s="343">
        <v>0</v>
      </c>
      <c r="M110" s="343">
        <v>0</v>
      </c>
      <c r="N110" s="343">
        <v>17</v>
      </c>
      <c r="O110" s="343">
        <v>0</v>
      </c>
      <c r="P110" s="343">
        <v>10</v>
      </c>
      <c r="Q110" s="343">
        <v>12</v>
      </c>
      <c r="R110" s="343">
        <v>12</v>
      </c>
      <c r="S110" s="343">
        <v>4</v>
      </c>
      <c r="T110" s="342">
        <v>0</v>
      </c>
      <c r="U110" s="343">
        <v>11</v>
      </c>
      <c r="V110" s="343">
        <v>1</v>
      </c>
      <c r="W110" s="343">
        <v>4</v>
      </c>
      <c r="X110" s="343">
        <v>0</v>
      </c>
      <c r="Y110" s="343">
        <v>5</v>
      </c>
      <c r="Z110" s="343">
        <v>0</v>
      </c>
      <c r="AA110" s="343">
        <v>8</v>
      </c>
      <c r="AB110" s="484">
        <v>20</v>
      </c>
      <c r="AC110" s="343">
        <v>8</v>
      </c>
      <c r="AD110" s="343"/>
      <c r="AE110" s="494">
        <v>8</v>
      </c>
    </row>
    <row r="111" spans="1:31" ht="14.25" x14ac:dyDescent="0.2">
      <c r="A111" s="22" t="s">
        <v>2102</v>
      </c>
      <c r="B111" s="23">
        <v>1</v>
      </c>
      <c r="C111" s="24" t="s">
        <v>918</v>
      </c>
      <c r="D111" s="253" t="s">
        <v>3964</v>
      </c>
      <c r="E111" s="23" t="s">
        <v>3477</v>
      </c>
      <c r="F111" s="23" t="s">
        <v>919</v>
      </c>
      <c r="G111" s="343">
        <v>0</v>
      </c>
      <c r="H111" s="343">
        <v>9</v>
      </c>
      <c r="I111" s="343">
        <v>0</v>
      </c>
      <c r="J111" s="343">
        <v>2</v>
      </c>
      <c r="K111" s="343">
        <v>3</v>
      </c>
      <c r="L111" s="343">
        <v>4</v>
      </c>
      <c r="M111" s="343">
        <v>0</v>
      </c>
      <c r="N111" s="343">
        <v>4</v>
      </c>
      <c r="O111" s="343">
        <v>4</v>
      </c>
      <c r="P111" s="343">
        <v>0</v>
      </c>
      <c r="Q111" s="343">
        <v>4</v>
      </c>
      <c r="R111" s="343">
        <v>4</v>
      </c>
      <c r="S111" s="343">
        <v>4</v>
      </c>
      <c r="T111" s="342">
        <v>17</v>
      </c>
      <c r="U111" s="343">
        <v>21</v>
      </c>
      <c r="V111" s="343">
        <v>48</v>
      </c>
      <c r="W111" s="343">
        <v>44</v>
      </c>
      <c r="X111" s="343">
        <v>0</v>
      </c>
      <c r="Y111" s="343">
        <v>12</v>
      </c>
      <c r="Z111" s="343">
        <v>4</v>
      </c>
      <c r="AA111" s="343">
        <v>5</v>
      </c>
      <c r="AB111" s="484">
        <v>9</v>
      </c>
      <c r="AC111" s="343">
        <v>0</v>
      </c>
      <c r="AD111" s="343"/>
      <c r="AE111" s="494">
        <v>7</v>
      </c>
    </row>
    <row r="112" spans="1:31" ht="14.25" x14ac:dyDescent="0.2">
      <c r="A112" s="22" t="s">
        <v>2102</v>
      </c>
      <c r="B112" s="23">
        <v>1</v>
      </c>
      <c r="C112" s="24" t="s">
        <v>920</v>
      </c>
      <c r="D112" s="253" t="s">
        <v>3964</v>
      </c>
      <c r="E112" s="23" t="s">
        <v>3475</v>
      </c>
      <c r="F112" s="23" t="s">
        <v>1036</v>
      </c>
      <c r="G112" s="343">
        <v>3</v>
      </c>
      <c r="H112" s="343">
        <v>12</v>
      </c>
      <c r="I112" s="343">
        <v>0</v>
      </c>
      <c r="J112" s="343">
        <v>0</v>
      </c>
      <c r="K112" s="343">
        <v>40</v>
      </c>
      <c r="L112" s="343">
        <v>8</v>
      </c>
      <c r="M112" s="343">
        <v>0</v>
      </c>
      <c r="N112" s="343">
        <v>0</v>
      </c>
      <c r="O112" s="343">
        <v>8</v>
      </c>
      <c r="P112" s="343">
        <v>0</v>
      </c>
      <c r="Q112" s="343">
        <v>20</v>
      </c>
      <c r="R112" s="343">
        <v>16</v>
      </c>
      <c r="S112" s="343">
        <v>6</v>
      </c>
      <c r="T112" s="342">
        <v>0</v>
      </c>
      <c r="U112" s="343">
        <v>12</v>
      </c>
      <c r="V112" s="343">
        <v>6</v>
      </c>
      <c r="W112" s="343">
        <v>3</v>
      </c>
      <c r="X112" s="343">
        <v>11</v>
      </c>
      <c r="Y112" s="343">
        <v>2</v>
      </c>
      <c r="Z112" s="343">
        <v>10</v>
      </c>
      <c r="AA112" s="343">
        <v>0</v>
      </c>
      <c r="AB112" s="484">
        <v>4</v>
      </c>
      <c r="AC112" s="343">
        <v>0</v>
      </c>
      <c r="AD112" s="343"/>
      <c r="AE112" s="494">
        <v>28</v>
      </c>
    </row>
    <row r="113" spans="1:31" ht="14.25" x14ac:dyDescent="0.2">
      <c r="A113" s="22" t="s">
        <v>2102</v>
      </c>
      <c r="B113" s="23">
        <v>1</v>
      </c>
      <c r="C113" s="24" t="s">
        <v>2455</v>
      </c>
      <c r="D113" s="253" t="s">
        <v>3964</v>
      </c>
      <c r="E113" s="23" t="s">
        <v>3473</v>
      </c>
      <c r="F113" s="23" t="s">
        <v>2365</v>
      </c>
      <c r="G113" s="343">
        <v>0</v>
      </c>
      <c r="H113" s="343">
        <v>0</v>
      </c>
      <c r="I113" s="343">
        <v>0</v>
      </c>
      <c r="J113" s="343">
        <v>20</v>
      </c>
      <c r="K113" s="343">
        <v>4</v>
      </c>
      <c r="L113" s="343">
        <v>0</v>
      </c>
      <c r="M113" s="343">
        <v>0</v>
      </c>
      <c r="N113" s="343">
        <v>0</v>
      </c>
      <c r="O113" s="343">
        <v>8</v>
      </c>
      <c r="P113" s="343">
        <v>2</v>
      </c>
      <c r="Q113" s="343">
        <v>12</v>
      </c>
      <c r="R113" s="343">
        <v>6</v>
      </c>
      <c r="S113" s="343">
        <v>0</v>
      </c>
      <c r="T113" s="342">
        <v>5</v>
      </c>
      <c r="U113" s="343">
        <v>9</v>
      </c>
      <c r="V113" s="343">
        <v>3</v>
      </c>
      <c r="W113" s="343">
        <v>0</v>
      </c>
      <c r="X113" s="343">
        <v>11</v>
      </c>
      <c r="Y113" s="343">
        <v>0</v>
      </c>
      <c r="Z113" s="343">
        <v>5</v>
      </c>
      <c r="AA113" s="343">
        <v>3</v>
      </c>
      <c r="AB113" s="484">
        <v>14</v>
      </c>
      <c r="AC113" s="343">
        <v>0</v>
      </c>
      <c r="AD113" s="343"/>
      <c r="AE113" s="494">
        <v>12</v>
      </c>
    </row>
    <row r="114" spans="1:31" ht="14.25" x14ac:dyDescent="0.2">
      <c r="A114" s="22" t="s">
        <v>2102</v>
      </c>
      <c r="B114" s="23">
        <v>1</v>
      </c>
      <c r="C114" s="24" t="s">
        <v>2366</v>
      </c>
      <c r="D114" s="253" t="s">
        <v>3964</v>
      </c>
      <c r="E114" s="23" t="s">
        <v>3475</v>
      </c>
      <c r="F114" s="23" t="s">
        <v>2367</v>
      </c>
      <c r="G114" s="343">
        <v>20</v>
      </c>
      <c r="H114" s="343">
        <v>1</v>
      </c>
      <c r="I114" s="343">
        <v>1</v>
      </c>
      <c r="J114" s="343">
        <v>5</v>
      </c>
      <c r="K114" s="343">
        <v>8</v>
      </c>
      <c r="L114" s="343">
        <v>1</v>
      </c>
      <c r="M114" s="343">
        <v>0</v>
      </c>
      <c r="N114" s="343">
        <v>5</v>
      </c>
      <c r="O114" s="343">
        <v>0</v>
      </c>
      <c r="P114" s="343">
        <v>5</v>
      </c>
      <c r="Q114" s="343">
        <v>5</v>
      </c>
      <c r="R114" s="343">
        <v>0</v>
      </c>
      <c r="S114" s="343">
        <v>0</v>
      </c>
      <c r="T114" s="342">
        <v>0</v>
      </c>
      <c r="U114" s="343">
        <v>0</v>
      </c>
      <c r="V114" s="343">
        <v>0</v>
      </c>
      <c r="W114" s="343">
        <v>0</v>
      </c>
      <c r="X114" s="343">
        <v>0</v>
      </c>
      <c r="Y114" s="343">
        <v>0</v>
      </c>
      <c r="Z114" s="343">
        <v>0</v>
      </c>
      <c r="AA114" s="343">
        <v>0</v>
      </c>
      <c r="AB114" s="484">
        <v>4</v>
      </c>
      <c r="AC114" s="343">
        <v>4</v>
      </c>
      <c r="AD114" s="343"/>
      <c r="AE114" s="494">
        <v>8</v>
      </c>
    </row>
    <row r="115" spans="1:31" ht="14.25" x14ac:dyDescent="0.2">
      <c r="A115" s="22" t="s">
        <v>2102</v>
      </c>
      <c r="B115" s="23">
        <v>1</v>
      </c>
      <c r="C115" s="24" t="s">
        <v>2862</v>
      </c>
      <c r="D115" s="253" t="s">
        <v>3964</v>
      </c>
      <c r="E115" s="23" t="s">
        <v>3475</v>
      </c>
      <c r="F115" s="23" t="s">
        <v>2863</v>
      </c>
      <c r="G115" s="343">
        <v>5</v>
      </c>
      <c r="H115" s="343">
        <v>0</v>
      </c>
      <c r="I115" s="343">
        <v>0</v>
      </c>
      <c r="J115" s="343">
        <v>0</v>
      </c>
      <c r="K115" s="343">
        <v>0</v>
      </c>
      <c r="L115" s="343">
        <v>0</v>
      </c>
      <c r="M115" s="343">
        <v>0</v>
      </c>
      <c r="N115" s="343">
        <v>0</v>
      </c>
      <c r="O115" s="343">
        <v>2</v>
      </c>
      <c r="P115" s="343">
        <v>0</v>
      </c>
      <c r="Q115" s="343">
        <v>0</v>
      </c>
      <c r="R115" s="343">
        <v>0</v>
      </c>
      <c r="S115" s="343">
        <v>0</v>
      </c>
      <c r="T115" s="342">
        <v>0</v>
      </c>
      <c r="U115" s="343">
        <v>6</v>
      </c>
      <c r="V115" s="343">
        <v>0</v>
      </c>
      <c r="W115" s="343">
        <v>0</v>
      </c>
      <c r="X115" s="343">
        <v>0</v>
      </c>
      <c r="Y115" s="343">
        <v>6</v>
      </c>
      <c r="Z115" s="343">
        <v>0</v>
      </c>
      <c r="AA115" s="343">
        <v>0</v>
      </c>
      <c r="AB115" s="484">
        <v>0</v>
      </c>
      <c r="AC115" s="343">
        <v>0</v>
      </c>
      <c r="AD115" s="343"/>
      <c r="AE115" s="494">
        <v>1</v>
      </c>
    </row>
    <row r="116" spans="1:31" ht="14.25" x14ac:dyDescent="0.2">
      <c r="A116" s="22" t="s">
        <v>2102</v>
      </c>
      <c r="B116" s="23">
        <v>1</v>
      </c>
      <c r="C116" s="24" t="s">
        <v>1086</v>
      </c>
      <c r="D116" s="253" t="s">
        <v>3964</v>
      </c>
      <c r="E116" s="23" t="s">
        <v>2126</v>
      </c>
      <c r="F116" s="23" t="s">
        <v>1087</v>
      </c>
      <c r="G116" s="343">
        <v>0</v>
      </c>
      <c r="H116" s="343">
        <v>0</v>
      </c>
      <c r="I116" s="343">
        <v>5</v>
      </c>
      <c r="J116" s="343">
        <v>2</v>
      </c>
      <c r="K116" s="343">
        <v>0</v>
      </c>
      <c r="L116" s="343">
        <v>1</v>
      </c>
      <c r="M116" s="343">
        <v>0</v>
      </c>
      <c r="N116" s="343">
        <v>6</v>
      </c>
      <c r="O116" s="343">
        <v>0</v>
      </c>
      <c r="P116" s="343">
        <v>0</v>
      </c>
      <c r="Q116" s="343">
        <v>0</v>
      </c>
      <c r="R116" s="343">
        <v>20</v>
      </c>
      <c r="S116" s="343">
        <v>0</v>
      </c>
      <c r="T116" s="342">
        <v>0</v>
      </c>
      <c r="U116" s="343">
        <v>0</v>
      </c>
      <c r="V116" s="343">
        <v>0</v>
      </c>
      <c r="W116" s="343">
        <v>0</v>
      </c>
      <c r="X116" s="343">
        <v>0</v>
      </c>
      <c r="Y116" s="343">
        <v>0</v>
      </c>
      <c r="Z116" s="343">
        <v>0</v>
      </c>
      <c r="AA116" s="343">
        <v>10</v>
      </c>
      <c r="AB116" s="484">
        <v>10</v>
      </c>
      <c r="AC116" s="343">
        <v>0</v>
      </c>
      <c r="AD116" s="343"/>
      <c r="AE116" s="494">
        <v>7</v>
      </c>
    </row>
    <row r="117" spans="1:31" ht="14.25" x14ac:dyDescent="0.2">
      <c r="A117" s="22" t="s">
        <v>2102</v>
      </c>
      <c r="B117" s="23">
        <v>1</v>
      </c>
      <c r="C117" s="24" t="s">
        <v>1088</v>
      </c>
      <c r="D117" s="253" t="s">
        <v>3964</v>
      </c>
      <c r="E117" s="23" t="s">
        <v>3476</v>
      </c>
      <c r="F117" s="23" t="s">
        <v>1089</v>
      </c>
      <c r="G117" s="343">
        <v>0</v>
      </c>
      <c r="H117" s="343">
        <v>0</v>
      </c>
      <c r="I117" s="343">
        <v>2</v>
      </c>
      <c r="J117" s="343">
        <v>0</v>
      </c>
      <c r="K117" s="343">
        <v>0</v>
      </c>
      <c r="L117" s="343">
        <v>4</v>
      </c>
      <c r="M117" s="343">
        <v>0</v>
      </c>
      <c r="N117" s="343">
        <v>0</v>
      </c>
      <c r="O117" s="343">
        <v>0</v>
      </c>
      <c r="P117" s="343">
        <v>0</v>
      </c>
      <c r="Q117" s="343">
        <v>0</v>
      </c>
      <c r="R117" s="343">
        <v>0</v>
      </c>
      <c r="S117" s="343">
        <v>0</v>
      </c>
      <c r="T117" s="342">
        <v>0</v>
      </c>
      <c r="U117" s="343">
        <v>0</v>
      </c>
      <c r="V117" s="343">
        <v>0</v>
      </c>
      <c r="W117" s="343">
        <v>0</v>
      </c>
      <c r="X117" s="343">
        <v>0</v>
      </c>
      <c r="Y117" s="343">
        <v>0</v>
      </c>
      <c r="Z117" s="343">
        <v>0</v>
      </c>
      <c r="AA117" s="343">
        <v>0</v>
      </c>
      <c r="AB117" s="484">
        <v>0</v>
      </c>
      <c r="AC117" s="343">
        <v>0</v>
      </c>
      <c r="AD117" s="343"/>
      <c r="AE117" s="494">
        <v>14</v>
      </c>
    </row>
    <row r="118" spans="1:31" ht="14.25" x14ac:dyDescent="0.2">
      <c r="A118" s="22" t="s">
        <v>2102</v>
      </c>
      <c r="B118" s="23">
        <v>1</v>
      </c>
      <c r="C118" s="24" t="s">
        <v>2066</v>
      </c>
      <c r="D118" s="253" t="s">
        <v>3964</v>
      </c>
      <c r="E118" s="23" t="s">
        <v>3473</v>
      </c>
      <c r="F118" s="23" t="s">
        <v>2067</v>
      </c>
      <c r="G118" s="343">
        <v>0</v>
      </c>
      <c r="H118" s="343">
        <v>0</v>
      </c>
      <c r="I118" s="343">
        <v>0</v>
      </c>
      <c r="J118" s="343">
        <v>0</v>
      </c>
      <c r="K118" s="343">
        <v>0</v>
      </c>
      <c r="L118" s="343">
        <v>0</v>
      </c>
      <c r="M118" s="343">
        <v>0</v>
      </c>
      <c r="N118" s="343">
        <v>0</v>
      </c>
      <c r="O118" s="343">
        <v>0</v>
      </c>
      <c r="P118" s="343">
        <v>0</v>
      </c>
      <c r="Q118" s="343">
        <v>0</v>
      </c>
      <c r="R118" s="343">
        <v>0</v>
      </c>
      <c r="S118" s="343">
        <v>0</v>
      </c>
      <c r="T118" s="342">
        <v>0</v>
      </c>
      <c r="U118" s="343">
        <v>0</v>
      </c>
      <c r="V118" s="343">
        <v>0</v>
      </c>
      <c r="W118" s="343">
        <v>0</v>
      </c>
      <c r="X118" s="343">
        <v>6</v>
      </c>
      <c r="Y118" s="343">
        <v>0</v>
      </c>
      <c r="Z118" s="343">
        <v>0</v>
      </c>
      <c r="AA118" s="343">
        <v>0</v>
      </c>
      <c r="AB118" s="484">
        <v>0</v>
      </c>
      <c r="AC118" s="343">
        <v>0</v>
      </c>
      <c r="AD118" s="343"/>
      <c r="AE118" s="494">
        <v>8</v>
      </c>
    </row>
    <row r="119" spans="1:31" ht="14.25" x14ac:dyDescent="0.2">
      <c r="A119" s="22" t="s">
        <v>2102</v>
      </c>
      <c r="B119" s="23">
        <v>1</v>
      </c>
      <c r="C119" s="24" t="s">
        <v>2068</v>
      </c>
      <c r="D119" s="253" t="s">
        <v>3964</v>
      </c>
      <c r="E119" s="23" t="s">
        <v>3473</v>
      </c>
      <c r="F119" s="23" t="s">
        <v>2069</v>
      </c>
      <c r="G119" s="343">
        <v>0</v>
      </c>
      <c r="H119" s="343">
        <v>0</v>
      </c>
      <c r="I119" s="343">
        <v>0</v>
      </c>
      <c r="J119" s="343">
        <v>0</v>
      </c>
      <c r="K119" s="343">
        <v>0</v>
      </c>
      <c r="L119" s="343">
        <v>1</v>
      </c>
      <c r="M119" s="343">
        <v>0</v>
      </c>
      <c r="N119" s="343">
        <v>0</v>
      </c>
      <c r="O119" s="343">
        <v>0</v>
      </c>
      <c r="P119" s="343">
        <v>0</v>
      </c>
      <c r="Q119" s="343">
        <v>7</v>
      </c>
      <c r="R119" s="343">
        <v>0</v>
      </c>
      <c r="S119" s="343">
        <v>0</v>
      </c>
      <c r="T119" s="342">
        <v>0</v>
      </c>
      <c r="U119" s="343">
        <v>5</v>
      </c>
      <c r="V119" s="343">
        <v>5</v>
      </c>
      <c r="W119" s="343">
        <v>0</v>
      </c>
      <c r="X119" s="343">
        <v>0</v>
      </c>
      <c r="Y119" s="343">
        <v>0</v>
      </c>
      <c r="Z119" s="343">
        <v>4</v>
      </c>
      <c r="AA119" s="343">
        <v>0</v>
      </c>
      <c r="AB119" s="484">
        <v>0</v>
      </c>
      <c r="AC119" s="343">
        <v>0</v>
      </c>
      <c r="AD119" s="343"/>
      <c r="AE119" s="494">
        <v>8</v>
      </c>
    </row>
    <row r="120" spans="1:31" ht="14.25" x14ac:dyDescent="0.2">
      <c r="A120" s="22" t="s">
        <v>2102</v>
      </c>
      <c r="B120" s="23">
        <v>1</v>
      </c>
      <c r="C120" s="24" t="s">
        <v>2070</v>
      </c>
      <c r="D120" s="253" t="s">
        <v>3964</v>
      </c>
      <c r="E120" s="23" t="s">
        <v>3473</v>
      </c>
      <c r="F120" s="23" t="s">
        <v>2071</v>
      </c>
      <c r="G120" s="343">
        <v>6</v>
      </c>
      <c r="H120" s="343">
        <v>5</v>
      </c>
      <c r="I120" s="343">
        <v>0</v>
      </c>
      <c r="J120" s="343">
        <v>5</v>
      </c>
      <c r="K120" s="343">
        <v>3</v>
      </c>
      <c r="L120" s="343">
        <v>2</v>
      </c>
      <c r="M120" s="343">
        <v>6</v>
      </c>
      <c r="N120" s="343">
        <v>2</v>
      </c>
      <c r="O120" s="343">
        <v>3</v>
      </c>
      <c r="P120" s="343">
        <v>1</v>
      </c>
      <c r="Q120" s="343">
        <v>6</v>
      </c>
      <c r="R120" s="343">
        <v>0</v>
      </c>
      <c r="S120" s="343">
        <v>0</v>
      </c>
      <c r="T120" s="342">
        <v>0</v>
      </c>
      <c r="U120" s="343">
        <v>0</v>
      </c>
      <c r="V120" s="343">
        <v>0</v>
      </c>
      <c r="W120" s="343">
        <v>0</v>
      </c>
      <c r="X120" s="343">
        <v>0</v>
      </c>
      <c r="Y120" s="343">
        <v>0</v>
      </c>
      <c r="Z120" s="343">
        <v>0</v>
      </c>
      <c r="AA120" s="343">
        <v>1</v>
      </c>
      <c r="AB120" s="484">
        <v>3</v>
      </c>
      <c r="AC120" s="343">
        <v>5</v>
      </c>
      <c r="AD120" s="343"/>
      <c r="AE120" s="494">
        <v>7</v>
      </c>
    </row>
    <row r="121" spans="1:31" ht="14.25" x14ac:dyDescent="0.2">
      <c r="A121" s="22" t="s">
        <v>2102</v>
      </c>
      <c r="B121" s="23">
        <v>1</v>
      </c>
      <c r="C121" s="24" t="s">
        <v>2072</v>
      </c>
      <c r="D121" s="253" t="s">
        <v>3964</v>
      </c>
      <c r="E121" s="23" t="s">
        <v>3473</v>
      </c>
      <c r="F121" s="23" t="s">
        <v>615</v>
      </c>
      <c r="G121" s="343">
        <v>4</v>
      </c>
      <c r="H121" s="343">
        <v>0</v>
      </c>
      <c r="I121" s="343">
        <v>0</v>
      </c>
      <c r="J121" s="343">
        <v>0</v>
      </c>
      <c r="K121" s="343">
        <v>0</v>
      </c>
      <c r="L121" s="343">
        <v>0</v>
      </c>
      <c r="M121" s="343">
        <v>0</v>
      </c>
      <c r="N121" s="343">
        <v>0</v>
      </c>
      <c r="O121" s="343">
        <v>0</v>
      </c>
      <c r="P121" s="343">
        <v>0</v>
      </c>
      <c r="Q121" s="343">
        <v>4</v>
      </c>
      <c r="R121" s="343">
        <v>0</v>
      </c>
      <c r="S121" s="343">
        <v>0</v>
      </c>
      <c r="T121" s="342">
        <v>2</v>
      </c>
      <c r="U121" s="343">
        <v>8</v>
      </c>
      <c r="V121" s="343">
        <v>3</v>
      </c>
      <c r="W121" s="343">
        <v>0</v>
      </c>
      <c r="X121" s="343">
        <v>2</v>
      </c>
      <c r="Y121" s="343">
        <v>0</v>
      </c>
      <c r="Z121" s="343">
        <v>5</v>
      </c>
      <c r="AA121" s="343">
        <v>0</v>
      </c>
      <c r="AB121" s="484">
        <v>0</v>
      </c>
      <c r="AC121" s="343">
        <v>0</v>
      </c>
      <c r="AD121" s="343"/>
      <c r="AE121" s="494">
        <v>4</v>
      </c>
    </row>
    <row r="122" spans="1:31" ht="14.25" x14ac:dyDescent="0.2">
      <c r="A122" s="22" t="s">
        <v>2102</v>
      </c>
      <c r="B122" s="23">
        <v>1</v>
      </c>
      <c r="C122" s="24" t="s">
        <v>616</v>
      </c>
      <c r="D122" s="253" t="s">
        <v>3964</v>
      </c>
      <c r="E122" s="23" t="s">
        <v>3477</v>
      </c>
      <c r="F122" s="23" t="s">
        <v>941</v>
      </c>
      <c r="G122" s="343">
        <v>0</v>
      </c>
      <c r="H122" s="343">
        <v>0</v>
      </c>
      <c r="I122" s="343">
        <v>2</v>
      </c>
      <c r="J122" s="343">
        <v>6</v>
      </c>
      <c r="K122" s="343">
        <v>3</v>
      </c>
      <c r="L122" s="343">
        <v>1</v>
      </c>
      <c r="M122" s="343">
        <v>3</v>
      </c>
      <c r="N122" s="343">
        <v>5</v>
      </c>
      <c r="O122" s="343">
        <v>0</v>
      </c>
      <c r="P122" s="343">
        <v>0</v>
      </c>
      <c r="Q122" s="343">
        <v>8</v>
      </c>
      <c r="R122" s="343">
        <v>5</v>
      </c>
      <c r="S122" s="343">
        <v>4</v>
      </c>
      <c r="T122" s="342">
        <v>0</v>
      </c>
      <c r="U122" s="343">
        <v>11</v>
      </c>
      <c r="V122" s="343">
        <v>1</v>
      </c>
      <c r="W122" s="343">
        <v>4</v>
      </c>
      <c r="X122" s="343">
        <v>0</v>
      </c>
      <c r="Y122" s="343">
        <v>5</v>
      </c>
      <c r="Z122" s="343">
        <v>0</v>
      </c>
      <c r="AA122" s="343">
        <v>0</v>
      </c>
      <c r="AB122" s="484">
        <v>4</v>
      </c>
      <c r="AC122" s="343">
        <v>7</v>
      </c>
      <c r="AD122" s="343"/>
      <c r="AE122" s="494">
        <v>8</v>
      </c>
    </row>
    <row r="123" spans="1:31" ht="14.25" x14ac:dyDescent="0.2">
      <c r="A123" s="22" t="s">
        <v>2102</v>
      </c>
      <c r="B123" s="23">
        <v>1</v>
      </c>
      <c r="C123" s="24" t="s">
        <v>942</v>
      </c>
      <c r="D123" s="253" t="s">
        <v>3964</v>
      </c>
      <c r="E123" s="23" t="s">
        <v>3473</v>
      </c>
      <c r="F123" s="23" t="s">
        <v>943</v>
      </c>
      <c r="G123" s="343">
        <v>5</v>
      </c>
      <c r="H123" s="343">
        <v>9</v>
      </c>
      <c r="I123" s="343">
        <v>0</v>
      </c>
      <c r="J123" s="343">
        <v>2</v>
      </c>
      <c r="K123" s="343">
        <v>3</v>
      </c>
      <c r="L123" s="343">
        <v>4</v>
      </c>
      <c r="M123" s="343">
        <v>0</v>
      </c>
      <c r="N123" s="343">
        <v>4</v>
      </c>
      <c r="O123" s="343">
        <v>4</v>
      </c>
      <c r="P123" s="343">
        <v>0</v>
      </c>
      <c r="Q123" s="343">
        <v>4</v>
      </c>
      <c r="R123" s="343">
        <v>4</v>
      </c>
      <c r="S123" s="343">
        <v>4</v>
      </c>
      <c r="T123" s="342">
        <v>0</v>
      </c>
      <c r="U123" s="343">
        <v>11</v>
      </c>
      <c r="V123" s="343">
        <v>1</v>
      </c>
      <c r="W123" s="343">
        <v>4</v>
      </c>
      <c r="X123" s="343">
        <v>0</v>
      </c>
      <c r="Y123" s="343">
        <v>5</v>
      </c>
      <c r="Z123" s="343">
        <v>0</v>
      </c>
      <c r="AA123" s="343">
        <v>5</v>
      </c>
      <c r="AB123" s="484">
        <v>9</v>
      </c>
      <c r="AC123" s="343">
        <v>0</v>
      </c>
      <c r="AD123" s="343"/>
      <c r="AE123" s="494">
        <v>7</v>
      </c>
    </row>
    <row r="124" spans="1:31" ht="14.25" x14ac:dyDescent="0.2">
      <c r="A124" s="22" t="s">
        <v>2102</v>
      </c>
      <c r="B124" s="23">
        <v>1</v>
      </c>
      <c r="C124" s="24" t="s">
        <v>944</v>
      </c>
      <c r="D124" s="253" t="s">
        <v>3964</v>
      </c>
      <c r="E124" s="23" t="s">
        <v>3476</v>
      </c>
      <c r="F124" s="23" t="s">
        <v>945</v>
      </c>
      <c r="G124" s="343">
        <v>3</v>
      </c>
      <c r="H124" s="343">
        <v>9</v>
      </c>
      <c r="I124" s="343">
        <v>0</v>
      </c>
      <c r="J124" s="343">
        <v>2</v>
      </c>
      <c r="K124" s="343">
        <v>3</v>
      </c>
      <c r="L124" s="343">
        <v>4</v>
      </c>
      <c r="M124" s="343">
        <v>0</v>
      </c>
      <c r="N124" s="343">
        <v>4</v>
      </c>
      <c r="O124" s="343">
        <v>4</v>
      </c>
      <c r="P124" s="343">
        <v>0</v>
      </c>
      <c r="Q124" s="343">
        <v>4</v>
      </c>
      <c r="R124" s="343">
        <v>4</v>
      </c>
      <c r="S124" s="343">
        <v>0</v>
      </c>
      <c r="T124" s="342">
        <v>0</v>
      </c>
      <c r="U124" s="343">
        <v>8</v>
      </c>
      <c r="V124" s="343">
        <v>11</v>
      </c>
      <c r="W124" s="343">
        <v>0</v>
      </c>
      <c r="X124" s="343">
        <v>0</v>
      </c>
      <c r="Y124" s="343">
        <v>6</v>
      </c>
      <c r="Z124" s="343">
        <v>0</v>
      </c>
      <c r="AA124" s="343">
        <v>5</v>
      </c>
      <c r="AB124" s="484">
        <v>9</v>
      </c>
      <c r="AC124" s="343">
        <v>0</v>
      </c>
      <c r="AD124" s="343"/>
      <c r="AE124" s="494">
        <v>6</v>
      </c>
    </row>
    <row r="125" spans="1:31" ht="14.25" x14ac:dyDescent="0.2">
      <c r="A125" s="22" t="s">
        <v>2102</v>
      </c>
      <c r="B125" s="23">
        <v>1</v>
      </c>
      <c r="C125" s="24" t="s">
        <v>2389</v>
      </c>
      <c r="D125" s="253" t="s">
        <v>3964</v>
      </c>
      <c r="E125" s="23" t="s">
        <v>3476</v>
      </c>
      <c r="F125" s="23" t="s">
        <v>2390</v>
      </c>
      <c r="G125" s="343">
        <v>3</v>
      </c>
      <c r="H125" s="343">
        <v>0</v>
      </c>
      <c r="I125" s="343">
        <v>15</v>
      </c>
      <c r="J125" s="343">
        <v>0</v>
      </c>
      <c r="K125" s="343">
        <v>0</v>
      </c>
      <c r="L125" s="343">
        <v>1</v>
      </c>
      <c r="M125" s="343">
        <v>10</v>
      </c>
      <c r="N125" s="343">
        <v>1</v>
      </c>
      <c r="O125" s="343">
        <v>0</v>
      </c>
      <c r="P125" s="343">
        <v>0</v>
      </c>
      <c r="Q125" s="343">
        <v>10</v>
      </c>
      <c r="R125" s="343">
        <v>0</v>
      </c>
      <c r="S125" s="343">
        <v>3</v>
      </c>
      <c r="T125" s="342">
        <v>1</v>
      </c>
      <c r="U125" s="343">
        <v>13</v>
      </c>
      <c r="V125" s="343">
        <v>3</v>
      </c>
      <c r="W125" s="343">
        <v>1</v>
      </c>
      <c r="X125" s="343">
        <v>6</v>
      </c>
      <c r="Y125" s="343">
        <v>4</v>
      </c>
      <c r="Z125" s="343">
        <v>0</v>
      </c>
      <c r="AA125" s="343">
        <v>8</v>
      </c>
      <c r="AB125" s="484">
        <v>8</v>
      </c>
      <c r="AC125" s="343">
        <v>2</v>
      </c>
      <c r="AD125" s="343"/>
      <c r="AE125" s="494">
        <v>7</v>
      </c>
    </row>
    <row r="126" spans="1:31" ht="14.25" x14ac:dyDescent="0.2">
      <c r="A126" s="22" t="s">
        <v>2102</v>
      </c>
      <c r="B126" s="23">
        <v>1</v>
      </c>
      <c r="C126" s="24" t="s">
        <v>5192</v>
      </c>
      <c r="D126" s="253" t="s">
        <v>3964</v>
      </c>
      <c r="E126" s="23" t="s">
        <v>2126</v>
      </c>
      <c r="F126" s="23" t="s">
        <v>5193</v>
      </c>
      <c r="G126" s="343">
        <v>3</v>
      </c>
      <c r="H126" s="343">
        <v>0</v>
      </c>
      <c r="I126" s="343">
        <v>2</v>
      </c>
      <c r="J126" s="343">
        <v>2</v>
      </c>
      <c r="K126" s="343">
        <v>0</v>
      </c>
      <c r="L126" s="343">
        <v>0</v>
      </c>
      <c r="M126" s="343">
        <v>3</v>
      </c>
      <c r="N126" s="343">
        <v>11</v>
      </c>
      <c r="O126" s="343">
        <v>2</v>
      </c>
      <c r="P126" s="343">
        <v>0</v>
      </c>
      <c r="Q126" s="343">
        <v>1</v>
      </c>
      <c r="R126" s="343">
        <v>8</v>
      </c>
      <c r="S126" s="343">
        <v>0</v>
      </c>
      <c r="T126" s="342">
        <v>5</v>
      </c>
      <c r="U126" s="343">
        <v>10</v>
      </c>
      <c r="V126" s="343">
        <v>5</v>
      </c>
      <c r="W126" s="343">
        <v>0</v>
      </c>
      <c r="X126" s="343">
        <v>0</v>
      </c>
      <c r="Y126" s="343">
        <v>0</v>
      </c>
      <c r="Z126" s="343">
        <v>8</v>
      </c>
      <c r="AA126" s="343">
        <v>0</v>
      </c>
      <c r="AB126" s="484">
        <v>0</v>
      </c>
      <c r="AC126" s="343">
        <v>0</v>
      </c>
      <c r="AD126" s="343"/>
      <c r="AE126" s="494">
        <v>8</v>
      </c>
    </row>
    <row r="127" spans="1:31" ht="14.25" x14ac:dyDescent="0.2">
      <c r="A127" s="22" t="s">
        <v>2102</v>
      </c>
      <c r="B127" s="23">
        <v>1</v>
      </c>
      <c r="C127" s="24" t="s">
        <v>1172</v>
      </c>
      <c r="D127" s="253" t="s">
        <v>3964</v>
      </c>
      <c r="E127" s="23" t="s">
        <v>3475</v>
      </c>
      <c r="F127" s="23" t="s">
        <v>1173</v>
      </c>
      <c r="G127" s="343">
        <v>1</v>
      </c>
      <c r="H127" s="343">
        <v>5</v>
      </c>
      <c r="I127" s="343">
        <v>0</v>
      </c>
      <c r="J127" s="343">
        <v>5</v>
      </c>
      <c r="K127" s="343">
        <v>3</v>
      </c>
      <c r="L127" s="343">
        <v>2</v>
      </c>
      <c r="M127" s="343">
        <v>5</v>
      </c>
      <c r="N127" s="343">
        <v>0</v>
      </c>
      <c r="O127" s="343">
        <v>5</v>
      </c>
      <c r="P127" s="343">
        <v>0</v>
      </c>
      <c r="Q127" s="343">
        <v>5</v>
      </c>
      <c r="R127" s="343">
        <v>0</v>
      </c>
      <c r="S127" s="343">
        <v>4</v>
      </c>
      <c r="T127" s="342">
        <v>0</v>
      </c>
      <c r="U127" s="343">
        <v>11</v>
      </c>
      <c r="V127" s="343">
        <v>1</v>
      </c>
      <c r="W127" s="343">
        <v>4</v>
      </c>
      <c r="X127" s="343">
        <v>0</v>
      </c>
      <c r="Y127" s="343">
        <v>5</v>
      </c>
      <c r="Z127" s="343">
        <v>0</v>
      </c>
      <c r="AA127" s="343">
        <v>1</v>
      </c>
      <c r="AB127" s="484">
        <v>1</v>
      </c>
      <c r="AC127" s="343">
        <v>7</v>
      </c>
      <c r="AD127" s="343"/>
      <c r="AE127" s="494">
        <v>9</v>
      </c>
    </row>
    <row r="128" spans="1:31" ht="14.25" x14ac:dyDescent="0.2">
      <c r="A128" s="22" t="s">
        <v>2102</v>
      </c>
      <c r="B128" s="23">
        <v>1</v>
      </c>
      <c r="C128" s="24" t="s">
        <v>1174</v>
      </c>
      <c r="D128" s="253" t="s">
        <v>3964</v>
      </c>
      <c r="E128" s="23" t="s">
        <v>3475</v>
      </c>
      <c r="F128" s="23" t="s">
        <v>2774</v>
      </c>
      <c r="G128" s="343">
        <v>6</v>
      </c>
      <c r="H128" s="343">
        <v>9</v>
      </c>
      <c r="I128" s="343">
        <v>0</v>
      </c>
      <c r="J128" s="343">
        <v>2</v>
      </c>
      <c r="K128" s="343">
        <v>3</v>
      </c>
      <c r="L128" s="343">
        <v>4</v>
      </c>
      <c r="M128" s="343">
        <v>0</v>
      </c>
      <c r="N128" s="343">
        <v>4</v>
      </c>
      <c r="O128" s="343">
        <v>4</v>
      </c>
      <c r="P128" s="343">
        <v>0</v>
      </c>
      <c r="Q128" s="343">
        <v>4</v>
      </c>
      <c r="R128" s="343">
        <v>4</v>
      </c>
      <c r="S128" s="343">
        <v>4</v>
      </c>
      <c r="T128" s="342">
        <v>0</v>
      </c>
      <c r="U128" s="343">
        <v>10</v>
      </c>
      <c r="V128" s="343">
        <v>2</v>
      </c>
      <c r="W128" s="343">
        <v>4</v>
      </c>
      <c r="X128" s="343">
        <v>0</v>
      </c>
      <c r="Y128" s="343">
        <v>5</v>
      </c>
      <c r="Z128" s="343">
        <v>0</v>
      </c>
      <c r="AA128" s="343">
        <v>5</v>
      </c>
      <c r="AB128" s="484">
        <v>9</v>
      </c>
      <c r="AC128" s="343">
        <v>0</v>
      </c>
      <c r="AD128" s="343"/>
      <c r="AE128" s="494">
        <v>6</v>
      </c>
    </row>
    <row r="129" spans="1:31" ht="14.25" x14ac:dyDescent="0.2">
      <c r="A129" s="22" t="s">
        <v>2102</v>
      </c>
      <c r="B129" s="23">
        <v>1</v>
      </c>
      <c r="C129" s="24" t="s">
        <v>2775</v>
      </c>
      <c r="D129" s="253" t="s">
        <v>3964</v>
      </c>
      <c r="E129" s="23" t="s">
        <v>3476</v>
      </c>
      <c r="F129" s="23" t="s">
        <v>2776</v>
      </c>
      <c r="G129" s="343">
        <v>4</v>
      </c>
      <c r="H129" s="343">
        <v>9</v>
      </c>
      <c r="I129" s="343">
        <v>0</v>
      </c>
      <c r="J129" s="343">
        <v>2</v>
      </c>
      <c r="K129" s="343">
        <v>3</v>
      </c>
      <c r="L129" s="343">
        <v>4</v>
      </c>
      <c r="M129" s="343">
        <v>0</v>
      </c>
      <c r="N129" s="343">
        <v>4</v>
      </c>
      <c r="O129" s="343">
        <v>4</v>
      </c>
      <c r="P129" s="343">
        <v>0</v>
      </c>
      <c r="Q129" s="343">
        <v>4</v>
      </c>
      <c r="R129" s="343">
        <v>4</v>
      </c>
      <c r="S129" s="343">
        <v>4</v>
      </c>
      <c r="T129" s="342">
        <v>0</v>
      </c>
      <c r="U129" s="343">
        <v>11</v>
      </c>
      <c r="V129" s="343">
        <v>1</v>
      </c>
      <c r="W129" s="343">
        <v>4</v>
      </c>
      <c r="X129" s="343">
        <v>0</v>
      </c>
      <c r="Y129" s="343">
        <v>5</v>
      </c>
      <c r="Z129" s="343">
        <v>0</v>
      </c>
      <c r="AA129" s="343">
        <v>5</v>
      </c>
      <c r="AB129" s="484">
        <v>9</v>
      </c>
      <c r="AC129" s="343">
        <v>0</v>
      </c>
      <c r="AD129" s="343"/>
      <c r="AE129" s="494">
        <v>6</v>
      </c>
    </row>
    <row r="130" spans="1:31" ht="14.25" x14ac:dyDescent="0.2">
      <c r="A130" s="22" t="s">
        <v>2102</v>
      </c>
      <c r="B130" s="23">
        <v>1</v>
      </c>
      <c r="C130" s="24" t="s">
        <v>2186</v>
      </c>
      <c r="D130" s="253" t="s">
        <v>3964</v>
      </c>
      <c r="E130" s="23" t="s">
        <v>3476</v>
      </c>
      <c r="F130" s="23" t="s">
        <v>2187</v>
      </c>
      <c r="G130" s="343">
        <v>4</v>
      </c>
      <c r="H130" s="343">
        <v>9</v>
      </c>
      <c r="I130" s="343">
        <v>0</v>
      </c>
      <c r="J130" s="343">
        <v>2</v>
      </c>
      <c r="K130" s="343">
        <v>3</v>
      </c>
      <c r="L130" s="343">
        <v>4</v>
      </c>
      <c r="M130" s="343">
        <v>0</v>
      </c>
      <c r="N130" s="343">
        <v>4</v>
      </c>
      <c r="O130" s="343">
        <v>4</v>
      </c>
      <c r="P130" s="343">
        <v>0</v>
      </c>
      <c r="Q130" s="343">
        <v>4</v>
      </c>
      <c r="R130" s="343">
        <v>4</v>
      </c>
      <c r="S130" s="343">
        <v>4</v>
      </c>
      <c r="T130" s="342">
        <v>0</v>
      </c>
      <c r="U130" s="343">
        <v>11</v>
      </c>
      <c r="V130" s="343">
        <v>1</v>
      </c>
      <c r="W130" s="343">
        <v>4</v>
      </c>
      <c r="X130" s="343">
        <v>0</v>
      </c>
      <c r="Y130" s="343">
        <v>5</v>
      </c>
      <c r="Z130" s="343">
        <v>0</v>
      </c>
      <c r="AA130" s="343">
        <v>5</v>
      </c>
      <c r="AB130" s="484">
        <v>9</v>
      </c>
      <c r="AC130" s="343">
        <v>0</v>
      </c>
      <c r="AD130" s="343"/>
      <c r="AE130" s="494">
        <v>7</v>
      </c>
    </row>
    <row r="131" spans="1:31" ht="14.25" x14ac:dyDescent="0.2">
      <c r="A131" s="22" t="s">
        <v>2102</v>
      </c>
      <c r="B131" s="23">
        <v>1</v>
      </c>
      <c r="C131" s="24" t="s">
        <v>2188</v>
      </c>
      <c r="D131" s="253" t="s">
        <v>3964</v>
      </c>
      <c r="E131" s="23" t="s">
        <v>3474</v>
      </c>
      <c r="F131" s="23" t="s">
        <v>2189</v>
      </c>
      <c r="G131" s="343">
        <v>4</v>
      </c>
      <c r="H131" s="343">
        <v>9</v>
      </c>
      <c r="I131" s="343">
        <v>0</v>
      </c>
      <c r="J131" s="343">
        <v>2</v>
      </c>
      <c r="K131" s="343">
        <v>3</v>
      </c>
      <c r="L131" s="343">
        <v>4</v>
      </c>
      <c r="M131" s="343">
        <v>0</v>
      </c>
      <c r="N131" s="343">
        <v>4</v>
      </c>
      <c r="O131" s="343">
        <v>4</v>
      </c>
      <c r="P131" s="343">
        <v>0</v>
      </c>
      <c r="Q131" s="343">
        <v>4</v>
      </c>
      <c r="R131" s="343">
        <v>4</v>
      </c>
      <c r="S131" s="343">
        <v>0</v>
      </c>
      <c r="T131" s="342">
        <v>0</v>
      </c>
      <c r="U131" s="343">
        <v>6</v>
      </c>
      <c r="V131" s="343">
        <v>0</v>
      </c>
      <c r="W131" s="343">
        <v>0</v>
      </c>
      <c r="X131" s="343">
        <v>5</v>
      </c>
      <c r="Y131" s="343">
        <v>0</v>
      </c>
      <c r="Z131" s="343">
        <v>0</v>
      </c>
      <c r="AA131" s="343">
        <v>5</v>
      </c>
      <c r="AB131" s="484">
        <v>9</v>
      </c>
      <c r="AC131" s="343">
        <v>0</v>
      </c>
      <c r="AD131" s="343"/>
      <c r="AE131" s="494">
        <v>7</v>
      </c>
    </row>
    <row r="132" spans="1:31" ht="14.25" x14ac:dyDescent="0.2">
      <c r="A132" s="22" t="s">
        <v>2102</v>
      </c>
      <c r="B132" s="23">
        <v>1</v>
      </c>
      <c r="C132" s="24" t="s">
        <v>2190</v>
      </c>
      <c r="D132" s="253" t="s">
        <v>3964</v>
      </c>
      <c r="E132" s="23" t="s">
        <v>2126</v>
      </c>
      <c r="F132" s="23" t="s">
        <v>2191</v>
      </c>
      <c r="G132" s="343">
        <v>4</v>
      </c>
      <c r="H132" s="343">
        <v>0</v>
      </c>
      <c r="I132" s="343">
        <v>0</v>
      </c>
      <c r="J132" s="343">
        <v>9</v>
      </c>
      <c r="K132" s="343">
        <v>2</v>
      </c>
      <c r="L132" s="343">
        <v>0</v>
      </c>
      <c r="M132" s="343">
        <v>5</v>
      </c>
      <c r="N132" s="343">
        <v>6</v>
      </c>
      <c r="O132" s="343">
        <v>0</v>
      </c>
      <c r="P132" s="343">
        <v>0</v>
      </c>
      <c r="Q132" s="343">
        <v>5</v>
      </c>
      <c r="R132" s="343">
        <v>9</v>
      </c>
      <c r="S132" s="343">
        <v>16</v>
      </c>
      <c r="T132" s="342">
        <v>12</v>
      </c>
      <c r="U132" s="343">
        <v>32</v>
      </c>
      <c r="V132" s="343">
        <v>16</v>
      </c>
      <c r="W132" s="343">
        <v>4</v>
      </c>
      <c r="X132" s="343">
        <v>20</v>
      </c>
      <c r="Y132" s="343">
        <v>8</v>
      </c>
      <c r="Z132" s="343">
        <v>16</v>
      </c>
      <c r="AA132" s="343">
        <v>5</v>
      </c>
      <c r="AB132" s="484">
        <v>10</v>
      </c>
      <c r="AC132" s="343">
        <v>0</v>
      </c>
      <c r="AD132" s="343"/>
      <c r="AE132" s="494">
        <v>8</v>
      </c>
    </row>
    <row r="133" spans="1:31" ht="14.25" x14ac:dyDescent="0.2">
      <c r="A133" s="22" t="s">
        <v>2102</v>
      </c>
      <c r="B133" s="23">
        <v>1</v>
      </c>
      <c r="C133" s="24" t="s">
        <v>2192</v>
      </c>
      <c r="D133" s="253" t="s">
        <v>3964</v>
      </c>
      <c r="E133" s="23" t="s">
        <v>3475</v>
      </c>
      <c r="F133" s="23" t="s">
        <v>2193</v>
      </c>
      <c r="G133" s="343">
        <v>0</v>
      </c>
      <c r="H133" s="343">
        <v>14</v>
      </c>
      <c r="I133" s="343">
        <v>8</v>
      </c>
      <c r="J133" s="343">
        <v>12</v>
      </c>
      <c r="K133" s="343">
        <v>8</v>
      </c>
      <c r="L133" s="343">
        <v>8</v>
      </c>
      <c r="M133" s="343">
        <v>12</v>
      </c>
      <c r="N133" s="343">
        <v>0</v>
      </c>
      <c r="O133" s="343">
        <v>16</v>
      </c>
      <c r="P133" s="343">
        <v>12</v>
      </c>
      <c r="Q133" s="343">
        <v>8</v>
      </c>
      <c r="R133" s="343">
        <v>4</v>
      </c>
      <c r="S133" s="343">
        <v>0</v>
      </c>
      <c r="T133" s="342">
        <v>2</v>
      </c>
      <c r="U133" s="343">
        <v>10</v>
      </c>
      <c r="V133" s="343">
        <v>3</v>
      </c>
      <c r="W133" s="343">
        <v>0</v>
      </c>
      <c r="X133" s="343">
        <v>3</v>
      </c>
      <c r="Y133" s="343">
        <v>0</v>
      </c>
      <c r="Z133" s="343">
        <v>0</v>
      </c>
      <c r="AA133" s="343">
        <v>8</v>
      </c>
      <c r="AB133" s="484">
        <v>12</v>
      </c>
      <c r="AC133" s="343">
        <v>20</v>
      </c>
      <c r="AD133" s="343"/>
      <c r="AE133" s="494">
        <v>22</v>
      </c>
    </row>
    <row r="134" spans="1:31" ht="14.25" x14ac:dyDescent="0.2">
      <c r="A134" s="22" t="s">
        <v>2102</v>
      </c>
      <c r="B134" s="23">
        <v>1</v>
      </c>
      <c r="C134" s="24" t="s">
        <v>5382</v>
      </c>
      <c r="D134" s="253" t="s">
        <v>3964</v>
      </c>
      <c r="E134" s="23" t="s">
        <v>2126</v>
      </c>
      <c r="F134" s="23" t="s">
        <v>5383</v>
      </c>
      <c r="G134" s="343">
        <v>0</v>
      </c>
      <c r="H134" s="343">
        <v>2</v>
      </c>
      <c r="I134" s="343">
        <v>2</v>
      </c>
      <c r="J134" s="343">
        <v>4</v>
      </c>
      <c r="K134" s="343">
        <v>1</v>
      </c>
      <c r="L134" s="343">
        <v>4</v>
      </c>
      <c r="M134" s="343">
        <v>1</v>
      </c>
      <c r="N134" s="343">
        <v>1</v>
      </c>
      <c r="O134" s="343">
        <v>0</v>
      </c>
      <c r="P134" s="343">
        <v>4</v>
      </c>
      <c r="Q134" s="343">
        <v>10</v>
      </c>
      <c r="R134" s="343">
        <v>0</v>
      </c>
      <c r="S134" s="343">
        <v>0</v>
      </c>
      <c r="T134" s="342">
        <v>1</v>
      </c>
      <c r="U134" s="343">
        <v>8</v>
      </c>
      <c r="V134" s="343">
        <v>3</v>
      </c>
      <c r="W134" s="343">
        <v>0</v>
      </c>
      <c r="X134" s="343">
        <v>17</v>
      </c>
      <c r="Y134" s="343">
        <v>0</v>
      </c>
      <c r="Z134" s="343">
        <v>5</v>
      </c>
      <c r="AA134" s="343">
        <v>0</v>
      </c>
      <c r="AB134" s="484">
        <v>12</v>
      </c>
      <c r="AC134" s="343">
        <v>4</v>
      </c>
      <c r="AD134" s="343"/>
      <c r="AE134" s="494">
        <v>7</v>
      </c>
    </row>
    <row r="135" spans="1:31" ht="14.25" x14ac:dyDescent="0.2">
      <c r="A135" s="22" t="s">
        <v>2102</v>
      </c>
      <c r="B135" s="23">
        <v>1</v>
      </c>
      <c r="C135" s="24" t="s">
        <v>1584</v>
      </c>
      <c r="D135" s="253" t="s">
        <v>3964</v>
      </c>
      <c r="E135" s="23" t="s">
        <v>3477</v>
      </c>
      <c r="F135" s="23" t="s">
        <v>1585</v>
      </c>
      <c r="G135" s="343">
        <v>0</v>
      </c>
      <c r="H135" s="343">
        <v>1</v>
      </c>
      <c r="I135" s="343">
        <v>5</v>
      </c>
      <c r="J135" s="343">
        <v>5</v>
      </c>
      <c r="K135" s="343">
        <v>5</v>
      </c>
      <c r="L135" s="343">
        <v>0</v>
      </c>
      <c r="M135" s="343">
        <v>0</v>
      </c>
      <c r="N135" s="343">
        <v>1</v>
      </c>
      <c r="O135" s="343">
        <v>0</v>
      </c>
      <c r="P135" s="343">
        <v>0</v>
      </c>
      <c r="Q135" s="343">
        <v>8</v>
      </c>
      <c r="R135" s="343">
        <v>1</v>
      </c>
      <c r="S135" s="343">
        <v>0</v>
      </c>
      <c r="T135" s="342">
        <v>1</v>
      </c>
      <c r="U135" s="343">
        <v>8</v>
      </c>
      <c r="V135" s="343">
        <v>3</v>
      </c>
      <c r="W135" s="343">
        <v>0</v>
      </c>
      <c r="X135" s="343">
        <v>12</v>
      </c>
      <c r="Y135" s="343">
        <v>0</v>
      </c>
      <c r="Z135" s="343">
        <v>5</v>
      </c>
      <c r="AA135" s="343">
        <v>0</v>
      </c>
      <c r="AB135" s="484">
        <v>4</v>
      </c>
      <c r="AC135" s="343">
        <v>4</v>
      </c>
      <c r="AD135" s="343"/>
      <c r="AE135" s="494">
        <v>6</v>
      </c>
    </row>
    <row r="136" spans="1:31" ht="14.25" x14ac:dyDescent="0.2">
      <c r="A136" s="22" t="s">
        <v>2102</v>
      </c>
      <c r="B136" s="23">
        <v>1</v>
      </c>
      <c r="C136" s="24" t="s">
        <v>1586</v>
      </c>
      <c r="D136" s="253" t="s">
        <v>3964</v>
      </c>
      <c r="E136" s="23" t="s">
        <v>3477</v>
      </c>
      <c r="F136" s="23" t="s">
        <v>1587</v>
      </c>
      <c r="G136" s="343">
        <v>5</v>
      </c>
      <c r="H136" s="343">
        <v>0</v>
      </c>
      <c r="I136" s="343">
        <v>5</v>
      </c>
      <c r="J136" s="343">
        <v>5</v>
      </c>
      <c r="K136" s="343">
        <v>5</v>
      </c>
      <c r="L136" s="343">
        <v>0</v>
      </c>
      <c r="M136" s="343">
        <v>0</v>
      </c>
      <c r="N136" s="343">
        <v>5</v>
      </c>
      <c r="O136" s="343">
        <v>0</v>
      </c>
      <c r="P136" s="343">
        <v>0</v>
      </c>
      <c r="Q136" s="343">
        <v>8</v>
      </c>
      <c r="R136" s="343">
        <v>1</v>
      </c>
      <c r="S136" s="343">
        <v>0</v>
      </c>
      <c r="T136" s="342">
        <v>1</v>
      </c>
      <c r="U136" s="343">
        <v>9</v>
      </c>
      <c r="V136" s="343">
        <v>3</v>
      </c>
      <c r="W136" s="343">
        <v>0</v>
      </c>
      <c r="X136" s="343">
        <v>12</v>
      </c>
      <c r="Y136" s="343">
        <v>0</v>
      </c>
      <c r="Z136" s="343">
        <v>0</v>
      </c>
      <c r="AA136" s="343">
        <v>0</v>
      </c>
      <c r="AB136" s="484">
        <v>4</v>
      </c>
      <c r="AC136" s="343">
        <v>4</v>
      </c>
      <c r="AD136" s="343"/>
      <c r="AE136" s="494">
        <v>9</v>
      </c>
    </row>
    <row r="137" spans="1:31" ht="14.25" x14ac:dyDescent="0.2">
      <c r="A137" s="22" t="s">
        <v>2102</v>
      </c>
      <c r="B137" s="23">
        <v>1</v>
      </c>
      <c r="C137" s="24" t="s">
        <v>1588</v>
      </c>
      <c r="D137" s="253" t="s">
        <v>3964</v>
      </c>
      <c r="E137" s="23" t="s">
        <v>3477</v>
      </c>
      <c r="F137" s="23" t="s">
        <v>1589</v>
      </c>
      <c r="G137" s="343">
        <v>6</v>
      </c>
      <c r="H137" s="343">
        <v>0</v>
      </c>
      <c r="I137" s="343">
        <v>5</v>
      </c>
      <c r="J137" s="343">
        <v>5</v>
      </c>
      <c r="K137" s="343">
        <v>5</v>
      </c>
      <c r="L137" s="343">
        <v>0</v>
      </c>
      <c r="M137" s="343">
        <v>0</v>
      </c>
      <c r="N137" s="343">
        <v>5</v>
      </c>
      <c r="O137" s="343">
        <v>0</v>
      </c>
      <c r="P137" s="343">
        <v>0</v>
      </c>
      <c r="Q137" s="343">
        <v>8</v>
      </c>
      <c r="R137" s="343">
        <v>1</v>
      </c>
      <c r="S137" s="343">
        <v>0</v>
      </c>
      <c r="T137" s="342">
        <v>1</v>
      </c>
      <c r="U137" s="343">
        <v>9</v>
      </c>
      <c r="V137" s="343">
        <v>3</v>
      </c>
      <c r="W137" s="343">
        <v>0</v>
      </c>
      <c r="X137" s="343">
        <v>12</v>
      </c>
      <c r="Y137" s="343">
        <v>0</v>
      </c>
      <c r="Z137" s="343">
        <v>0</v>
      </c>
      <c r="AA137" s="343">
        <v>0</v>
      </c>
      <c r="AB137" s="484">
        <v>5</v>
      </c>
      <c r="AC137" s="343">
        <v>5</v>
      </c>
      <c r="AD137" s="343"/>
      <c r="AE137" s="494">
        <v>6</v>
      </c>
    </row>
    <row r="138" spans="1:31" ht="14.25" x14ac:dyDescent="0.2">
      <c r="A138" s="22" t="s">
        <v>2102</v>
      </c>
      <c r="B138" s="23">
        <v>1</v>
      </c>
      <c r="C138" s="24" t="s">
        <v>1590</v>
      </c>
      <c r="D138" s="253" t="s">
        <v>3964</v>
      </c>
      <c r="E138" s="23" t="s">
        <v>3476</v>
      </c>
      <c r="F138" s="23" t="s">
        <v>1591</v>
      </c>
      <c r="G138" s="343">
        <v>0</v>
      </c>
      <c r="H138" s="343">
        <v>0</v>
      </c>
      <c r="I138" s="343">
        <v>2</v>
      </c>
      <c r="J138" s="343">
        <v>5</v>
      </c>
      <c r="K138" s="343">
        <v>0</v>
      </c>
      <c r="L138" s="343">
        <v>5</v>
      </c>
      <c r="M138" s="343">
        <v>0</v>
      </c>
      <c r="N138" s="343">
        <v>5</v>
      </c>
      <c r="O138" s="343">
        <v>0</v>
      </c>
      <c r="P138" s="343">
        <v>0</v>
      </c>
      <c r="Q138" s="343">
        <v>10</v>
      </c>
      <c r="R138" s="343">
        <v>0</v>
      </c>
      <c r="S138" s="343">
        <v>11</v>
      </c>
      <c r="T138" s="342">
        <v>6</v>
      </c>
      <c r="U138" s="343">
        <v>19</v>
      </c>
      <c r="V138" s="343">
        <v>4</v>
      </c>
      <c r="W138" s="343">
        <v>12</v>
      </c>
      <c r="X138" s="343">
        <v>5</v>
      </c>
      <c r="Y138" s="343">
        <v>8</v>
      </c>
      <c r="Z138" s="343">
        <v>8</v>
      </c>
      <c r="AA138" s="343">
        <v>0</v>
      </c>
      <c r="AB138" s="484">
        <v>5</v>
      </c>
      <c r="AC138" s="343">
        <v>5</v>
      </c>
      <c r="AD138" s="343"/>
      <c r="AE138" s="494">
        <v>6</v>
      </c>
    </row>
    <row r="139" spans="1:31" ht="14.25" x14ac:dyDescent="0.2">
      <c r="A139" s="22" t="s">
        <v>2102</v>
      </c>
      <c r="B139" s="23">
        <v>1</v>
      </c>
      <c r="C139" s="24" t="s">
        <v>2201</v>
      </c>
      <c r="D139" s="253" t="s">
        <v>3964</v>
      </c>
      <c r="E139" s="23" t="s">
        <v>3479</v>
      </c>
      <c r="F139" s="23" t="s">
        <v>2202</v>
      </c>
      <c r="G139" s="343">
        <v>5</v>
      </c>
      <c r="H139" s="343">
        <v>10</v>
      </c>
      <c r="I139" s="343">
        <v>6</v>
      </c>
      <c r="J139" s="343">
        <v>10</v>
      </c>
      <c r="K139" s="343">
        <v>4</v>
      </c>
      <c r="L139" s="343">
        <v>4</v>
      </c>
      <c r="M139" s="343">
        <v>2</v>
      </c>
      <c r="N139" s="343">
        <v>12</v>
      </c>
      <c r="O139" s="343">
        <v>6</v>
      </c>
      <c r="P139" s="343">
        <v>5</v>
      </c>
      <c r="Q139" s="343">
        <v>11</v>
      </c>
      <c r="R139" s="343">
        <v>4</v>
      </c>
      <c r="S139" s="343">
        <v>4</v>
      </c>
      <c r="T139" s="342">
        <v>2</v>
      </c>
      <c r="U139" s="343">
        <v>8</v>
      </c>
      <c r="V139" s="343">
        <v>4</v>
      </c>
      <c r="W139" s="343">
        <v>8</v>
      </c>
      <c r="X139" s="343">
        <v>0</v>
      </c>
      <c r="Y139" s="343">
        <v>6</v>
      </c>
      <c r="Z139" s="343">
        <v>0</v>
      </c>
      <c r="AA139" s="343">
        <v>2</v>
      </c>
      <c r="AB139" s="484">
        <v>11</v>
      </c>
      <c r="AC139" s="343">
        <v>10</v>
      </c>
      <c r="AD139" s="343"/>
      <c r="AE139" s="494">
        <v>7</v>
      </c>
    </row>
    <row r="140" spans="1:31" ht="14.25" x14ac:dyDescent="0.2">
      <c r="A140" s="22" t="s">
        <v>2102</v>
      </c>
      <c r="B140" s="23">
        <v>1</v>
      </c>
      <c r="C140" s="24" t="s">
        <v>5196</v>
      </c>
      <c r="D140" s="253" t="s">
        <v>3964</v>
      </c>
      <c r="E140" s="23" t="s">
        <v>2126</v>
      </c>
      <c r="F140" s="23" t="s">
        <v>5197</v>
      </c>
      <c r="G140" s="343">
        <v>8</v>
      </c>
      <c r="H140" s="343">
        <v>2</v>
      </c>
      <c r="I140" s="343">
        <v>2</v>
      </c>
      <c r="J140" s="343">
        <v>2</v>
      </c>
      <c r="K140" s="343">
        <v>2</v>
      </c>
      <c r="L140" s="343">
        <v>6</v>
      </c>
      <c r="M140" s="343">
        <v>2</v>
      </c>
      <c r="N140" s="343">
        <v>2</v>
      </c>
      <c r="O140" s="343">
        <v>0</v>
      </c>
      <c r="P140" s="343">
        <v>2</v>
      </c>
      <c r="Q140" s="343">
        <v>2</v>
      </c>
      <c r="R140" s="343">
        <v>4</v>
      </c>
      <c r="S140" s="343">
        <v>4</v>
      </c>
      <c r="T140" s="342">
        <v>4</v>
      </c>
      <c r="U140" s="343">
        <v>9</v>
      </c>
      <c r="V140" s="343">
        <v>7</v>
      </c>
      <c r="W140" s="343">
        <v>4</v>
      </c>
      <c r="X140" s="343">
        <v>1</v>
      </c>
      <c r="Y140" s="343">
        <v>2</v>
      </c>
      <c r="Z140" s="343">
        <v>9</v>
      </c>
      <c r="AA140" s="343">
        <v>0</v>
      </c>
      <c r="AB140" s="484">
        <v>0</v>
      </c>
      <c r="AC140" s="343">
        <v>2</v>
      </c>
      <c r="AD140" s="343"/>
      <c r="AE140" s="494">
        <v>12</v>
      </c>
    </row>
    <row r="141" spans="1:31" ht="14.25" x14ac:dyDescent="0.2">
      <c r="A141" s="296" t="s">
        <v>2102</v>
      </c>
      <c r="B141" s="296">
        <v>1</v>
      </c>
      <c r="C141" s="335" t="s">
        <v>5290</v>
      </c>
      <c r="D141" s="296" t="s">
        <v>3964</v>
      </c>
      <c r="E141" s="296" t="s">
        <v>2126</v>
      </c>
      <c r="F141" s="296" t="s">
        <v>5291</v>
      </c>
      <c r="G141" s="343">
        <v>0</v>
      </c>
      <c r="H141" s="343">
        <v>2</v>
      </c>
      <c r="I141" s="343">
        <v>2</v>
      </c>
      <c r="J141" s="343">
        <v>2</v>
      </c>
      <c r="K141" s="343">
        <v>1</v>
      </c>
      <c r="L141" s="343">
        <v>6</v>
      </c>
      <c r="M141" s="343">
        <v>3</v>
      </c>
      <c r="N141" s="343">
        <v>1</v>
      </c>
      <c r="O141" s="343">
        <v>1</v>
      </c>
      <c r="P141" s="343">
        <v>2</v>
      </c>
      <c r="Q141" s="343">
        <v>2</v>
      </c>
      <c r="R141" s="343">
        <v>2</v>
      </c>
      <c r="S141" s="343">
        <v>4</v>
      </c>
      <c r="T141" s="342">
        <v>4</v>
      </c>
      <c r="U141" s="343">
        <v>9</v>
      </c>
      <c r="V141" s="343">
        <v>7</v>
      </c>
      <c r="W141" s="343">
        <v>4</v>
      </c>
      <c r="X141" s="343">
        <v>1</v>
      </c>
      <c r="Y141" s="343">
        <v>2</v>
      </c>
      <c r="Z141" s="343">
        <v>9</v>
      </c>
      <c r="AA141" s="343">
        <v>1</v>
      </c>
      <c r="AB141" s="484">
        <v>1</v>
      </c>
      <c r="AC141" s="343">
        <v>4</v>
      </c>
      <c r="AD141" s="343"/>
      <c r="AE141" s="494">
        <v>7</v>
      </c>
    </row>
    <row r="142" spans="1:31" ht="14.25" x14ac:dyDescent="0.2">
      <c r="A142" s="296" t="s">
        <v>2102</v>
      </c>
      <c r="B142" s="296">
        <v>1</v>
      </c>
      <c r="C142" s="335" t="s">
        <v>5292</v>
      </c>
      <c r="D142" s="296" t="s">
        <v>3964</v>
      </c>
      <c r="E142" s="296" t="s">
        <v>2126</v>
      </c>
      <c r="F142" s="296" t="s">
        <v>5293</v>
      </c>
      <c r="G142" s="343">
        <v>1</v>
      </c>
      <c r="H142" s="343">
        <v>2</v>
      </c>
      <c r="I142" s="343">
        <v>2</v>
      </c>
      <c r="J142" s="343">
        <v>1</v>
      </c>
      <c r="K142" s="343">
        <v>1</v>
      </c>
      <c r="L142" s="343">
        <v>6</v>
      </c>
      <c r="M142" s="343">
        <v>3</v>
      </c>
      <c r="N142" s="343">
        <v>1</v>
      </c>
      <c r="O142" s="343">
        <v>1</v>
      </c>
      <c r="P142" s="343">
        <v>2</v>
      </c>
      <c r="Q142" s="343">
        <v>2</v>
      </c>
      <c r="R142" s="343">
        <v>2</v>
      </c>
      <c r="S142" s="343">
        <v>4</v>
      </c>
      <c r="T142" s="342">
        <v>4</v>
      </c>
      <c r="U142" s="343">
        <v>9</v>
      </c>
      <c r="V142" s="343">
        <v>7</v>
      </c>
      <c r="W142" s="343">
        <v>4</v>
      </c>
      <c r="X142" s="343">
        <v>1</v>
      </c>
      <c r="Y142" s="343">
        <v>2</v>
      </c>
      <c r="Z142" s="343">
        <v>9</v>
      </c>
      <c r="AA142" s="343">
        <v>1</v>
      </c>
      <c r="AB142" s="484">
        <v>1</v>
      </c>
      <c r="AC142" s="343">
        <v>4</v>
      </c>
      <c r="AD142" s="343"/>
      <c r="AE142" s="494">
        <v>7</v>
      </c>
    </row>
    <row r="143" spans="1:31" ht="14.25" x14ac:dyDescent="0.2">
      <c r="A143" s="296" t="s">
        <v>2102</v>
      </c>
      <c r="B143" s="296">
        <v>1</v>
      </c>
      <c r="C143" s="335" t="s">
        <v>5294</v>
      </c>
      <c r="D143" s="296" t="s">
        <v>3964</v>
      </c>
      <c r="E143" s="296" t="s">
        <v>2126</v>
      </c>
      <c r="F143" s="296" t="s">
        <v>5295</v>
      </c>
      <c r="G143" s="343">
        <v>1</v>
      </c>
      <c r="H143" s="343">
        <v>2</v>
      </c>
      <c r="I143" s="343">
        <v>2</v>
      </c>
      <c r="J143" s="343">
        <v>3</v>
      </c>
      <c r="K143" s="343">
        <v>1</v>
      </c>
      <c r="L143" s="343">
        <v>6</v>
      </c>
      <c r="M143" s="343">
        <v>3</v>
      </c>
      <c r="N143" s="343">
        <v>1</v>
      </c>
      <c r="O143" s="343">
        <v>1</v>
      </c>
      <c r="P143" s="343">
        <v>2</v>
      </c>
      <c r="Q143" s="343">
        <v>2</v>
      </c>
      <c r="R143" s="343">
        <v>2</v>
      </c>
      <c r="S143" s="343">
        <v>4</v>
      </c>
      <c r="T143" s="342">
        <v>4</v>
      </c>
      <c r="U143" s="343">
        <v>9</v>
      </c>
      <c r="V143" s="343">
        <v>7</v>
      </c>
      <c r="W143" s="343">
        <v>4</v>
      </c>
      <c r="X143" s="343">
        <v>1</v>
      </c>
      <c r="Y143" s="343">
        <v>2</v>
      </c>
      <c r="Z143" s="343">
        <v>9</v>
      </c>
      <c r="AA143" s="343">
        <v>1</v>
      </c>
      <c r="AB143" s="484">
        <v>1</v>
      </c>
      <c r="AC143" s="343">
        <v>4</v>
      </c>
      <c r="AD143" s="343"/>
      <c r="AE143" s="494">
        <v>7</v>
      </c>
    </row>
    <row r="144" spans="1:31" ht="14.25" x14ac:dyDescent="0.2">
      <c r="A144" s="296" t="s">
        <v>2102</v>
      </c>
      <c r="B144" s="296">
        <v>1</v>
      </c>
      <c r="C144" s="335" t="s">
        <v>5296</v>
      </c>
      <c r="D144" s="296" t="s">
        <v>3964</v>
      </c>
      <c r="E144" s="296" t="s">
        <v>2126</v>
      </c>
      <c r="F144" s="296" t="s">
        <v>5297</v>
      </c>
      <c r="G144" s="343">
        <v>1</v>
      </c>
      <c r="H144" s="343">
        <v>2</v>
      </c>
      <c r="I144" s="343">
        <v>2</v>
      </c>
      <c r="J144" s="343">
        <v>1</v>
      </c>
      <c r="K144" s="343">
        <v>1</v>
      </c>
      <c r="L144" s="343">
        <v>6</v>
      </c>
      <c r="M144" s="343">
        <v>3</v>
      </c>
      <c r="N144" s="343">
        <v>1</v>
      </c>
      <c r="O144" s="343">
        <v>1</v>
      </c>
      <c r="P144" s="343">
        <v>2</v>
      </c>
      <c r="Q144" s="343">
        <v>2</v>
      </c>
      <c r="R144" s="343">
        <v>2</v>
      </c>
      <c r="S144" s="343">
        <v>0</v>
      </c>
      <c r="T144" s="342">
        <v>1</v>
      </c>
      <c r="U144" s="343">
        <v>1</v>
      </c>
      <c r="V144" s="343">
        <v>1</v>
      </c>
      <c r="W144" s="343">
        <v>1</v>
      </c>
      <c r="X144" s="343">
        <v>2</v>
      </c>
      <c r="Y144" s="343">
        <v>2</v>
      </c>
      <c r="Z144" s="343">
        <v>2</v>
      </c>
      <c r="AA144" s="343">
        <v>1</v>
      </c>
      <c r="AB144" s="484">
        <v>1</v>
      </c>
      <c r="AC144" s="343">
        <v>4</v>
      </c>
      <c r="AD144" s="343"/>
      <c r="AE144" s="494">
        <v>7</v>
      </c>
    </row>
    <row r="145" spans="1:31" ht="14.25" x14ac:dyDescent="0.2">
      <c r="A145" s="22" t="s">
        <v>2102</v>
      </c>
      <c r="B145" s="23">
        <v>1</v>
      </c>
      <c r="C145" s="24" t="s">
        <v>2203</v>
      </c>
      <c r="D145" s="253" t="s">
        <v>3964</v>
      </c>
      <c r="E145" s="23" t="s">
        <v>3473</v>
      </c>
      <c r="F145" s="23" t="s">
        <v>2204</v>
      </c>
      <c r="G145" s="343">
        <v>1</v>
      </c>
      <c r="H145" s="343">
        <v>1</v>
      </c>
      <c r="I145" s="343">
        <v>1</v>
      </c>
      <c r="J145" s="343">
        <v>2</v>
      </c>
      <c r="K145" s="343">
        <v>2</v>
      </c>
      <c r="L145" s="343">
        <v>1</v>
      </c>
      <c r="M145" s="343">
        <v>3</v>
      </c>
      <c r="N145" s="343">
        <v>0</v>
      </c>
      <c r="O145" s="343">
        <v>0</v>
      </c>
      <c r="P145" s="343">
        <v>1</v>
      </c>
      <c r="Q145" s="343">
        <v>0</v>
      </c>
      <c r="R145" s="343">
        <v>0</v>
      </c>
      <c r="S145" s="343">
        <v>3</v>
      </c>
      <c r="T145" s="342">
        <v>4</v>
      </c>
      <c r="U145" s="343">
        <v>15</v>
      </c>
      <c r="V145" s="343">
        <v>21</v>
      </c>
      <c r="W145" s="343">
        <v>0</v>
      </c>
      <c r="X145" s="343">
        <v>0</v>
      </c>
      <c r="Y145" s="343">
        <v>4</v>
      </c>
      <c r="Z145" s="343">
        <v>4</v>
      </c>
      <c r="AA145" s="343">
        <v>0</v>
      </c>
      <c r="AB145" s="484">
        <v>0</v>
      </c>
      <c r="AC145" s="343">
        <v>2</v>
      </c>
      <c r="AD145" s="343"/>
      <c r="AE145" s="494">
        <v>6</v>
      </c>
    </row>
    <row r="146" spans="1:31" ht="14.25" x14ac:dyDescent="0.2">
      <c r="A146" s="22" t="s">
        <v>2102</v>
      </c>
      <c r="B146" s="23">
        <v>1</v>
      </c>
      <c r="C146" s="24" t="s">
        <v>2205</v>
      </c>
      <c r="D146" s="253" t="s">
        <v>3964</v>
      </c>
      <c r="E146" s="23" t="s">
        <v>3475</v>
      </c>
      <c r="F146" s="23" t="s">
        <v>2206</v>
      </c>
      <c r="G146" s="343">
        <v>1</v>
      </c>
      <c r="H146" s="343">
        <v>6</v>
      </c>
      <c r="I146" s="343">
        <v>21</v>
      </c>
      <c r="J146" s="343">
        <v>0</v>
      </c>
      <c r="K146" s="343">
        <v>0</v>
      </c>
      <c r="L146" s="343">
        <v>6</v>
      </c>
      <c r="M146" s="343">
        <v>0</v>
      </c>
      <c r="N146" s="343">
        <v>5</v>
      </c>
      <c r="O146" s="343">
        <v>18</v>
      </c>
      <c r="P146" s="343">
        <v>0</v>
      </c>
      <c r="Q146" s="343">
        <v>4</v>
      </c>
      <c r="R146" s="343">
        <v>3</v>
      </c>
      <c r="S146" s="343">
        <v>0</v>
      </c>
      <c r="T146" s="342">
        <v>1</v>
      </c>
      <c r="U146" s="343">
        <v>1</v>
      </c>
      <c r="V146" s="343">
        <v>0</v>
      </c>
      <c r="W146" s="343">
        <v>0</v>
      </c>
      <c r="X146" s="343">
        <v>0</v>
      </c>
      <c r="Y146" s="343">
        <v>0</v>
      </c>
      <c r="Z146" s="343">
        <v>0</v>
      </c>
      <c r="AA146" s="343">
        <v>10</v>
      </c>
      <c r="AB146" s="484">
        <v>10</v>
      </c>
      <c r="AC146" s="343">
        <v>11</v>
      </c>
      <c r="AD146" s="343"/>
      <c r="AE146" s="494">
        <v>18</v>
      </c>
    </row>
    <row r="147" spans="1:31" ht="14.25" x14ac:dyDescent="0.2">
      <c r="A147" s="22" t="s">
        <v>2102</v>
      </c>
      <c r="B147" s="23">
        <v>1</v>
      </c>
      <c r="C147" s="24" t="s">
        <v>2207</v>
      </c>
      <c r="D147" s="253" t="s">
        <v>3964</v>
      </c>
      <c r="E147" s="23" t="s">
        <v>3473</v>
      </c>
      <c r="F147" s="23" t="s">
        <v>1890</v>
      </c>
      <c r="G147" s="343">
        <v>6</v>
      </c>
      <c r="H147" s="343">
        <v>0</v>
      </c>
      <c r="I147" s="343">
        <v>4</v>
      </c>
      <c r="J147" s="343">
        <v>0</v>
      </c>
      <c r="K147" s="343">
        <v>1</v>
      </c>
      <c r="L147" s="343">
        <v>2</v>
      </c>
      <c r="M147" s="343">
        <v>0</v>
      </c>
      <c r="N147" s="343">
        <v>4</v>
      </c>
      <c r="O147" s="343">
        <v>0</v>
      </c>
      <c r="P147" s="343">
        <v>0</v>
      </c>
      <c r="Q147" s="343">
        <v>0</v>
      </c>
      <c r="R147" s="343">
        <v>4</v>
      </c>
      <c r="S147" s="343">
        <v>0</v>
      </c>
      <c r="T147" s="342">
        <v>1</v>
      </c>
      <c r="U147" s="343">
        <v>2</v>
      </c>
      <c r="V147" s="343">
        <v>0</v>
      </c>
      <c r="W147" s="343">
        <v>2</v>
      </c>
      <c r="X147" s="343">
        <v>0</v>
      </c>
      <c r="Y147" s="343">
        <v>0</v>
      </c>
      <c r="Z147" s="343">
        <v>0</v>
      </c>
      <c r="AA147" s="343">
        <v>0</v>
      </c>
      <c r="AB147" s="484">
        <v>0</v>
      </c>
      <c r="AC147" s="343">
        <v>0</v>
      </c>
      <c r="AD147" s="343"/>
      <c r="AE147" s="494">
        <v>20</v>
      </c>
    </row>
    <row r="148" spans="1:31" ht="14.25" x14ac:dyDescent="0.2">
      <c r="A148" s="22" t="s">
        <v>2102</v>
      </c>
      <c r="B148" s="23">
        <v>1</v>
      </c>
      <c r="C148" s="24" t="s">
        <v>1891</v>
      </c>
      <c r="D148" s="253" t="s">
        <v>3964</v>
      </c>
      <c r="E148" s="23" t="s">
        <v>3474</v>
      </c>
      <c r="F148" s="23" t="s">
        <v>1890</v>
      </c>
      <c r="G148" s="343">
        <v>0</v>
      </c>
      <c r="H148" s="343">
        <v>4</v>
      </c>
      <c r="I148" s="343">
        <v>0</v>
      </c>
      <c r="J148" s="343">
        <v>0</v>
      </c>
      <c r="K148" s="343">
        <v>1</v>
      </c>
      <c r="L148" s="343">
        <v>0</v>
      </c>
      <c r="M148" s="343">
        <v>0</v>
      </c>
      <c r="N148" s="343">
        <v>0</v>
      </c>
      <c r="O148" s="343">
        <v>0</v>
      </c>
      <c r="P148" s="343">
        <v>0</v>
      </c>
      <c r="Q148" s="343">
        <v>4</v>
      </c>
      <c r="R148" s="343">
        <v>0</v>
      </c>
      <c r="S148" s="343">
        <v>4</v>
      </c>
      <c r="T148" s="342">
        <v>12</v>
      </c>
      <c r="U148" s="343">
        <v>36</v>
      </c>
      <c r="V148" s="343">
        <v>4</v>
      </c>
      <c r="W148" s="343">
        <v>16</v>
      </c>
      <c r="X148" s="343">
        <v>8</v>
      </c>
      <c r="Y148" s="343">
        <v>24</v>
      </c>
      <c r="Z148" s="343">
        <v>0</v>
      </c>
      <c r="AA148" s="343">
        <v>0</v>
      </c>
      <c r="AB148" s="484">
        <v>0</v>
      </c>
      <c r="AC148" s="343">
        <v>0</v>
      </c>
      <c r="AD148" s="343"/>
      <c r="AE148" s="494">
        <v>28</v>
      </c>
    </row>
    <row r="149" spans="1:31" ht="14.25" x14ac:dyDescent="0.2">
      <c r="A149" s="22" t="s">
        <v>2102</v>
      </c>
      <c r="B149" s="23">
        <v>1</v>
      </c>
      <c r="C149" s="24" t="s">
        <v>1892</v>
      </c>
      <c r="D149" s="253" t="s">
        <v>3964</v>
      </c>
      <c r="E149" s="23" t="s">
        <v>2126</v>
      </c>
      <c r="F149" s="23" t="s">
        <v>1893</v>
      </c>
      <c r="G149" s="343">
        <v>0</v>
      </c>
      <c r="H149" s="343">
        <v>0</v>
      </c>
      <c r="I149" s="343">
        <v>4</v>
      </c>
      <c r="J149" s="343">
        <v>8</v>
      </c>
      <c r="K149" s="343">
        <v>12</v>
      </c>
      <c r="L149" s="343">
        <v>4</v>
      </c>
      <c r="M149" s="343">
        <v>7</v>
      </c>
      <c r="N149" s="343">
        <v>36</v>
      </c>
      <c r="O149" s="343">
        <v>8</v>
      </c>
      <c r="P149" s="343">
        <v>4</v>
      </c>
      <c r="Q149" s="343">
        <v>8</v>
      </c>
      <c r="R149" s="343">
        <v>4</v>
      </c>
      <c r="S149" s="343">
        <v>0</v>
      </c>
      <c r="T149" s="342">
        <v>1</v>
      </c>
      <c r="U149" s="343">
        <v>8</v>
      </c>
      <c r="V149" s="343">
        <v>4</v>
      </c>
      <c r="W149" s="343">
        <v>0</v>
      </c>
      <c r="X149" s="343">
        <v>7</v>
      </c>
      <c r="Y149" s="343">
        <v>0</v>
      </c>
      <c r="Z149" s="343">
        <v>2</v>
      </c>
      <c r="AA149" s="343">
        <v>8</v>
      </c>
      <c r="AB149" s="484">
        <v>20</v>
      </c>
      <c r="AC149" s="343">
        <v>12</v>
      </c>
      <c r="AD149" s="343"/>
      <c r="AE149" s="494">
        <v>28</v>
      </c>
    </row>
    <row r="150" spans="1:31" ht="14.25" x14ac:dyDescent="0.2">
      <c r="A150" s="22" t="s">
        <v>2102</v>
      </c>
      <c r="B150" s="23">
        <v>1</v>
      </c>
      <c r="C150" s="24" t="s">
        <v>1894</v>
      </c>
      <c r="D150" s="253" t="s">
        <v>3964</v>
      </c>
      <c r="E150" s="23" t="s">
        <v>3479</v>
      </c>
      <c r="F150" s="23" t="s">
        <v>1895</v>
      </c>
      <c r="G150" s="343">
        <v>4</v>
      </c>
      <c r="H150" s="343">
        <v>0</v>
      </c>
      <c r="I150" s="343">
        <v>7</v>
      </c>
      <c r="J150" s="343">
        <v>4</v>
      </c>
      <c r="K150" s="343">
        <v>0</v>
      </c>
      <c r="L150" s="343">
        <v>6</v>
      </c>
      <c r="M150" s="343">
        <v>1</v>
      </c>
      <c r="N150" s="343">
        <v>5</v>
      </c>
      <c r="O150" s="343">
        <v>0</v>
      </c>
      <c r="P150" s="343">
        <v>0</v>
      </c>
      <c r="Q150" s="343">
        <v>8</v>
      </c>
      <c r="R150" s="343">
        <v>0</v>
      </c>
      <c r="S150" s="343">
        <v>0</v>
      </c>
      <c r="T150" s="342">
        <v>0</v>
      </c>
      <c r="U150" s="343">
        <v>0</v>
      </c>
      <c r="V150" s="343">
        <v>0</v>
      </c>
      <c r="W150" s="343">
        <v>0</v>
      </c>
      <c r="X150" s="343">
        <v>0</v>
      </c>
      <c r="Y150" s="343">
        <v>0</v>
      </c>
      <c r="Z150" s="343">
        <v>0</v>
      </c>
      <c r="AA150" s="343">
        <v>0</v>
      </c>
      <c r="AB150" s="484">
        <v>6</v>
      </c>
      <c r="AC150" s="343">
        <v>5</v>
      </c>
      <c r="AD150" s="343"/>
      <c r="AE150" s="494">
        <v>24</v>
      </c>
    </row>
    <row r="151" spans="1:31" ht="14.25" x14ac:dyDescent="0.2">
      <c r="A151" s="22" t="s">
        <v>2102</v>
      </c>
      <c r="B151" s="23">
        <v>1</v>
      </c>
      <c r="C151" s="24" t="s">
        <v>1896</v>
      </c>
      <c r="D151" s="253" t="s">
        <v>3964</v>
      </c>
      <c r="E151" s="23" t="s">
        <v>3475</v>
      </c>
      <c r="F151" s="23" t="s">
        <v>1280</v>
      </c>
      <c r="G151" s="343">
        <v>0</v>
      </c>
      <c r="H151" s="343">
        <v>0</v>
      </c>
      <c r="I151" s="343">
        <v>0</v>
      </c>
      <c r="J151" s="343">
        <v>0</v>
      </c>
      <c r="K151" s="343">
        <v>0</v>
      </c>
      <c r="L151" s="343">
        <v>0</v>
      </c>
      <c r="M151" s="343">
        <v>0</v>
      </c>
      <c r="N151" s="343">
        <v>1</v>
      </c>
      <c r="O151" s="343">
        <v>0</v>
      </c>
      <c r="P151" s="343">
        <v>0</v>
      </c>
      <c r="Q151" s="343">
        <v>0</v>
      </c>
      <c r="R151" s="343">
        <v>0</v>
      </c>
      <c r="S151" s="343">
        <v>1</v>
      </c>
      <c r="T151" s="342">
        <v>1</v>
      </c>
      <c r="U151" s="343">
        <v>4</v>
      </c>
      <c r="V151" s="343">
        <v>4</v>
      </c>
      <c r="W151" s="343">
        <v>0</v>
      </c>
      <c r="X151" s="343">
        <v>1</v>
      </c>
      <c r="Y151" s="343">
        <v>0</v>
      </c>
      <c r="Z151" s="343">
        <v>0</v>
      </c>
      <c r="AA151" s="343">
        <v>1</v>
      </c>
      <c r="AB151" s="484">
        <v>1</v>
      </c>
      <c r="AC151" s="343">
        <v>0</v>
      </c>
      <c r="AD151" s="343"/>
      <c r="AE151" s="494">
        <v>4</v>
      </c>
    </row>
    <row r="152" spans="1:31" ht="14.25" x14ac:dyDescent="0.2">
      <c r="A152" s="22" t="s">
        <v>2102</v>
      </c>
      <c r="B152" s="23">
        <v>1</v>
      </c>
      <c r="C152" s="24" t="s">
        <v>1281</v>
      </c>
      <c r="D152" s="253" t="s">
        <v>3964</v>
      </c>
      <c r="E152" s="23" t="s">
        <v>3475</v>
      </c>
      <c r="F152" s="23" t="s">
        <v>1607</v>
      </c>
      <c r="G152" s="343">
        <v>1</v>
      </c>
      <c r="H152" s="343">
        <v>1</v>
      </c>
      <c r="I152" s="343">
        <v>2</v>
      </c>
      <c r="J152" s="343">
        <v>0</v>
      </c>
      <c r="K152" s="343">
        <v>0</v>
      </c>
      <c r="L152" s="343">
        <v>2</v>
      </c>
      <c r="M152" s="343">
        <v>0</v>
      </c>
      <c r="N152" s="343">
        <v>3</v>
      </c>
      <c r="O152" s="343">
        <v>1</v>
      </c>
      <c r="P152" s="343">
        <v>1</v>
      </c>
      <c r="Q152" s="343">
        <v>1</v>
      </c>
      <c r="R152" s="343">
        <v>0</v>
      </c>
      <c r="S152" s="343">
        <v>0</v>
      </c>
      <c r="T152" s="342">
        <v>0</v>
      </c>
      <c r="U152" s="343">
        <v>0</v>
      </c>
      <c r="V152" s="343">
        <v>0</v>
      </c>
      <c r="W152" s="343">
        <v>0</v>
      </c>
      <c r="X152" s="343">
        <v>0</v>
      </c>
      <c r="Y152" s="343">
        <v>0</v>
      </c>
      <c r="Z152" s="343">
        <v>0</v>
      </c>
      <c r="AA152" s="343">
        <v>0</v>
      </c>
      <c r="AB152" s="484">
        <v>0</v>
      </c>
      <c r="AC152" s="343">
        <v>0</v>
      </c>
      <c r="AD152" s="343"/>
      <c r="AE152" s="494">
        <v>18</v>
      </c>
    </row>
    <row r="153" spans="1:31" ht="14.25" x14ac:dyDescent="0.2">
      <c r="A153" s="22" t="s">
        <v>2102</v>
      </c>
      <c r="B153" s="23">
        <v>1</v>
      </c>
      <c r="C153" s="24" t="s">
        <v>1510</v>
      </c>
      <c r="D153" s="253" t="s">
        <v>3964</v>
      </c>
      <c r="E153" s="23" t="s">
        <v>3475</v>
      </c>
      <c r="F153" s="23" t="s">
        <v>2773</v>
      </c>
      <c r="G153" s="343">
        <v>1</v>
      </c>
      <c r="H153" s="343">
        <v>0</v>
      </c>
      <c r="I153" s="343">
        <v>2</v>
      </c>
      <c r="J153" s="343">
        <v>2</v>
      </c>
      <c r="K153" s="343">
        <v>0</v>
      </c>
      <c r="L153" s="343">
        <v>0</v>
      </c>
      <c r="M153" s="343">
        <v>0</v>
      </c>
      <c r="N153" s="343">
        <v>0</v>
      </c>
      <c r="O153" s="343">
        <v>0</v>
      </c>
      <c r="P153" s="343">
        <v>0</v>
      </c>
      <c r="Q153" s="343">
        <v>0</v>
      </c>
      <c r="R153" s="343">
        <v>0</v>
      </c>
      <c r="S153" s="343">
        <v>0</v>
      </c>
      <c r="T153" s="342">
        <v>4</v>
      </c>
      <c r="U153" s="343">
        <v>11</v>
      </c>
      <c r="V153" s="343">
        <v>3</v>
      </c>
      <c r="W153" s="343">
        <v>0</v>
      </c>
      <c r="X153" s="343">
        <v>8</v>
      </c>
      <c r="Y153" s="343">
        <v>0</v>
      </c>
      <c r="Z153" s="343">
        <v>0</v>
      </c>
      <c r="AA153" s="343">
        <v>0</v>
      </c>
      <c r="AB153" s="484">
        <v>0</v>
      </c>
      <c r="AC153" s="343">
        <v>0</v>
      </c>
      <c r="AD153" s="343"/>
      <c r="AE153" s="494">
        <v>4</v>
      </c>
    </row>
    <row r="154" spans="1:31" ht="14.25" x14ac:dyDescent="0.2">
      <c r="A154" s="22" t="s">
        <v>2102</v>
      </c>
      <c r="B154" s="23">
        <v>1</v>
      </c>
      <c r="C154" s="24" t="s">
        <v>1784</v>
      </c>
      <c r="D154" s="253" t="s">
        <v>3964</v>
      </c>
      <c r="E154" s="23" t="s">
        <v>3475</v>
      </c>
      <c r="F154" s="23" t="s">
        <v>2634</v>
      </c>
      <c r="G154" s="343">
        <v>0</v>
      </c>
      <c r="H154" s="343">
        <v>0</v>
      </c>
      <c r="I154" s="343">
        <v>2</v>
      </c>
      <c r="J154" s="343">
        <v>3</v>
      </c>
      <c r="K154" s="343">
        <v>4</v>
      </c>
      <c r="L154" s="343">
        <v>2</v>
      </c>
      <c r="M154" s="343">
        <v>1</v>
      </c>
      <c r="N154" s="343">
        <v>5</v>
      </c>
      <c r="O154" s="343">
        <v>2</v>
      </c>
      <c r="P154" s="343">
        <v>5</v>
      </c>
      <c r="Q154" s="343">
        <v>3</v>
      </c>
      <c r="R154" s="343">
        <v>5</v>
      </c>
      <c r="S154" s="343">
        <v>1</v>
      </c>
      <c r="T154" s="342">
        <v>3</v>
      </c>
      <c r="U154" s="343">
        <v>6</v>
      </c>
      <c r="V154" s="343">
        <v>2</v>
      </c>
      <c r="W154" s="343">
        <v>2</v>
      </c>
      <c r="X154" s="343">
        <v>3</v>
      </c>
      <c r="Y154" s="343">
        <v>2</v>
      </c>
      <c r="Z154" s="343">
        <v>3</v>
      </c>
      <c r="AA154" s="343">
        <v>0</v>
      </c>
      <c r="AB154" s="484">
        <v>5</v>
      </c>
      <c r="AC154" s="343">
        <v>7</v>
      </c>
      <c r="AD154" s="343"/>
      <c r="AE154" s="494">
        <v>0</v>
      </c>
    </row>
    <row r="155" spans="1:31" ht="14.25" x14ac:dyDescent="0.2">
      <c r="A155" s="22" t="s">
        <v>2102</v>
      </c>
      <c r="B155" s="23">
        <v>1</v>
      </c>
      <c r="C155" s="24" t="s">
        <v>2635</v>
      </c>
      <c r="D155" s="253" t="s">
        <v>3964</v>
      </c>
      <c r="E155" s="23" t="s">
        <v>3475</v>
      </c>
      <c r="F155" s="23" t="s">
        <v>2636</v>
      </c>
      <c r="G155" s="343">
        <v>5</v>
      </c>
      <c r="H155" s="343">
        <v>2</v>
      </c>
      <c r="I155" s="343">
        <v>1</v>
      </c>
      <c r="J155" s="343">
        <v>3</v>
      </c>
      <c r="K155" s="343">
        <v>2</v>
      </c>
      <c r="L155" s="343">
        <v>4</v>
      </c>
      <c r="M155" s="343">
        <v>2</v>
      </c>
      <c r="N155" s="343">
        <v>2</v>
      </c>
      <c r="O155" s="343">
        <v>1</v>
      </c>
      <c r="P155" s="343">
        <v>2</v>
      </c>
      <c r="Q155" s="343">
        <v>4</v>
      </c>
      <c r="R155" s="343">
        <v>1</v>
      </c>
      <c r="S155" s="343">
        <v>0</v>
      </c>
      <c r="T155" s="342">
        <v>1</v>
      </c>
      <c r="U155" s="343">
        <v>1</v>
      </c>
      <c r="V155" s="343">
        <v>0</v>
      </c>
      <c r="W155" s="343">
        <v>4</v>
      </c>
      <c r="X155" s="343">
        <v>0</v>
      </c>
      <c r="Y155" s="343">
        <v>0</v>
      </c>
      <c r="Z155" s="343">
        <v>0</v>
      </c>
      <c r="AA155" s="343">
        <v>1</v>
      </c>
      <c r="AB155" s="484">
        <v>4</v>
      </c>
      <c r="AC155" s="343">
        <v>1</v>
      </c>
      <c r="AD155" s="343"/>
      <c r="AE155" s="494">
        <v>8</v>
      </c>
    </row>
    <row r="156" spans="1:31" ht="14.25" x14ac:dyDescent="0.2">
      <c r="A156" s="22" t="s">
        <v>2102</v>
      </c>
      <c r="B156" s="23">
        <v>1</v>
      </c>
      <c r="C156" s="24" t="s">
        <v>2637</v>
      </c>
      <c r="D156" s="253" t="s">
        <v>3964</v>
      </c>
      <c r="E156" s="23" t="s">
        <v>3475</v>
      </c>
      <c r="F156" s="23" t="s">
        <v>2638</v>
      </c>
      <c r="G156" s="343">
        <v>2</v>
      </c>
      <c r="H156" s="343">
        <v>0</v>
      </c>
      <c r="I156" s="343">
        <v>0</v>
      </c>
      <c r="J156" s="343">
        <v>0</v>
      </c>
      <c r="K156" s="343">
        <v>0</v>
      </c>
      <c r="L156" s="343">
        <v>0</v>
      </c>
      <c r="M156" s="343">
        <v>0</v>
      </c>
      <c r="N156" s="343">
        <v>0</v>
      </c>
      <c r="O156" s="343">
        <v>0</v>
      </c>
      <c r="P156" s="343">
        <v>0</v>
      </c>
      <c r="Q156" s="343">
        <v>0</v>
      </c>
      <c r="R156" s="343">
        <v>0</v>
      </c>
      <c r="S156" s="343">
        <v>0</v>
      </c>
      <c r="T156" s="342">
        <v>0</v>
      </c>
      <c r="U156" s="343">
        <v>0</v>
      </c>
      <c r="V156" s="343">
        <v>0</v>
      </c>
      <c r="W156" s="343">
        <v>0</v>
      </c>
      <c r="X156" s="343">
        <v>0</v>
      </c>
      <c r="Y156" s="343">
        <v>0</v>
      </c>
      <c r="Z156" s="343">
        <v>0</v>
      </c>
      <c r="AA156" s="343">
        <v>0</v>
      </c>
      <c r="AB156" s="484">
        <v>0</v>
      </c>
      <c r="AC156" s="343">
        <v>0</v>
      </c>
      <c r="AD156" s="343"/>
      <c r="AE156" s="494">
        <v>4</v>
      </c>
    </row>
    <row r="157" spans="1:31" ht="14.25" x14ac:dyDescent="0.2">
      <c r="A157" s="22" t="s">
        <v>2102</v>
      </c>
      <c r="B157" s="23">
        <v>1</v>
      </c>
      <c r="C157" s="24" t="s">
        <v>440</v>
      </c>
      <c r="D157" s="253" t="s">
        <v>3964</v>
      </c>
      <c r="E157" s="23" t="s">
        <v>3475</v>
      </c>
      <c r="F157" s="23" t="s">
        <v>441</v>
      </c>
      <c r="G157" s="343">
        <v>0</v>
      </c>
      <c r="H157" s="343">
        <v>0</v>
      </c>
      <c r="I157" s="343">
        <v>0</v>
      </c>
      <c r="J157" s="343">
        <v>0</v>
      </c>
      <c r="K157" s="343">
        <v>0</v>
      </c>
      <c r="L157" s="343">
        <v>0</v>
      </c>
      <c r="M157" s="343">
        <v>0</v>
      </c>
      <c r="N157" s="343">
        <v>0</v>
      </c>
      <c r="O157" s="343">
        <v>4</v>
      </c>
      <c r="P157" s="343">
        <v>0</v>
      </c>
      <c r="Q157" s="343">
        <v>0</v>
      </c>
      <c r="R157" s="343">
        <v>0</v>
      </c>
      <c r="S157" s="343">
        <v>0</v>
      </c>
      <c r="T157" s="342">
        <v>0</v>
      </c>
      <c r="U157" s="343">
        <v>10</v>
      </c>
      <c r="V157" s="343">
        <v>10</v>
      </c>
      <c r="W157" s="343">
        <v>0</v>
      </c>
      <c r="X157" s="343">
        <v>10</v>
      </c>
      <c r="Y157" s="343">
        <v>0</v>
      </c>
      <c r="Z157" s="343">
        <v>16</v>
      </c>
      <c r="AA157" s="343">
        <v>0</v>
      </c>
      <c r="AB157" s="484">
        <v>0</v>
      </c>
      <c r="AC157" s="343">
        <v>0</v>
      </c>
      <c r="AD157" s="343"/>
      <c r="AE157" s="494">
        <v>1</v>
      </c>
    </row>
    <row r="158" spans="1:31" ht="14.25" x14ac:dyDescent="0.2">
      <c r="A158" s="22" t="s">
        <v>2102</v>
      </c>
      <c r="B158" s="23">
        <v>1</v>
      </c>
      <c r="C158" s="24" t="s">
        <v>3153</v>
      </c>
      <c r="D158" s="253" t="s">
        <v>3964</v>
      </c>
      <c r="E158" s="23" t="s">
        <v>3475</v>
      </c>
      <c r="F158" s="23" t="s">
        <v>3154</v>
      </c>
      <c r="G158" s="343">
        <v>0</v>
      </c>
      <c r="H158" s="343">
        <v>10</v>
      </c>
      <c r="I158" s="343">
        <v>0</v>
      </c>
      <c r="J158" s="343">
        <v>10</v>
      </c>
      <c r="K158" s="343">
        <v>6</v>
      </c>
      <c r="L158" s="343">
        <v>4</v>
      </c>
      <c r="M158" s="343">
        <v>10</v>
      </c>
      <c r="N158" s="343">
        <v>0</v>
      </c>
      <c r="O158" s="343">
        <v>10</v>
      </c>
      <c r="P158" s="343">
        <v>0</v>
      </c>
      <c r="Q158" s="343">
        <v>18</v>
      </c>
      <c r="R158" s="343">
        <v>10</v>
      </c>
      <c r="S158" s="343">
        <v>0</v>
      </c>
      <c r="T158" s="342">
        <v>0</v>
      </c>
      <c r="U158" s="343">
        <v>0</v>
      </c>
      <c r="V158" s="343">
        <v>1</v>
      </c>
      <c r="W158" s="343">
        <v>0</v>
      </c>
      <c r="X158" s="343">
        <v>0</v>
      </c>
      <c r="Y158" s="343">
        <v>0</v>
      </c>
      <c r="Z158" s="343">
        <v>2</v>
      </c>
      <c r="AA158" s="343">
        <v>2</v>
      </c>
      <c r="AB158" s="484">
        <v>2</v>
      </c>
      <c r="AC158" s="343">
        <v>14</v>
      </c>
      <c r="AD158" s="343"/>
      <c r="AE158" s="494">
        <v>14</v>
      </c>
    </row>
    <row r="159" spans="1:31" ht="14.25" x14ac:dyDescent="0.2">
      <c r="A159" s="22" t="s">
        <v>2102</v>
      </c>
      <c r="B159" s="23">
        <v>1</v>
      </c>
      <c r="C159" s="24" t="s">
        <v>3155</v>
      </c>
      <c r="D159" s="253" t="s">
        <v>3964</v>
      </c>
      <c r="E159" s="23" t="s">
        <v>3477</v>
      </c>
      <c r="F159" s="23" t="s">
        <v>3156</v>
      </c>
      <c r="G159" s="343">
        <v>8</v>
      </c>
      <c r="H159" s="343">
        <v>0</v>
      </c>
      <c r="I159" s="343">
        <v>0</v>
      </c>
      <c r="J159" s="343">
        <v>0</v>
      </c>
      <c r="K159" s="343">
        <v>0</v>
      </c>
      <c r="L159" s="343">
        <v>0</v>
      </c>
      <c r="M159" s="343">
        <v>0</v>
      </c>
      <c r="N159" s="343">
        <v>0</v>
      </c>
      <c r="O159" s="343">
        <v>0</v>
      </c>
      <c r="P159" s="343">
        <v>0</v>
      </c>
      <c r="Q159" s="343">
        <v>3</v>
      </c>
      <c r="R159" s="343">
        <v>2</v>
      </c>
      <c r="S159" s="343">
        <v>0</v>
      </c>
      <c r="T159" s="342">
        <v>0</v>
      </c>
      <c r="U159" s="343">
        <v>0</v>
      </c>
      <c r="V159" s="343">
        <v>0</v>
      </c>
      <c r="W159" s="343">
        <v>0</v>
      </c>
      <c r="X159" s="343">
        <v>0</v>
      </c>
      <c r="Y159" s="343">
        <v>0</v>
      </c>
      <c r="Z159" s="343">
        <v>0</v>
      </c>
      <c r="AA159" s="343">
        <v>0</v>
      </c>
      <c r="AB159" s="484">
        <v>1</v>
      </c>
      <c r="AC159" s="343">
        <v>0</v>
      </c>
      <c r="AD159" s="343"/>
      <c r="AE159" s="494">
        <v>7</v>
      </c>
    </row>
    <row r="160" spans="1:31" ht="14.25" x14ac:dyDescent="0.2">
      <c r="A160" s="296" t="s">
        <v>2102</v>
      </c>
      <c r="B160" s="296">
        <v>1</v>
      </c>
      <c r="C160" s="335" t="s">
        <v>5873</v>
      </c>
      <c r="D160" s="296" t="s">
        <v>3964</v>
      </c>
      <c r="E160" s="296" t="s">
        <v>2126</v>
      </c>
      <c r="F160" s="296" t="s">
        <v>4594</v>
      </c>
      <c r="G160" s="343"/>
      <c r="H160" s="343"/>
      <c r="I160" s="343"/>
      <c r="J160" s="343"/>
      <c r="K160" s="343"/>
      <c r="L160" s="343"/>
      <c r="M160" s="343"/>
      <c r="N160" s="343"/>
      <c r="O160" s="343"/>
      <c r="P160" s="343"/>
      <c r="Q160" s="343"/>
      <c r="R160" s="343"/>
      <c r="S160" s="343"/>
      <c r="T160" s="342"/>
      <c r="U160" s="343"/>
      <c r="V160" s="343"/>
      <c r="W160" s="343"/>
      <c r="X160" s="343"/>
      <c r="Y160" s="343"/>
      <c r="Z160" s="343"/>
      <c r="AA160" s="343">
        <v>0</v>
      </c>
      <c r="AB160" s="484">
        <v>0</v>
      </c>
      <c r="AC160" s="343">
        <v>0</v>
      </c>
      <c r="AD160" s="343"/>
      <c r="AE160" s="494">
        <v>4</v>
      </c>
    </row>
    <row r="161" spans="1:31" ht="14.25" x14ac:dyDescent="0.2">
      <c r="A161" s="22" t="s">
        <v>2102</v>
      </c>
      <c r="B161" s="23">
        <v>1</v>
      </c>
      <c r="C161" s="24" t="s">
        <v>490</v>
      </c>
      <c r="D161" s="253" t="s">
        <v>3964</v>
      </c>
      <c r="E161" s="23" t="s">
        <v>3475</v>
      </c>
      <c r="F161" s="23" t="s">
        <v>491</v>
      </c>
      <c r="G161" s="343">
        <v>0</v>
      </c>
      <c r="H161" s="343">
        <v>0</v>
      </c>
      <c r="I161" s="343">
        <v>0</v>
      </c>
      <c r="J161" s="343">
        <v>0</v>
      </c>
      <c r="K161" s="343">
        <v>0</v>
      </c>
      <c r="L161" s="343">
        <v>0</v>
      </c>
      <c r="M161" s="343">
        <v>0</v>
      </c>
      <c r="N161" s="343">
        <v>0</v>
      </c>
      <c r="O161" s="343">
        <v>0</v>
      </c>
      <c r="P161" s="343">
        <v>0</v>
      </c>
      <c r="Q161" s="343">
        <v>0</v>
      </c>
      <c r="R161" s="343">
        <v>0</v>
      </c>
      <c r="S161" s="343">
        <v>0</v>
      </c>
      <c r="T161" s="342">
        <v>0</v>
      </c>
      <c r="U161" s="343">
        <v>0</v>
      </c>
      <c r="V161" s="343">
        <v>0</v>
      </c>
      <c r="W161" s="343">
        <v>0</v>
      </c>
      <c r="X161" s="343">
        <v>0</v>
      </c>
      <c r="Y161" s="343">
        <v>0</v>
      </c>
      <c r="Z161" s="343">
        <v>0</v>
      </c>
      <c r="AA161" s="343">
        <v>1</v>
      </c>
      <c r="AB161" s="484">
        <v>1</v>
      </c>
      <c r="AC161" s="343">
        <v>0</v>
      </c>
      <c r="AD161" s="343"/>
      <c r="AE161" s="494">
        <v>4</v>
      </c>
    </row>
    <row r="162" spans="1:31" ht="14.25" x14ac:dyDescent="0.2">
      <c r="A162" s="22" t="s">
        <v>2102</v>
      </c>
      <c r="B162" s="23">
        <v>1</v>
      </c>
      <c r="C162" s="24" t="s">
        <v>5503</v>
      </c>
      <c r="D162" s="253" t="s">
        <v>3964</v>
      </c>
      <c r="E162" s="23" t="s">
        <v>2126</v>
      </c>
      <c r="F162" s="23" t="s">
        <v>5504</v>
      </c>
      <c r="G162" s="343"/>
      <c r="H162" s="343">
        <v>0</v>
      </c>
      <c r="I162" s="343">
        <v>0</v>
      </c>
      <c r="J162" s="343">
        <v>0</v>
      </c>
      <c r="K162" s="343">
        <v>5</v>
      </c>
      <c r="L162" s="343">
        <v>10</v>
      </c>
      <c r="M162" s="343">
        <v>0</v>
      </c>
      <c r="N162" s="343">
        <v>0</v>
      </c>
      <c r="O162" s="343">
        <v>1</v>
      </c>
      <c r="P162" s="343">
        <v>0</v>
      </c>
      <c r="Q162" s="343">
        <v>4</v>
      </c>
      <c r="R162" s="343">
        <v>2</v>
      </c>
      <c r="S162" s="343">
        <v>0</v>
      </c>
      <c r="T162" s="342">
        <v>0</v>
      </c>
      <c r="U162" s="343">
        <v>0</v>
      </c>
      <c r="V162" s="343">
        <v>4</v>
      </c>
      <c r="W162" s="343">
        <v>0</v>
      </c>
      <c r="X162" s="343">
        <v>3</v>
      </c>
      <c r="Y162" s="343">
        <v>0</v>
      </c>
      <c r="Z162" s="343">
        <v>4</v>
      </c>
      <c r="AA162" s="343">
        <v>0</v>
      </c>
      <c r="AB162" s="484">
        <v>0</v>
      </c>
      <c r="AC162" s="343">
        <v>0</v>
      </c>
      <c r="AD162" s="343"/>
      <c r="AE162" s="494">
        <v>2</v>
      </c>
    </row>
    <row r="163" spans="1:31" ht="14.25" x14ac:dyDescent="0.2">
      <c r="A163" s="22" t="s">
        <v>2102</v>
      </c>
      <c r="B163" s="23">
        <v>1</v>
      </c>
      <c r="C163" s="24" t="s">
        <v>5595</v>
      </c>
      <c r="D163" s="253" t="s">
        <v>3964</v>
      </c>
      <c r="E163" s="23" t="s">
        <v>2126</v>
      </c>
      <c r="F163" s="23" t="s">
        <v>5596</v>
      </c>
      <c r="G163" s="343"/>
      <c r="H163" s="343"/>
      <c r="I163" s="343"/>
      <c r="J163" s="343"/>
      <c r="K163" s="343"/>
      <c r="L163" s="343">
        <v>0</v>
      </c>
      <c r="M163" s="343">
        <v>0</v>
      </c>
      <c r="N163" s="343">
        <v>0</v>
      </c>
      <c r="O163" s="343">
        <v>0</v>
      </c>
      <c r="P163" s="343">
        <v>0</v>
      </c>
      <c r="Q163" s="343">
        <v>0</v>
      </c>
      <c r="R163" s="343">
        <v>0</v>
      </c>
      <c r="S163" s="343">
        <v>0</v>
      </c>
      <c r="T163" s="342">
        <v>0</v>
      </c>
      <c r="U163" s="343">
        <v>0</v>
      </c>
      <c r="V163" s="343">
        <v>0</v>
      </c>
      <c r="W163" s="343">
        <v>0</v>
      </c>
      <c r="X163" s="343">
        <v>0</v>
      </c>
      <c r="Y163" s="343">
        <v>0</v>
      </c>
      <c r="Z163" s="343">
        <v>0</v>
      </c>
      <c r="AA163" s="343">
        <v>0</v>
      </c>
      <c r="AB163" s="484">
        <v>0</v>
      </c>
      <c r="AC163" s="343">
        <v>0</v>
      </c>
      <c r="AD163" s="343"/>
      <c r="AE163" s="494">
        <v>4</v>
      </c>
    </row>
    <row r="164" spans="1:31" ht="14.25" x14ac:dyDescent="0.2">
      <c r="A164" s="22" t="s">
        <v>2102</v>
      </c>
      <c r="B164" s="25">
        <v>1</v>
      </c>
      <c r="C164" s="26" t="s">
        <v>1869</v>
      </c>
      <c r="D164" s="253" t="s">
        <v>3964</v>
      </c>
      <c r="E164" s="23" t="s">
        <v>3477</v>
      </c>
      <c r="F164" s="25" t="s">
        <v>1870</v>
      </c>
      <c r="G164" s="343">
        <v>12</v>
      </c>
      <c r="H164" s="343">
        <v>3</v>
      </c>
      <c r="I164" s="343">
        <v>2</v>
      </c>
      <c r="J164" s="343">
        <v>0</v>
      </c>
      <c r="K164" s="343">
        <v>0</v>
      </c>
      <c r="L164" s="343">
        <v>2</v>
      </c>
      <c r="M164" s="343">
        <v>3</v>
      </c>
      <c r="N164" s="343">
        <v>0</v>
      </c>
      <c r="O164" s="343">
        <v>4</v>
      </c>
      <c r="P164" s="343">
        <v>3</v>
      </c>
      <c r="Q164" s="343">
        <v>1</v>
      </c>
      <c r="R164" s="343">
        <v>1</v>
      </c>
      <c r="S164" s="343">
        <v>4</v>
      </c>
      <c r="T164" s="342">
        <v>3</v>
      </c>
      <c r="U164" s="343">
        <v>8</v>
      </c>
      <c r="V164" s="343">
        <v>4</v>
      </c>
      <c r="W164" s="343">
        <v>1</v>
      </c>
      <c r="X164" s="343">
        <v>5</v>
      </c>
      <c r="Y164" s="343">
        <v>2</v>
      </c>
      <c r="Z164" s="343">
        <v>4</v>
      </c>
      <c r="AA164" s="343">
        <v>2</v>
      </c>
      <c r="AB164" s="484">
        <v>3</v>
      </c>
      <c r="AC164" s="343">
        <v>5</v>
      </c>
      <c r="AD164" s="343"/>
      <c r="AE164" s="494">
        <v>7</v>
      </c>
    </row>
    <row r="165" spans="1:31" ht="14.25" x14ac:dyDescent="0.2">
      <c r="A165" s="22" t="s">
        <v>2102</v>
      </c>
      <c r="B165" s="25">
        <v>1</v>
      </c>
      <c r="C165" s="26" t="s">
        <v>5639</v>
      </c>
      <c r="D165" s="253" t="s">
        <v>3964</v>
      </c>
      <c r="E165" s="23" t="s">
        <v>2126</v>
      </c>
      <c r="F165" s="25" t="s">
        <v>5640</v>
      </c>
      <c r="G165" s="343"/>
      <c r="H165" s="343"/>
      <c r="I165" s="343"/>
      <c r="J165" s="343"/>
      <c r="K165" s="343"/>
      <c r="L165" s="343"/>
      <c r="M165" s="343"/>
      <c r="N165" s="343"/>
      <c r="O165" s="343"/>
      <c r="P165" s="343">
        <v>0</v>
      </c>
      <c r="Q165" s="343">
        <v>0</v>
      </c>
      <c r="R165" s="343">
        <v>0</v>
      </c>
      <c r="S165" s="343">
        <v>0</v>
      </c>
      <c r="T165" s="342">
        <v>0</v>
      </c>
      <c r="U165" s="343">
        <v>0</v>
      </c>
      <c r="V165" s="343">
        <v>0</v>
      </c>
      <c r="W165" s="343">
        <v>0</v>
      </c>
      <c r="X165" s="343">
        <v>0</v>
      </c>
      <c r="Y165" s="343">
        <v>0</v>
      </c>
      <c r="Z165" s="343">
        <v>0</v>
      </c>
      <c r="AA165" s="343">
        <v>0</v>
      </c>
      <c r="AB165" s="484">
        <v>0</v>
      </c>
      <c r="AC165" s="343">
        <v>0</v>
      </c>
      <c r="AD165" s="343"/>
      <c r="AE165" s="494">
        <v>4</v>
      </c>
    </row>
    <row r="166" spans="1:31" ht="14.25" x14ac:dyDescent="0.2">
      <c r="A166" s="22" t="s">
        <v>2102</v>
      </c>
      <c r="B166" s="23">
        <v>1</v>
      </c>
      <c r="C166" s="24" t="s">
        <v>1871</v>
      </c>
      <c r="D166" s="253" t="s">
        <v>3964</v>
      </c>
      <c r="E166" s="23" t="s">
        <v>3474</v>
      </c>
      <c r="F166" s="23" t="s">
        <v>1872</v>
      </c>
      <c r="G166" s="343">
        <v>0</v>
      </c>
      <c r="H166" s="343">
        <v>0</v>
      </c>
      <c r="I166" s="343">
        <v>0</v>
      </c>
      <c r="J166" s="343">
        <v>3</v>
      </c>
      <c r="K166" s="343">
        <v>2</v>
      </c>
      <c r="L166" s="343"/>
      <c r="M166" s="343">
        <v>0</v>
      </c>
      <c r="N166" s="343">
        <v>0</v>
      </c>
      <c r="O166" s="343">
        <v>0</v>
      </c>
      <c r="P166" s="343">
        <v>0</v>
      </c>
      <c r="Q166" s="343">
        <v>20</v>
      </c>
      <c r="R166" s="343">
        <v>24</v>
      </c>
      <c r="S166" s="343">
        <v>0</v>
      </c>
      <c r="T166" s="342">
        <v>20</v>
      </c>
      <c r="U166" s="343">
        <v>24</v>
      </c>
      <c r="V166" s="343">
        <v>64</v>
      </c>
      <c r="W166" s="343">
        <v>24</v>
      </c>
      <c r="X166" s="343">
        <v>0</v>
      </c>
      <c r="Y166" s="343">
        <v>12</v>
      </c>
      <c r="Z166" s="343">
        <v>0</v>
      </c>
      <c r="AA166" s="343">
        <v>0</v>
      </c>
      <c r="AB166" s="484">
        <v>0</v>
      </c>
      <c r="AC166" s="343">
        <v>0</v>
      </c>
      <c r="AD166" s="343"/>
      <c r="AE166" s="494">
        <v>28</v>
      </c>
    </row>
    <row r="167" spans="1:31" ht="14.25" x14ac:dyDescent="0.2">
      <c r="A167" s="22" t="s">
        <v>2102</v>
      </c>
      <c r="B167" s="23">
        <v>1</v>
      </c>
      <c r="C167" s="24" t="s">
        <v>5611</v>
      </c>
      <c r="D167" s="253" t="s">
        <v>3964</v>
      </c>
      <c r="E167" s="23" t="s">
        <v>2126</v>
      </c>
      <c r="F167" s="23" t="s">
        <v>5612</v>
      </c>
      <c r="G167" s="343"/>
      <c r="H167" s="343"/>
      <c r="I167" s="343"/>
      <c r="J167" s="343"/>
      <c r="K167" s="343"/>
      <c r="L167" s="343"/>
      <c r="M167" s="343">
        <v>0</v>
      </c>
      <c r="N167" s="343">
        <v>0</v>
      </c>
      <c r="O167" s="343">
        <v>12</v>
      </c>
      <c r="P167" s="343">
        <v>0</v>
      </c>
      <c r="Q167" s="343">
        <v>0</v>
      </c>
      <c r="R167" s="343">
        <v>0</v>
      </c>
      <c r="S167" s="343">
        <v>0</v>
      </c>
      <c r="T167" s="342">
        <v>0</v>
      </c>
      <c r="U167" s="343">
        <v>0</v>
      </c>
      <c r="V167" s="343">
        <v>0</v>
      </c>
      <c r="W167" s="343">
        <v>0</v>
      </c>
      <c r="X167" s="343">
        <v>0</v>
      </c>
      <c r="Y167" s="343">
        <v>0</v>
      </c>
      <c r="Z167" s="343">
        <v>0</v>
      </c>
      <c r="AA167" s="343">
        <v>0</v>
      </c>
      <c r="AB167" s="484">
        <v>0</v>
      </c>
      <c r="AC167" s="343">
        <v>0</v>
      </c>
      <c r="AD167" s="343"/>
      <c r="AE167" s="494">
        <v>7</v>
      </c>
    </row>
    <row r="168" spans="1:31" ht="14.25" x14ac:dyDescent="0.2">
      <c r="A168" s="22" t="s">
        <v>2102</v>
      </c>
      <c r="B168" s="23">
        <v>1</v>
      </c>
      <c r="C168" s="24" t="s">
        <v>1873</v>
      </c>
      <c r="D168" s="253" t="s">
        <v>3964</v>
      </c>
      <c r="E168" s="23" t="s">
        <v>3475</v>
      </c>
      <c r="F168" s="23" t="s">
        <v>1874</v>
      </c>
      <c r="G168" s="343">
        <v>0</v>
      </c>
      <c r="H168" s="343">
        <v>2</v>
      </c>
      <c r="I168" s="343">
        <v>1</v>
      </c>
      <c r="J168" s="343">
        <v>28</v>
      </c>
      <c r="K168" s="343">
        <v>20</v>
      </c>
      <c r="L168" s="343">
        <v>8</v>
      </c>
      <c r="M168" s="343">
        <v>0</v>
      </c>
      <c r="N168" s="343">
        <v>0</v>
      </c>
      <c r="O168" s="343">
        <v>0</v>
      </c>
      <c r="P168" s="343">
        <v>2</v>
      </c>
      <c r="Q168" s="343">
        <v>4</v>
      </c>
      <c r="R168" s="343">
        <v>1</v>
      </c>
      <c r="S168" s="343">
        <v>1</v>
      </c>
      <c r="T168" s="342">
        <v>3</v>
      </c>
      <c r="U168" s="343">
        <v>6</v>
      </c>
      <c r="V168" s="343">
        <v>2</v>
      </c>
      <c r="W168" s="343">
        <v>2</v>
      </c>
      <c r="X168" s="343">
        <v>3</v>
      </c>
      <c r="Y168" s="343">
        <v>2</v>
      </c>
      <c r="Z168" s="343">
        <v>4</v>
      </c>
      <c r="AA168" s="343">
        <v>1</v>
      </c>
      <c r="AB168" s="484">
        <v>4</v>
      </c>
      <c r="AC168" s="343">
        <v>1</v>
      </c>
      <c r="AD168" s="343"/>
      <c r="AE168" s="494">
        <v>4</v>
      </c>
    </row>
    <row r="169" spans="1:31" ht="14.25" x14ac:dyDescent="0.2">
      <c r="A169" s="22" t="s">
        <v>2102</v>
      </c>
      <c r="B169" s="25">
        <v>1</v>
      </c>
      <c r="C169" s="26" t="s">
        <v>1875</v>
      </c>
      <c r="D169" s="253" t="s">
        <v>3964</v>
      </c>
      <c r="E169" s="23" t="s">
        <v>2126</v>
      </c>
      <c r="F169" s="25" t="s">
        <v>1876</v>
      </c>
      <c r="G169" s="343">
        <v>2</v>
      </c>
      <c r="H169" s="343">
        <v>0</v>
      </c>
      <c r="I169" s="343">
        <v>0</v>
      </c>
      <c r="J169" s="343">
        <v>3</v>
      </c>
      <c r="K169" s="343">
        <v>2</v>
      </c>
      <c r="L169" s="343">
        <v>4</v>
      </c>
      <c r="M169" s="343">
        <v>2</v>
      </c>
      <c r="N169" s="343">
        <v>2</v>
      </c>
      <c r="O169" s="343">
        <v>1</v>
      </c>
      <c r="P169" s="343">
        <v>1</v>
      </c>
      <c r="Q169" s="343">
        <v>4</v>
      </c>
      <c r="R169" s="343">
        <v>5</v>
      </c>
      <c r="S169" s="343">
        <v>5</v>
      </c>
      <c r="T169" s="342">
        <v>0</v>
      </c>
      <c r="U169" s="343">
        <v>10</v>
      </c>
      <c r="V169" s="343">
        <v>0</v>
      </c>
      <c r="W169" s="343">
        <v>3</v>
      </c>
      <c r="X169" s="343">
        <v>4</v>
      </c>
      <c r="Y169" s="343">
        <v>0</v>
      </c>
      <c r="Z169" s="343">
        <v>5</v>
      </c>
      <c r="AA169" s="343">
        <v>3</v>
      </c>
      <c r="AB169" s="484">
        <v>6</v>
      </c>
      <c r="AC169" s="343">
        <v>5</v>
      </c>
      <c r="AD169" s="343"/>
      <c r="AE169" s="494">
        <v>6</v>
      </c>
    </row>
    <row r="170" spans="1:31" ht="14.25" x14ac:dyDescent="0.2">
      <c r="A170" s="296" t="s">
        <v>2102</v>
      </c>
      <c r="B170" s="296">
        <v>1</v>
      </c>
      <c r="C170" s="335" t="s">
        <v>5908</v>
      </c>
      <c r="D170" s="296" t="s">
        <v>3964</v>
      </c>
      <c r="E170" s="296" t="s">
        <v>2126</v>
      </c>
      <c r="F170" s="296" t="s">
        <v>5909</v>
      </c>
      <c r="G170" s="343"/>
      <c r="H170" s="343"/>
      <c r="I170" s="343"/>
      <c r="J170" s="343"/>
      <c r="K170" s="343"/>
      <c r="L170" s="343"/>
      <c r="M170" s="343"/>
      <c r="N170" s="343"/>
      <c r="O170" s="343"/>
      <c r="P170" s="343"/>
      <c r="Q170" s="343"/>
      <c r="R170" s="343"/>
      <c r="S170" s="343"/>
      <c r="T170" s="342"/>
      <c r="U170" s="343"/>
      <c r="V170" s="343"/>
      <c r="W170" s="343"/>
      <c r="X170" s="343"/>
      <c r="Y170" s="343"/>
      <c r="Z170" s="343"/>
      <c r="AA170" s="343">
        <v>0</v>
      </c>
      <c r="AB170" s="343" t="s">
        <v>5614</v>
      </c>
      <c r="AC170" s="343"/>
      <c r="AD170" s="343"/>
      <c r="AE170" s="494">
        <v>0</v>
      </c>
    </row>
    <row r="171" spans="1:31" ht="14.25" x14ac:dyDescent="0.2">
      <c r="A171" s="22" t="s">
        <v>2102</v>
      </c>
      <c r="B171" s="25">
        <v>1</v>
      </c>
      <c r="C171" s="26" t="s">
        <v>1303</v>
      </c>
      <c r="D171" s="253" t="s">
        <v>3964</v>
      </c>
      <c r="E171" s="23" t="s">
        <v>3473</v>
      </c>
      <c r="F171" s="25" t="s">
        <v>1304</v>
      </c>
      <c r="G171" s="343">
        <v>5</v>
      </c>
      <c r="H171" s="343">
        <v>0</v>
      </c>
      <c r="I171" s="343">
        <v>18</v>
      </c>
      <c r="J171" s="343">
        <v>10</v>
      </c>
      <c r="K171" s="343">
        <v>2</v>
      </c>
      <c r="L171" s="343">
        <v>0</v>
      </c>
      <c r="M171" s="343">
        <v>0</v>
      </c>
      <c r="N171" s="343">
        <v>5</v>
      </c>
      <c r="O171" s="343">
        <v>4</v>
      </c>
      <c r="P171" s="343">
        <v>0</v>
      </c>
      <c r="Q171" s="343">
        <v>0</v>
      </c>
      <c r="R171" s="343">
        <v>12</v>
      </c>
      <c r="S171" s="343">
        <v>0</v>
      </c>
      <c r="T171" s="342">
        <v>0</v>
      </c>
      <c r="U171" s="343">
        <v>12</v>
      </c>
      <c r="V171" s="343">
        <v>0</v>
      </c>
      <c r="W171" s="343">
        <v>0</v>
      </c>
      <c r="X171" s="343">
        <v>0</v>
      </c>
      <c r="Y171" s="343">
        <v>5</v>
      </c>
      <c r="Z171" s="343">
        <v>0</v>
      </c>
      <c r="AA171" s="343">
        <v>0</v>
      </c>
      <c r="AB171" s="484">
        <v>1</v>
      </c>
      <c r="AC171" s="343">
        <v>0</v>
      </c>
      <c r="AD171" s="343"/>
      <c r="AE171" s="494">
        <v>14</v>
      </c>
    </row>
    <row r="172" spans="1:31" ht="14.25" x14ac:dyDescent="0.2">
      <c r="A172" s="22" t="s">
        <v>2102</v>
      </c>
      <c r="B172" s="23">
        <v>1</v>
      </c>
      <c r="C172" s="24" t="s">
        <v>1305</v>
      </c>
      <c r="D172" s="253" t="s">
        <v>3964</v>
      </c>
      <c r="E172" s="23" t="s">
        <v>3475</v>
      </c>
      <c r="F172" s="23" t="s">
        <v>1306</v>
      </c>
      <c r="G172" s="343">
        <v>0</v>
      </c>
      <c r="H172" s="343">
        <v>0</v>
      </c>
      <c r="I172" s="343">
        <v>0</v>
      </c>
      <c r="J172" s="343">
        <v>0</v>
      </c>
      <c r="K172" s="343">
        <v>0</v>
      </c>
      <c r="L172" s="343">
        <v>0</v>
      </c>
      <c r="M172" s="343">
        <v>0</v>
      </c>
      <c r="N172" s="343">
        <v>0</v>
      </c>
      <c r="O172" s="343">
        <v>0</v>
      </c>
      <c r="P172" s="343">
        <v>0</v>
      </c>
      <c r="Q172" s="343">
        <v>0</v>
      </c>
      <c r="R172" s="343">
        <v>0</v>
      </c>
      <c r="S172" s="343">
        <v>0</v>
      </c>
      <c r="T172" s="342">
        <v>0</v>
      </c>
      <c r="U172" s="343">
        <v>0</v>
      </c>
      <c r="V172" s="343">
        <v>0</v>
      </c>
      <c r="W172" s="343">
        <v>0</v>
      </c>
      <c r="X172" s="343">
        <v>0</v>
      </c>
      <c r="Y172" s="343">
        <v>0</v>
      </c>
      <c r="Z172" s="343">
        <v>0</v>
      </c>
      <c r="AA172" s="343">
        <v>0</v>
      </c>
      <c r="AB172" s="484">
        <v>0</v>
      </c>
      <c r="AC172" s="343">
        <v>0</v>
      </c>
      <c r="AD172" s="343"/>
      <c r="AE172" s="494">
        <v>8</v>
      </c>
    </row>
    <row r="173" spans="1:31" ht="14.25" x14ac:dyDescent="0.2">
      <c r="A173" s="22" t="s">
        <v>2102</v>
      </c>
      <c r="B173" s="23">
        <v>1</v>
      </c>
      <c r="C173" s="24" t="s">
        <v>1414</v>
      </c>
      <c r="D173" s="253" t="s">
        <v>3964</v>
      </c>
      <c r="E173" s="23" t="s">
        <v>3475</v>
      </c>
      <c r="F173" s="23" t="s">
        <v>1385</v>
      </c>
      <c r="G173" s="343">
        <v>0</v>
      </c>
      <c r="H173" s="343">
        <v>0</v>
      </c>
      <c r="I173" s="343">
        <v>12</v>
      </c>
      <c r="J173" s="343">
        <v>3</v>
      </c>
      <c r="K173" s="343">
        <v>0</v>
      </c>
      <c r="L173" s="343">
        <v>0</v>
      </c>
      <c r="M173" s="343">
        <v>0</v>
      </c>
      <c r="N173" s="343">
        <v>0</v>
      </c>
      <c r="O173" s="343">
        <v>0</v>
      </c>
      <c r="P173" s="343">
        <v>0</v>
      </c>
      <c r="Q173" s="343">
        <v>0</v>
      </c>
      <c r="R173" s="343">
        <v>22</v>
      </c>
      <c r="S173" s="343">
        <v>0</v>
      </c>
      <c r="T173" s="342">
        <v>0</v>
      </c>
      <c r="U173" s="343">
        <v>6</v>
      </c>
      <c r="V173" s="343">
        <v>0</v>
      </c>
      <c r="W173" s="343">
        <v>0</v>
      </c>
      <c r="X173" s="343">
        <v>0</v>
      </c>
      <c r="Y173" s="343">
        <v>6</v>
      </c>
      <c r="Z173" s="343">
        <v>0</v>
      </c>
      <c r="AA173" s="343">
        <v>10</v>
      </c>
      <c r="AB173" s="484">
        <v>10</v>
      </c>
      <c r="AC173" s="343">
        <v>0</v>
      </c>
      <c r="AD173" s="343"/>
      <c r="AE173" s="494">
        <v>8</v>
      </c>
    </row>
    <row r="174" spans="1:31" ht="14.25" x14ac:dyDescent="0.2">
      <c r="A174" s="22" t="s">
        <v>2102</v>
      </c>
      <c r="B174" s="23">
        <v>1</v>
      </c>
      <c r="C174" s="24" t="s">
        <v>1386</v>
      </c>
      <c r="D174" s="253" t="s">
        <v>3964</v>
      </c>
      <c r="E174" s="23" t="s">
        <v>2126</v>
      </c>
      <c r="F174" s="23" t="s">
        <v>1387</v>
      </c>
      <c r="G174" s="343">
        <v>0</v>
      </c>
      <c r="H174" s="343">
        <v>0</v>
      </c>
      <c r="I174" s="343">
        <v>0</v>
      </c>
      <c r="J174" s="343">
        <v>3</v>
      </c>
      <c r="K174" s="343">
        <v>0</v>
      </c>
      <c r="L174" s="343">
        <v>1</v>
      </c>
      <c r="M174" s="343">
        <v>0</v>
      </c>
      <c r="N174" s="343">
        <v>2</v>
      </c>
      <c r="O174" s="343">
        <v>0</v>
      </c>
      <c r="P174" s="343">
        <v>0</v>
      </c>
      <c r="Q174" s="343">
        <v>0</v>
      </c>
      <c r="R174" s="343">
        <v>0</v>
      </c>
      <c r="S174" s="343">
        <v>0</v>
      </c>
      <c r="T174" s="342">
        <v>0</v>
      </c>
      <c r="U174" s="343">
        <v>0</v>
      </c>
      <c r="V174" s="343">
        <v>0</v>
      </c>
      <c r="W174" s="343">
        <v>0</v>
      </c>
      <c r="X174" s="343">
        <v>0</v>
      </c>
      <c r="Y174" s="343">
        <v>0</v>
      </c>
      <c r="Z174" s="343">
        <v>0</v>
      </c>
      <c r="AA174" s="343">
        <v>0</v>
      </c>
      <c r="AB174" s="484">
        <v>0</v>
      </c>
      <c r="AC174" s="343">
        <v>0</v>
      </c>
      <c r="AD174" s="343"/>
      <c r="AE174" s="494">
        <v>8</v>
      </c>
    </row>
    <row r="175" spans="1:31" ht="14.25" x14ac:dyDescent="0.2">
      <c r="A175" s="22" t="s">
        <v>2102</v>
      </c>
      <c r="B175" s="23">
        <v>1</v>
      </c>
      <c r="C175" s="24" t="s">
        <v>1388</v>
      </c>
      <c r="D175" s="253" t="s">
        <v>3964</v>
      </c>
      <c r="E175" s="23" t="s">
        <v>3475</v>
      </c>
      <c r="F175" s="23" t="s">
        <v>1975</v>
      </c>
      <c r="G175" s="343">
        <v>0</v>
      </c>
      <c r="H175" s="343">
        <v>0</v>
      </c>
      <c r="I175" s="343">
        <v>2</v>
      </c>
      <c r="J175" s="343">
        <v>3</v>
      </c>
      <c r="K175" s="343">
        <v>0</v>
      </c>
      <c r="L175" s="343">
        <v>0</v>
      </c>
      <c r="M175" s="343">
        <v>0</v>
      </c>
      <c r="N175" s="343">
        <v>0</v>
      </c>
      <c r="O175" s="343">
        <v>0</v>
      </c>
      <c r="P175" s="343">
        <v>0</v>
      </c>
      <c r="Q175" s="343">
        <v>0</v>
      </c>
      <c r="R175" s="343">
        <v>30</v>
      </c>
      <c r="S175" s="343">
        <v>0</v>
      </c>
      <c r="T175" s="342">
        <v>0</v>
      </c>
      <c r="U175" s="343">
        <v>0</v>
      </c>
      <c r="V175" s="343">
        <v>0</v>
      </c>
      <c r="W175" s="343">
        <v>0</v>
      </c>
      <c r="X175" s="343">
        <v>0</v>
      </c>
      <c r="Y175" s="343">
        <v>0</v>
      </c>
      <c r="Z175" s="343">
        <v>0</v>
      </c>
      <c r="AA175" s="343">
        <v>0</v>
      </c>
      <c r="AB175" s="484">
        <v>0</v>
      </c>
      <c r="AC175" s="343">
        <v>0</v>
      </c>
      <c r="AD175" s="343"/>
      <c r="AE175" s="494">
        <v>6</v>
      </c>
    </row>
    <row r="176" spans="1:31" ht="14.25" x14ac:dyDescent="0.2">
      <c r="A176" s="22" t="s">
        <v>2102</v>
      </c>
      <c r="B176" s="23">
        <v>1</v>
      </c>
      <c r="C176" s="24" t="s">
        <v>1976</v>
      </c>
      <c r="D176" s="253" t="s">
        <v>3964</v>
      </c>
      <c r="E176" s="23" t="s">
        <v>3473</v>
      </c>
      <c r="F176" s="23" t="s">
        <v>582</v>
      </c>
      <c r="G176" s="343">
        <v>0</v>
      </c>
      <c r="H176" s="343">
        <v>0</v>
      </c>
      <c r="I176" s="343">
        <v>0</v>
      </c>
      <c r="J176" s="343">
        <v>10</v>
      </c>
      <c r="K176" s="343">
        <v>0</v>
      </c>
      <c r="L176" s="343">
        <v>10</v>
      </c>
      <c r="M176" s="343">
        <v>0</v>
      </c>
      <c r="N176" s="343">
        <v>0</v>
      </c>
      <c r="O176" s="343">
        <v>0</v>
      </c>
      <c r="P176" s="343">
        <v>0</v>
      </c>
      <c r="Q176" s="343">
        <v>0</v>
      </c>
      <c r="R176" s="343">
        <v>0</v>
      </c>
      <c r="S176" s="343">
        <v>0</v>
      </c>
      <c r="T176" s="342">
        <v>0</v>
      </c>
      <c r="U176" s="343">
        <v>0</v>
      </c>
      <c r="V176" s="343">
        <v>0</v>
      </c>
      <c r="W176" s="343">
        <v>0</v>
      </c>
      <c r="X176" s="343">
        <v>0</v>
      </c>
      <c r="Y176" s="343">
        <v>0</v>
      </c>
      <c r="Z176" s="343">
        <v>0</v>
      </c>
      <c r="AA176" s="343">
        <v>0</v>
      </c>
      <c r="AB176" s="484">
        <v>0</v>
      </c>
      <c r="AC176" s="343">
        <v>0</v>
      </c>
      <c r="AD176" s="343"/>
      <c r="AE176" s="494">
        <v>8</v>
      </c>
    </row>
    <row r="177" spans="1:31" ht="14.25" x14ac:dyDescent="0.2">
      <c r="A177" s="22" t="s">
        <v>2102</v>
      </c>
      <c r="B177" s="23">
        <v>1</v>
      </c>
      <c r="C177" s="24" t="s">
        <v>583</v>
      </c>
      <c r="D177" s="253" t="s">
        <v>3964</v>
      </c>
      <c r="E177" s="23" t="s">
        <v>3473</v>
      </c>
      <c r="F177" s="23" t="s">
        <v>584</v>
      </c>
      <c r="G177" s="343">
        <v>0</v>
      </c>
      <c r="H177" s="343">
        <v>0</v>
      </c>
      <c r="I177" s="343">
        <v>0</v>
      </c>
      <c r="J177" s="343">
        <v>3</v>
      </c>
      <c r="K177" s="343">
        <v>0</v>
      </c>
      <c r="L177" s="343">
        <v>0</v>
      </c>
      <c r="M177" s="343">
        <v>0</v>
      </c>
      <c r="N177" s="343">
        <v>0</v>
      </c>
      <c r="O177" s="343">
        <v>0</v>
      </c>
      <c r="P177" s="343">
        <v>0</v>
      </c>
      <c r="Q177" s="343">
        <v>0</v>
      </c>
      <c r="R177" s="343">
        <v>0</v>
      </c>
      <c r="S177" s="343">
        <v>0</v>
      </c>
      <c r="T177" s="342">
        <v>0</v>
      </c>
      <c r="U177" s="343">
        <v>0</v>
      </c>
      <c r="V177" s="343">
        <v>0</v>
      </c>
      <c r="W177" s="343">
        <v>0</v>
      </c>
      <c r="X177" s="343">
        <v>0</v>
      </c>
      <c r="Y177" s="343">
        <v>0</v>
      </c>
      <c r="Z177" s="343">
        <v>0</v>
      </c>
      <c r="AA177" s="343">
        <v>0</v>
      </c>
      <c r="AB177" s="484">
        <v>0</v>
      </c>
      <c r="AC177" s="343">
        <v>0</v>
      </c>
      <c r="AD177" s="343"/>
      <c r="AE177" s="494">
        <v>8</v>
      </c>
    </row>
    <row r="178" spans="1:31" ht="14.25" x14ac:dyDescent="0.2">
      <c r="A178" s="22" t="s">
        <v>2102</v>
      </c>
      <c r="B178" s="23">
        <v>1</v>
      </c>
      <c r="C178" s="24" t="s">
        <v>585</v>
      </c>
      <c r="D178" s="253" t="s">
        <v>3964</v>
      </c>
      <c r="E178" s="23" t="s">
        <v>3473</v>
      </c>
      <c r="F178" s="23" t="s">
        <v>586</v>
      </c>
      <c r="G178" s="343">
        <v>0</v>
      </c>
      <c r="H178" s="343">
        <v>0</v>
      </c>
      <c r="I178" s="343">
        <v>0</v>
      </c>
      <c r="J178" s="343">
        <v>3</v>
      </c>
      <c r="K178" s="343">
        <v>0</v>
      </c>
      <c r="L178" s="343">
        <v>0</v>
      </c>
      <c r="M178" s="343">
        <v>0</v>
      </c>
      <c r="N178" s="343">
        <v>0</v>
      </c>
      <c r="O178" s="343">
        <v>0</v>
      </c>
      <c r="P178" s="343">
        <v>0</v>
      </c>
      <c r="Q178" s="343">
        <v>0</v>
      </c>
      <c r="R178" s="343">
        <v>0</v>
      </c>
      <c r="S178" s="343">
        <v>0</v>
      </c>
      <c r="T178" s="342">
        <v>0</v>
      </c>
      <c r="U178" s="343">
        <v>0</v>
      </c>
      <c r="V178" s="343">
        <v>0</v>
      </c>
      <c r="W178" s="343">
        <v>0</v>
      </c>
      <c r="X178" s="343">
        <v>0</v>
      </c>
      <c r="Y178" s="343">
        <v>0</v>
      </c>
      <c r="Z178" s="343">
        <v>0</v>
      </c>
      <c r="AA178" s="343">
        <v>0</v>
      </c>
      <c r="AB178" s="484">
        <v>0</v>
      </c>
      <c r="AC178" s="343">
        <v>0</v>
      </c>
      <c r="AD178" s="343"/>
      <c r="AE178" s="494">
        <v>8</v>
      </c>
    </row>
    <row r="179" spans="1:31" ht="14.25" x14ac:dyDescent="0.2">
      <c r="A179" s="22" t="s">
        <v>2102</v>
      </c>
      <c r="B179" s="23">
        <v>1</v>
      </c>
      <c r="C179" s="24" t="s">
        <v>587</v>
      </c>
      <c r="D179" s="253" t="s">
        <v>3964</v>
      </c>
      <c r="E179" s="23" t="s">
        <v>3475</v>
      </c>
      <c r="F179" s="23" t="s">
        <v>588</v>
      </c>
      <c r="G179" s="343">
        <v>0</v>
      </c>
      <c r="H179" s="343">
        <v>0</v>
      </c>
      <c r="I179" s="343">
        <v>0</v>
      </c>
      <c r="J179" s="343">
        <v>3</v>
      </c>
      <c r="K179" s="343">
        <v>0</v>
      </c>
      <c r="L179" s="343">
        <v>0</v>
      </c>
      <c r="M179" s="343">
        <v>0</v>
      </c>
      <c r="N179" s="343">
        <v>0</v>
      </c>
      <c r="O179" s="343">
        <v>0</v>
      </c>
      <c r="P179" s="343">
        <v>0</v>
      </c>
      <c r="Q179" s="343">
        <v>0</v>
      </c>
      <c r="R179" s="343">
        <v>0</v>
      </c>
      <c r="S179" s="343">
        <v>0</v>
      </c>
      <c r="T179" s="342">
        <v>0</v>
      </c>
      <c r="U179" s="343">
        <v>0</v>
      </c>
      <c r="V179" s="343">
        <v>0</v>
      </c>
      <c r="W179" s="343">
        <v>0</v>
      </c>
      <c r="X179" s="343">
        <v>0</v>
      </c>
      <c r="Y179" s="343">
        <v>0</v>
      </c>
      <c r="Z179" s="343">
        <v>0</v>
      </c>
      <c r="AA179" s="343">
        <v>0</v>
      </c>
      <c r="AB179" s="484">
        <v>0</v>
      </c>
      <c r="AC179" s="343">
        <v>0</v>
      </c>
      <c r="AD179" s="343"/>
      <c r="AE179" s="494">
        <v>8</v>
      </c>
    </row>
    <row r="180" spans="1:31" ht="14.25" x14ac:dyDescent="0.2">
      <c r="A180" s="22" t="s">
        <v>2102</v>
      </c>
      <c r="B180" s="23">
        <v>1</v>
      </c>
      <c r="C180" s="24" t="s">
        <v>589</v>
      </c>
      <c r="D180" s="253" t="s">
        <v>3964</v>
      </c>
      <c r="E180" s="23" t="s">
        <v>3475</v>
      </c>
      <c r="F180" s="23" t="s">
        <v>590</v>
      </c>
      <c r="G180" s="343">
        <v>0</v>
      </c>
      <c r="H180" s="343">
        <v>0</v>
      </c>
      <c r="I180" s="343">
        <v>0</v>
      </c>
      <c r="J180" s="343">
        <v>3</v>
      </c>
      <c r="K180" s="343">
        <v>0</v>
      </c>
      <c r="L180" s="343">
        <v>0</v>
      </c>
      <c r="M180" s="343">
        <v>0</v>
      </c>
      <c r="N180" s="343">
        <v>0</v>
      </c>
      <c r="O180" s="343">
        <v>0</v>
      </c>
      <c r="P180" s="343">
        <v>0</v>
      </c>
      <c r="Q180" s="343">
        <v>0</v>
      </c>
      <c r="R180" s="343">
        <v>0</v>
      </c>
      <c r="S180" s="343">
        <v>0</v>
      </c>
      <c r="T180" s="342">
        <v>0</v>
      </c>
      <c r="U180" s="343">
        <v>0</v>
      </c>
      <c r="V180" s="343">
        <v>0</v>
      </c>
      <c r="W180" s="343">
        <v>0</v>
      </c>
      <c r="X180" s="343">
        <v>0</v>
      </c>
      <c r="Y180" s="343">
        <v>0</v>
      </c>
      <c r="Z180" s="343">
        <v>0</v>
      </c>
      <c r="AA180" s="343">
        <v>0</v>
      </c>
      <c r="AB180" s="484">
        <v>0</v>
      </c>
      <c r="AC180" s="343">
        <v>0</v>
      </c>
      <c r="AD180" s="343"/>
      <c r="AE180" s="494">
        <v>8</v>
      </c>
    </row>
    <row r="181" spans="1:31" ht="14.25" x14ac:dyDescent="0.2">
      <c r="A181" s="22" t="s">
        <v>2102</v>
      </c>
      <c r="B181" s="23">
        <v>1</v>
      </c>
      <c r="C181" s="24" t="s">
        <v>591</v>
      </c>
      <c r="D181" s="253" t="s">
        <v>3964</v>
      </c>
      <c r="E181" s="23" t="s">
        <v>3475</v>
      </c>
      <c r="F181" s="23" t="s">
        <v>875</v>
      </c>
      <c r="G181" s="343">
        <v>0</v>
      </c>
      <c r="H181" s="343">
        <v>0</v>
      </c>
      <c r="I181" s="343">
        <v>6</v>
      </c>
      <c r="J181" s="343">
        <v>3</v>
      </c>
      <c r="K181" s="343">
        <v>0</v>
      </c>
      <c r="L181" s="343">
        <v>0</v>
      </c>
      <c r="M181" s="343">
        <v>0</v>
      </c>
      <c r="N181" s="343">
        <v>0</v>
      </c>
      <c r="O181" s="343">
        <v>0</v>
      </c>
      <c r="P181" s="343">
        <v>0</v>
      </c>
      <c r="Q181" s="343">
        <v>4</v>
      </c>
      <c r="R181" s="343">
        <v>15</v>
      </c>
      <c r="S181" s="343">
        <v>0</v>
      </c>
      <c r="T181" s="342">
        <v>0</v>
      </c>
      <c r="U181" s="343">
        <v>6</v>
      </c>
      <c r="V181" s="343">
        <v>0</v>
      </c>
      <c r="W181" s="343">
        <v>0</v>
      </c>
      <c r="X181" s="343">
        <v>0</v>
      </c>
      <c r="Y181" s="343">
        <v>6</v>
      </c>
      <c r="Z181" s="343">
        <v>0</v>
      </c>
      <c r="AA181" s="343">
        <v>10</v>
      </c>
      <c r="AB181" s="484">
        <v>10</v>
      </c>
      <c r="AC181" s="343">
        <v>0</v>
      </c>
      <c r="AD181" s="343"/>
      <c r="AE181" s="494">
        <v>8</v>
      </c>
    </row>
    <row r="182" spans="1:31" ht="14.25" x14ac:dyDescent="0.2">
      <c r="A182" s="22" t="s">
        <v>2102</v>
      </c>
      <c r="B182" s="23">
        <v>1</v>
      </c>
      <c r="C182" s="24" t="s">
        <v>44</v>
      </c>
      <c r="D182" s="253" t="s">
        <v>3964</v>
      </c>
      <c r="E182" s="23" t="s">
        <v>2126</v>
      </c>
      <c r="F182" s="23" t="s">
        <v>45</v>
      </c>
      <c r="G182" s="343">
        <v>0</v>
      </c>
      <c r="H182" s="343">
        <v>0</v>
      </c>
      <c r="I182" s="343">
        <v>0</v>
      </c>
      <c r="J182" s="343">
        <v>6</v>
      </c>
      <c r="K182" s="343">
        <v>0</v>
      </c>
      <c r="L182" s="343">
        <v>5</v>
      </c>
      <c r="M182" s="343">
        <v>0</v>
      </c>
      <c r="N182" s="343">
        <v>2</v>
      </c>
      <c r="O182" s="343">
        <v>0</v>
      </c>
      <c r="P182" s="343">
        <v>0</v>
      </c>
      <c r="Q182" s="343">
        <v>0</v>
      </c>
      <c r="R182" s="343">
        <v>15</v>
      </c>
      <c r="S182" s="343">
        <v>0</v>
      </c>
      <c r="T182" s="342">
        <v>0</v>
      </c>
      <c r="U182" s="343">
        <v>5</v>
      </c>
      <c r="V182" s="343">
        <v>0</v>
      </c>
      <c r="W182" s="343">
        <v>0</v>
      </c>
      <c r="X182" s="343">
        <v>0</v>
      </c>
      <c r="Y182" s="343">
        <v>6</v>
      </c>
      <c r="Z182" s="343">
        <v>0</v>
      </c>
      <c r="AA182" s="343">
        <v>13</v>
      </c>
      <c r="AB182" s="484">
        <v>13</v>
      </c>
      <c r="AC182" s="343">
        <v>0</v>
      </c>
      <c r="AD182" s="343"/>
      <c r="AE182" s="494">
        <v>8</v>
      </c>
    </row>
    <row r="183" spans="1:31" ht="14.25" x14ac:dyDescent="0.2">
      <c r="A183" s="22" t="s">
        <v>2102</v>
      </c>
      <c r="B183" s="23">
        <v>1</v>
      </c>
      <c r="C183" s="24" t="s">
        <v>46</v>
      </c>
      <c r="D183" s="253" t="s">
        <v>3964</v>
      </c>
      <c r="E183" s="23" t="s">
        <v>3475</v>
      </c>
      <c r="F183" s="23" t="s">
        <v>47</v>
      </c>
      <c r="G183" s="343">
        <v>2</v>
      </c>
      <c r="H183" s="343">
        <v>0</v>
      </c>
      <c r="I183" s="343">
        <v>15</v>
      </c>
      <c r="J183" s="343">
        <v>17</v>
      </c>
      <c r="K183" s="343">
        <v>0</v>
      </c>
      <c r="L183" s="343">
        <v>5</v>
      </c>
      <c r="M183" s="343">
        <v>0</v>
      </c>
      <c r="N183" s="343">
        <v>4</v>
      </c>
      <c r="O183" s="343">
        <v>0</v>
      </c>
      <c r="P183" s="343">
        <v>0</v>
      </c>
      <c r="Q183" s="343">
        <v>0</v>
      </c>
      <c r="R183" s="343">
        <v>15</v>
      </c>
      <c r="S183" s="343">
        <v>1</v>
      </c>
      <c r="T183" s="342">
        <v>1</v>
      </c>
      <c r="U183" s="343">
        <v>8</v>
      </c>
      <c r="V183" s="343">
        <v>0</v>
      </c>
      <c r="W183" s="343">
        <v>0</v>
      </c>
      <c r="X183" s="343">
        <v>0</v>
      </c>
      <c r="Y183" s="343">
        <v>6</v>
      </c>
      <c r="Z183" s="343">
        <v>0</v>
      </c>
      <c r="AA183" s="343">
        <v>12</v>
      </c>
      <c r="AB183" s="484">
        <v>12</v>
      </c>
      <c r="AC183" s="343">
        <v>0</v>
      </c>
      <c r="AD183" s="343"/>
      <c r="AE183" s="494">
        <v>8</v>
      </c>
    </row>
    <row r="184" spans="1:31" ht="14.25" x14ac:dyDescent="0.2">
      <c r="A184" s="22" t="s">
        <v>2102</v>
      </c>
      <c r="B184" s="25">
        <v>1</v>
      </c>
      <c r="C184" s="26" t="s">
        <v>172</v>
      </c>
      <c r="D184" s="253" t="s">
        <v>3964</v>
      </c>
      <c r="E184" s="23" t="s">
        <v>3474</v>
      </c>
      <c r="F184" s="25" t="s">
        <v>173</v>
      </c>
      <c r="G184" s="343">
        <v>0</v>
      </c>
      <c r="H184" s="343">
        <v>0</v>
      </c>
      <c r="I184" s="343">
        <v>12</v>
      </c>
      <c r="J184" s="343">
        <v>6</v>
      </c>
      <c r="K184" s="343">
        <v>0</v>
      </c>
      <c r="L184" s="343">
        <v>5</v>
      </c>
      <c r="M184" s="343">
        <v>0</v>
      </c>
      <c r="N184" s="343">
        <v>4</v>
      </c>
      <c r="O184" s="343">
        <v>0</v>
      </c>
      <c r="P184" s="343">
        <v>0</v>
      </c>
      <c r="Q184" s="343">
        <v>0</v>
      </c>
      <c r="R184" s="343">
        <v>18</v>
      </c>
      <c r="S184" s="343">
        <v>1</v>
      </c>
      <c r="T184" s="342">
        <v>1</v>
      </c>
      <c r="U184" s="343">
        <v>8</v>
      </c>
      <c r="V184" s="343">
        <v>0</v>
      </c>
      <c r="W184" s="343">
        <v>0</v>
      </c>
      <c r="X184" s="343">
        <v>0</v>
      </c>
      <c r="Y184" s="343">
        <v>6</v>
      </c>
      <c r="Z184" s="343">
        <v>0</v>
      </c>
      <c r="AA184" s="343">
        <v>12</v>
      </c>
      <c r="AB184" s="484">
        <v>12</v>
      </c>
      <c r="AC184" s="343">
        <v>0</v>
      </c>
      <c r="AD184" s="343"/>
      <c r="AE184" s="494">
        <v>8</v>
      </c>
    </row>
    <row r="185" spans="1:31" ht="14.25" x14ac:dyDescent="0.2">
      <c r="A185" s="22" t="s">
        <v>2102</v>
      </c>
      <c r="B185" s="23">
        <v>1</v>
      </c>
      <c r="C185" s="24" t="s">
        <v>174</v>
      </c>
      <c r="D185" s="253" t="s">
        <v>3964</v>
      </c>
      <c r="E185" s="23" t="s">
        <v>3473</v>
      </c>
      <c r="F185" s="23" t="s">
        <v>175</v>
      </c>
      <c r="G185" s="343">
        <v>0</v>
      </c>
      <c r="H185" s="343">
        <v>0</v>
      </c>
      <c r="I185" s="343">
        <v>18</v>
      </c>
      <c r="J185" s="343">
        <v>6</v>
      </c>
      <c r="K185" s="343">
        <v>0</v>
      </c>
      <c r="L185" s="343">
        <v>6</v>
      </c>
      <c r="M185" s="343">
        <v>0</v>
      </c>
      <c r="N185" s="343">
        <v>2</v>
      </c>
      <c r="O185" s="343">
        <v>0</v>
      </c>
      <c r="P185" s="343">
        <v>0</v>
      </c>
      <c r="Q185" s="343">
        <v>0</v>
      </c>
      <c r="R185" s="343">
        <v>11</v>
      </c>
      <c r="S185" s="343">
        <v>1</v>
      </c>
      <c r="T185" s="342">
        <v>1</v>
      </c>
      <c r="U185" s="343">
        <v>8</v>
      </c>
      <c r="V185" s="343">
        <v>0</v>
      </c>
      <c r="W185" s="343">
        <v>0</v>
      </c>
      <c r="X185" s="343">
        <v>0</v>
      </c>
      <c r="Y185" s="343">
        <v>6</v>
      </c>
      <c r="Z185" s="343">
        <v>0</v>
      </c>
      <c r="AA185" s="343">
        <v>13</v>
      </c>
      <c r="AB185" s="484">
        <v>13</v>
      </c>
      <c r="AC185" s="343">
        <v>0</v>
      </c>
      <c r="AD185" s="343"/>
      <c r="AE185" s="494">
        <v>8</v>
      </c>
    </row>
    <row r="186" spans="1:31" ht="14.25" x14ac:dyDescent="0.2">
      <c r="A186" s="22" t="s">
        <v>5265</v>
      </c>
      <c r="B186" s="23">
        <v>1</v>
      </c>
      <c r="C186" s="24" t="s">
        <v>470</v>
      </c>
      <c r="D186" s="253" t="s">
        <v>3964</v>
      </c>
      <c r="E186" s="23" t="s">
        <v>3474</v>
      </c>
      <c r="F186" s="23" t="s">
        <v>471</v>
      </c>
      <c r="G186" s="343">
        <v>0</v>
      </c>
      <c r="H186" s="343">
        <v>0</v>
      </c>
      <c r="I186" s="343">
        <v>22</v>
      </c>
      <c r="J186" s="343">
        <v>6</v>
      </c>
      <c r="K186" s="343">
        <v>0</v>
      </c>
      <c r="L186" s="343">
        <v>6</v>
      </c>
      <c r="M186" s="343">
        <v>0</v>
      </c>
      <c r="N186" s="343">
        <v>9</v>
      </c>
      <c r="O186" s="343">
        <v>0</v>
      </c>
      <c r="P186" s="343">
        <v>0</v>
      </c>
      <c r="Q186" s="343">
        <v>0</v>
      </c>
      <c r="R186" s="343">
        <v>42</v>
      </c>
      <c r="S186" s="343">
        <v>2</v>
      </c>
      <c r="T186" s="342">
        <v>2</v>
      </c>
      <c r="U186" s="343">
        <v>4</v>
      </c>
      <c r="V186" s="343">
        <v>0</v>
      </c>
      <c r="W186" s="343">
        <v>0</v>
      </c>
      <c r="X186" s="343">
        <v>0</v>
      </c>
      <c r="Y186" s="343">
        <v>16</v>
      </c>
      <c r="Z186" s="343">
        <v>0</v>
      </c>
      <c r="AA186" s="343">
        <v>19</v>
      </c>
      <c r="AB186" s="484">
        <v>19</v>
      </c>
      <c r="AC186" s="343">
        <v>0</v>
      </c>
      <c r="AD186" s="343"/>
      <c r="AE186" s="494">
        <v>14</v>
      </c>
    </row>
    <row r="187" spans="1:31" ht="14.25" x14ac:dyDescent="0.2">
      <c r="A187" s="22" t="s">
        <v>2102</v>
      </c>
      <c r="B187" s="23">
        <v>1</v>
      </c>
      <c r="C187" s="24" t="s">
        <v>2672</v>
      </c>
      <c r="D187" s="253" t="s">
        <v>3964</v>
      </c>
      <c r="E187" s="23" t="s">
        <v>3473</v>
      </c>
      <c r="F187" s="23" t="s">
        <v>3268</v>
      </c>
      <c r="G187" s="343">
        <v>0</v>
      </c>
      <c r="H187" s="343">
        <v>0</v>
      </c>
      <c r="I187" s="343">
        <v>12</v>
      </c>
      <c r="J187" s="343">
        <v>2</v>
      </c>
      <c r="K187" s="343">
        <v>0</v>
      </c>
      <c r="L187" s="343">
        <v>12</v>
      </c>
      <c r="M187" s="343">
        <v>0</v>
      </c>
      <c r="N187" s="343">
        <v>6</v>
      </c>
      <c r="O187" s="343">
        <v>0</v>
      </c>
      <c r="P187" s="343">
        <v>0</v>
      </c>
      <c r="Q187" s="343">
        <v>0</v>
      </c>
      <c r="R187" s="343">
        <v>18</v>
      </c>
      <c r="S187" s="343">
        <v>1</v>
      </c>
      <c r="T187" s="342">
        <v>1</v>
      </c>
      <c r="U187" s="343">
        <v>7</v>
      </c>
      <c r="V187" s="343">
        <v>0</v>
      </c>
      <c r="W187" s="343">
        <v>0</v>
      </c>
      <c r="X187" s="343">
        <v>0</v>
      </c>
      <c r="Y187" s="343">
        <v>6</v>
      </c>
      <c r="Z187" s="343">
        <v>0</v>
      </c>
      <c r="AA187" s="343">
        <v>14</v>
      </c>
      <c r="AB187" s="484">
        <v>14</v>
      </c>
      <c r="AC187" s="343">
        <v>0</v>
      </c>
      <c r="AD187" s="343"/>
      <c r="AE187" s="494">
        <v>16</v>
      </c>
    </row>
    <row r="188" spans="1:31" ht="14.25" x14ac:dyDescent="0.2">
      <c r="A188" s="22" t="s">
        <v>2102</v>
      </c>
      <c r="B188" s="23">
        <v>1</v>
      </c>
      <c r="C188" s="24" t="s">
        <v>1961</v>
      </c>
      <c r="D188" s="253" t="s">
        <v>3964</v>
      </c>
      <c r="E188" s="23" t="s">
        <v>3475</v>
      </c>
      <c r="F188" s="23" t="s">
        <v>1962</v>
      </c>
      <c r="G188" s="343">
        <v>0</v>
      </c>
      <c r="H188" s="343">
        <v>0</v>
      </c>
      <c r="I188" s="343">
        <v>15</v>
      </c>
      <c r="J188" s="343">
        <v>5</v>
      </c>
      <c r="K188" s="343">
        <v>0</v>
      </c>
      <c r="L188" s="343">
        <v>6</v>
      </c>
      <c r="M188" s="343">
        <v>0</v>
      </c>
      <c r="N188" s="343">
        <v>3</v>
      </c>
      <c r="O188" s="343">
        <v>0</v>
      </c>
      <c r="P188" s="343">
        <v>0</v>
      </c>
      <c r="Q188" s="343">
        <v>0</v>
      </c>
      <c r="R188" s="343">
        <v>20</v>
      </c>
      <c r="S188" s="343">
        <v>1</v>
      </c>
      <c r="T188" s="342">
        <v>1</v>
      </c>
      <c r="U188" s="343">
        <v>7</v>
      </c>
      <c r="V188" s="343">
        <v>0</v>
      </c>
      <c r="W188" s="343">
        <v>0</v>
      </c>
      <c r="X188" s="343">
        <v>0</v>
      </c>
      <c r="Y188" s="343">
        <v>6</v>
      </c>
      <c r="Z188" s="343">
        <v>0</v>
      </c>
      <c r="AA188" s="343">
        <v>14</v>
      </c>
      <c r="AB188" s="484">
        <v>14</v>
      </c>
      <c r="AC188" s="343">
        <v>0</v>
      </c>
      <c r="AD188" s="343"/>
      <c r="AE188" s="494">
        <v>8</v>
      </c>
    </row>
    <row r="189" spans="1:31" ht="14.25" x14ac:dyDescent="0.2">
      <c r="A189" s="22" t="s">
        <v>2102</v>
      </c>
      <c r="B189" s="23">
        <v>1</v>
      </c>
      <c r="C189" s="24" t="s">
        <v>1963</v>
      </c>
      <c r="D189" s="253" t="s">
        <v>3964</v>
      </c>
      <c r="E189" s="23" t="s">
        <v>3475</v>
      </c>
      <c r="F189" s="23" t="s">
        <v>1964</v>
      </c>
      <c r="G189" s="343">
        <v>0</v>
      </c>
      <c r="H189" s="343">
        <v>0</v>
      </c>
      <c r="I189" s="343">
        <v>17</v>
      </c>
      <c r="J189" s="343">
        <v>5</v>
      </c>
      <c r="K189" s="343">
        <v>0</v>
      </c>
      <c r="L189" s="343">
        <v>7</v>
      </c>
      <c r="M189" s="343">
        <v>0</v>
      </c>
      <c r="N189" s="343">
        <v>2</v>
      </c>
      <c r="O189" s="343">
        <v>0</v>
      </c>
      <c r="P189" s="343">
        <v>0</v>
      </c>
      <c r="Q189" s="343">
        <v>0</v>
      </c>
      <c r="R189" s="343">
        <v>19</v>
      </c>
      <c r="S189" s="343">
        <v>0</v>
      </c>
      <c r="T189" s="342">
        <v>0</v>
      </c>
      <c r="U189" s="343">
        <v>0</v>
      </c>
      <c r="V189" s="343">
        <v>0</v>
      </c>
      <c r="W189" s="343">
        <v>0</v>
      </c>
      <c r="X189" s="343">
        <v>0</v>
      </c>
      <c r="Y189" s="343">
        <v>10</v>
      </c>
      <c r="Z189" s="343">
        <v>0</v>
      </c>
      <c r="AA189" s="343">
        <v>13</v>
      </c>
      <c r="AB189" s="484">
        <v>13</v>
      </c>
      <c r="AC189" s="343">
        <v>0</v>
      </c>
      <c r="AD189" s="343"/>
      <c r="AE189" s="494">
        <v>9</v>
      </c>
    </row>
    <row r="190" spans="1:31" ht="14.25" x14ac:dyDescent="0.2">
      <c r="A190" s="22" t="s">
        <v>2102</v>
      </c>
      <c r="B190" s="23">
        <v>1</v>
      </c>
      <c r="C190" s="24" t="s">
        <v>1965</v>
      </c>
      <c r="D190" s="253" t="s">
        <v>3964</v>
      </c>
      <c r="E190" s="23" t="s">
        <v>3473</v>
      </c>
      <c r="F190" s="23" t="s">
        <v>1966</v>
      </c>
      <c r="G190" s="343">
        <v>0</v>
      </c>
      <c r="H190" s="343">
        <v>0</v>
      </c>
      <c r="I190" s="343">
        <v>9</v>
      </c>
      <c r="J190" s="343">
        <v>5</v>
      </c>
      <c r="K190" s="343">
        <v>0</v>
      </c>
      <c r="L190" s="343">
        <v>6</v>
      </c>
      <c r="M190" s="343">
        <v>0</v>
      </c>
      <c r="N190" s="343">
        <v>2</v>
      </c>
      <c r="O190" s="343">
        <v>0</v>
      </c>
      <c r="P190" s="343">
        <v>0</v>
      </c>
      <c r="Q190" s="343">
        <v>0</v>
      </c>
      <c r="R190" s="343">
        <v>18</v>
      </c>
      <c r="S190" s="343">
        <v>0</v>
      </c>
      <c r="T190" s="342">
        <v>0</v>
      </c>
      <c r="U190" s="343">
        <v>5</v>
      </c>
      <c r="V190" s="343">
        <v>0</v>
      </c>
      <c r="W190" s="343">
        <v>0</v>
      </c>
      <c r="X190" s="343">
        <v>0</v>
      </c>
      <c r="Y190" s="343">
        <v>6</v>
      </c>
      <c r="Z190" s="343">
        <v>0</v>
      </c>
      <c r="AA190" s="343">
        <v>12</v>
      </c>
      <c r="AB190" s="484">
        <v>12</v>
      </c>
      <c r="AC190" s="343">
        <v>0</v>
      </c>
      <c r="AD190" s="343"/>
      <c r="AE190" s="494">
        <v>8</v>
      </c>
    </row>
    <row r="191" spans="1:31" ht="14.25" x14ac:dyDescent="0.2">
      <c r="A191" s="22" t="s">
        <v>2102</v>
      </c>
      <c r="B191" s="23">
        <v>1</v>
      </c>
      <c r="C191" s="24" t="s">
        <v>1967</v>
      </c>
      <c r="D191" s="253" t="s">
        <v>3964</v>
      </c>
      <c r="E191" s="23" t="s">
        <v>3473</v>
      </c>
      <c r="F191" s="23" t="s">
        <v>1968</v>
      </c>
      <c r="G191" s="343">
        <v>0</v>
      </c>
      <c r="H191" s="343">
        <v>0</v>
      </c>
      <c r="I191" s="343">
        <v>9</v>
      </c>
      <c r="J191" s="343">
        <v>7</v>
      </c>
      <c r="K191" s="343">
        <v>0</v>
      </c>
      <c r="L191" s="343">
        <v>6</v>
      </c>
      <c r="M191" s="343">
        <v>0</v>
      </c>
      <c r="N191" s="343">
        <v>2</v>
      </c>
      <c r="O191" s="343">
        <v>0</v>
      </c>
      <c r="P191" s="343">
        <v>0</v>
      </c>
      <c r="Q191" s="343">
        <v>0</v>
      </c>
      <c r="R191" s="343">
        <v>18</v>
      </c>
      <c r="S191" s="343">
        <v>1</v>
      </c>
      <c r="T191" s="342">
        <v>1</v>
      </c>
      <c r="U191" s="343">
        <v>7</v>
      </c>
      <c r="V191" s="343">
        <v>0</v>
      </c>
      <c r="W191" s="343">
        <v>0</v>
      </c>
      <c r="X191" s="343">
        <v>0</v>
      </c>
      <c r="Y191" s="343">
        <v>6</v>
      </c>
      <c r="Z191" s="343">
        <v>0</v>
      </c>
      <c r="AA191" s="343">
        <v>14</v>
      </c>
      <c r="AB191" s="484">
        <v>14</v>
      </c>
      <c r="AC191" s="343">
        <v>0</v>
      </c>
      <c r="AD191" s="343"/>
      <c r="AE191" s="494">
        <v>14</v>
      </c>
    </row>
    <row r="192" spans="1:31" ht="14.25" x14ac:dyDescent="0.2">
      <c r="A192" s="22" t="s">
        <v>2102</v>
      </c>
      <c r="B192" s="23">
        <v>1</v>
      </c>
      <c r="C192" s="24" t="s">
        <v>1969</v>
      </c>
      <c r="D192" s="253" t="s">
        <v>3964</v>
      </c>
      <c r="E192" s="23" t="s">
        <v>3475</v>
      </c>
      <c r="F192" s="23" t="s">
        <v>1970</v>
      </c>
      <c r="G192" s="343">
        <v>0</v>
      </c>
      <c r="H192" s="343">
        <v>0</v>
      </c>
      <c r="I192" s="343">
        <v>13</v>
      </c>
      <c r="J192" s="343">
        <v>7</v>
      </c>
      <c r="K192" s="343">
        <v>0</v>
      </c>
      <c r="L192" s="343">
        <v>5</v>
      </c>
      <c r="M192" s="343">
        <v>0</v>
      </c>
      <c r="N192" s="343">
        <v>4</v>
      </c>
      <c r="O192" s="343">
        <v>0</v>
      </c>
      <c r="P192" s="343">
        <v>0</v>
      </c>
      <c r="Q192" s="343">
        <v>0</v>
      </c>
      <c r="R192" s="343">
        <v>14</v>
      </c>
      <c r="S192" s="343">
        <v>0</v>
      </c>
      <c r="T192" s="342">
        <v>0</v>
      </c>
      <c r="U192" s="343">
        <v>5</v>
      </c>
      <c r="V192" s="343">
        <v>0</v>
      </c>
      <c r="W192" s="343">
        <v>0</v>
      </c>
      <c r="X192" s="343">
        <v>0</v>
      </c>
      <c r="Y192" s="343">
        <v>6</v>
      </c>
      <c r="Z192" s="343">
        <v>0</v>
      </c>
      <c r="AA192" s="343">
        <v>8</v>
      </c>
      <c r="AB192" s="484">
        <v>8</v>
      </c>
      <c r="AC192" s="343">
        <v>0</v>
      </c>
      <c r="AD192" s="343"/>
      <c r="AE192" s="494">
        <v>8</v>
      </c>
    </row>
    <row r="193" spans="1:31" ht="14.25" x14ac:dyDescent="0.2">
      <c r="A193" s="22" t="s">
        <v>2102</v>
      </c>
      <c r="B193" s="23">
        <v>1</v>
      </c>
      <c r="C193" s="24" t="s">
        <v>617</v>
      </c>
      <c r="D193" s="253" t="s">
        <v>3964</v>
      </c>
      <c r="E193" s="23" t="s">
        <v>3473</v>
      </c>
      <c r="F193" s="23" t="s">
        <v>618</v>
      </c>
      <c r="G193" s="343">
        <v>0</v>
      </c>
      <c r="H193" s="343">
        <v>0</v>
      </c>
      <c r="I193" s="343">
        <v>16</v>
      </c>
      <c r="J193" s="343">
        <v>6</v>
      </c>
      <c r="K193" s="343">
        <v>0</v>
      </c>
      <c r="L193" s="343">
        <v>5</v>
      </c>
      <c r="M193" s="343">
        <v>0</v>
      </c>
      <c r="N193" s="343">
        <v>6</v>
      </c>
      <c r="O193" s="343">
        <v>0</v>
      </c>
      <c r="P193" s="343">
        <v>0</v>
      </c>
      <c r="Q193" s="343">
        <v>0</v>
      </c>
      <c r="R193" s="343">
        <v>18</v>
      </c>
      <c r="S193" s="343">
        <v>0</v>
      </c>
      <c r="T193" s="342">
        <v>0</v>
      </c>
      <c r="U193" s="343">
        <v>5</v>
      </c>
      <c r="V193" s="343">
        <v>0</v>
      </c>
      <c r="W193" s="343">
        <v>0</v>
      </c>
      <c r="X193" s="343">
        <v>0</v>
      </c>
      <c r="Y193" s="343">
        <v>6</v>
      </c>
      <c r="Z193" s="343">
        <v>0</v>
      </c>
      <c r="AA193" s="343">
        <v>8</v>
      </c>
      <c r="AB193" s="484">
        <v>8</v>
      </c>
      <c r="AC193" s="343">
        <v>0</v>
      </c>
      <c r="AD193" s="343"/>
      <c r="AE193" s="494">
        <v>14</v>
      </c>
    </row>
    <row r="194" spans="1:31" ht="14.25" x14ac:dyDescent="0.2">
      <c r="A194" s="22" t="s">
        <v>2102</v>
      </c>
      <c r="B194" s="23">
        <v>1</v>
      </c>
      <c r="C194" s="24" t="s">
        <v>619</v>
      </c>
      <c r="D194" s="253" t="s">
        <v>3964</v>
      </c>
      <c r="E194" s="23" t="s">
        <v>2126</v>
      </c>
      <c r="F194" s="23" t="s">
        <v>620</v>
      </c>
      <c r="G194" s="343">
        <v>0</v>
      </c>
      <c r="H194" s="343">
        <v>0</v>
      </c>
      <c r="I194" s="343">
        <v>16</v>
      </c>
      <c r="J194" s="343">
        <v>6</v>
      </c>
      <c r="K194" s="343">
        <v>0</v>
      </c>
      <c r="L194" s="343">
        <v>5</v>
      </c>
      <c r="M194" s="343">
        <v>0</v>
      </c>
      <c r="N194" s="343">
        <v>2</v>
      </c>
      <c r="O194" s="343">
        <v>0</v>
      </c>
      <c r="P194" s="343">
        <v>0</v>
      </c>
      <c r="Q194" s="343">
        <v>0</v>
      </c>
      <c r="R194" s="343">
        <v>38</v>
      </c>
      <c r="S194" s="343">
        <v>2</v>
      </c>
      <c r="T194" s="342">
        <v>2</v>
      </c>
      <c r="U194" s="343">
        <v>14</v>
      </c>
      <c r="V194" s="343">
        <v>0</v>
      </c>
      <c r="W194" s="343">
        <v>0</v>
      </c>
      <c r="X194" s="343">
        <v>0</v>
      </c>
      <c r="Y194" s="343">
        <v>12</v>
      </c>
      <c r="Z194" s="343">
        <v>0</v>
      </c>
      <c r="AA194" s="343">
        <v>12</v>
      </c>
      <c r="AB194" s="484">
        <v>12</v>
      </c>
      <c r="AC194" s="343">
        <v>0</v>
      </c>
      <c r="AD194" s="343"/>
      <c r="AE194" s="494">
        <v>14</v>
      </c>
    </row>
    <row r="195" spans="1:31" ht="14.25" x14ac:dyDescent="0.2">
      <c r="A195" s="22" t="s">
        <v>2102</v>
      </c>
      <c r="B195" s="23">
        <v>1</v>
      </c>
      <c r="C195" s="24" t="s">
        <v>2004</v>
      </c>
      <c r="D195" s="253" t="s">
        <v>3964</v>
      </c>
      <c r="E195" s="23" t="s">
        <v>3475</v>
      </c>
      <c r="F195" s="23" t="s">
        <v>2005</v>
      </c>
      <c r="G195" s="343">
        <v>0</v>
      </c>
      <c r="H195" s="343">
        <v>0</v>
      </c>
      <c r="I195" s="343">
        <v>44</v>
      </c>
      <c r="J195" s="343">
        <v>14</v>
      </c>
      <c r="K195" s="343">
        <v>0</v>
      </c>
      <c r="L195" s="343">
        <v>10</v>
      </c>
      <c r="M195" s="343">
        <v>0</v>
      </c>
      <c r="N195" s="343">
        <v>4</v>
      </c>
      <c r="O195" s="343">
        <v>0</v>
      </c>
      <c r="P195" s="343">
        <v>0</v>
      </c>
      <c r="Q195" s="343">
        <v>0</v>
      </c>
      <c r="R195" s="343">
        <v>22</v>
      </c>
      <c r="S195" s="343">
        <v>2</v>
      </c>
      <c r="T195" s="342">
        <v>2</v>
      </c>
      <c r="U195" s="343">
        <v>14</v>
      </c>
      <c r="V195" s="343">
        <v>0</v>
      </c>
      <c r="W195" s="343">
        <v>0</v>
      </c>
      <c r="X195" s="343">
        <v>0</v>
      </c>
      <c r="Y195" s="343">
        <v>12</v>
      </c>
      <c r="Z195" s="343">
        <v>0</v>
      </c>
      <c r="AA195" s="343">
        <v>12</v>
      </c>
      <c r="AB195" s="484">
        <v>12</v>
      </c>
      <c r="AC195" s="343">
        <v>0</v>
      </c>
      <c r="AD195" s="343"/>
      <c r="AE195" s="494">
        <v>14</v>
      </c>
    </row>
    <row r="196" spans="1:31" ht="14.25" x14ac:dyDescent="0.2">
      <c r="A196" s="22" t="s">
        <v>2102</v>
      </c>
      <c r="B196" s="23">
        <v>1</v>
      </c>
      <c r="C196" s="24" t="s">
        <v>1400</v>
      </c>
      <c r="D196" s="253" t="s">
        <v>3964</v>
      </c>
      <c r="E196" s="23" t="s">
        <v>3475</v>
      </c>
      <c r="F196" s="23" t="s">
        <v>1401</v>
      </c>
      <c r="G196" s="343">
        <v>0</v>
      </c>
      <c r="H196" s="343">
        <v>0</v>
      </c>
      <c r="I196" s="343">
        <v>18</v>
      </c>
      <c r="J196" s="343">
        <v>0</v>
      </c>
      <c r="K196" s="343">
        <v>0</v>
      </c>
      <c r="L196" s="343">
        <v>12</v>
      </c>
      <c r="M196" s="343">
        <v>0</v>
      </c>
      <c r="N196" s="343">
        <v>4</v>
      </c>
      <c r="O196" s="343">
        <v>0</v>
      </c>
      <c r="P196" s="343">
        <v>0</v>
      </c>
      <c r="Q196" s="343">
        <v>0</v>
      </c>
      <c r="R196" s="343">
        <v>19</v>
      </c>
      <c r="S196" s="343">
        <v>1</v>
      </c>
      <c r="T196" s="342">
        <v>1</v>
      </c>
      <c r="U196" s="343">
        <v>7</v>
      </c>
      <c r="V196" s="343">
        <v>0</v>
      </c>
      <c r="W196" s="343">
        <v>0</v>
      </c>
      <c r="X196" s="343">
        <v>0</v>
      </c>
      <c r="Y196" s="343">
        <v>6</v>
      </c>
      <c r="Z196" s="343">
        <v>0</v>
      </c>
      <c r="AA196" s="343">
        <v>10</v>
      </c>
      <c r="AB196" s="484">
        <v>10</v>
      </c>
      <c r="AC196" s="343">
        <v>0</v>
      </c>
      <c r="AD196" s="343"/>
      <c r="AE196" s="494">
        <v>8</v>
      </c>
    </row>
    <row r="197" spans="1:31" ht="14.25" x14ac:dyDescent="0.2">
      <c r="A197" s="22" t="s">
        <v>2102</v>
      </c>
      <c r="B197" s="23">
        <v>1</v>
      </c>
      <c r="C197" s="24" t="s">
        <v>1402</v>
      </c>
      <c r="D197" s="253" t="s">
        <v>3964</v>
      </c>
      <c r="E197" s="23" t="s">
        <v>3475</v>
      </c>
      <c r="F197" s="23" t="s">
        <v>1403</v>
      </c>
      <c r="G197" s="343">
        <v>0</v>
      </c>
      <c r="H197" s="343">
        <v>0</v>
      </c>
      <c r="I197" s="343">
        <v>0</v>
      </c>
      <c r="J197" s="343">
        <v>6</v>
      </c>
      <c r="K197" s="343">
        <v>0</v>
      </c>
      <c r="L197" s="343">
        <v>2</v>
      </c>
      <c r="M197" s="343">
        <v>0</v>
      </c>
      <c r="N197" s="343">
        <v>3</v>
      </c>
      <c r="O197" s="343">
        <v>0</v>
      </c>
      <c r="P197" s="343">
        <v>0</v>
      </c>
      <c r="Q197" s="343">
        <v>0</v>
      </c>
      <c r="R197" s="343">
        <v>0</v>
      </c>
      <c r="S197" s="343">
        <v>0</v>
      </c>
      <c r="T197" s="342">
        <v>0</v>
      </c>
      <c r="U197" s="343">
        <v>0</v>
      </c>
      <c r="V197" s="343">
        <v>0</v>
      </c>
      <c r="W197" s="343">
        <v>0</v>
      </c>
      <c r="X197" s="343">
        <v>0</v>
      </c>
      <c r="Y197" s="343">
        <v>0</v>
      </c>
      <c r="Z197" s="343">
        <v>0</v>
      </c>
      <c r="AA197" s="343">
        <v>0</v>
      </c>
      <c r="AB197" s="484">
        <v>0</v>
      </c>
      <c r="AC197" s="343">
        <v>0</v>
      </c>
      <c r="AD197" s="343"/>
      <c r="AE197" s="494">
        <v>4</v>
      </c>
    </row>
    <row r="198" spans="1:31" ht="14.25" x14ac:dyDescent="0.2">
      <c r="A198" s="22" t="s">
        <v>2102</v>
      </c>
      <c r="B198" s="23">
        <v>1</v>
      </c>
      <c r="C198" s="24" t="s">
        <v>3306</v>
      </c>
      <c r="D198" s="253" t="s">
        <v>3964</v>
      </c>
      <c r="E198" s="23" t="s">
        <v>3474</v>
      </c>
      <c r="F198" s="23" t="s">
        <v>3307</v>
      </c>
      <c r="G198" s="343">
        <v>0</v>
      </c>
      <c r="H198" s="343">
        <v>1</v>
      </c>
      <c r="I198" s="343">
        <v>4</v>
      </c>
      <c r="J198" s="343">
        <v>0</v>
      </c>
      <c r="K198" s="343">
        <v>0</v>
      </c>
      <c r="L198" s="343">
        <v>0</v>
      </c>
      <c r="M198" s="343">
        <v>0</v>
      </c>
      <c r="N198" s="343">
        <v>0</v>
      </c>
      <c r="O198" s="343">
        <v>0</v>
      </c>
      <c r="P198" s="343">
        <v>4</v>
      </c>
      <c r="Q198" s="343">
        <v>8</v>
      </c>
      <c r="R198" s="343">
        <v>12</v>
      </c>
      <c r="S198" s="343">
        <v>0</v>
      </c>
      <c r="T198" s="342">
        <v>4</v>
      </c>
      <c r="U198" s="343">
        <v>8</v>
      </c>
      <c r="V198" s="343">
        <v>10</v>
      </c>
      <c r="W198" s="343">
        <v>2</v>
      </c>
      <c r="X198" s="343">
        <v>10</v>
      </c>
      <c r="Y198" s="343">
        <v>6</v>
      </c>
      <c r="Z198" s="343">
        <v>4</v>
      </c>
      <c r="AA198" s="343">
        <v>6</v>
      </c>
      <c r="AB198" s="484">
        <v>12</v>
      </c>
      <c r="AC198" s="343">
        <v>6</v>
      </c>
      <c r="AD198" s="343"/>
      <c r="AE198" s="494">
        <v>12</v>
      </c>
    </row>
    <row r="199" spans="1:31" ht="14.25" x14ac:dyDescent="0.2">
      <c r="A199" s="22" t="s">
        <v>2102</v>
      </c>
      <c r="B199" s="23">
        <v>1</v>
      </c>
      <c r="C199" s="24" t="s">
        <v>3308</v>
      </c>
      <c r="D199" s="253" t="s">
        <v>3964</v>
      </c>
      <c r="E199" s="23" t="s">
        <v>3474</v>
      </c>
      <c r="F199" s="23" t="s">
        <v>3309</v>
      </c>
      <c r="G199" s="343">
        <v>6</v>
      </c>
      <c r="H199" s="343">
        <v>8</v>
      </c>
      <c r="I199" s="343">
        <v>2</v>
      </c>
      <c r="J199" s="343">
        <v>6</v>
      </c>
      <c r="K199" s="343">
        <v>8</v>
      </c>
      <c r="L199" s="343">
        <v>4</v>
      </c>
      <c r="M199" s="343">
        <v>12</v>
      </c>
      <c r="N199" s="343">
        <v>10</v>
      </c>
      <c r="O199" s="343">
        <v>0</v>
      </c>
      <c r="P199" s="343">
        <v>2</v>
      </c>
      <c r="Q199" s="343">
        <v>2</v>
      </c>
      <c r="R199" s="343">
        <v>9</v>
      </c>
      <c r="S199" s="343">
        <v>4</v>
      </c>
      <c r="T199" s="342">
        <v>2</v>
      </c>
      <c r="U199" s="343">
        <v>12</v>
      </c>
      <c r="V199" s="343">
        <v>4</v>
      </c>
      <c r="W199" s="343">
        <v>6</v>
      </c>
      <c r="X199" s="343">
        <v>2</v>
      </c>
      <c r="Y199" s="343">
        <v>2</v>
      </c>
      <c r="Z199" s="343">
        <v>0</v>
      </c>
      <c r="AA199" s="343">
        <v>4</v>
      </c>
      <c r="AB199" s="484">
        <v>6</v>
      </c>
      <c r="AC199" s="343">
        <v>4</v>
      </c>
      <c r="AD199" s="343"/>
      <c r="AE199" s="494">
        <v>8</v>
      </c>
    </row>
    <row r="200" spans="1:31" ht="14.25" x14ac:dyDescent="0.2">
      <c r="A200" s="22" t="s">
        <v>2102</v>
      </c>
      <c r="B200" s="23">
        <v>1</v>
      </c>
      <c r="C200" s="24" t="s">
        <v>3310</v>
      </c>
      <c r="D200" s="253" t="s">
        <v>3964</v>
      </c>
      <c r="E200" s="23" t="s">
        <v>3473</v>
      </c>
      <c r="F200" s="23" t="s">
        <v>3311</v>
      </c>
      <c r="G200" s="343">
        <v>0</v>
      </c>
      <c r="H200" s="343">
        <v>0</v>
      </c>
      <c r="I200" s="343">
        <v>1</v>
      </c>
      <c r="J200" s="343">
        <v>13</v>
      </c>
      <c r="K200" s="343">
        <v>2</v>
      </c>
      <c r="L200" s="343">
        <v>2</v>
      </c>
      <c r="M200" s="343">
        <v>9</v>
      </c>
      <c r="N200" s="343">
        <v>6</v>
      </c>
      <c r="O200" s="343">
        <v>2</v>
      </c>
      <c r="P200" s="343">
        <v>1</v>
      </c>
      <c r="Q200" s="343">
        <v>0</v>
      </c>
      <c r="R200" s="343">
        <v>0</v>
      </c>
      <c r="S200" s="343">
        <v>0</v>
      </c>
      <c r="T200" s="342">
        <v>1</v>
      </c>
      <c r="U200" s="343">
        <v>1</v>
      </c>
      <c r="V200" s="343">
        <v>1</v>
      </c>
      <c r="W200" s="343">
        <v>1</v>
      </c>
      <c r="X200" s="343">
        <v>2</v>
      </c>
      <c r="Y200" s="343">
        <v>2</v>
      </c>
      <c r="Z200" s="343">
        <v>2</v>
      </c>
      <c r="AA200" s="343">
        <v>0</v>
      </c>
      <c r="AB200" s="484">
        <v>0</v>
      </c>
      <c r="AC200" s="343">
        <v>2</v>
      </c>
      <c r="AD200" s="343"/>
      <c r="AE200" s="494">
        <v>7</v>
      </c>
    </row>
    <row r="201" spans="1:31" ht="14.25" x14ac:dyDescent="0.2">
      <c r="A201" s="22" t="s">
        <v>2102</v>
      </c>
      <c r="B201" s="23">
        <v>1</v>
      </c>
      <c r="C201" s="24" t="s">
        <v>2129</v>
      </c>
      <c r="D201" s="253" t="s">
        <v>3964</v>
      </c>
      <c r="E201" s="23" t="s">
        <v>3475</v>
      </c>
      <c r="F201" s="23" t="s">
        <v>3011</v>
      </c>
      <c r="G201" s="343">
        <v>1</v>
      </c>
      <c r="H201" s="343">
        <v>1</v>
      </c>
      <c r="I201" s="343">
        <v>2</v>
      </c>
      <c r="J201" s="343">
        <v>2</v>
      </c>
      <c r="K201" s="343">
        <v>2</v>
      </c>
      <c r="L201" s="343">
        <v>1</v>
      </c>
      <c r="M201" s="343">
        <v>3</v>
      </c>
      <c r="N201" s="343">
        <v>0</v>
      </c>
      <c r="O201" s="343">
        <v>1</v>
      </c>
      <c r="P201" s="343">
        <v>11</v>
      </c>
      <c r="Q201" s="343">
        <v>3</v>
      </c>
      <c r="R201" s="343">
        <v>1</v>
      </c>
      <c r="S201" s="343">
        <v>0</v>
      </c>
      <c r="T201" s="342">
        <v>1</v>
      </c>
      <c r="U201" s="343">
        <v>4</v>
      </c>
      <c r="V201" s="343">
        <v>9</v>
      </c>
      <c r="W201" s="343">
        <v>0</v>
      </c>
      <c r="X201" s="343">
        <v>12</v>
      </c>
      <c r="Y201" s="343">
        <v>0</v>
      </c>
      <c r="Z201" s="343">
        <v>7</v>
      </c>
      <c r="AA201" s="343">
        <v>0</v>
      </c>
      <c r="AB201" s="484">
        <v>4</v>
      </c>
      <c r="AC201" s="343">
        <v>0</v>
      </c>
      <c r="AD201" s="343"/>
      <c r="AE201" s="494">
        <v>0</v>
      </c>
    </row>
    <row r="202" spans="1:31" ht="14.25" x14ac:dyDescent="0.2">
      <c r="A202" s="22" t="s">
        <v>2102</v>
      </c>
      <c r="B202" s="23">
        <v>1</v>
      </c>
      <c r="C202" s="24" t="s">
        <v>3012</v>
      </c>
      <c r="D202" s="253" t="s">
        <v>3964</v>
      </c>
      <c r="E202" s="23" t="s">
        <v>3474</v>
      </c>
      <c r="F202" s="23" t="s">
        <v>2064</v>
      </c>
      <c r="G202" s="343">
        <v>0</v>
      </c>
      <c r="H202" s="343">
        <v>1</v>
      </c>
      <c r="I202" s="343">
        <v>3</v>
      </c>
      <c r="J202" s="343">
        <v>3</v>
      </c>
      <c r="K202" s="343">
        <v>0</v>
      </c>
      <c r="L202" s="343">
        <v>2</v>
      </c>
      <c r="M202" s="343">
        <v>1</v>
      </c>
      <c r="N202" s="343">
        <v>1</v>
      </c>
      <c r="O202" s="343">
        <v>2</v>
      </c>
      <c r="P202" s="343">
        <v>11</v>
      </c>
      <c r="Q202" s="343">
        <v>3</v>
      </c>
      <c r="R202" s="343">
        <v>5</v>
      </c>
      <c r="S202" s="343">
        <v>0</v>
      </c>
      <c r="T202" s="342">
        <v>4</v>
      </c>
      <c r="U202" s="343">
        <v>13</v>
      </c>
      <c r="V202" s="343">
        <v>1</v>
      </c>
      <c r="W202" s="343">
        <v>0</v>
      </c>
      <c r="X202" s="343">
        <v>10</v>
      </c>
      <c r="Y202" s="343">
        <v>4</v>
      </c>
      <c r="Z202" s="343">
        <v>5</v>
      </c>
      <c r="AA202" s="343">
        <v>0</v>
      </c>
      <c r="AB202" s="484">
        <v>4</v>
      </c>
      <c r="AC202" s="343">
        <v>5</v>
      </c>
      <c r="AD202" s="343"/>
      <c r="AE202" s="494">
        <v>9</v>
      </c>
    </row>
    <row r="203" spans="1:31" ht="14.25" x14ac:dyDescent="0.2">
      <c r="A203" s="22" t="s">
        <v>2102</v>
      </c>
      <c r="B203" s="23">
        <v>1</v>
      </c>
      <c r="C203" s="24" t="s">
        <v>2065</v>
      </c>
      <c r="D203" s="253" t="s">
        <v>3964</v>
      </c>
      <c r="E203" s="23" t="s">
        <v>3475</v>
      </c>
      <c r="F203" s="23" t="s">
        <v>913</v>
      </c>
      <c r="G203" s="343">
        <v>6</v>
      </c>
      <c r="H203" s="343">
        <v>0</v>
      </c>
      <c r="I203" s="343">
        <v>0</v>
      </c>
      <c r="J203" s="343">
        <v>4</v>
      </c>
      <c r="K203" s="343">
        <v>1</v>
      </c>
      <c r="L203" s="343">
        <v>2</v>
      </c>
      <c r="M203" s="343">
        <v>2</v>
      </c>
      <c r="N203" s="343">
        <v>3</v>
      </c>
      <c r="O203" s="343">
        <v>3</v>
      </c>
      <c r="P203" s="343">
        <v>0</v>
      </c>
      <c r="Q203" s="343">
        <v>0</v>
      </c>
      <c r="R203" s="343">
        <v>0</v>
      </c>
      <c r="S203" s="343">
        <v>0</v>
      </c>
      <c r="T203" s="342">
        <v>0</v>
      </c>
      <c r="U203" s="343">
        <v>0</v>
      </c>
      <c r="V203" s="343">
        <v>0</v>
      </c>
      <c r="W203" s="343">
        <v>0</v>
      </c>
      <c r="X203" s="343">
        <v>0</v>
      </c>
      <c r="Y203" s="343">
        <v>0</v>
      </c>
      <c r="Z203" s="343">
        <v>0</v>
      </c>
      <c r="AA203" s="343">
        <v>0</v>
      </c>
      <c r="AB203" s="484">
        <v>0</v>
      </c>
      <c r="AC203" s="343">
        <v>0</v>
      </c>
      <c r="AD203" s="343"/>
      <c r="AE203" s="494">
        <v>4</v>
      </c>
    </row>
    <row r="204" spans="1:31" ht="14.25" x14ac:dyDescent="0.2">
      <c r="A204" s="22" t="s">
        <v>2102</v>
      </c>
      <c r="B204" s="23">
        <v>1</v>
      </c>
      <c r="C204" s="24" t="s">
        <v>914</v>
      </c>
      <c r="D204" s="253" t="s">
        <v>3964</v>
      </c>
      <c r="E204" s="23" t="s">
        <v>3474</v>
      </c>
      <c r="F204" s="23" t="s">
        <v>3119</v>
      </c>
      <c r="G204" s="343">
        <v>0</v>
      </c>
      <c r="H204" s="343">
        <v>0</v>
      </c>
      <c r="I204" s="343">
        <v>0</v>
      </c>
      <c r="J204" s="343">
        <v>0</v>
      </c>
      <c r="K204" s="343">
        <v>0</v>
      </c>
      <c r="L204" s="343">
        <v>0</v>
      </c>
      <c r="M204" s="343">
        <v>0</v>
      </c>
      <c r="N204" s="343">
        <v>0</v>
      </c>
      <c r="O204" s="343">
        <v>0</v>
      </c>
      <c r="P204" s="343">
        <v>4</v>
      </c>
      <c r="Q204" s="343">
        <v>4</v>
      </c>
      <c r="R204" s="343">
        <v>7</v>
      </c>
      <c r="S204" s="343">
        <v>2</v>
      </c>
      <c r="T204" s="342">
        <v>2</v>
      </c>
      <c r="U204" s="343">
        <v>10</v>
      </c>
      <c r="V204" s="343">
        <v>6</v>
      </c>
      <c r="W204" s="343">
        <v>0</v>
      </c>
      <c r="X204" s="343">
        <v>6</v>
      </c>
      <c r="Y204" s="343">
        <v>6</v>
      </c>
      <c r="Z204" s="343">
        <v>5</v>
      </c>
      <c r="AA204" s="343">
        <v>0</v>
      </c>
      <c r="AB204" s="484">
        <v>1</v>
      </c>
      <c r="AC204" s="343">
        <v>0</v>
      </c>
      <c r="AD204" s="343"/>
      <c r="AE204" s="494">
        <v>12</v>
      </c>
    </row>
    <row r="205" spans="1:31" ht="14.25" x14ac:dyDescent="0.2">
      <c r="A205" s="22" t="s">
        <v>2102</v>
      </c>
      <c r="B205" s="23">
        <v>1</v>
      </c>
      <c r="C205" s="24" t="s">
        <v>459</v>
      </c>
      <c r="D205" s="253" t="s">
        <v>3964</v>
      </c>
      <c r="E205" s="23" t="s">
        <v>3475</v>
      </c>
      <c r="F205" s="23" t="s">
        <v>460</v>
      </c>
      <c r="G205" s="343">
        <v>3</v>
      </c>
      <c r="H205" s="343">
        <v>0</v>
      </c>
      <c r="I205" s="343">
        <v>0</v>
      </c>
      <c r="J205" s="343">
        <v>4</v>
      </c>
      <c r="K205" s="343">
        <v>0</v>
      </c>
      <c r="L205" s="343">
        <v>3</v>
      </c>
      <c r="M205" s="343">
        <v>6</v>
      </c>
      <c r="N205" s="343">
        <v>2</v>
      </c>
      <c r="O205" s="343">
        <v>0</v>
      </c>
      <c r="P205" s="343">
        <v>0</v>
      </c>
      <c r="Q205" s="343">
        <v>0</v>
      </c>
      <c r="R205" s="343">
        <v>0</v>
      </c>
      <c r="S205" s="343">
        <v>0</v>
      </c>
      <c r="T205" s="342">
        <v>0</v>
      </c>
      <c r="U205" s="343">
        <v>0</v>
      </c>
      <c r="V205" s="343">
        <v>0</v>
      </c>
      <c r="W205" s="343">
        <v>0</v>
      </c>
      <c r="X205" s="343">
        <v>0</v>
      </c>
      <c r="Y205" s="343">
        <v>9</v>
      </c>
      <c r="Z205" s="343">
        <v>0</v>
      </c>
      <c r="AA205" s="343">
        <v>0</v>
      </c>
      <c r="AB205" s="484">
        <v>0</v>
      </c>
      <c r="AC205" s="343">
        <v>0</v>
      </c>
      <c r="AD205" s="343"/>
      <c r="AE205" s="494">
        <v>9</v>
      </c>
    </row>
    <row r="206" spans="1:31" ht="14.25" x14ac:dyDescent="0.2">
      <c r="A206" s="22" t="s">
        <v>2102</v>
      </c>
      <c r="B206" s="23">
        <v>1</v>
      </c>
      <c r="C206" s="24" t="s">
        <v>1707</v>
      </c>
      <c r="D206" s="253" t="s">
        <v>3964</v>
      </c>
      <c r="E206" s="23" t="s">
        <v>3475</v>
      </c>
      <c r="F206" s="23" t="s">
        <v>1708</v>
      </c>
      <c r="G206" s="343">
        <v>0</v>
      </c>
      <c r="H206" s="343">
        <v>0</v>
      </c>
      <c r="I206" s="343">
        <v>0</v>
      </c>
      <c r="J206" s="343">
        <v>0</v>
      </c>
      <c r="K206" s="343">
        <v>0</v>
      </c>
      <c r="L206" s="343">
        <v>3</v>
      </c>
      <c r="M206" s="343">
        <v>0</v>
      </c>
      <c r="N206" s="343">
        <v>0</v>
      </c>
      <c r="O206" s="343">
        <v>0</v>
      </c>
      <c r="P206" s="343">
        <v>1</v>
      </c>
      <c r="Q206" s="343">
        <v>16</v>
      </c>
      <c r="R206" s="343">
        <v>4</v>
      </c>
      <c r="S206" s="343">
        <v>1</v>
      </c>
      <c r="T206" s="342">
        <v>0</v>
      </c>
      <c r="U206" s="343">
        <v>6</v>
      </c>
      <c r="V206" s="343">
        <v>5</v>
      </c>
      <c r="W206" s="343">
        <v>3</v>
      </c>
      <c r="X206" s="343">
        <v>4</v>
      </c>
      <c r="Y206" s="343">
        <v>0</v>
      </c>
      <c r="Z206" s="343">
        <v>5</v>
      </c>
      <c r="AA206" s="343">
        <v>3</v>
      </c>
      <c r="AB206" s="484">
        <v>6</v>
      </c>
      <c r="AC206" s="343">
        <v>4</v>
      </c>
      <c r="AD206" s="343"/>
      <c r="AE206" s="494">
        <v>6</v>
      </c>
    </row>
    <row r="207" spans="1:31" ht="14.25" x14ac:dyDescent="0.2">
      <c r="A207" s="22" t="s">
        <v>2102</v>
      </c>
      <c r="B207" s="23">
        <v>1</v>
      </c>
      <c r="C207" s="24" t="s">
        <v>1709</v>
      </c>
      <c r="D207" s="253" t="s">
        <v>3964</v>
      </c>
      <c r="E207" s="23" t="s">
        <v>3477</v>
      </c>
      <c r="F207" s="23" t="s">
        <v>1710</v>
      </c>
      <c r="G207" s="343">
        <v>5</v>
      </c>
      <c r="H207" s="343">
        <v>0</v>
      </c>
      <c r="I207" s="343">
        <v>0</v>
      </c>
      <c r="J207" s="343">
        <v>8</v>
      </c>
      <c r="K207" s="343">
        <v>2</v>
      </c>
      <c r="L207" s="343">
        <v>0</v>
      </c>
      <c r="M207" s="343">
        <v>0</v>
      </c>
      <c r="N207" s="343">
        <v>5</v>
      </c>
      <c r="O207" s="343">
        <v>4</v>
      </c>
      <c r="P207" s="343">
        <v>4</v>
      </c>
      <c r="Q207" s="343">
        <v>2</v>
      </c>
      <c r="R207" s="343">
        <v>13</v>
      </c>
      <c r="S207" s="343">
        <v>0</v>
      </c>
      <c r="T207" s="342">
        <v>1</v>
      </c>
      <c r="U207" s="343">
        <v>7</v>
      </c>
      <c r="V207" s="343">
        <v>5</v>
      </c>
      <c r="W207" s="343">
        <v>0</v>
      </c>
      <c r="X207" s="343">
        <v>5</v>
      </c>
      <c r="Y207" s="343">
        <v>0</v>
      </c>
      <c r="Z207" s="343">
        <v>6</v>
      </c>
      <c r="AA207" s="343">
        <v>2</v>
      </c>
      <c r="AB207" s="484">
        <v>3</v>
      </c>
      <c r="AC207" s="343">
        <v>5</v>
      </c>
      <c r="AD207" s="343"/>
      <c r="AE207" s="494">
        <v>12</v>
      </c>
    </row>
    <row r="208" spans="1:31" ht="14.25" x14ac:dyDescent="0.2">
      <c r="A208" s="22" t="s">
        <v>2102</v>
      </c>
      <c r="B208" s="23">
        <v>1</v>
      </c>
      <c r="C208" s="24" t="s">
        <v>1711</v>
      </c>
      <c r="D208" s="253" t="s">
        <v>3964</v>
      </c>
      <c r="E208" s="23" t="s">
        <v>3475</v>
      </c>
      <c r="F208" s="23" t="s">
        <v>1712</v>
      </c>
      <c r="G208" s="343">
        <v>3</v>
      </c>
      <c r="H208" s="343">
        <v>0</v>
      </c>
      <c r="I208" s="343">
        <v>0</v>
      </c>
      <c r="J208" s="343">
        <v>4</v>
      </c>
      <c r="K208" s="343">
        <v>0</v>
      </c>
      <c r="L208" s="343">
        <v>2</v>
      </c>
      <c r="M208" s="343">
        <v>5</v>
      </c>
      <c r="N208" s="343">
        <v>4</v>
      </c>
      <c r="O208" s="343">
        <v>4</v>
      </c>
      <c r="P208" s="343">
        <v>0</v>
      </c>
      <c r="Q208" s="343">
        <v>0</v>
      </c>
      <c r="R208" s="343">
        <v>0</v>
      </c>
      <c r="S208" s="343">
        <v>0</v>
      </c>
      <c r="T208" s="342">
        <v>0</v>
      </c>
      <c r="U208" s="343">
        <v>0</v>
      </c>
      <c r="V208" s="343">
        <v>0</v>
      </c>
      <c r="W208" s="343">
        <v>0</v>
      </c>
      <c r="X208" s="343">
        <v>0</v>
      </c>
      <c r="Y208" s="343">
        <v>0</v>
      </c>
      <c r="Z208" s="343">
        <v>0</v>
      </c>
      <c r="AA208" s="343">
        <v>0</v>
      </c>
      <c r="AB208" s="484">
        <v>0</v>
      </c>
      <c r="AC208" s="343">
        <v>0</v>
      </c>
      <c r="AD208" s="343"/>
      <c r="AE208" s="494">
        <v>6</v>
      </c>
    </row>
    <row r="209" spans="1:31" ht="14.25" x14ac:dyDescent="0.2">
      <c r="A209" s="22" t="s">
        <v>2102</v>
      </c>
      <c r="B209" s="23">
        <v>1</v>
      </c>
      <c r="C209" s="24" t="s">
        <v>1713</v>
      </c>
      <c r="D209" s="253" t="s">
        <v>3964</v>
      </c>
      <c r="E209" s="23" t="s">
        <v>3475</v>
      </c>
      <c r="F209" s="23" t="s">
        <v>1714</v>
      </c>
      <c r="G209" s="343">
        <v>0</v>
      </c>
      <c r="H209" s="343">
        <v>0</v>
      </c>
      <c r="I209" s="343">
        <v>1</v>
      </c>
      <c r="J209" s="343">
        <v>0</v>
      </c>
      <c r="K209" s="343">
        <v>0</v>
      </c>
      <c r="L209" s="343">
        <v>0</v>
      </c>
      <c r="M209" s="343">
        <v>0</v>
      </c>
      <c r="N209" s="343">
        <v>0</v>
      </c>
      <c r="O209" s="343">
        <v>0</v>
      </c>
      <c r="P209" s="343">
        <v>0</v>
      </c>
      <c r="Q209" s="343">
        <v>0</v>
      </c>
      <c r="R209" s="343">
        <v>0</v>
      </c>
      <c r="S209" s="343">
        <v>0</v>
      </c>
      <c r="T209" s="342">
        <v>0</v>
      </c>
      <c r="U209" s="343">
        <v>0</v>
      </c>
      <c r="V209" s="343">
        <v>0</v>
      </c>
      <c r="W209" s="343">
        <v>0</v>
      </c>
      <c r="X209" s="343">
        <v>0</v>
      </c>
      <c r="Y209" s="343">
        <v>0</v>
      </c>
      <c r="Z209" s="343">
        <v>0</v>
      </c>
      <c r="AA209" s="343">
        <v>0</v>
      </c>
      <c r="AB209" s="484">
        <v>0</v>
      </c>
      <c r="AC209" s="343">
        <v>0</v>
      </c>
      <c r="AD209" s="343"/>
      <c r="AE209" s="494">
        <v>6</v>
      </c>
    </row>
    <row r="210" spans="1:31" ht="14.25" x14ac:dyDescent="0.2">
      <c r="A210" s="22" t="s">
        <v>2102</v>
      </c>
      <c r="B210" s="23">
        <v>1</v>
      </c>
      <c r="C210" s="24" t="s">
        <v>340</v>
      </c>
      <c r="D210" s="253" t="s">
        <v>3964</v>
      </c>
      <c r="E210" s="23" t="s">
        <v>3473</v>
      </c>
      <c r="F210" s="23" t="s">
        <v>3221</v>
      </c>
      <c r="G210" s="343">
        <v>0</v>
      </c>
      <c r="H210" s="343">
        <v>0</v>
      </c>
      <c r="I210" s="343">
        <v>1</v>
      </c>
      <c r="J210" s="343">
        <v>0</v>
      </c>
      <c r="K210" s="343">
        <v>0</v>
      </c>
      <c r="L210" s="343">
        <v>0</v>
      </c>
      <c r="M210" s="343">
        <v>0</v>
      </c>
      <c r="N210" s="343">
        <v>0</v>
      </c>
      <c r="O210" s="343">
        <v>0</v>
      </c>
      <c r="P210" s="343">
        <v>0</v>
      </c>
      <c r="Q210" s="343">
        <v>0</v>
      </c>
      <c r="R210" s="343">
        <v>0</v>
      </c>
      <c r="S210" s="343">
        <v>0</v>
      </c>
      <c r="T210" s="342">
        <v>0</v>
      </c>
      <c r="U210" s="343">
        <v>0</v>
      </c>
      <c r="V210" s="343">
        <v>0</v>
      </c>
      <c r="W210" s="343">
        <v>0</v>
      </c>
      <c r="X210" s="343">
        <v>0</v>
      </c>
      <c r="Y210" s="343">
        <v>0</v>
      </c>
      <c r="Z210" s="343">
        <v>0</v>
      </c>
      <c r="AA210" s="343">
        <v>0</v>
      </c>
      <c r="AB210" s="484">
        <v>0</v>
      </c>
      <c r="AC210" s="343">
        <v>0</v>
      </c>
      <c r="AD210" s="343"/>
      <c r="AE210" s="494">
        <v>4</v>
      </c>
    </row>
    <row r="211" spans="1:31" ht="14.25" x14ac:dyDescent="0.2">
      <c r="A211" s="22" t="s">
        <v>2102</v>
      </c>
      <c r="B211" s="23">
        <v>1</v>
      </c>
      <c r="C211" s="24" t="s">
        <v>176</v>
      </c>
      <c r="D211" s="253" t="s">
        <v>3964</v>
      </c>
      <c r="E211" s="23" t="s">
        <v>3477</v>
      </c>
      <c r="F211" s="23" t="s">
        <v>1802</v>
      </c>
      <c r="G211" s="343">
        <v>0</v>
      </c>
      <c r="H211" s="343">
        <v>0</v>
      </c>
      <c r="I211" s="343">
        <v>0</v>
      </c>
      <c r="J211" s="343">
        <v>0</v>
      </c>
      <c r="K211" s="343">
        <v>0</v>
      </c>
      <c r="L211" s="343">
        <v>0</v>
      </c>
      <c r="M211" s="343">
        <v>0</v>
      </c>
      <c r="N211" s="343">
        <v>0</v>
      </c>
      <c r="O211" s="343">
        <v>0</v>
      </c>
      <c r="P211" s="343">
        <v>0</v>
      </c>
      <c r="Q211" s="343">
        <v>2</v>
      </c>
      <c r="R211" s="343">
        <v>5</v>
      </c>
      <c r="S211" s="343">
        <v>2</v>
      </c>
      <c r="T211" s="342">
        <v>2</v>
      </c>
      <c r="U211" s="343">
        <v>8</v>
      </c>
      <c r="V211" s="343">
        <v>0</v>
      </c>
      <c r="W211" s="343">
        <v>0</v>
      </c>
      <c r="X211" s="343">
        <v>5</v>
      </c>
      <c r="Y211" s="343">
        <v>1</v>
      </c>
      <c r="Z211" s="343">
        <v>0</v>
      </c>
      <c r="AA211" s="343">
        <v>0</v>
      </c>
      <c r="AB211" s="484">
        <v>0</v>
      </c>
      <c r="AC211" s="343">
        <v>0</v>
      </c>
      <c r="AD211" s="343"/>
      <c r="AE211" s="494">
        <v>4</v>
      </c>
    </row>
    <row r="212" spans="1:31" ht="14.25" x14ac:dyDescent="0.2">
      <c r="A212" s="22" t="s">
        <v>2102</v>
      </c>
      <c r="B212" s="23">
        <v>1</v>
      </c>
      <c r="C212" s="24" t="s">
        <v>1700</v>
      </c>
      <c r="D212" s="253" t="s">
        <v>3964</v>
      </c>
      <c r="E212" s="23" t="s">
        <v>3474</v>
      </c>
      <c r="F212" s="23" t="s">
        <v>1701</v>
      </c>
      <c r="G212" s="343">
        <v>2</v>
      </c>
      <c r="H212" s="343">
        <v>0</v>
      </c>
      <c r="I212" s="343">
        <v>0</v>
      </c>
      <c r="J212" s="343">
        <v>1</v>
      </c>
      <c r="K212" s="343">
        <v>0</v>
      </c>
      <c r="L212" s="343">
        <v>0</v>
      </c>
      <c r="M212" s="343">
        <v>2</v>
      </c>
      <c r="N212" s="343">
        <v>1</v>
      </c>
      <c r="O212" s="343">
        <v>2</v>
      </c>
      <c r="P212" s="343">
        <v>0</v>
      </c>
      <c r="Q212" s="343">
        <v>2</v>
      </c>
      <c r="R212" s="343">
        <v>9</v>
      </c>
      <c r="S212" s="343">
        <v>0</v>
      </c>
      <c r="T212" s="342">
        <v>3</v>
      </c>
      <c r="U212" s="343">
        <v>6</v>
      </c>
      <c r="V212" s="343">
        <v>2</v>
      </c>
      <c r="W212" s="343">
        <v>0</v>
      </c>
      <c r="X212" s="343">
        <v>6</v>
      </c>
      <c r="Y212" s="343">
        <v>2</v>
      </c>
      <c r="Z212" s="343">
        <v>5</v>
      </c>
      <c r="AA212" s="343">
        <v>0</v>
      </c>
      <c r="AB212" s="484">
        <v>0</v>
      </c>
      <c r="AC212" s="343">
        <v>10</v>
      </c>
      <c r="AD212" s="343"/>
      <c r="AE212" s="494">
        <v>8</v>
      </c>
    </row>
    <row r="213" spans="1:31" ht="14.25" x14ac:dyDescent="0.2">
      <c r="A213" s="22" t="s">
        <v>2102</v>
      </c>
      <c r="B213" s="23">
        <v>1</v>
      </c>
      <c r="C213" s="24" t="s">
        <v>2354</v>
      </c>
      <c r="D213" s="253" t="s">
        <v>3964</v>
      </c>
      <c r="E213" s="23" t="s">
        <v>3475</v>
      </c>
      <c r="F213" s="23" t="s">
        <v>351</v>
      </c>
      <c r="G213" s="343">
        <v>0</v>
      </c>
      <c r="H213" s="343">
        <v>0</v>
      </c>
      <c r="I213" s="343">
        <v>2</v>
      </c>
      <c r="J213" s="343">
        <v>2</v>
      </c>
      <c r="K213" s="343">
        <v>0</v>
      </c>
      <c r="L213" s="343">
        <v>4</v>
      </c>
      <c r="M213" s="343">
        <v>0</v>
      </c>
      <c r="N213" s="343">
        <v>2</v>
      </c>
      <c r="O213" s="343">
        <v>0</v>
      </c>
      <c r="P213" s="343">
        <v>0</v>
      </c>
      <c r="Q213" s="343">
        <v>0</v>
      </c>
      <c r="R213" s="343">
        <v>0</v>
      </c>
      <c r="S213" s="343">
        <v>0</v>
      </c>
      <c r="T213" s="342">
        <v>0</v>
      </c>
      <c r="U213" s="343">
        <v>0</v>
      </c>
      <c r="V213" s="343">
        <v>0</v>
      </c>
      <c r="W213" s="343">
        <v>0</v>
      </c>
      <c r="X213" s="343">
        <v>0</v>
      </c>
      <c r="Y213" s="343">
        <v>0</v>
      </c>
      <c r="Z213" s="343">
        <v>0</v>
      </c>
      <c r="AA213" s="343">
        <v>0</v>
      </c>
      <c r="AB213" s="484">
        <v>0</v>
      </c>
      <c r="AC213" s="343">
        <v>0</v>
      </c>
      <c r="AD213" s="343"/>
      <c r="AE213" s="494">
        <v>20</v>
      </c>
    </row>
    <row r="214" spans="1:31" ht="14.25" x14ac:dyDescent="0.2">
      <c r="A214" s="22" t="s">
        <v>2102</v>
      </c>
      <c r="B214" s="23">
        <v>1</v>
      </c>
      <c r="C214" s="24" t="s">
        <v>352</v>
      </c>
      <c r="D214" s="253" t="s">
        <v>3964</v>
      </c>
      <c r="E214" s="23" t="s">
        <v>3475</v>
      </c>
      <c r="F214" s="23" t="s">
        <v>353</v>
      </c>
      <c r="G214" s="343">
        <v>0</v>
      </c>
      <c r="H214" s="343">
        <v>0</v>
      </c>
      <c r="I214" s="343">
        <v>0</v>
      </c>
      <c r="J214" s="343">
        <v>0</v>
      </c>
      <c r="K214" s="343">
        <v>0</v>
      </c>
      <c r="L214" s="343">
        <v>0</v>
      </c>
      <c r="M214" s="343">
        <v>0</v>
      </c>
      <c r="N214" s="343">
        <v>0</v>
      </c>
      <c r="O214" s="343">
        <v>0</v>
      </c>
      <c r="P214" s="343">
        <v>0</v>
      </c>
      <c r="Q214" s="343">
        <v>2</v>
      </c>
      <c r="R214" s="343">
        <v>1</v>
      </c>
      <c r="S214" s="343">
        <v>0</v>
      </c>
      <c r="T214" s="342">
        <v>0</v>
      </c>
      <c r="U214" s="343">
        <v>1</v>
      </c>
      <c r="V214" s="343">
        <v>0</v>
      </c>
      <c r="W214" s="343">
        <v>2</v>
      </c>
      <c r="X214" s="343">
        <v>1</v>
      </c>
      <c r="Y214" s="343">
        <v>0</v>
      </c>
      <c r="Z214" s="343">
        <v>0</v>
      </c>
      <c r="AA214" s="343">
        <v>0</v>
      </c>
      <c r="AB214" s="484">
        <v>1</v>
      </c>
      <c r="AC214" s="343">
        <v>5</v>
      </c>
      <c r="AD214" s="343"/>
      <c r="AE214" s="494">
        <v>4</v>
      </c>
    </row>
    <row r="215" spans="1:31" ht="14.25" x14ac:dyDescent="0.2">
      <c r="A215" s="22" t="s">
        <v>2102</v>
      </c>
      <c r="B215" s="23">
        <v>1</v>
      </c>
      <c r="C215" s="24" t="s">
        <v>468</v>
      </c>
      <c r="D215" s="253" t="s">
        <v>3964</v>
      </c>
      <c r="E215" s="23" t="s">
        <v>3475</v>
      </c>
      <c r="F215" s="23" t="s">
        <v>469</v>
      </c>
      <c r="G215" s="343">
        <v>1</v>
      </c>
      <c r="H215" s="343">
        <v>0</v>
      </c>
      <c r="I215" s="343">
        <v>0</v>
      </c>
      <c r="J215" s="343">
        <v>2</v>
      </c>
      <c r="K215" s="343">
        <v>0</v>
      </c>
      <c r="L215" s="343">
        <v>0</v>
      </c>
      <c r="M215" s="343">
        <v>0</v>
      </c>
      <c r="N215" s="343">
        <v>3</v>
      </c>
      <c r="O215" s="343">
        <v>1</v>
      </c>
      <c r="P215" s="343">
        <v>0</v>
      </c>
      <c r="Q215" s="343">
        <v>0</v>
      </c>
      <c r="R215" s="343">
        <v>0</v>
      </c>
      <c r="S215" s="343">
        <v>0</v>
      </c>
      <c r="T215" s="342">
        <v>0</v>
      </c>
      <c r="U215" s="343">
        <v>0</v>
      </c>
      <c r="V215" s="343">
        <v>0</v>
      </c>
      <c r="W215" s="343">
        <v>0</v>
      </c>
      <c r="X215" s="343">
        <v>0</v>
      </c>
      <c r="Y215" s="343">
        <v>0</v>
      </c>
      <c r="Z215" s="343">
        <v>0</v>
      </c>
      <c r="AA215" s="343">
        <v>0</v>
      </c>
      <c r="AB215" s="484">
        <v>0</v>
      </c>
      <c r="AC215" s="343">
        <v>0</v>
      </c>
      <c r="AD215" s="343"/>
      <c r="AE215" s="494">
        <v>8</v>
      </c>
    </row>
    <row r="216" spans="1:31" ht="14.25" x14ac:dyDescent="0.2">
      <c r="A216" s="22" t="s">
        <v>2102</v>
      </c>
      <c r="B216" s="23">
        <v>1</v>
      </c>
      <c r="C216" s="24" t="s">
        <v>3233</v>
      </c>
      <c r="D216" s="253" t="s">
        <v>3964</v>
      </c>
      <c r="E216" s="23" t="s">
        <v>3473</v>
      </c>
      <c r="F216" s="23" t="s">
        <v>581</v>
      </c>
      <c r="G216" s="343">
        <v>0</v>
      </c>
      <c r="H216" s="343">
        <v>0</v>
      </c>
      <c r="I216" s="343">
        <v>1</v>
      </c>
      <c r="J216" s="343">
        <v>0</v>
      </c>
      <c r="K216" s="343">
        <v>0</v>
      </c>
      <c r="L216" s="343">
        <v>0</v>
      </c>
      <c r="M216" s="343">
        <v>0</v>
      </c>
      <c r="N216" s="343">
        <v>0</v>
      </c>
      <c r="O216" s="343">
        <v>0</v>
      </c>
      <c r="P216" s="343">
        <v>1</v>
      </c>
      <c r="Q216" s="343">
        <v>10</v>
      </c>
      <c r="R216" s="343">
        <v>1</v>
      </c>
      <c r="S216" s="343">
        <v>0</v>
      </c>
      <c r="T216" s="342">
        <v>5</v>
      </c>
      <c r="U216" s="343">
        <v>8</v>
      </c>
      <c r="V216" s="343">
        <v>0</v>
      </c>
      <c r="W216" s="343">
        <v>0</v>
      </c>
      <c r="X216" s="343">
        <v>5</v>
      </c>
      <c r="Y216" s="343">
        <v>5</v>
      </c>
      <c r="Z216" s="343">
        <v>6</v>
      </c>
      <c r="AA216" s="343">
        <v>0</v>
      </c>
      <c r="AB216" s="484">
        <v>5</v>
      </c>
      <c r="AC216" s="343">
        <v>0</v>
      </c>
      <c r="AD216" s="343"/>
      <c r="AE216" s="494">
        <v>7</v>
      </c>
    </row>
    <row r="217" spans="1:31" ht="14.25" x14ac:dyDescent="0.2">
      <c r="A217" s="22" t="s">
        <v>2102</v>
      </c>
      <c r="B217" s="23">
        <v>1</v>
      </c>
      <c r="C217" s="24" t="s">
        <v>2495</v>
      </c>
      <c r="D217" s="253" t="s">
        <v>3964</v>
      </c>
      <c r="E217" s="23" t="s">
        <v>3475</v>
      </c>
      <c r="F217" s="23" t="s">
        <v>2496</v>
      </c>
      <c r="G217" s="343">
        <v>6</v>
      </c>
      <c r="H217" s="343">
        <v>0</v>
      </c>
      <c r="I217" s="343">
        <v>3</v>
      </c>
      <c r="J217" s="343">
        <v>6</v>
      </c>
      <c r="K217" s="343">
        <v>5</v>
      </c>
      <c r="L217" s="343">
        <v>0</v>
      </c>
      <c r="M217" s="343">
        <v>4</v>
      </c>
      <c r="N217" s="343">
        <v>5</v>
      </c>
      <c r="O217" s="343">
        <v>0</v>
      </c>
      <c r="P217" s="343">
        <v>0</v>
      </c>
      <c r="Q217" s="343">
        <v>0</v>
      </c>
      <c r="R217" s="343">
        <v>20</v>
      </c>
      <c r="S217" s="343">
        <v>0</v>
      </c>
      <c r="T217" s="342">
        <v>0</v>
      </c>
      <c r="U217" s="343">
        <v>0</v>
      </c>
      <c r="V217" s="343">
        <v>0</v>
      </c>
      <c r="W217" s="343">
        <v>0</v>
      </c>
      <c r="X217" s="343">
        <v>0</v>
      </c>
      <c r="Y217" s="343">
        <v>10</v>
      </c>
      <c r="Z217" s="343">
        <v>0</v>
      </c>
      <c r="AA217" s="343">
        <v>0</v>
      </c>
      <c r="AB217" s="484">
        <v>0</v>
      </c>
      <c r="AC217" s="343">
        <v>0</v>
      </c>
      <c r="AD217" s="343"/>
      <c r="AE217" s="494">
        <v>10</v>
      </c>
    </row>
    <row r="218" spans="1:31" ht="14.25" x14ac:dyDescent="0.2">
      <c r="A218" s="22" t="s">
        <v>2102</v>
      </c>
      <c r="B218" s="23">
        <v>1</v>
      </c>
      <c r="C218" s="24" t="s">
        <v>2497</v>
      </c>
      <c r="D218" s="253" t="s">
        <v>3964</v>
      </c>
      <c r="E218" s="23" t="s">
        <v>2126</v>
      </c>
      <c r="F218" s="23" t="s">
        <v>1156</v>
      </c>
      <c r="G218" s="343">
        <v>0</v>
      </c>
      <c r="H218" s="343">
        <v>0</v>
      </c>
      <c r="I218" s="343">
        <v>0</v>
      </c>
      <c r="J218" s="343">
        <v>9</v>
      </c>
      <c r="K218" s="343">
        <v>0</v>
      </c>
      <c r="L218" s="343">
        <v>1</v>
      </c>
      <c r="M218" s="343">
        <v>0</v>
      </c>
      <c r="N218" s="343">
        <v>3</v>
      </c>
      <c r="O218" s="343">
        <v>0</v>
      </c>
      <c r="P218" s="343">
        <v>0</v>
      </c>
      <c r="Q218" s="343">
        <v>0</v>
      </c>
      <c r="R218" s="343">
        <v>10</v>
      </c>
      <c r="S218" s="343">
        <v>0</v>
      </c>
      <c r="T218" s="342">
        <v>0</v>
      </c>
      <c r="U218" s="343">
        <v>5</v>
      </c>
      <c r="V218" s="343">
        <v>0</v>
      </c>
      <c r="W218" s="343">
        <v>0</v>
      </c>
      <c r="X218" s="343">
        <v>0</v>
      </c>
      <c r="Y218" s="343">
        <v>6</v>
      </c>
      <c r="Z218" s="343">
        <v>0</v>
      </c>
      <c r="AA218" s="343">
        <v>8</v>
      </c>
      <c r="AB218" s="484">
        <v>8</v>
      </c>
      <c r="AC218" s="343">
        <v>0</v>
      </c>
      <c r="AD218" s="343"/>
      <c r="AE218" s="494">
        <v>9</v>
      </c>
    </row>
    <row r="219" spans="1:31" ht="14.25" x14ac:dyDescent="0.2">
      <c r="A219" s="22" t="s">
        <v>2102</v>
      </c>
      <c r="B219" s="23">
        <v>1</v>
      </c>
      <c r="C219" s="24" t="s">
        <v>1157</v>
      </c>
      <c r="D219" s="253" t="s">
        <v>3964</v>
      </c>
      <c r="E219" s="23" t="s">
        <v>3473</v>
      </c>
      <c r="F219" s="23" t="s">
        <v>1158</v>
      </c>
      <c r="G219" s="343">
        <v>0</v>
      </c>
      <c r="H219" s="343">
        <v>2</v>
      </c>
      <c r="I219" s="343">
        <v>1</v>
      </c>
      <c r="J219" s="343">
        <v>17</v>
      </c>
      <c r="K219" s="343">
        <v>0</v>
      </c>
      <c r="L219" s="343">
        <v>5</v>
      </c>
      <c r="M219" s="343">
        <v>0</v>
      </c>
      <c r="N219" s="343">
        <v>9</v>
      </c>
      <c r="O219" s="343">
        <v>0</v>
      </c>
      <c r="P219" s="343">
        <v>1</v>
      </c>
      <c r="Q219" s="343">
        <v>6</v>
      </c>
      <c r="R219" s="343">
        <v>3</v>
      </c>
      <c r="S219" s="343">
        <v>2</v>
      </c>
      <c r="T219" s="342">
        <v>3</v>
      </c>
      <c r="U219" s="343">
        <v>6</v>
      </c>
      <c r="V219" s="343">
        <v>2</v>
      </c>
      <c r="W219" s="343">
        <v>2</v>
      </c>
      <c r="X219" s="343">
        <v>5</v>
      </c>
      <c r="Y219" s="343">
        <v>1</v>
      </c>
      <c r="Z219" s="343">
        <v>5</v>
      </c>
      <c r="AA219" s="343">
        <v>2</v>
      </c>
      <c r="AB219" s="484">
        <v>2</v>
      </c>
      <c r="AC219" s="343">
        <v>1</v>
      </c>
      <c r="AD219" s="343"/>
      <c r="AE219" s="494">
        <v>4</v>
      </c>
    </row>
    <row r="220" spans="1:31" ht="14.25" x14ac:dyDescent="0.2">
      <c r="A220" s="22" t="s">
        <v>2102</v>
      </c>
      <c r="B220" s="23">
        <v>1</v>
      </c>
      <c r="C220" s="24" t="s">
        <v>1159</v>
      </c>
      <c r="D220" s="253" t="s">
        <v>3964</v>
      </c>
      <c r="E220" s="23" t="s">
        <v>3475</v>
      </c>
      <c r="F220" s="23" t="s">
        <v>2804</v>
      </c>
      <c r="G220" s="343">
        <v>0</v>
      </c>
      <c r="H220" s="343">
        <v>2</v>
      </c>
      <c r="I220" s="343">
        <v>0</v>
      </c>
      <c r="J220" s="343">
        <v>2</v>
      </c>
      <c r="K220" s="343">
        <v>1</v>
      </c>
      <c r="L220" s="343">
        <v>2</v>
      </c>
      <c r="M220" s="343">
        <v>0</v>
      </c>
      <c r="N220" s="343">
        <v>4</v>
      </c>
      <c r="O220" s="343">
        <v>0</v>
      </c>
      <c r="P220" s="343">
        <v>0</v>
      </c>
      <c r="Q220" s="343">
        <v>3</v>
      </c>
      <c r="R220" s="343">
        <v>4</v>
      </c>
      <c r="S220" s="343">
        <v>2</v>
      </c>
      <c r="T220" s="342">
        <v>3</v>
      </c>
      <c r="U220" s="343">
        <v>5</v>
      </c>
      <c r="V220" s="343">
        <v>0</v>
      </c>
      <c r="W220" s="343">
        <v>0</v>
      </c>
      <c r="X220" s="343">
        <v>13</v>
      </c>
      <c r="Y220" s="343">
        <v>0</v>
      </c>
      <c r="Z220" s="343">
        <v>0</v>
      </c>
      <c r="AA220" s="343">
        <v>1</v>
      </c>
      <c r="AB220" s="484">
        <v>1</v>
      </c>
      <c r="AC220" s="343">
        <v>0</v>
      </c>
      <c r="AD220" s="343"/>
      <c r="AE220" s="494">
        <v>4</v>
      </c>
    </row>
    <row r="221" spans="1:31" ht="14.25" x14ac:dyDescent="0.2">
      <c r="A221" s="22" t="s">
        <v>2102</v>
      </c>
      <c r="B221" s="23">
        <v>1</v>
      </c>
      <c r="C221" s="24" t="s">
        <v>2805</v>
      </c>
      <c r="D221" s="253" t="s">
        <v>3964</v>
      </c>
      <c r="E221" s="23" t="s">
        <v>3477</v>
      </c>
      <c r="F221" s="23" t="s">
        <v>2806</v>
      </c>
      <c r="G221" s="343">
        <v>0</v>
      </c>
      <c r="H221" s="343">
        <v>3</v>
      </c>
      <c r="I221" s="343">
        <v>3</v>
      </c>
      <c r="J221" s="343">
        <v>1</v>
      </c>
      <c r="K221" s="343">
        <v>3</v>
      </c>
      <c r="L221" s="343">
        <v>0</v>
      </c>
      <c r="M221" s="343">
        <v>0</v>
      </c>
      <c r="N221" s="343">
        <v>2</v>
      </c>
      <c r="O221" s="343">
        <v>0</v>
      </c>
      <c r="P221" s="343">
        <v>2</v>
      </c>
      <c r="Q221" s="343">
        <v>5</v>
      </c>
      <c r="R221" s="343">
        <v>2</v>
      </c>
      <c r="S221" s="343">
        <v>4</v>
      </c>
      <c r="T221" s="342">
        <v>7</v>
      </c>
      <c r="U221" s="343">
        <v>16</v>
      </c>
      <c r="V221" s="343">
        <v>4</v>
      </c>
      <c r="W221" s="343">
        <v>0</v>
      </c>
      <c r="X221" s="343">
        <v>7</v>
      </c>
      <c r="Y221" s="343">
        <v>0</v>
      </c>
      <c r="Z221" s="343">
        <v>3</v>
      </c>
      <c r="AA221" s="343">
        <v>4</v>
      </c>
      <c r="AB221" s="484">
        <v>8</v>
      </c>
      <c r="AC221" s="343">
        <v>5</v>
      </c>
      <c r="AD221" s="343"/>
      <c r="AE221" s="494">
        <v>4</v>
      </c>
    </row>
    <row r="222" spans="1:31" ht="14.25" x14ac:dyDescent="0.2">
      <c r="A222" s="22" t="s">
        <v>2102</v>
      </c>
      <c r="B222" s="23">
        <v>1</v>
      </c>
      <c r="C222" s="24" t="s">
        <v>2807</v>
      </c>
      <c r="D222" s="253" t="s">
        <v>3964</v>
      </c>
      <c r="E222" s="23" t="s">
        <v>3475</v>
      </c>
      <c r="F222" s="23" t="s">
        <v>2808</v>
      </c>
      <c r="G222" s="343">
        <v>1</v>
      </c>
      <c r="H222" s="343">
        <v>0</v>
      </c>
      <c r="I222" s="343">
        <v>0</v>
      </c>
      <c r="J222" s="343">
        <v>8</v>
      </c>
      <c r="K222" s="343">
        <v>7</v>
      </c>
      <c r="L222" s="343">
        <v>6</v>
      </c>
      <c r="M222" s="343">
        <v>7</v>
      </c>
      <c r="N222" s="343">
        <v>2</v>
      </c>
      <c r="O222" s="343">
        <v>3</v>
      </c>
      <c r="P222" s="343">
        <v>0</v>
      </c>
      <c r="Q222" s="343">
        <v>0</v>
      </c>
      <c r="R222" s="343">
        <v>0</v>
      </c>
      <c r="S222" s="343">
        <v>0</v>
      </c>
      <c r="T222" s="342">
        <v>0</v>
      </c>
      <c r="U222" s="343">
        <v>0</v>
      </c>
      <c r="V222" s="343">
        <v>0</v>
      </c>
      <c r="W222" s="343">
        <v>0</v>
      </c>
      <c r="X222" s="343">
        <v>0</v>
      </c>
      <c r="Y222" s="343">
        <v>0</v>
      </c>
      <c r="Z222" s="343">
        <v>0</v>
      </c>
      <c r="AA222" s="343">
        <v>0</v>
      </c>
      <c r="AB222" s="484">
        <v>0</v>
      </c>
      <c r="AC222" s="343">
        <v>0</v>
      </c>
      <c r="AD222" s="343"/>
      <c r="AE222" s="494">
        <v>12</v>
      </c>
    </row>
    <row r="223" spans="1:31" ht="14.25" x14ac:dyDescent="0.2">
      <c r="A223" s="22" t="s">
        <v>2102</v>
      </c>
      <c r="B223" s="23">
        <v>1</v>
      </c>
      <c r="C223" s="24" t="s">
        <v>181</v>
      </c>
      <c r="D223" s="253" t="s">
        <v>3964</v>
      </c>
      <c r="E223" s="23" t="s">
        <v>3475</v>
      </c>
      <c r="F223" s="23" t="s">
        <v>182</v>
      </c>
      <c r="G223" s="343">
        <v>0</v>
      </c>
      <c r="H223" s="343">
        <v>0</v>
      </c>
      <c r="I223" s="343">
        <v>2</v>
      </c>
      <c r="J223" s="343">
        <v>0</v>
      </c>
      <c r="K223" s="343">
        <v>0</v>
      </c>
      <c r="L223" s="343">
        <v>0</v>
      </c>
      <c r="M223" s="343">
        <v>0</v>
      </c>
      <c r="N223" s="343">
        <v>0</v>
      </c>
      <c r="O223" s="343">
        <v>0</v>
      </c>
      <c r="P223" s="343">
        <v>6</v>
      </c>
      <c r="Q223" s="343">
        <v>0</v>
      </c>
      <c r="R223" s="343">
        <v>4</v>
      </c>
      <c r="S223" s="343">
        <v>3</v>
      </c>
      <c r="T223" s="342">
        <v>1</v>
      </c>
      <c r="U223" s="343">
        <v>15</v>
      </c>
      <c r="V223" s="343">
        <v>6</v>
      </c>
      <c r="W223" s="343">
        <v>2</v>
      </c>
      <c r="X223" s="343">
        <v>2</v>
      </c>
      <c r="Y223" s="343">
        <v>2</v>
      </c>
      <c r="Z223" s="343">
        <v>5</v>
      </c>
      <c r="AA223" s="343">
        <v>0</v>
      </c>
      <c r="AB223" s="484">
        <v>6</v>
      </c>
      <c r="AC223" s="343">
        <v>4</v>
      </c>
      <c r="AD223" s="343"/>
      <c r="AE223" s="494">
        <v>9</v>
      </c>
    </row>
    <row r="224" spans="1:31" ht="14.25" x14ac:dyDescent="0.2">
      <c r="A224" s="22" t="s">
        <v>2102</v>
      </c>
      <c r="B224" s="23">
        <v>1</v>
      </c>
      <c r="C224" s="24" t="s">
        <v>183</v>
      </c>
      <c r="D224" s="253" t="s">
        <v>3964</v>
      </c>
      <c r="E224" s="23" t="s">
        <v>3473</v>
      </c>
      <c r="F224" s="23" t="s">
        <v>184</v>
      </c>
      <c r="G224" s="343">
        <v>7</v>
      </c>
      <c r="H224" s="343">
        <v>0</v>
      </c>
      <c r="I224" s="343">
        <v>0</v>
      </c>
      <c r="J224" s="343">
        <v>6</v>
      </c>
      <c r="K224" s="343">
        <v>10</v>
      </c>
      <c r="L224" s="343">
        <v>0</v>
      </c>
      <c r="M224" s="343">
        <v>2</v>
      </c>
      <c r="N224" s="343">
        <v>3</v>
      </c>
      <c r="O224" s="343">
        <v>3</v>
      </c>
      <c r="P224" s="343">
        <v>0</v>
      </c>
      <c r="Q224" s="343">
        <v>5</v>
      </c>
      <c r="R224" s="343">
        <v>0</v>
      </c>
      <c r="S224" s="343">
        <v>0</v>
      </c>
      <c r="T224" s="342">
        <v>0</v>
      </c>
      <c r="U224" s="343">
        <v>0</v>
      </c>
      <c r="V224" s="343">
        <v>0</v>
      </c>
      <c r="W224" s="343">
        <v>0</v>
      </c>
      <c r="X224" s="343">
        <v>0</v>
      </c>
      <c r="Y224" s="343">
        <v>0</v>
      </c>
      <c r="Z224" s="343">
        <v>0</v>
      </c>
      <c r="AA224" s="343">
        <v>0</v>
      </c>
      <c r="AB224" s="484">
        <v>0</v>
      </c>
      <c r="AC224" s="343">
        <v>0</v>
      </c>
      <c r="AD224" s="343"/>
      <c r="AE224" s="494">
        <v>0</v>
      </c>
    </row>
    <row r="225" spans="1:31" ht="14.25" x14ac:dyDescent="0.2">
      <c r="A225" s="22" t="s">
        <v>2102</v>
      </c>
      <c r="B225" s="23">
        <v>1</v>
      </c>
      <c r="C225" s="24" t="s">
        <v>185</v>
      </c>
      <c r="D225" s="253" t="s">
        <v>3964</v>
      </c>
      <c r="E225" s="23" t="s">
        <v>3473</v>
      </c>
      <c r="F225" s="23" t="s">
        <v>186</v>
      </c>
      <c r="G225" s="343">
        <v>0</v>
      </c>
      <c r="H225" s="343">
        <v>5</v>
      </c>
      <c r="I225" s="343">
        <v>0</v>
      </c>
      <c r="J225" s="343">
        <v>0</v>
      </c>
      <c r="K225" s="343">
        <v>0</v>
      </c>
      <c r="L225" s="343">
        <v>0</v>
      </c>
      <c r="M225" s="343">
        <v>0</v>
      </c>
      <c r="N225" s="343">
        <v>0</v>
      </c>
      <c r="O225" s="343">
        <v>5</v>
      </c>
      <c r="P225" s="343">
        <v>6</v>
      </c>
      <c r="Q225" s="343">
        <v>0</v>
      </c>
      <c r="R225" s="343">
        <v>6</v>
      </c>
      <c r="S225" s="343">
        <v>1</v>
      </c>
      <c r="T225" s="342">
        <v>0</v>
      </c>
      <c r="U225" s="343">
        <v>6</v>
      </c>
      <c r="V225" s="343">
        <v>5</v>
      </c>
      <c r="W225" s="343">
        <v>3</v>
      </c>
      <c r="X225" s="343">
        <v>5</v>
      </c>
      <c r="Y225" s="343">
        <v>0</v>
      </c>
      <c r="Z225" s="343">
        <v>0</v>
      </c>
      <c r="AA225" s="343">
        <v>5</v>
      </c>
      <c r="AB225" s="484">
        <v>10</v>
      </c>
      <c r="AC225" s="343">
        <v>5</v>
      </c>
      <c r="AD225" s="343"/>
      <c r="AE225" s="494">
        <v>10</v>
      </c>
    </row>
    <row r="226" spans="1:31" ht="14.25" x14ac:dyDescent="0.2">
      <c r="A226" s="22" t="s">
        <v>2102</v>
      </c>
      <c r="B226" s="23">
        <v>1</v>
      </c>
      <c r="C226" s="24" t="s">
        <v>187</v>
      </c>
      <c r="D226" s="253" t="s">
        <v>3964</v>
      </c>
      <c r="E226" s="23" t="s">
        <v>3473</v>
      </c>
      <c r="F226" s="23" t="s">
        <v>188</v>
      </c>
      <c r="G226" s="343">
        <v>0</v>
      </c>
      <c r="H226" s="343">
        <v>2</v>
      </c>
      <c r="I226" s="343">
        <v>0</v>
      </c>
      <c r="J226" s="343">
        <v>0</v>
      </c>
      <c r="K226" s="343">
        <v>6</v>
      </c>
      <c r="L226" s="343">
        <v>6</v>
      </c>
      <c r="M226" s="343">
        <v>0</v>
      </c>
      <c r="N226" s="343">
        <v>4</v>
      </c>
      <c r="O226" s="343">
        <v>0</v>
      </c>
      <c r="P226" s="343">
        <v>2</v>
      </c>
      <c r="Q226" s="343">
        <v>8</v>
      </c>
      <c r="R226" s="343">
        <v>4</v>
      </c>
      <c r="S226" s="343">
        <v>0</v>
      </c>
      <c r="T226" s="342">
        <v>0</v>
      </c>
      <c r="U226" s="343">
        <v>5</v>
      </c>
      <c r="V226" s="343">
        <v>0</v>
      </c>
      <c r="W226" s="343">
        <v>3</v>
      </c>
      <c r="X226" s="343">
        <v>9</v>
      </c>
      <c r="Y226" s="343">
        <v>0</v>
      </c>
      <c r="Z226" s="343">
        <v>0</v>
      </c>
      <c r="AA226" s="343">
        <v>5</v>
      </c>
      <c r="AB226" s="484">
        <v>10</v>
      </c>
      <c r="AC226" s="343">
        <v>5</v>
      </c>
      <c r="AD226" s="343"/>
      <c r="AE226" s="494">
        <v>7</v>
      </c>
    </row>
    <row r="227" spans="1:31" ht="14.25" x14ac:dyDescent="0.2">
      <c r="A227" s="22" t="s">
        <v>2102</v>
      </c>
      <c r="B227" s="23">
        <v>1</v>
      </c>
      <c r="C227" s="24" t="s">
        <v>189</v>
      </c>
      <c r="D227" s="253" t="s">
        <v>3964</v>
      </c>
      <c r="E227" s="23" t="s">
        <v>3474</v>
      </c>
      <c r="F227" s="23" t="s">
        <v>2391</v>
      </c>
      <c r="G227" s="343">
        <v>0</v>
      </c>
      <c r="H227" s="343">
        <v>0</v>
      </c>
      <c r="I227" s="343">
        <v>0</v>
      </c>
      <c r="J227" s="343">
        <v>9</v>
      </c>
      <c r="K227" s="343">
        <v>1</v>
      </c>
      <c r="L227" s="343">
        <v>0</v>
      </c>
      <c r="M227" s="343">
        <v>5</v>
      </c>
      <c r="N227" s="343">
        <v>5</v>
      </c>
      <c r="O227" s="343">
        <v>0</v>
      </c>
      <c r="P227" s="343">
        <v>2</v>
      </c>
      <c r="Q227" s="343">
        <v>3</v>
      </c>
      <c r="R227" s="343">
        <v>6</v>
      </c>
      <c r="S227" s="343">
        <v>1</v>
      </c>
      <c r="T227" s="342">
        <v>0</v>
      </c>
      <c r="U227" s="343">
        <v>6</v>
      </c>
      <c r="V227" s="343">
        <v>0</v>
      </c>
      <c r="W227" s="343">
        <v>3</v>
      </c>
      <c r="X227" s="343">
        <v>3</v>
      </c>
      <c r="Y227" s="343">
        <v>0</v>
      </c>
      <c r="Z227" s="343">
        <v>5</v>
      </c>
      <c r="AA227" s="343">
        <v>5</v>
      </c>
      <c r="AB227" s="484">
        <v>5</v>
      </c>
      <c r="AC227" s="343">
        <v>5</v>
      </c>
      <c r="AD227" s="343"/>
      <c r="AE227" s="494">
        <v>6</v>
      </c>
    </row>
    <row r="228" spans="1:31" ht="14.25" x14ac:dyDescent="0.2">
      <c r="A228" s="22" t="s">
        <v>2102</v>
      </c>
      <c r="B228" s="23">
        <v>1</v>
      </c>
      <c r="C228" s="24" t="s">
        <v>2474</v>
      </c>
      <c r="D228" s="253" t="s">
        <v>3964</v>
      </c>
      <c r="E228" s="23" t="s">
        <v>3474</v>
      </c>
      <c r="F228" s="23" t="s">
        <v>2475</v>
      </c>
      <c r="G228" s="343">
        <v>0</v>
      </c>
      <c r="H228" s="343">
        <v>1</v>
      </c>
      <c r="I228" s="343">
        <v>2</v>
      </c>
      <c r="J228" s="343">
        <v>10</v>
      </c>
      <c r="K228" s="343">
        <v>2</v>
      </c>
      <c r="L228" s="343">
        <v>0</v>
      </c>
      <c r="M228" s="343">
        <v>5</v>
      </c>
      <c r="N228" s="343">
        <v>5</v>
      </c>
      <c r="O228" s="343">
        <v>0</v>
      </c>
      <c r="P228" s="343">
        <v>4</v>
      </c>
      <c r="Q228" s="343">
        <v>7</v>
      </c>
      <c r="R228" s="343">
        <v>3</v>
      </c>
      <c r="S228" s="343">
        <v>2</v>
      </c>
      <c r="T228" s="342">
        <v>2</v>
      </c>
      <c r="U228" s="343">
        <v>7</v>
      </c>
      <c r="V228" s="343">
        <v>4</v>
      </c>
      <c r="W228" s="343">
        <v>2</v>
      </c>
      <c r="X228" s="343">
        <v>7</v>
      </c>
      <c r="Y228" s="343">
        <v>0</v>
      </c>
      <c r="Z228" s="343">
        <v>0</v>
      </c>
      <c r="AA228" s="343">
        <v>0</v>
      </c>
      <c r="AB228" s="484">
        <v>0</v>
      </c>
      <c r="AC228" s="343">
        <v>10</v>
      </c>
      <c r="AD228" s="343"/>
      <c r="AE228" s="494">
        <v>8</v>
      </c>
    </row>
    <row r="229" spans="1:31" ht="14.25" x14ac:dyDescent="0.2">
      <c r="A229" s="22" t="s">
        <v>2102</v>
      </c>
      <c r="B229" s="23">
        <v>1</v>
      </c>
      <c r="C229" s="24" t="s">
        <v>2476</v>
      </c>
      <c r="D229" s="253" t="s">
        <v>3964</v>
      </c>
      <c r="E229" s="23" t="s">
        <v>3476</v>
      </c>
      <c r="F229" s="23" t="s">
        <v>2477</v>
      </c>
      <c r="G229" s="343">
        <v>7</v>
      </c>
      <c r="H229" s="343">
        <v>2</v>
      </c>
      <c r="I229" s="343">
        <v>2</v>
      </c>
      <c r="J229" s="343">
        <v>5</v>
      </c>
      <c r="K229" s="343">
        <v>1</v>
      </c>
      <c r="L229" s="343">
        <v>2</v>
      </c>
      <c r="M229" s="343">
        <v>6</v>
      </c>
      <c r="N229" s="343">
        <v>2</v>
      </c>
      <c r="O229" s="343">
        <v>5</v>
      </c>
      <c r="P229" s="343">
        <v>7</v>
      </c>
      <c r="Q229" s="343">
        <v>9</v>
      </c>
      <c r="R229" s="343">
        <v>5</v>
      </c>
      <c r="S229" s="343">
        <v>6</v>
      </c>
      <c r="T229" s="342">
        <v>0</v>
      </c>
      <c r="U229" s="343">
        <v>10</v>
      </c>
      <c r="V229" s="343">
        <v>11</v>
      </c>
      <c r="W229" s="343">
        <v>0</v>
      </c>
      <c r="X229" s="343">
        <v>14</v>
      </c>
      <c r="Y229" s="343">
        <v>0</v>
      </c>
      <c r="Z229" s="343">
        <v>3</v>
      </c>
      <c r="AA229" s="343">
        <v>2</v>
      </c>
      <c r="AB229" s="484">
        <v>6</v>
      </c>
      <c r="AC229" s="343">
        <v>4</v>
      </c>
      <c r="AD229" s="343"/>
      <c r="AE229" s="494">
        <v>12</v>
      </c>
    </row>
    <row r="230" spans="1:31" ht="14.25" x14ac:dyDescent="0.2">
      <c r="A230" s="22" t="s">
        <v>2102</v>
      </c>
      <c r="B230" s="23">
        <v>1</v>
      </c>
      <c r="C230" s="24" t="s">
        <v>1692</v>
      </c>
      <c r="D230" s="253" t="s">
        <v>3964</v>
      </c>
      <c r="E230" s="23" t="s">
        <v>3473</v>
      </c>
      <c r="F230" s="23" t="s">
        <v>1693</v>
      </c>
      <c r="G230" s="343">
        <v>0</v>
      </c>
      <c r="H230" s="343">
        <v>4</v>
      </c>
      <c r="I230" s="343">
        <v>0</v>
      </c>
      <c r="J230" s="343">
        <v>5</v>
      </c>
      <c r="K230" s="343">
        <v>5</v>
      </c>
      <c r="L230" s="343">
        <v>3</v>
      </c>
      <c r="M230" s="343">
        <v>5</v>
      </c>
      <c r="N230" s="343">
        <v>2</v>
      </c>
      <c r="O230" s="343">
        <v>8</v>
      </c>
      <c r="P230" s="343">
        <v>9</v>
      </c>
      <c r="Q230" s="343">
        <v>6</v>
      </c>
      <c r="R230" s="343">
        <v>0</v>
      </c>
      <c r="S230" s="343">
        <v>0</v>
      </c>
      <c r="T230" s="342">
        <v>0</v>
      </c>
      <c r="U230" s="343">
        <v>5</v>
      </c>
      <c r="V230" s="343">
        <v>5</v>
      </c>
      <c r="W230" s="343">
        <v>0</v>
      </c>
      <c r="X230" s="343">
        <v>8</v>
      </c>
      <c r="Y230" s="343">
        <v>0</v>
      </c>
      <c r="Z230" s="343">
        <v>0</v>
      </c>
      <c r="AA230" s="343">
        <v>5</v>
      </c>
      <c r="AB230" s="484">
        <v>11</v>
      </c>
      <c r="AC230" s="343">
        <v>0</v>
      </c>
      <c r="AD230" s="343"/>
      <c r="AE230" s="494">
        <v>6</v>
      </c>
    </row>
    <row r="231" spans="1:31" ht="14.25" x14ac:dyDescent="0.2">
      <c r="A231" s="22" t="s">
        <v>2102</v>
      </c>
      <c r="B231" s="23">
        <v>1</v>
      </c>
      <c r="C231" s="24" t="s">
        <v>310</v>
      </c>
      <c r="D231" s="253" t="s">
        <v>3964</v>
      </c>
      <c r="E231" s="23" t="s">
        <v>3475</v>
      </c>
      <c r="F231" s="23" t="s">
        <v>311</v>
      </c>
      <c r="G231" s="343">
        <v>0</v>
      </c>
      <c r="H231" s="343">
        <v>0</v>
      </c>
      <c r="I231" s="343">
        <v>0</v>
      </c>
      <c r="J231" s="343">
        <v>7</v>
      </c>
      <c r="K231" s="343">
        <v>1</v>
      </c>
      <c r="L231" s="343">
        <v>1</v>
      </c>
      <c r="M231" s="343">
        <v>1</v>
      </c>
      <c r="N231" s="343">
        <v>5</v>
      </c>
      <c r="O231" s="343">
        <v>2</v>
      </c>
      <c r="P231" s="343">
        <v>0</v>
      </c>
      <c r="Q231" s="343">
        <v>0</v>
      </c>
      <c r="R231" s="343">
        <v>0</v>
      </c>
      <c r="S231" s="343">
        <v>0</v>
      </c>
      <c r="T231" s="342">
        <v>0</v>
      </c>
      <c r="U231" s="343">
        <v>0</v>
      </c>
      <c r="V231" s="343">
        <v>0</v>
      </c>
      <c r="W231" s="343">
        <v>0</v>
      </c>
      <c r="X231" s="343">
        <v>0</v>
      </c>
      <c r="Y231" s="343">
        <v>0</v>
      </c>
      <c r="Z231" s="343">
        <v>0</v>
      </c>
      <c r="AA231" s="343">
        <v>0</v>
      </c>
      <c r="AB231" s="484">
        <v>0</v>
      </c>
      <c r="AC231" s="343">
        <v>0</v>
      </c>
      <c r="AD231" s="343"/>
      <c r="AE231" s="494">
        <v>2</v>
      </c>
    </row>
    <row r="232" spans="1:31" ht="14.25" x14ac:dyDescent="0.2">
      <c r="A232" s="22" t="s">
        <v>2102</v>
      </c>
      <c r="B232" s="23">
        <v>1</v>
      </c>
      <c r="C232" s="24" t="s">
        <v>2956</v>
      </c>
      <c r="D232" s="253" t="s">
        <v>3964</v>
      </c>
      <c r="E232" s="23" t="s">
        <v>3475</v>
      </c>
      <c r="F232" s="23" t="s">
        <v>2957</v>
      </c>
      <c r="G232" s="343">
        <v>0</v>
      </c>
      <c r="H232" s="343">
        <v>0</v>
      </c>
      <c r="I232" s="343">
        <v>0</v>
      </c>
      <c r="J232" s="343">
        <v>0</v>
      </c>
      <c r="K232" s="343">
        <v>0</v>
      </c>
      <c r="L232" s="343">
        <v>0</v>
      </c>
      <c r="M232" s="343">
        <v>0</v>
      </c>
      <c r="N232" s="343">
        <v>0</v>
      </c>
      <c r="O232" s="343">
        <v>1</v>
      </c>
      <c r="P232" s="343">
        <v>0</v>
      </c>
      <c r="Q232" s="343">
        <v>0</v>
      </c>
      <c r="R232" s="343">
        <v>0</v>
      </c>
      <c r="S232" s="343">
        <v>0</v>
      </c>
      <c r="T232" s="342">
        <v>0</v>
      </c>
      <c r="U232" s="343">
        <v>0</v>
      </c>
      <c r="V232" s="343">
        <v>0</v>
      </c>
      <c r="W232" s="343">
        <v>0</v>
      </c>
      <c r="X232" s="343">
        <v>0</v>
      </c>
      <c r="Y232" s="343">
        <v>0</v>
      </c>
      <c r="Z232" s="343">
        <v>0</v>
      </c>
      <c r="AA232" s="343">
        <v>0</v>
      </c>
      <c r="AB232" s="484">
        <v>0</v>
      </c>
      <c r="AC232" s="343">
        <v>0</v>
      </c>
      <c r="AD232" s="343"/>
      <c r="AE232" s="494">
        <v>0</v>
      </c>
    </row>
    <row r="233" spans="1:31" ht="14.25" x14ac:dyDescent="0.2">
      <c r="A233" s="22" t="s">
        <v>2102</v>
      </c>
      <c r="B233" s="23">
        <v>1</v>
      </c>
      <c r="C233" s="24" t="s">
        <v>2958</v>
      </c>
      <c r="D233" s="253" t="s">
        <v>3964</v>
      </c>
      <c r="E233" s="23" t="s">
        <v>3473</v>
      </c>
      <c r="F233" s="23" t="s">
        <v>2959</v>
      </c>
      <c r="G233" s="343">
        <v>0</v>
      </c>
      <c r="H233" s="343">
        <v>0</v>
      </c>
      <c r="I233" s="343">
        <v>0</v>
      </c>
      <c r="J233" s="343">
        <v>0</v>
      </c>
      <c r="K233" s="343">
        <v>0</v>
      </c>
      <c r="L233" s="343">
        <v>0</v>
      </c>
      <c r="M233" s="343">
        <v>0</v>
      </c>
      <c r="N233" s="343">
        <v>0</v>
      </c>
      <c r="O233" s="343">
        <v>0</v>
      </c>
      <c r="P233" s="343">
        <v>0</v>
      </c>
      <c r="Q233" s="343">
        <v>0</v>
      </c>
      <c r="R233" s="343">
        <v>0</v>
      </c>
      <c r="S233" s="343">
        <v>0</v>
      </c>
      <c r="T233" s="342">
        <v>0</v>
      </c>
      <c r="U233" s="343">
        <v>0</v>
      </c>
      <c r="V233" s="343">
        <v>0</v>
      </c>
      <c r="W233" s="343">
        <v>0</v>
      </c>
      <c r="X233" s="343">
        <v>0</v>
      </c>
      <c r="Y233" s="343">
        <v>2</v>
      </c>
      <c r="Z233" s="343">
        <v>0</v>
      </c>
      <c r="AA233" s="343">
        <v>0</v>
      </c>
      <c r="AB233" s="484">
        <v>0</v>
      </c>
      <c r="AC233" s="343">
        <v>0</v>
      </c>
      <c r="AD233" s="343"/>
      <c r="AE233" s="494">
        <v>4</v>
      </c>
    </row>
    <row r="234" spans="1:31" ht="14.25" x14ac:dyDescent="0.2">
      <c r="A234" s="22" t="s">
        <v>2102</v>
      </c>
      <c r="B234" s="23">
        <v>1</v>
      </c>
      <c r="C234" s="24" t="s">
        <v>2953</v>
      </c>
      <c r="D234" s="253" t="s">
        <v>3964</v>
      </c>
      <c r="E234" s="23" t="s">
        <v>3475</v>
      </c>
      <c r="F234" s="23" t="s">
        <v>2954</v>
      </c>
      <c r="G234" s="343">
        <v>0</v>
      </c>
      <c r="H234" s="343">
        <v>0</v>
      </c>
      <c r="I234" s="343">
        <v>0</v>
      </c>
      <c r="J234" s="343">
        <v>0</v>
      </c>
      <c r="K234" s="343">
        <v>0</v>
      </c>
      <c r="L234" s="343">
        <v>0</v>
      </c>
      <c r="M234" s="343">
        <v>0</v>
      </c>
      <c r="N234" s="343">
        <v>0</v>
      </c>
      <c r="O234" s="343">
        <v>0</v>
      </c>
      <c r="P234" s="343">
        <v>0</v>
      </c>
      <c r="Q234" s="343">
        <v>0</v>
      </c>
      <c r="R234" s="343">
        <v>0</v>
      </c>
      <c r="S234" s="343">
        <v>0</v>
      </c>
      <c r="T234" s="342">
        <v>0</v>
      </c>
      <c r="U234" s="343">
        <v>0</v>
      </c>
      <c r="V234" s="343">
        <v>0</v>
      </c>
      <c r="W234" s="343">
        <v>0</v>
      </c>
      <c r="X234" s="343">
        <v>0</v>
      </c>
      <c r="Y234" s="343">
        <v>0</v>
      </c>
      <c r="Z234" s="343">
        <v>0</v>
      </c>
      <c r="AA234" s="343">
        <v>0</v>
      </c>
      <c r="AB234" s="484">
        <v>0</v>
      </c>
      <c r="AC234" s="343">
        <v>0</v>
      </c>
      <c r="AD234" s="343"/>
      <c r="AE234" s="494">
        <v>3</v>
      </c>
    </row>
    <row r="235" spans="1:31" ht="14.25" x14ac:dyDescent="0.2">
      <c r="A235" s="22" t="s">
        <v>2102</v>
      </c>
      <c r="B235" s="23">
        <v>1</v>
      </c>
      <c r="C235" s="26" t="s">
        <v>2955</v>
      </c>
      <c r="D235" s="253" t="s">
        <v>3964</v>
      </c>
      <c r="E235" s="23" t="s">
        <v>3475</v>
      </c>
      <c r="F235" s="25" t="s">
        <v>2918</v>
      </c>
      <c r="G235" s="343">
        <v>0</v>
      </c>
      <c r="H235" s="343">
        <v>0</v>
      </c>
      <c r="I235" s="343">
        <v>0</v>
      </c>
      <c r="J235" s="343">
        <v>0</v>
      </c>
      <c r="K235" s="343">
        <v>0</v>
      </c>
      <c r="L235" s="343">
        <v>0</v>
      </c>
      <c r="M235" s="343">
        <v>0</v>
      </c>
      <c r="N235" s="343">
        <v>0</v>
      </c>
      <c r="O235" s="343">
        <v>0</v>
      </c>
      <c r="P235" s="343">
        <v>0</v>
      </c>
      <c r="Q235" s="343">
        <v>0</v>
      </c>
      <c r="R235" s="343">
        <v>0</v>
      </c>
      <c r="S235" s="343">
        <v>0</v>
      </c>
      <c r="T235" s="342">
        <v>0</v>
      </c>
      <c r="U235" s="343">
        <v>0</v>
      </c>
      <c r="V235" s="343">
        <v>0</v>
      </c>
      <c r="W235" s="343">
        <v>0</v>
      </c>
      <c r="X235" s="343">
        <v>0</v>
      </c>
      <c r="Y235" s="343">
        <v>0</v>
      </c>
      <c r="Z235" s="343">
        <v>0</v>
      </c>
      <c r="AA235" s="343">
        <v>0</v>
      </c>
      <c r="AB235" s="484">
        <v>0</v>
      </c>
      <c r="AC235" s="343">
        <v>0</v>
      </c>
      <c r="AD235" s="343"/>
      <c r="AE235" s="494">
        <v>0</v>
      </c>
    </row>
    <row r="236" spans="1:31" ht="14.25" x14ac:dyDescent="0.2">
      <c r="A236" s="22" t="s">
        <v>2102</v>
      </c>
      <c r="B236" s="23">
        <v>1</v>
      </c>
      <c r="C236" s="26" t="s">
        <v>2919</v>
      </c>
      <c r="D236" s="253" t="s">
        <v>3964</v>
      </c>
      <c r="E236" s="23" t="s">
        <v>3473</v>
      </c>
      <c r="F236" s="25" t="s">
        <v>410</v>
      </c>
      <c r="G236" s="343">
        <v>0</v>
      </c>
      <c r="H236" s="343">
        <v>0</v>
      </c>
      <c r="I236" s="343">
        <v>0</v>
      </c>
      <c r="J236" s="343">
        <v>0</v>
      </c>
      <c r="K236" s="343">
        <v>0</v>
      </c>
      <c r="L236" s="343">
        <v>0</v>
      </c>
      <c r="M236" s="343">
        <v>0</v>
      </c>
      <c r="N236" s="343">
        <v>0</v>
      </c>
      <c r="O236" s="343">
        <v>0</v>
      </c>
      <c r="P236" s="343">
        <v>0</v>
      </c>
      <c r="Q236" s="343">
        <v>0</v>
      </c>
      <c r="R236" s="343">
        <v>0</v>
      </c>
      <c r="S236" s="343">
        <v>0</v>
      </c>
      <c r="T236" s="342">
        <v>0</v>
      </c>
      <c r="U236" s="343">
        <v>0</v>
      </c>
      <c r="V236" s="343">
        <v>0</v>
      </c>
      <c r="W236" s="343">
        <v>0</v>
      </c>
      <c r="X236" s="343">
        <v>0</v>
      </c>
      <c r="Y236" s="343">
        <v>0</v>
      </c>
      <c r="Z236" s="343">
        <v>0</v>
      </c>
      <c r="AA236" s="343">
        <v>0</v>
      </c>
      <c r="AB236" s="484">
        <v>0</v>
      </c>
      <c r="AC236" s="343">
        <v>2</v>
      </c>
      <c r="AD236" s="343"/>
      <c r="AE236" s="494">
        <v>4</v>
      </c>
    </row>
    <row r="237" spans="1:31" ht="14.25" x14ac:dyDescent="0.2">
      <c r="A237" s="22" t="s">
        <v>2102</v>
      </c>
      <c r="B237" s="23">
        <v>1</v>
      </c>
      <c r="C237" s="24" t="s">
        <v>660</v>
      </c>
      <c r="D237" s="253" t="s">
        <v>3964</v>
      </c>
      <c r="E237" s="23" t="s">
        <v>3475</v>
      </c>
      <c r="F237" s="23" t="s">
        <v>661</v>
      </c>
      <c r="G237" s="343">
        <v>0</v>
      </c>
      <c r="H237" s="343">
        <v>0</v>
      </c>
      <c r="I237" s="343">
        <v>0</v>
      </c>
      <c r="J237" s="343">
        <v>0</v>
      </c>
      <c r="K237" s="343">
        <v>0</v>
      </c>
      <c r="L237" s="343">
        <v>0</v>
      </c>
      <c r="M237" s="343">
        <v>0</v>
      </c>
      <c r="N237" s="343">
        <v>0</v>
      </c>
      <c r="O237" s="343">
        <v>0</v>
      </c>
      <c r="P237" s="343">
        <v>0</v>
      </c>
      <c r="Q237" s="343">
        <v>0</v>
      </c>
      <c r="R237" s="343">
        <v>0</v>
      </c>
      <c r="S237" s="343">
        <v>0</v>
      </c>
      <c r="T237" s="342">
        <v>0</v>
      </c>
      <c r="U237" s="343">
        <v>0</v>
      </c>
      <c r="V237" s="343">
        <v>0</v>
      </c>
      <c r="W237" s="343">
        <v>0</v>
      </c>
      <c r="X237" s="343">
        <v>0</v>
      </c>
      <c r="Y237" s="343">
        <v>0</v>
      </c>
      <c r="Z237" s="343">
        <v>0</v>
      </c>
      <c r="AA237" s="343">
        <v>0</v>
      </c>
      <c r="AB237" s="484">
        <v>0</v>
      </c>
      <c r="AC237" s="343">
        <v>0</v>
      </c>
      <c r="AD237" s="343"/>
      <c r="AE237" s="494">
        <v>4</v>
      </c>
    </row>
    <row r="238" spans="1:31" ht="14.25" x14ac:dyDescent="0.2">
      <c r="A238" s="22" t="s">
        <v>2102</v>
      </c>
      <c r="B238" s="23">
        <v>1</v>
      </c>
      <c r="C238" s="24" t="s">
        <v>662</v>
      </c>
      <c r="D238" s="253" t="s">
        <v>3964</v>
      </c>
      <c r="E238" s="23" t="s">
        <v>3475</v>
      </c>
      <c r="F238" s="25" t="s">
        <v>663</v>
      </c>
      <c r="G238" s="343">
        <v>0</v>
      </c>
      <c r="H238" s="343">
        <v>0</v>
      </c>
      <c r="I238" s="343">
        <v>1</v>
      </c>
      <c r="J238" s="343">
        <v>0</v>
      </c>
      <c r="K238" s="343">
        <v>0</v>
      </c>
      <c r="L238" s="343">
        <v>0</v>
      </c>
      <c r="M238" s="343">
        <v>0</v>
      </c>
      <c r="N238" s="343">
        <v>0</v>
      </c>
      <c r="O238" s="343">
        <v>0</v>
      </c>
      <c r="P238" s="343">
        <v>0</v>
      </c>
      <c r="Q238" s="343">
        <v>0</v>
      </c>
      <c r="R238" s="343">
        <v>0</v>
      </c>
      <c r="S238" s="343">
        <v>0</v>
      </c>
      <c r="T238" s="342">
        <v>0</v>
      </c>
      <c r="U238" s="343">
        <v>0</v>
      </c>
      <c r="V238" s="343">
        <v>0</v>
      </c>
      <c r="W238" s="343">
        <v>0</v>
      </c>
      <c r="X238" s="343">
        <v>0</v>
      </c>
      <c r="Y238" s="343">
        <v>0</v>
      </c>
      <c r="Z238" s="343">
        <v>0</v>
      </c>
      <c r="AA238" s="343">
        <v>0</v>
      </c>
      <c r="AB238" s="484">
        <v>0</v>
      </c>
      <c r="AC238" s="343">
        <v>1</v>
      </c>
      <c r="AD238" s="343"/>
      <c r="AE238" s="494">
        <v>4</v>
      </c>
    </row>
    <row r="239" spans="1:31" ht="14.25" x14ac:dyDescent="0.2">
      <c r="A239" s="22" t="s">
        <v>2102</v>
      </c>
      <c r="B239" s="23">
        <v>1</v>
      </c>
      <c r="C239" s="24" t="s">
        <v>664</v>
      </c>
      <c r="D239" s="253" t="s">
        <v>3964</v>
      </c>
      <c r="E239" s="23" t="s">
        <v>3473</v>
      </c>
      <c r="F239" s="25" t="s">
        <v>3234</v>
      </c>
      <c r="G239" s="343">
        <v>0</v>
      </c>
      <c r="H239" s="343">
        <v>2</v>
      </c>
      <c r="I239" s="343">
        <v>0</v>
      </c>
      <c r="J239" s="343">
        <v>0</v>
      </c>
      <c r="K239" s="343">
        <v>0</v>
      </c>
      <c r="L239" s="343">
        <v>0</v>
      </c>
      <c r="M239" s="343">
        <v>0</v>
      </c>
      <c r="N239" s="343">
        <v>0</v>
      </c>
      <c r="O239" s="343">
        <v>0</v>
      </c>
      <c r="P239" s="343">
        <v>0</v>
      </c>
      <c r="Q239" s="343">
        <v>5</v>
      </c>
      <c r="R239" s="343">
        <v>0</v>
      </c>
      <c r="S239" s="343">
        <v>1</v>
      </c>
      <c r="T239" s="342">
        <v>0</v>
      </c>
      <c r="U239" s="343">
        <v>2</v>
      </c>
      <c r="V239" s="343">
        <v>1</v>
      </c>
      <c r="W239" s="343">
        <v>1</v>
      </c>
      <c r="X239" s="343">
        <v>1</v>
      </c>
      <c r="Y239" s="343">
        <v>1</v>
      </c>
      <c r="Z239" s="343">
        <v>5</v>
      </c>
      <c r="AA239" s="343">
        <v>2</v>
      </c>
      <c r="AB239" s="484">
        <v>4</v>
      </c>
      <c r="AC239" s="343">
        <v>4</v>
      </c>
      <c r="AD239" s="343"/>
      <c r="AE239" s="494">
        <v>4</v>
      </c>
    </row>
    <row r="240" spans="1:31" ht="14.25" x14ac:dyDescent="0.2">
      <c r="A240" s="22" t="s">
        <v>2102</v>
      </c>
      <c r="B240" s="23">
        <v>1</v>
      </c>
      <c r="C240" s="26" t="s">
        <v>3235</v>
      </c>
      <c r="D240" s="253" t="s">
        <v>3964</v>
      </c>
      <c r="E240" s="23" t="s">
        <v>3473</v>
      </c>
      <c r="F240" s="25" t="s">
        <v>3236</v>
      </c>
      <c r="G240" s="343">
        <v>0</v>
      </c>
      <c r="H240" s="343">
        <v>0</v>
      </c>
      <c r="I240" s="343">
        <v>0</v>
      </c>
      <c r="J240" s="343">
        <v>3</v>
      </c>
      <c r="K240" s="343">
        <v>5</v>
      </c>
      <c r="L240" s="343">
        <v>1</v>
      </c>
      <c r="M240" s="343">
        <v>0</v>
      </c>
      <c r="N240" s="343">
        <v>0</v>
      </c>
      <c r="O240" s="343">
        <v>0</v>
      </c>
      <c r="P240" s="343">
        <v>0</v>
      </c>
      <c r="Q240" s="343">
        <v>0</v>
      </c>
      <c r="R240" s="343">
        <v>0</v>
      </c>
      <c r="S240" s="343">
        <v>0</v>
      </c>
      <c r="T240" s="342">
        <v>0</v>
      </c>
      <c r="U240" s="343">
        <v>0</v>
      </c>
      <c r="V240" s="343">
        <v>0</v>
      </c>
      <c r="W240" s="343">
        <v>0</v>
      </c>
      <c r="X240" s="343">
        <v>0</v>
      </c>
      <c r="Y240" s="343">
        <v>0</v>
      </c>
      <c r="Z240" s="343">
        <v>0</v>
      </c>
      <c r="AA240" s="343">
        <v>0</v>
      </c>
      <c r="AB240" s="484">
        <v>0</v>
      </c>
      <c r="AC240" s="343">
        <v>1</v>
      </c>
      <c r="AD240" s="343"/>
      <c r="AE240" s="494">
        <v>4</v>
      </c>
    </row>
    <row r="241" spans="1:31" ht="14.25" x14ac:dyDescent="0.2">
      <c r="A241" s="22" t="s">
        <v>2102</v>
      </c>
      <c r="B241" s="25">
        <v>1</v>
      </c>
      <c r="C241" s="28" t="s">
        <v>1821</v>
      </c>
      <c r="D241" s="253" t="s">
        <v>3964</v>
      </c>
      <c r="E241" s="23" t="s">
        <v>3475</v>
      </c>
      <c r="F241" s="29" t="s">
        <v>1822</v>
      </c>
      <c r="G241" s="343">
        <v>0</v>
      </c>
      <c r="H241" s="343">
        <v>2</v>
      </c>
      <c r="I241" s="343">
        <v>0</v>
      </c>
      <c r="J241" s="343">
        <v>0</v>
      </c>
      <c r="K241" s="343">
        <v>0</v>
      </c>
      <c r="L241" s="343">
        <v>0</v>
      </c>
      <c r="M241" s="343">
        <v>0</v>
      </c>
      <c r="N241" s="343">
        <v>0</v>
      </c>
      <c r="O241" s="343">
        <v>0</v>
      </c>
      <c r="P241" s="343">
        <v>4</v>
      </c>
      <c r="Q241" s="343">
        <v>6</v>
      </c>
      <c r="R241" s="343">
        <v>0</v>
      </c>
      <c r="S241" s="343">
        <v>5</v>
      </c>
      <c r="T241" s="342">
        <v>0</v>
      </c>
      <c r="U241" s="343">
        <v>5</v>
      </c>
      <c r="V241" s="343">
        <v>5</v>
      </c>
      <c r="W241" s="343">
        <v>3</v>
      </c>
      <c r="X241" s="343">
        <v>5</v>
      </c>
      <c r="Y241" s="343">
        <v>0</v>
      </c>
      <c r="Z241" s="343">
        <v>5</v>
      </c>
      <c r="AA241" s="343">
        <v>5</v>
      </c>
      <c r="AB241" s="484">
        <v>10</v>
      </c>
      <c r="AC241" s="343">
        <v>3</v>
      </c>
      <c r="AD241" s="343"/>
      <c r="AE241" s="494">
        <v>7</v>
      </c>
    </row>
    <row r="242" spans="1:31" s="96" customFormat="1" ht="14.25" x14ac:dyDescent="0.2">
      <c r="A242" s="22" t="s">
        <v>2102</v>
      </c>
      <c r="B242" s="101">
        <v>1</v>
      </c>
      <c r="C242" s="174" t="s">
        <v>341</v>
      </c>
      <c r="D242" s="253" t="s">
        <v>3964</v>
      </c>
      <c r="E242" s="23" t="s">
        <v>3475</v>
      </c>
      <c r="F242" s="175" t="s">
        <v>342</v>
      </c>
      <c r="G242" s="343">
        <v>5</v>
      </c>
      <c r="H242" s="343">
        <v>0</v>
      </c>
      <c r="I242" s="343">
        <v>0</v>
      </c>
      <c r="J242" s="343">
        <v>9</v>
      </c>
      <c r="K242" s="343">
        <v>1</v>
      </c>
      <c r="L242" s="343">
        <v>5</v>
      </c>
      <c r="M242" s="343">
        <v>0</v>
      </c>
      <c r="N242" s="343">
        <v>2</v>
      </c>
      <c r="O242" s="343">
        <v>3</v>
      </c>
      <c r="P242" s="343">
        <v>0</v>
      </c>
      <c r="Q242" s="343">
        <v>10</v>
      </c>
      <c r="R242" s="343">
        <v>10</v>
      </c>
      <c r="S242" s="343">
        <v>0</v>
      </c>
      <c r="T242" s="342">
        <v>0</v>
      </c>
      <c r="U242" s="343">
        <v>6</v>
      </c>
      <c r="V242" s="343">
        <v>10</v>
      </c>
      <c r="W242" s="343">
        <v>0</v>
      </c>
      <c r="X242" s="343">
        <v>6</v>
      </c>
      <c r="Y242" s="343">
        <v>0</v>
      </c>
      <c r="Z242" s="343">
        <v>10</v>
      </c>
      <c r="AA242" s="343">
        <v>5</v>
      </c>
      <c r="AB242" s="484">
        <v>16</v>
      </c>
      <c r="AC242" s="343">
        <v>0</v>
      </c>
      <c r="AD242" s="343"/>
      <c r="AE242" s="494">
        <v>14</v>
      </c>
    </row>
    <row r="243" spans="1:31" ht="14.25" x14ac:dyDescent="0.2">
      <c r="A243" s="22" t="s">
        <v>2102</v>
      </c>
      <c r="B243" s="25">
        <v>1</v>
      </c>
      <c r="C243" s="92" t="s">
        <v>2238</v>
      </c>
      <c r="D243" s="253" t="s">
        <v>3964</v>
      </c>
      <c r="E243" s="23" t="s">
        <v>3475</v>
      </c>
      <c r="F243" s="29" t="s">
        <v>2239</v>
      </c>
      <c r="G243" s="343">
        <v>0</v>
      </c>
      <c r="H243" s="343">
        <v>0</v>
      </c>
      <c r="I243" s="343">
        <v>0</v>
      </c>
      <c r="J243" s="343">
        <v>20</v>
      </c>
      <c r="K243" s="343">
        <v>4</v>
      </c>
      <c r="L243" s="343">
        <v>0</v>
      </c>
      <c r="M243" s="343">
        <v>0</v>
      </c>
      <c r="N243" s="343">
        <v>0</v>
      </c>
      <c r="O243" s="343">
        <v>6</v>
      </c>
      <c r="P243" s="343">
        <v>0</v>
      </c>
      <c r="Q243" s="343">
        <v>0</v>
      </c>
      <c r="R243" s="343">
        <v>0</v>
      </c>
      <c r="S243" s="343">
        <v>0</v>
      </c>
      <c r="T243" s="342">
        <v>0</v>
      </c>
      <c r="U243" s="343">
        <v>0</v>
      </c>
      <c r="V243" s="343">
        <v>0</v>
      </c>
      <c r="W243" s="343">
        <v>0</v>
      </c>
      <c r="X243" s="343">
        <v>0</v>
      </c>
      <c r="Y243" s="343">
        <v>0</v>
      </c>
      <c r="Z243" s="343">
        <v>0</v>
      </c>
      <c r="AA243" s="343">
        <v>0</v>
      </c>
      <c r="AB243" s="484">
        <v>0</v>
      </c>
      <c r="AC243" s="343">
        <v>0</v>
      </c>
      <c r="AD243" s="343"/>
      <c r="AE243" s="494">
        <v>14</v>
      </c>
    </row>
    <row r="244" spans="1:31" ht="14.25" x14ac:dyDescent="0.2">
      <c r="A244" s="22" t="s">
        <v>2102</v>
      </c>
      <c r="B244" s="25">
        <v>1</v>
      </c>
      <c r="C244" s="28" t="s">
        <v>3237</v>
      </c>
      <c r="D244" s="253" t="s">
        <v>3964</v>
      </c>
      <c r="E244" s="23" t="s">
        <v>3475</v>
      </c>
      <c r="F244" s="29" t="s">
        <v>3238</v>
      </c>
      <c r="G244" s="343">
        <v>0</v>
      </c>
      <c r="H244" s="343">
        <v>0</v>
      </c>
      <c r="I244" s="343">
        <v>0</v>
      </c>
      <c r="J244" s="343">
        <v>0</v>
      </c>
      <c r="K244" s="343">
        <v>0</v>
      </c>
      <c r="L244" s="343">
        <v>0</v>
      </c>
      <c r="M244" s="343">
        <v>0</v>
      </c>
      <c r="N244" s="343">
        <v>0</v>
      </c>
      <c r="O244" s="343">
        <v>0</v>
      </c>
      <c r="P244" s="343">
        <v>0</v>
      </c>
      <c r="Q244" s="343">
        <v>0</v>
      </c>
      <c r="R244" s="343">
        <v>0</v>
      </c>
      <c r="S244" s="343">
        <v>0</v>
      </c>
      <c r="T244" s="342">
        <v>1</v>
      </c>
      <c r="U244" s="343">
        <v>1</v>
      </c>
      <c r="V244" s="343">
        <v>0</v>
      </c>
      <c r="W244" s="343">
        <v>0</v>
      </c>
      <c r="X244" s="343">
        <v>0</v>
      </c>
      <c r="Y244" s="343">
        <v>0</v>
      </c>
      <c r="Z244" s="343">
        <v>0</v>
      </c>
      <c r="AA244" s="343">
        <v>0</v>
      </c>
      <c r="AB244" s="484">
        <v>0</v>
      </c>
      <c r="AC244" s="343">
        <v>0</v>
      </c>
      <c r="AD244" s="343"/>
      <c r="AE244" s="494">
        <v>4</v>
      </c>
    </row>
    <row r="245" spans="1:31" ht="14.25" x14ac:dyDescent="0.2">
      <c r="A245" s="22" t="s">
        <v>2102</v>
      </c>
      <c r="B245" s="25">
        <v>1</v>
      </c>
      <c r="C245" s="28" t="s">
        <v>2755</v>
      </c>
      <c r="D245" s="253" t="s">
        <v>3964</v>
      </c>
      <c r="E245" s="23" t="s">
        <v>3473</v>
      </c>
      <c r="F245" s="29" t="s">
        <v>2756</v>
      </c>
      <c r="G245" s="343">
        <v>0</v>
      </c>
      <c r="H245" s="343">
        <v>0</v>
      </c>
      <c r="I245" s="343">
        <v>8</v>
      </c>
      <c r="J245" s="343">
        <v>0</v>
      </c>
      <c r="K245" s="343">
        <v>0</v>
      </c>
      <c r="L245" s="343">
        <v>0</v>
      </c>
      <c r="M245" s="343">
        <v>0</v>
      </c>
      <c r="N245" s="343">
        <v>0</v>
      </c>
      <c r="O245" s="343">
        <v>0</v>
      </c>
      <c r="P245" s="343">
        <v>0</v>
      </c>
      <c r="Q245" s="343">
        <v>0</v>
      </c>
      <c r="R245" s="343">
        <v>34</v>
      </c>
      <c r="S245" s="343">
        <v>2</v>
      </c>
      <c r="T245" s="342">
        <v>0</v>
      </c>
      <c r="U245" s="343">
        <v>12</v>
      </c>
      <c r="V245" s="343">
        <v>0</v>
      </c>
      <c r="W245" s="343">
        <v>0</v>
      </c>
      <c r="X245" s="343">
        <v>0</v>
      </c>
      <c r="Y245" s="343">
        <v>12</v>
      </c>
      <c r="Z245" s="343">
        <v>0</v>
      </c>
      <c r="AA245" s="343">
        <v>8</v>
      </c>
      <c r="AB245" s="484">
        <v>8</v>
      </c>
      <c r="AC245" s="343">
        <v>0</v>
      </c>
      <c r="AD245" s="343"/>
      <c r="AE245" s="494">
        <v>4</v>
      </c>
    </row>
    <row r="246" spans="1:31" ht="14.25" x14ac:dyDescent="0.2">
      <c r="A246" s="22" t="s">
        <v>2102</v>
      </c>
      <c r="B246" s="25">
        <v>1</v>
      </c>
      <c r="C246" s="28" t="s">
        <v>343</v>
      </c>
      <c r="D246" s="253" t="s">
        <v>3964</v>
      </c>
      <c r="E246" s="23" t="s">
        <v>2126</v>
      </c>
      <c r="F246" s="29" t="s">
        <v>2415</v>
      </c>
      <c r="G246" s="343">
        <v>0</v>
      </c>
      <c r="H246" s="343">
        <v>0</v>
      </c>
      <c r="I246" s="343">
        <v>0</v>
      </c>
      <c r="J246" s="343">
        <v>14</v>
      </c>
      <c r="K246" s="343">
        <v>0</v>
      </c>
      <c r="L246" s="343">
        <v>10</v>
      </c>
      <c r="M246" s="343">
        <v>0</v>
      </c>
      <c r="N246" s="343">
        <v>4</v>
      </c>
      <c r="O246" s="343">
        <v>0</v>
      </c>
      <c r="P246" s="343">
        <v>0</v>
      </c>
      <c r="Q246" s="343">
        <v>0</v>
      </c>
      <c r="R246" s="343">
        <v>0</v>
      </c>
      <c r="S246" s="343">
        <v>0</v>
      </c>
      <c r="T246" s="342">
        <v>0</v>
      </c>
      <c r="U246" s="343">
        <v>0</v>
      </c>
      <c r="V246" s="343">
        <v>0</v>
      </c>
      <c r="W246" s="343">
        <v>0</v>
      </c>
      <c r="X246" s="343">
        <v>0</v>
      </c>
      <c r="Y246" s="343">
        <v>0</v>
      </c>
      <c r="Z246" s="343">
        <v>0</v>
      </c>
      <c r="AA246" s="343">
        <v>0</v>
      </c>
      <c r="AB246" s="484">
        <v>0</v>
      </c>
      <c r="AC246" s="343">
        <v>0</v>
      </c>
      <c r="AD246" s="343"/>
      <c r="AE246" s="494">
        <v>4</v>
      </c>
    </row>
    <row r="247" spans="1:31" ht="14.25" x14ac:dyDescent="0.2">
      <c r="A247" s="138" t="s">
        <v>2102</v>
      </c>
      <c r="B247" s="25">
        <v>1</v>
      </c>
      <c r="C247" s="26" t="s">
        <v>405</v>
      </c>
      <c r="D247" s="253" t="s">
        <v>3964</v>
      </c>
      <c r="E247" s="23" t="s">
        <v>2126</v>
      </c>
      <c r="F247" s="25" t="s">
        <v>406</v>
      </c>
      <c r="G247" s="343">
        <v>0</v>
      </c>
      <c r="H247" s="343">
        <v>0</v>
      </c>
      <c r="I247" s="343">
        <v>0</v>
      </c>
      <c r="J247" s="343">
        <v>0</v>
      </c>
      <c r="K247" s="343">
        <v>0</v>
      </c>
      <c r="L247" s="343">
        <v>0</v>
      </c>
      <c r="M247" s="343">
        <v>0</v>
      </c>
      <c r="N247" s="343">
        <v>0</v>
      </c>
      <c r="O247" s="343">
        <v>0</v>
      </c>
      <c r="P247" s="343">
        <v>0</v>
      </c>
      <c r="Q247" s="343">
        <v>0</v>
      </c>
      <c r="R247" s="343">
        <v>0</v>
      </c>
      <c r="S247" s="343">
        <v>0</v>
      </c>
      <c r="T247" s="342">
        <v>0</v>
      </c>
      <c r="U247" s="343">
        <v>0</v>
      </c>
      <c r="V247" s="343">
        <v>0</v>
      </c>
      <c r="W247" s="343">
        <v>0</v>
      </c>
      <c r="X247" s="343">
        <v>0</v>
      </c>
      <c r="Y247" s="343">
        <v>0</v>
      </c>
      <c r="Z247" s="343">
        <v>0</v>
      </c>
      <c r="AA247" s="343">
        <v>0</v>
      </c>
      <c r="AB247" s="484">
        <v>0</v>
      </c>
      <c r="AC247" s="343">
        <v>0</v>
      </c>
      <c r="AD247" s="343"/>
      <c r="AE247" s="494">
        <v>2</v>
      </c>
    </row>
    <row r="248" spans="1:31" ht="14.25" x14ac:dyDescent="0.2">
      <c r="A248" s="22" t="s">
        <v>2102</v>
      </c>
      <c r="B248" s="25">
        <v>1</v>
      </c>
      <c r="C248" s="92" t="s">
        <v>630</v>
      </c>
      <c r="D248" s="253" t="s">
        <v>3964</v>
      </c>
      <c r="E248" s="23" t="s">
        <v>3476</v>
      </c>
      <c r="F248" s="29" t="s">
        <v>631</v>
      </c>
      <c r="G248" s="343">
        <v>0</v>
      </c>
      <c r="H248" s="343">
        <v>0</v>
      </c>
      <c r="I248" s="343">
        <v>0</v>
      </c>
      <c r="J248" s="343">
        <v>0</v>
      </c>
      <c r="K248" s="343">
        <v>0</v>
      </c>
      <c r="L248" s="343">
        <v>0</v>
      </c>
      <c r="M248" s="343">
        <v>0</v>
      </c>
      <c r="N248" s="343">
        <v>0</v>
      </c>
      <c r="O248" s="343">
        <v>0</v>
      </c>
      <c r="P248" s="343">
        <v>0</v>
      </c>
      <c r="Q248" s="343">
        <v>0</v>
      </c>
      <c r="R248" s="343">
        <v>0</v>
      </c>
      <c r="S248" s="343">
        <v>0</v>
      </c>
      <c r="T248" s="342">
        <v>0</v>
      </c>
      <c r="U248" s="343">
        <v>0</v>
      </c>
      <c r="V248" s="343">
        <v>0</v>
      </c>
      <c r="W248" s="343">
        <v>0</v>
      </c>
      <c r="X248" s="343">
        <v>0</v>
      </c>
      <c r="Y248" s="343">
        <v>0</v>
      </c>
      <c r="Z248" s="343">
        <v>0</v>
      </c>
      <c r="AA248" s="343">
        <v>0</v>
      </c>
      <c r="AB248" s="484">
        <v>2</v>
      </c>
      <c r="AC248" s="343">
        <v>0</v>
      </c>
      <c r="AD248" s="343"/>
      <c r="AE248" s="494">
        <v>4</v>
      </c>
    </row>
    <row r="249" spans="1:31" s="96" customFormat="1" ht="14.25" x14ac:dyDescent="0.2">
      <c r="A249" s="22" t="s">
        <v>2102</v>
      </c>
      <c r="B249" s="25">
        <v>1</v>
      </c>
      <c r="C249" s="28" t="s">
        <v>3197</v>
      </c>
      <c r="D249" s="253" t="s">
        <v>3964</v>
      </c>
      <c r="E249" s="23" t="s">
        <v>3475</v>
      </c>
      <c r="F249" s="29" t="s">
        <v>3198</v>
      </c>
      <c r="G249" s="343">
        <v>12</v>
      </c>
      <c r="H249" s="343">
        <v>0</v>
      </c>
      <c r="I249" s="343">
        <v>0</v>
      </c>
      <c r="J249" s="343">
        <v>0</v>
      </c>
      <c r="K249" s="343">
        <v>0</v>
      </c>
      <c r="L249" s="343">
        <v>1</v>
      </c>
      <c r="M249" s="343">
        <v>0</v>
      </c>
      <c r="N249" s="343">
        <v>0</v>
      </c>
      <c r="O249" s="343">
        <v>0</v>
      </c>
      <c r="P249" s="343">
        <v>0</v>
      </c>
      <c r="Q249" s="343">
        <v>0</v>
      </c>
      <c r="R249" s="343">
        <v>0</v>
      </c>
      <c r="S249" s="343">
        <v>0</v>
      </c>
      <c r="T249" s="342">
        <v>0</v>
      </c>
      <c r="U249" s="343">
        <v>0</v>
      </c>
      <c r="V249" s="343">
        <v>0</v>
      </c>
      <c r="W249" s="343">
        <v>0</v>
      </c>
      <c r="X249" s="343">
        <v>0</v>
      </c>
      <c r="Y249" s="343">
        <v>0</v>
      </c>
      <c r="Z249" s="343">
        <v>0</v>
      </c>
      <c r="AA249" s="343">
        <v>0</v>
      </c>
      <c r="AB249" s="484">
        <v>0</v>
      </c>
      <c r="AC249" s="343">
        <v>0</v>
      </c>
      <c r="AD249" s="343"/>
      <c r="AE249" s="494">
        <v>7</v>
      </c>
    </row>
    <row r="250" spans="1:31" ht="14.25" x14ac:dyDescent="0.2">
      <c r="A250" s="22" t="s">
        <v>2102</v>
      </c>
      <c r="B250" s="25">
        <v>1</v>
      </c>
      <c r="C250" s="26" t="s">
        <v>1548</v>
      </c>
      <c r="D250" s="253" t="s">
        <v>3964</v>
      </c>
      <c r="E250" s="23" t="s">
        <v>2126</v>
      </c>
      <c r="F250" s="25" t="s">
        <v>1549</v>
      </c>
      <c r="G250" s="343">
        <v>0</v>
      </c>
      <c r="H250" s="343">
        <v>0</v>
      </c>
      <c r="I250" s="343">
        <v>0</v>
      </c>
      <c r="J250" s="343">
        <v>0</v>
      </c>
      <c r="K250" s="343">
        <v>0</v>
      </c>
      <c r="L250" s="343">
        <v>0</v>
      </c>
      <c r="M250" s="343">
        <v>0</v>
      </c>
      <c r="N250" s="343">
        <v>0</v>
      </c>
      <c r="O250" s="343">
        <v>0</v>
      </c>
      <c r="P250" s="343">
        <v>0</v>
      </c>
      <c r="Q250" s="343">
        <v>0</v>
      </c>
      <c r="R250" s="343">
        <v>0</v>
      </c>
      <c r="S250" s="343">
        <v>0</v>
      </c>
      <c r="T250" s="342">
        <v>0</v>
      </c>
      <c r="U250" s="343">
        <v>0</v>
      </c>
      <c r="V250" s="343">
        <v>0</v>
      </c>
      <c r="W250" s="343">
        <v>0</v>
      </c>
      <c r="X250" s="343">
        <v>0</v>
      </c>
      <c r="Y250" s="343">
        <v>0</v>
      </c>
      <c r="Z250" s="343">
        <v>0</v>
      </c>
      <c r="AA250" s="343">
        <v>0</v>
      </c>
      <c r="AB250" s="484">
        <v>0</v>
      </c>
      <c r="AC250" s="343">
        <v>0</v>
      </c>
      <c r="AD250" s="343"/>
      <c r="AE250" s="494">
        <v>8</v>
      </c>
    </row>
    <row r="251" spans="1:31" ht="14.25" x14ac:dyDescent="0.2">
      <c r="A251" s="22" t="s">
        <v>2102</v>
      </c>
      <c r="B251" s="25">
        <v>1</v>
      </c>
      <c r="C251" s="28" t="s">
        <v>493</v>
      </c>
      <c r="D251" s="253" t="s">
        <v>3964</v>
      </c>
      <c r="E251" s="23" t="s">
        <v>3475</v>
      </c>
      <c r="F251" s="29" t="s">
        <v>494</v>
      </c>
      <c r="G251" s="343">
        <v>0</v>
      </c>
      <c r="H251" s="343">
        <v>8</v>
      </c>
      <c r="I251" s="343">
        <v>0</v>
      </c>
      <c r="J251" s="343">
        <v>0</v>
      </c>
      <c r="K251" s="343">
        <v>0</v>
      </c>
      <c r="L251" s="343">
        <v>0</v>
      </c>
      <c r="M251" s="343">
        <v>0</v>
      </c>
      <c r="N251" s="343">
        <v>0</v>
      </c>
      <c r="O251" s="343">
        <v>0</v>
      </c>
      <c r="P251" s="343">
        <v>0</v>
      </c>
      <c r="Q251" s="343">
        <v>0</v>
      </c>
      <c r="R251" s="343">
        <v>0</v>
      </c>
      <c r="S251" s="343">
        <v>0</v>
      </c>
      <c r="T251" s="342">
        <v>0</v>
      </c>
      <c r="U251" s="343">
        <v>0</v>
      </c>
      <c r="V251" s="343">
        <v>0</v>
      </c>
      <c r="W251" s="343">
        <v>0</v>
      </c>
      <c r="X251" s="343">
        <v>0</v>
      </c>
      <c r="Y251" s="343">
        <v>0</v>
      </c>
      <c r="Z251" s="343">
        <v>0</v>
      </c>
      <c r="AA251" s="343">
        <v>0</v>
      </c>
      <c r="AB251" s="484">
        <v>0</v>
      </c>
      <c r="AC251" s="343">
        <v>0</v>
      </c>
      <c r="AD251" s="343"/>
      <c r="AE251" s="494">
        <v>4</v>
      </c>
    </row>
    <row r="252" spans="1:31" ht="14.25" x14ac:dyDescent="0.2">
      <c r="A252" s="22" t="s">
        <v>2102</v>
      </c>
      <c r="B252" s="25">
        <v>1</v>
      </c>
      <c r="C252" s="26" t="s">
        <v>1550</v>
      </c>
      <c r="D252" s="253" t="s">
        <v>3964</v>
      </c>
      <c r="E252" s="23" t="s">
        <v>3473</v>
      </c>
      <c r="F252" s="25" t="s">
        <v>519</v>
      </c>
      <c r="G252" s="343">
        <v>8</v>
      </c>
      <c r="H252" s="343">
        <v>0</v>
      </c>
      <c r="I252" s="343">
        <v>0</v>
      </c>
      <c r="J252" s="343">
        <v>0</v>
      </c>
      <c r="K252" s="343">
        <v>0</v>
      </c>
      <c r="L252" s="343">
        <v>0</v>
      </c>
      <c r="M252" s="343">
        <v>0</v>
      </c>
      <c r="N252" s="343">
        <v>0</v>
      </c>
      <c r="O252" s="343">
        <v>0</v>
      </c>
      <c r="P252" s="343">
        <v>0</v>
      </c>
      <c r="Q252" s="343">
        <v>0</v>
      </c>
      <c r="R252" s="343">
        <v>0</v>
      </c>
      <c r="S252" s="343">
        <v>0</v>
      </c>
      <c r="T252" s="342">
        <v>2</v>
      </c>
      <c r="U252" s="343">
        <v>19</v>
      </c>
      <c r="V252" s="343">
        <v>0</v>
      </c>
      <c r="W252" s="343">
        <v>0</v>
      </c>
      <c r="X252" s="343">
        <v>0</v>
      </c>
      <c r="Y252" s="343">
        <v>0</v>
      </c>
      <c r="Z252" s="343">
        <v>0</v>
      </c>
      <c r="AA252" s="343">
        <v>0</v>
      </c>
      <c r="AB252" s="484">
        <v>0</v>
      </c>
      <c r="AC252" s="343">
        <v>0</v>
      </c>
      <c r="AD252" s="343"/>
      <c r="AE252" s="494">
        <v>4</v>
      </c>
    </row>
    <row r="253" spans="1:31" ht="14.25" x14ac:dyDescent="0.2">
      <c r="A253" s="22" t="s">
        <v>2102</v>
      </c>
      <c r="B253" s="23">
        <v>1</v>
      </c>
      <c r="C253" s="26" t="s">
        <v>17</v>
      </c>
      <c r="D253" s="253" t="s">
        <v>3964</v>
      </c>
      <c r="E253" s="23" t="s">
        <v>3473</v>
      </c>
      <c r="F253" s="23" t="s">
        <v>1656</v>
      </c>
      <c r="G253" s="343">
        <v>0</v>
      </c>
      <c r="H253" s="343">
        <v>0</v>
      </c>
      <c r="I253" s="343">
        <v>6</v>
      </c>
      <c r="J253" s="343">
        <v>0</v>
      </c>
      <c r="K253" s="343">
        <v>0</v>
      </c>
      <c r="L253" s="343">
        <v>0</v>
      </c>
      <c r="M253" s="343">
        <v>0</v>
      </c>
      <c r="N253" s="343">
        <v>0</v>
      </c>
      <c r="O253" s="343">
        <v>8</v>
      </c>
      <c r="P253" s="343">
        <v>4</v>
      </c>
      <c r="Q253" s="343">
        <v>12</v>
      </c>
      <c r="R253" s="343">
        <v>6</v>
      </c>
      <c r="S253" s="343">
        <v>0</v>
      </c>
      <c r="T253" s="342">
        <v>6</v>
      </c>
      <c r="U253" s="343">
        <v>14</v>
      </c>
      <c r="V253" s="343">
        <v>8</v>
      </c>
      <c r="W253" s="343">
        <v>8</v>
      </c>
      <c r="X253" s="343">
        <v>0</v>
      </c>
      <c r="Y253" s="343">
        <v>6</v>
      </c>
      <c r="Z253" s="343">
        <v>12</v>
      </c>
      <c r="AA253" s="343">
        <v>8</v>
      </c>
      <c r="AB253" s="484">
        <v>12</v>
      </c>
      <c r="AC253" s="343">
        <v>4</v>
      </c>
      <c r="AD253" s="343"/>
      <c r="AE253" s="494">
        <v>14</v>
      </c>
    </row>
    <row r="254" spans="1:31" ht="14.25" x14ac:dyDescent="0.2">
      <c r="A254" s="22" t="s">
        <v>2102</v>
      </c>
      <c r="B254" s="25">
        <v>1</v>
      </c>
      <c r="C254" s="28" t="s">
        <v>520</v>
      </c>
      <c r="D254" s="253" t="s">
        <v>3964</v>
      </c>
      <c r="E254" s="23" t="s">
        <v>2126</v>
      </c>
      <c r="F254" s="29" t="s">
        <v>521</v>
      </c>
      <c r="G254" s="343">
        <v>2</v>
      </c>
      <c r="H254" s="343">
        <v>5</v>
      </c>
      <c r="I254" s="343">
        <v>0</v>
      </c>
      <c r="J254" s="343">
        <v>0</v>
      </c>
      <c r="K254" s="343">
        <v>0</v>
      </c>
      <c r="L254" s="343">
        <v>12</v>
      </c>
      <c r="M254" s="343">
        <v>6</v>
      </c>
      <c r="N254" s="343">
        <v>8</v>
      </c>
      <c r="O254" s="343">
        <v>0</v>
      </c>
      <c r="P254" s="343">
        <v>0</v>
      </c>
      <c r="Q254" s="343">
        <v>6</v>
      </c>
      <c r="R254" s="343">
        <v>4</v>
      </c>
      <c r="S254" s="343">
        <v>0</v>
      </c>
      <c r="T254" s="342">
        <v>0</v>
      </c>
      <c r="U254" s="343">
        <v>5</v>
      </c>
      <c r="V254" s="343">
        <v>0</v>
      </c>
      <c r="W254" s="343">
        <v>0</v>
      </c>
      <c r="X254" s="343">
        <v>5</v>
      </c>
      <c r="Y254" s="343">
        <v>0</v>
      </c>
      <c r="Z254" s="343">
        <v>5</v>
      </c>
      <c r="AA254" s="343">
        <v>6</v>
      </c>
      <c r="AB254" s="484">
        <v>6</v>
      </c>
      <c r="AC254" s="343">
        <v>5</v>
      </c>
      <c r="AD254" s="343"/>
      <c r="AE254" s="494">
        <v>7</v>
      </c>
    </row>
    <row r="255" spans="1:31" ht="14.25" x14ac:dyDescent="0.2">
      <c r="A255" s="22" t="s">
        <v>2102</v>
      </c>
      <c r="B255" s="25">
        <v>1</v>
      </c>
      <c r="C255" s="28" t="s">
        <v>495</v>
      </c>
      <c r="D255" s="253" t="s">
        <v>3964</v>
      </c>
      <c r="E255" s="23" t="s">
        <v>3475</v>
      </c>
      <c r="F255" s="29" t="s">
        <v>1220</v>
      </c>
      <c r="G255" s="343">
        <v>0</v>
      </c>
      <c r="H255" s="343">
        <v>0</v>
      </c>
      <c r="I255" s="343">
        <v>0</v>
      </c>
      <c r="J255" s="343">
        <v>0</v>
      </c>
      <c r="K255" s="343">
        <v>11</v>
      </c>
      <c r="L255" s="343">
        <v>0</v>
      </c>
      <c r="M255" s="343">
        <v>0</v>
      </c>
      <c r="N255" s="343">
        <v>0</v>
      </c>
      <c r="O255" s="343">
        <v>6</v>
      </c>
      <c r="P255" s="343">
        <v>0</v>
      </c>
      <c r="Q255" s="343">
        <v>0</v>
      </c>
      <c r="R255" s="343">
        <v>0</v>
      </c>
      <c r="S255" s="343">
        <v>0</v>
      </c>
      <c r="T255" s="342">
        <v>0</v>
      </c>
      <c r="U255" s="343">
        <v>0</v>
      </c>
      <c r="V255" s="343">
        <v>0</v>
      </c>
      <c r="W255" s="343">
        <v>0</v>
      </c>
      <c r="X255" s="343">
        <v>0</v>
      </c>
      <c r="Y255" s="343">
        <v>0</v>
      </c>
      <c r="Z255" s="343">
        <v>0</v>
      </c>
      <c r="AA255" s="343">
        <v>0</v>
      </c>
      <c r="AB255" s="484">
        <v>0</v>
      </c>
      <c r="AC255" s="343">
        <v>0</v>
      </c>
      <c r="AD255" s="343"/>
      <c r="AE255" s="494">
        <v>4</v>
      </c>
    </row>
    <row r="256" spans="1:31" s="96" customFormat="1" ht="14.25" x14ac:dyDescent="0.2">
      <c r="A256" s="22" t="s">
        <v>2102</v>
      </c>
      <c r="B256" s="25">
        <v>1</v>
      </c>
      <c r="C256" s="28" t="s">
        <v>2694</v>
      </c>
      <c r="D256" s="253" t="s">
        <v>3964</v>
      </c>
      <c r="E256" s="23" t="s">
        <v>3473</v>
      </c>
      <c r="F256" s="29" t="s">
        <v>2695</v>
      </c>
      <c r="G256" s="343">
        <v>0</v>
      </c>
      <c r="H256" s="343">
        <v>0</v>
      </c>
      <c r="I256" s="343">
        <v>1</v>
      </c>
      <c r="J256" s="343">
        <v>0</v>
      </c>
      <c r="K256" s="343">
        <v>0</v>
      </c>
      <c r="L256" s="343">
        <v>0</v>
      </c>
      <c r="M256" s="343">
        <v>0</v>
      </c>
      <c r="N256" s="343">
        <v>0</v>
      </c>
      <c r="O256" s="343">
        <v>0</v>
      </c>
      <c r="P256" s="343">
        <v>10</v>
      </c>
      <c r="Q256" s="343">
        <v>3</v>
      </c>
      <c r="R256" s="343">
        <v>5</v>
      </c>
      <c r="S256" s="343">
        <v>0</v>
      </c>
      <c r="T256" s="342">
        <v>0</v>
      </c>
      <c r="U256" s="343">
        <v>9</v>
      </c>
      <c r="V256" s="343">
        <v>0</v>
      </c>
      <c r="W256" s="343">
        <v>0</v>
      </c>
      <c r="X256" s="343">
        <v>5</v>
      </c>
      <c r="Y256" s="343">
        <v>0</v>
      </c>
      <c r="Z256" s="343">
        <v>5</v>
      </c>
      <c r="AA256" s="343">
        <v>0</v>
      </c>
      <c r="AB256" s="484">
        <v>7</v>
      </c>
      <c r="AC256" s="343">
        <v>4</v>
      </c>
      <c r="AD256" s="343"/>
      <c r="AE256" s="494">
        <v>12</v>
      </c>
    </row>
    <row r="257" spans="1:31" ht="14.25" x14ac:dyDescent="0.2">
      <c r="A257" s="22" t="s">
        <v>2102</v>
      </c>
      <c r="B257" s="23">
        <v>1</v>
      </c>
      <c r="C257" s="24" t="s">
        <v>505</v>
      </c>
      <c r="D257" s="253" t="s">
        <v>3964</v>
      </c>
      <c r="E257" s="23" t="s">
        <v>3473</v>
      </c>
      <c r="F257" s="23" t="s">
        <v>506</v>
      </c>
      <c r="G257" s="343">
        <v>5</v>
      </c>
      <c r="H257" s="343">
        <v>0</v>
      </c>
      <c r="I257" s="343">
        <v>0</v>
      </c>
      <c r="J257" s="343">
        <v>7</v>
      </c>
      <c r="K257" s="343">
        <v>0</v>
      </c>
      <c r="L257" s="343">
        <v>4</v>
      </c>
      <c r="M257" s="343">
        <v>0</v>
      </c>
      <c r="N257" s="343">
        <v>5</v>
      </c>
      <c r="O257" s="343">
        <v>3</v>
      </c>
      <c r="P257" s="343">
        <v>0</v>
      </c>
      <c r="Q257" s="343">
        <v>0</v>
      </c>
      <c r="R257" s="343">
        <v>0</v>
      </c>
      <c r="S257" s="343">
        <v>0</v>
      </c>
      <c r="T257" s="342">
        <v>0</v>
      </c>
      <c r="U257" s="343">
        <v>0</v>
      </c>
      <c r="V257" s="343">
        <v>0</v>
      </c>
      <c r="W257" s="343">
        <v>0</v>
      </c>
      <c r="X257" s="343">
        <v>0</v>
      </c>
      <c r="Y257" s="343">
        <v>0</v>
      </c>
      <c r="Z257" s="343">
        <v>0</v>
      </c>
      <c r="AA257" s="343">
        <v>0</v>
      </c>
      <c r="AB257" s="484">
        <v>0</v>
      </c>
      <c r="AC257" s="343">
        <v>0</v>
      </c>
      <c r="AD257" s="343"/>
      <c r="AE257" s="494">
        <v>7</v>
      </c>
    </row>
    <row r="258" spans="1:31" ht="14.25" x14ac:dyDescent="0.2">
      <c r="A258" s="22" t="s">
        <v>2102</v>
      </c>
      <c r="B258" s="25">
        <v>1</v>
      </c>
      <c r="C258" s="26" t="s">
        <v>507</v>
      </c>
      <c r="D258" s="253" t="s">
        <v>3964</v>
      </c>
      <c r="E258" s="23" t="s">
        <v>2126</v>
      </c>
      <c r="F258" s="25" t="s">
        <v>508</v>
      </c>
      <c r="G258" s="343">
        <v>0</v>
      </c>
      <c r="H258" s="343">
        <v>2</v>
      </c>
      <c r="I258" s="343">
        <v>0</v>
      </c>
      <c r="J258" s="343">
        <v>0</v>
      </c>
      <c r="K258" s="343">
        <v>0</v>
      </c>
      <c r="L258" s="343">
        <v>0</v>
      </c>
      <c r="M258" s="343">
        <v>0</v>
      </c>
      <c r="N258" s="343">
        <v>0</v>
      </c>
      <c r="O258" s="343">
        <v>0</v>
      </c>
      <c r="P258" s="343">
        <v>0</v>
      </c>
      <c r="Q258" s="343">
        <v>6</v>
      </c>
      <c r="R258" s="343">
        <v>0</v>
      </c>
      <c r="S258" s="343">
        <v>5</v>
      </c>
      <c r="T258" s="342">
        <v>0</v>
      </c>
      <c r="U258" s="343">
        <v>10</v>
      </c>
      <c r="V258" s="343">
        <v>3</v>
      </c>
      <c r="W258" s="343">
        <v>3</v>
      </c>
      <c r="X258" s="343">
        <v>5</v>
      </c>
      <c r="Y258" s="343">
        <v>0</v>
      </c>
      <c r="Z258" s="343">
        <v>5</v>
      </c>
      <c r="AA258" s="343">
        <v>3</v>
      </c>
      <c r="AB258" s="484">
        <v>7</v>
      </c>
      <c r="AC258" s="343">
        <v>3</v>
      </c>
      <c r="AD258" s="343"/>
      <c r="AE258" s="494">
        <v>7</v>
      </c>
    </row>
    <row r="259" spans="1:31" ht="14.25" x14ac:dyDescent="0.2">
      <c r="A259" s="22" t="s">
        <v>2102</v>
      </c>
      <c r="B259" s="23">
        <v>1</v>
      </c>
      <c r="C259" s="24" t="s">
        <v>1657</v>
      </c>
      <c r="D259" s="253" t="s">
        <v>3964</v>
      </c>
      <c r="E259" s="23" t="s">
        <v>2126</v>
      </c>
      <c r="F259" s="23" t="s">
        <v>1658</v>
      </c>
      <c r="G259" s="343">
        <v>5</v>
      </c>
      <c r="H259" s="343">
        <v>0</v>
      </c>
      <c r="I259" s="343">
        <v>0</v>
      </c>
      <c r="J259" s="343">
        <v>9</v>
      </c>
      <c r="K259" s="343">
        <v>1</v>
      </c>
      <c r="L259" s="343">
        <v>0</v>
      </c>
      <c r="M259" s="343">
        <v>4</v>
      </c>
      <c r="N259" s="343">
        <v>0</v>
      </c>
      <c r="O259" s="343">
        <v>5</v>
      </c>
      <c r="P259" s="343">
        <v>0</v>
      </c>
      <c r="Q259" s="343">
        <v>0</v>
      </c>
      <c r="R259" s="343">
        <v>0</v>
      </c>
      <c r="S259" s="343">
        <v>0</v>
      </c>
      <c r="T259" s="342">
        <v>0</v>
      </c>
      <c r="U259" s="343">
        <v>0</v>
      </c>
      <c r="V259" s="343">
        <v>0</v>
      </c>
      <c r="W259" s="343">
        <v>0</v>
      </c>
      <c r="X259" s="343">
        <v>0</v>
      </c>
      <c r="Y259" s="343">
        <v>0</v>
      </c>
      <c r="Z259" s="343">
        <v>0</v>
      </c>
      <c r="AA259" s="343">
        <v>0</v>
      </c>
      <c r="AB259" s="484">
        <v>0</v>
      </c>
      <c r="AC259" s="343">
        <v>0</v>
      </c>
      <c r="AD259" s="343"/>
      <c r="AE259" s="494">
        <v>7</v>
      </c>
    </row>
    <row r="260" spans="1:31" ht="14.25" x14ac:dyDescent="0.2">
      <c r="A260" s="22" t="s">
        <v>2102</v>
      </c>
      <c r="B260" s="25">
        <v>1</v>
      </c>
      <c r="C260" s="28" t="s">
        <v>977</v>
      </c>
      <c r="D260" s="253" t="s">
        <v>3964</v>
      </c>
      <c r="E260" s="23" t="s">
        <v>3475</v>
      </c>
      <c r="F260" s="29" t="s">
        <v>978</v>
      </c>
      <c r="G260" s="343">
        <v>0</v>
      </c>
      <c r="H260" s="343">
        <v>0</v>
      </c>
      <c r="I260" s="343">
        <v>0</v>
      </c>
      <c r="J260" s="343">
        <v>0</v>
      </c>
      <c r="K260" s="343">
        <v>2</v>
      </c>
      <c r="L260" s="343">
        <v>0</v>
      </c>
      <c r="M260" s="343">
        <v>0</v>
      </c>
      <c r="N260" s="343">
        <v>0</v>
      </c>
      <c r="O260" s="343">
        <v>0</v>
      </c>
      <c r="P260" s="343">
        <v>0</v>
      </c>
      <c r="Q260" s="343">
        <v>0</v>
      </c>
      <c r="R260" s="343">
        <v>0</v>
      </c>
      <c r="S260" s="343">
        <v>0</v>
      </c>
      <c r="T260" s="342">
        <v>0</v>
      </c>
      <c r="U260" s="343">
        <v>0</v>
      </c>
      <c r="V260" s="343">
        <v>0</v>
      </c>
      <c r="W260" s="343">
        <v>0</v>
      </c>
      <c r="X260" s="343">
        <v>0</v>
      </c>
      <c r="Y260" s="343">
        <v>0</v>
      </c>
      <c r="Z260" s="343">
        <v>0</v>
      </c>
      <c r="AA260" s="343">
        <v>0</v>
      </c>
      <c r="AB260" s="484">
        <v>0</v>
      </c>
      <c r="AC260" s="343">
        <v>0</v>
      </c>
      <c r="AD260" s="343"/>
      <c r="AE260" s="494">
        <v>14</v>
      </c>
    </row>
    <row r="261" spans="1:31" ht="14.25" x14ac:dyDescent="0.2">
      <c r="A261" s="22" t="s">
        <v>2102</v>
      </c>
      <c r="B261" s="25">
        <v>1</v>
      </c>
      <c r="C261" s="28" t="s">
        <v>509</v>
      </c>
      <c r="D261" s="253" t="s">
        <v>3964</v>
      </c>
      <c r="E261" s="23" t="s">
        <v>3473</v>
      </c>
      <c r="F261" s="29" t="s">
        <v>510</v>
      </c>
      <c r="G261" s="343">
        <v>0</v>
      </c>
      <c r="H261" s="343">
        <v>0</v>
      </c>
      <c r="I261" s="343">
        <v>1</v>
      </c>
      <c r="J261" s="343">
        <v>0</v>
      </c>
      <c r="K261" s="343">
        <v>0</v>
      </c>
      <c r="L261" s="343">
        <v>0</v>
      </c>
      <c r="M261" s="343">
        <v>0</v>
      </c>
      <c r="N261" s="343">
        <v>0</v>
      </c>
      <c r="O261" s="343">
        <v>0</v>
      </c>
      <c r="P261" s="343">
        <v>10</v>
      </c>
      <c r="Q261" s="343">
        <v>5</v>
      </c>
      <c r="R261" s="343">
        <v>1</v>
      </c>
      <c r="S261" s="343">
        <v>0</v>
      </c>
      <c r="T261" s="342">
        <v>5</v>
      </c>
      <c r="U261" s="343">
        <v>12</v>
      </c>
      <c r="V261" s="343">
        <v>3</v>
      </c>
      <c r="W261" s="343">
        <v>0</v>
      </c>
      <c r="X261" s="343">
        <v>7</v>
      </c>
      <c r="Y261" s="343">
        <v>0</v>
      </c>
      <c r="Z261" s="343">
        <v>0</v>
      </c>
      <c r="AA261" s="343">
        <v>0</v>
      </c>
      <c r="AB261" s="484">
        <v>4</v>
      </c>
      <c r="AC261" s="343">
        <v>9</v>
      </c>
      <c r="AD261" s="343"/>
      <c r="AE261" s="494">
        <v>6</v>
      </c>
    </row>
    <row r="262" spans="1:31" ht="14.25" x14ac:dyDescent="0.2">
      <c r="A262" s="22" t="s">
        <v>2102</v>
      </c>
      <c r="B262" s="25">
        <v>1</v>
      </c>
      <c r="C262" s="28" t="s">
        <v>2754</v>
      </c>
      <c r="D262" s="253" t="s">
        <v>3964</v>
      </c>
      <c r="E262" s="23" t="s">
        <v>2126</v>
      </c>
      <c r="F262" s="29" t="s">
        <v>979</v>
      </c>
      <c r="G262" s="343">
        <v>5</v>
      </c>
      <c r="H262" s="343">
        <v>0</v>
      </c>
      <c r="I262" s="343">
        <v>0</v>
      </c>
      <c r="J262" s="343">
        <v>7</v>
      </c>
      <c r="K262" s="343">
        <v>1</v>
      </c>
      <c r="L262" s="343">
        <v>3</v>
      </c>
      <c r="M262" s="343">
        <v>1</v>
      </c>
      <c r="N262" s="343">
        <v>5</v>
      </c>
      <c r="O262" s="343">
        <v>3</v>
      </c>
      <c r="P262" s="343">
        <v>0</v>
      </c>
      <c r="Q262" s="343">
        <v>0</v>
      </c>
      <c r="R262" s="343">
        <v>0</v>
      </c>
      <c r="S262" s="343">
        <v>0</v>
      </c>
      <c r="T262" s="342">
        <v>0</v>
      </c>
      <c r="U262" s="343">
        <v>0</v>
      </c>
      <c r="V262" s="343">
        <v>0</v>
      </c>
      <c r="W262" s="343">
        <v>0</v>
      </c>
      <c r="X262" s="343">
        <v>0</v>
      </c>
      <c r="Y262" s="343">
        <v>0</v>
      </c>
      <c r="Z262" s="343">
        <v>0</v>
      </c>
      <c r="AA262" s="343">
        <v>0</v>
      </c>
      <c r="AB262" s="484">
        <v>0</v>
      </c>
      <c r="AC262" s="343">
        <v>0</v>
      </c>
      <c r="AD262" s="343"/>
      <c r="AE262" s="494">
        <v>7</v>
      </c>
    </row>
    <row r="263" spans="1:31" ht="14.25" x14ac:dyDescent="0.2">
      <c r="A263" s="23" t="s">
        <v>2102</v>
      </c>
      <c r="B263" s="25">
        <v>1</v>
      </c>
      <c r="C263" s="28" t="s">
        <v>1221</v>
      </c>
      <c r="D263" s="253" t="s">
        <v>3964</v>
      </c>
      <c r="E263" s="23" t="s">
        <v>2126</v>
      </c>
      <c r="F263" s="29" t="s">
        <v>1222</v>
      </c>
      <c r="G263" s="343">
        <v>0</v>
      </c>
      <c r="H263" s="343">
        <v>0</v>
      </c>
      <c r="I263" s="343">
        <v>1</v>
      </c>
      <c r="J263" s="343">
        <v>0</v>
      </c>
      <c r="K263" s="343">
        <v>0</v>
      </c>
      <c r="L263" s="343">
        <v>0</v>
      </c>
      <c r="M263" s="343">
        <v>0</v>
      </c>
      <c r="N263" s="343">
        <v>0</v>
      </c>
      <c r="O263" s="343">
        <v>0</v>
      </c>
      <c r="P263" s="343">
        <v>10</v>
      </c>
      <c r="Q263" s="343">
        <v>3</v>
      </c>
      <c r="R263" s="343">
        <v>1</v>
      </c>
      <c r="S263" s="343">
        <v>0</v>
      </c>
      <c r="T263" s="342">
        <v>1</v>
      </c>
      <c r="U263" s="343">
        <v>9</v>
      </c>
      <c r="V263" s="343">
        <v>3</v>
      </c>
      <c r="W263" s="343">
        <v>0</v>
      </c>
      <c r="X263" s="343">
        <v>12</v>
      </c>
      <c r="Y263" s="343">
        <v>0</v>
      </c>
      <c r="Z263" s="343">
        <v>5</v>
      </c>
      <c r="AA263" s="343">
        <v>0</v>
      </c>
      <c r="AB263" s="484">
        <v>4</v>
      </c>
      <c r="AC263" s="343">
        <v>4</v>
      </c>
      <c r="AD263" s="343"/>
      <c r="AE263" s="494">
        <v>8</v>
      </c>
    </row>
    <row r="264" spans="1:31" ht="14.25" x14ac:dyDescent="0.2">
      <c r="A264" s="22" t="s">
        <v>2102</v>
      </c>
      <c r="B264" s="25">
        <v>1</v>
      </c>
      <c r="C264" s="28" t="s">
        <v>67</v>
      </c>
      <c r="D264" s="253" t="s">
        <v>3964</v>
      </c>
      <c r="E264" s="23" t="s">
        <v>3475</v>
      </c>
      <c r="F264" s="29" t="s">
        <v>2456</v>
      </c>
      <c r="G264" s="343">
        <v>5</v>
      </c>
      <c r="H264" s="343">
        <v>0</v>
      </c>
      <c r="I264" s="343">
        <v>0</v>
      </c>
      <c r="J264" s="343">
        <v>7</v>
      </c>
      <c r="K264" s="343">
        <v>1</v>
      </c>
      <c r="L264" s="343">
        <v>5</v>
      </c>
      <c r="M264" s="343">
        <v>0</v>
      </c>
      <c r="N264" s="343">
        <v>2</v>
      </c>
      <c r="O264" s="343">
        <v>1</v>
      </c>
      <c r="P264" s="343">
        <v>0</v>
      </c>
      <c r="Q264" s="343">
        <v>6</v>
      </c>
      <c r="R264" s="343">
        <v>0</v>
      </c>
      <c r="S264" s="343">
        <v>0</v>
      </c>
      <c r="T264" s="342">
        <v>0</v>
      </c>
      <c r="U264" s="343">
        <v>0</v>
      </c>
      <c r="V264" s="343">
        <v>3</v>
      </c>
      <c r="W264" s="343">
        <v>0</v>
      </c>
      <c r="X264" s="343">
        <v>3</v>
      </c>
      <c r="Y264" s="343">
        <v>0</v>
      </c>
      <c r="Z264" s="343">
        <v>5</v>
      </c>
      <c r="AA264" s="343">
        <v>0</v>
      </c>
      <c r="AB264" s="484">
        <v>0</v>
      </c>
      <c r="AC264" s="343">
        <v>0</v>
      </c>
      <c r="AD264" s="343"/>
      <c r="AE264" s="494">
        <v>7</v>
      </c>
    </row>
    <row r="265" spans="1:31" ht="14.25" x14ac:dyDescent="0.2">
      <c r="A265" s="22" t="s">
        <v>2102</v>
      </c>
      <c r="B265" s="25">
        <v>1</v>
      </c>
      <c r="C265" s="28" t="s">
        <v>1223</v>
      </c>
      <c r="D265" s="253" t="s">
        <v>3964</v>
      </c>
      <c r="E265" s="23" t="s">
        <v>3475</v>
      </c>
      <c r="F265" s="29" t="s">
        <v>1224</v>
      </c>
      <c r="G265" s="343">
        <v>0</v>
      </c>
      <c r="H265" s="343">
        <v>0</v>
      </c>
      <c r="I265" s="343">
        <v>2</v>
      </c>
      <c r="J265" s="343">
        <v>8</v>
      </c>
      <c r="K265" s="343">
        <v>3</v>
      </c>
      <c r="L265" s="343">
        <v>0</v>
      </c>
      <c r="M265" s="343">
        <v>0</v>
      </c>
      <c r="N265" s="343">
        <v>4</v>
      </c>
      <c r="O265" s="343">
        <v>3</v>
      </c>
      <c r="P265" s="343">
        <v>0</v>
      </c>
      <c r="Q265" s="343">
        <v>4</v>
      </c>
      <c r="R265" s="343">
        <v>0</v>
      </c>
      <c r="S265" s="343">
        <v>4</v>
      </c>
      <c r="T265" s="342">
        <v>2</v>
      </c>
      <c r="U265" s="343">
        <v>10</v>
      </c>
      <c r="V265" s="343">
        <v>0</v>
      </c>
      <c r="W265" s="343">
        <v>0</v>
      </c>
      <c r="X265" s="343">
        <v>0</v>
      </c>
      <c r="Y265" s="343">
        <v>0</v>
      </c>
      <c r="Z265" s="343">
        <v>0</v>
      </c>
      <c r="AA265" s="343">
        <v>2</v>
      </c>
      <c r="AB265" s="484">
        <v>2</v>
      </c>
      <c r="AC265" s="343">
        <v>8</v>
      </c>
      <c r="AD265" s="343"/>
      <c r="AE265" s="494">
        <v>4</v>
      </c>
    </row>
    <row r="266" spans="1:31" ht="14.25" x14ac:dyDescent="0.2">
      <c r="A266" s="22" t="s">
        <v>2102</v>
      </c>
      <c r="B266" s="25">
        <v>1</v>
      </c>
      <c r="C266" s="92" t="s">
        <v>632</v>
      </c>
      <c r="D266" s="253" t="s">
        <v>3964</v>
      </c>
      <c r="E266" s="23" t="s">
        <v>3475</v>
      </c>
      <c r="F266" s="29" t="s">
        <v>633</v>
      </c>
      <c r="G266" s="343">
        <v>0</v>
      </c>
      <c r="H266" s="343">
        <v>0</v>
      </c>
      <c r="I266" s="343">
        <v>0</v>
      </c>
      <c r="J266" s="343">
        <v>4</v>
      </c>
      <c r="K266" s="343">
        <v>10</v>
      </c>
      <c r="L266" s="343">
        <v>10</v>
      </c>
      <c r="M266" s="343">
        <v>0</v>
      </c>
      <c r="N266" s="343">
        <v>4</v>
      </c>
      <c r="O266" s="343">
        <v>0</v>
      </c>
      <c r="P266" s="343">
        <v>0</v>
      </c>
      <c r="Q266" s="343">
        <v>0</v>
      </c>
      <c r="R266" s="343">
        <v>0</v>
      </c>
      <c r="S266" s="343">
        <v>0</v>
      </c>
      <c r="T266" s="342">
        <v>0</v>
      </c>
      <c r="U266" s="343">
        <v>0</v>
      </c>
      <c r="V266" s="343">
        <v>0</v>
      </c>
      <c r="W266" s="343">
        <v>0</v>
      </c>
      <c r="X266" s="343">
        <v>0</v>
      </c>
      <c r="Y266" s="343">
        <v>0</v>
      </c>
      <c r="Z266" s="343">
        <v>0</v>
      </c>
      <c r="AA266" s="343">
        <v>0</v>
      </c>
      <c r="AB266" s="484">
        <v>0</v>
      </c>
      <c r="AC266" s="343">
        <v>0</v>
      </c>
      <c r="AD266" s="343"/>
      <c r="AE266" s="494">
        <v>4</v>
      </c>
    </row>
    <row r="267" spans="1:31" ht="14.25" x14ac:dyDescent="0.2">
      <c r="A267" s="22" t="s">
        <v>2102</v>
      </c>
      <c r="B267" s="25">
        <v>1</v>
      </c>
      <c r="C267" s="28" t="s">
        <v>1225</v>
      </c>
      <c r="D267" s="253" t="s">
        <v>3964</v>
      </c>
      <c r="E267" s="23" t="s">
        <v>2126</v>
      </c>
      <c r="F267" s="29" t="s">
        <v>3208</v>
      </c>
      <c r="G267" s="343">
        <v>0</v>
      </c>
      <c r="H267" s="343">
        <v>0</v>
      </c>
      <c r="I267" s="343">
        <v>0</v>
      </c>
      <c r="J267" s="343">
        <v>0</v>
      </c>
      <c r="K267" s="343">
        <v>0</v>
      </c>
      <c r="L267" s="343">
        <v>0</v>
      </c>
      <c r="M267" s="343">
        <v>0</v>
      </c>
      <c r="N267" s="343">
        <v>0</v>
      </c>
      <c r="O267" s="343">
        <v>0</v>
      </c>
      <c r="P267" s="343">
        <v>5</v>
      </c>
      <c r="Q267" s="343">
        <v>0</v>
      </c>
      <c r="R267" s="343">
        <v>5</v>
      </c>
      <c r="S267" s="343">
        <v>5</v>
      </c>
      <c r="T267" s="342">
        <v>0</v>
      </c>
      <c r="U267" s="343">
        <v>10</v>
      </c>
      <c r="V267" s="343">
        <v>0</v>
      </c>
      <c r="W267" s="343">
        <v>3</v>
      </c>
      <c r="X267" s="343">
        <v>3</v>
      </c>
      <c r="Y267" s="343">
        <v>0</v>
      </c>
      <c r="Z267" s="343">
        <v>5</v>
      </c>
      <c r="AA267" s="343">
        <v>3</v>
      </c>
      <c r="AB267" s="484">
        <v>8</v>
      </c>
      <c r="AC267" s="343">
        <v>0</v>
      </c>
      <c r="AD267" s="343"/>
      <c r="AE267" s="494">
        <v>6</v>
      </c>
    </row>
    <row r="268" spans="1:31" ht="14.25" x14ac:dyDescent="0.2">
      <c r="A268" s="22" t="s">
        <v>2102</v>
      </c>
      <c r="B268" s="25">
        <v>1</v>
      </c>
      <c r="C268" s="26" t="s">
        <v>3150</v>
      </c>
      <c r="D268" s="253" t="s">
        <v>3964</v>
      </c>
      <c r="E268" s="23" t="s">
        <v>3475</v>
      </c>
      <c r="F268" s="25" t="s">
        <v>3151</v>
      </c>
      <c r="G268" s="343">
        <v>0</v>
      </c>
      <c r="H268" s="343">
        <v>0</v>
      </c>
      <c r="I268" s="343">
        <v>0</v>
      </c>
      <c r="J268" s="343">
        <v>0</v>
      </c>
      <c r="K268" s="343">
        <v>6</v>
      </c>
      <c r="L268" s="343">
        <v>5</v>
      </c>
      <c r="M268" s="343">
        <v>5</v>
      </c>
      <c r="N268" s="343">
        <v>0</v>
      </c>
      <c r="O268" s="343">
        <v>0</v>
      </c>
      <c r="P268" s="343">
        <v>0</v>
      </c>
      <c r="Q268" s="343">
        <v>0</v>
      </c>
      <c r="R268" s="343">
        <v>0</v>
      </c>
      <c r="S268" s="343">
        <v>0</v>
      </c>
      <c r="T268" s="342">
        <v>0</v>
      </c>
      <c r="U268" s="343">
        <v>0</v>
      </c>
      <c r="V268" s="343">
        <v>0</v>
      </c>
      <c r="W268" s="343">
        <v>0</v>
      </c>
      <c r="X268" s="343">
        <v>0</v>
      </c>
      <c r="Y268" s="343">
        <v>0</v>
      </c>
      <c r="Z268" s="343">
        <v>0</v>
      </c>
      <c r="AA268" s="343">
        <v>0</v>
      </c>
      <c r="AB268" s="484">
        <v>0</v>
      </c>
      <c r="AC268" s="343">
        <v>0</v>
      </c>
      <c r="AD268" s="343"/>
      <c r="AE268" s="494">
        <v>4</v>
      </c>
    </row>
    <row r="269" spans="1:31" ht="14.25" x14ac:dyDescent="0.2">
      <c r="A269" s="22" t="s">
        <v>2102</v>
      </c>
      <c r="B269" s="25">
        <v>1</v>
      </c>
      <c r="C269" s="28" t="s">
        <v>3209</v>
      </c>
      <c r="D269" s="253" t="s">
        <v>3964</v>
      </c>
      <c r="E269" s="23" t="s">
        <v>3477</v>
      </c>
      <c r="F269" s="29" t="s">
        <v>1355</v>
      </c>
      <c r="G269" s="343">
        <v>0</v>
      </c>
      <c r="H269" s="343">
        <v>1</v>
      </c>
      <c r="I269" s="343">
        <v>0</v>
      </c>
      <c r="J269" s="343">
        <v>0</v>
      </c>
      <c r="K269" s="343">
        <v>0</v>
      </c>
      <c r="L269" s="343">
        <v>2</v>
      </c>
      <c r="M269" s="343">
        <v>0</v>
      </c>
      <c r="N269" s="343">
        <v>0</v>
      </c>
      <c r="O269" s="343">
        <v>0</v>
      </c>
      <c r="P269" s="343">
        <v>0</v>
      </c>
      <c r="Q269" s="343">
        <v>8</v>
      </c>
      <c r="R269" s="343">
        <v>5</v>
      </c>
      <c r="S269" s="343">
        <v>0</v>
      </c>
      <c r="T269" s="342">
        <v>10</v>
      </c>
      <c r="U269" s="343">
        <v>10</v>
      </c>
      <c r="V269" s="343">
        <v>3</v>
      </c>
      <c r="W269" s="343">
        <v>0</v>
      </c>
      <c r="X269" s="343">
        <v>3</v>
      </c>
      <c r="Y269" s="343">
        <v>0</v>
      </c>
      <c r="Z269" s="343">
        <v>5</v>
      </c>
      <c r="AA269" s="343">
        <v>0</v>
      </c>
      <c r="AB269" s="484">
        <v>7</v>
      </c>
      <c r="AC269" s="343">
        <v>4</v>
      </c>
      <c r="AD269" s="343"/>
      <c r="AE269" s="494">
        <v>7</v>
      </c>
    </row>
    <row r="270" spans="1:31" ht="14.25" x14ac:dyDescent="0.2">
      <c r="A270" s="22" t="s">
        <v>2102</v>
      </c>
      <c r="B270" s="25">
        <v>1</v>
      </c>
      <c r="C270" s="28" t="s">
        <v>3199</v>
      </c>
      <c r="D270" s="253" t="s">
        <v>3964</v>
      </c>
      <c r="E270" s="23" t="s">
        <v>3475</v>
      </c>
      <c r="F270" s="29" t="s">
        <v>3200</v>
      </c>
      <c r="G270" s="343">
        <v>8</v>
      </c>
      <c r="H270" s="343">
        <v>0</v>
      </c>
      <c r="I270" s="343">
        <v>1</v>
      </c>
      <c r="J270" s="343">
        <v>7</v>
      </c>
      <c r="K270" s="343">
        <v>0</v>
      </c>
      <c r="L270" s="343">
        <v>0</v>
      </c>
      <c r="M270" s="343">
        <v>4</v>
      </c>
      <c r="N270" s="343">
        <v>5</v>
      </c>
      <c r="O270" s="343">
        <v>4</v>
      </c>
      <c r="P270" s="343">
        <v>2</v>
      </c>
      <c r="Q270" s="343">
        <v>1</v>
      </c>
      <c r="R270" s="343">
        <v>1</v>
      </c>
      <c r="S270" s="343">
        <v>2</v>
      </c>
      <c r="T270" s="342">
        <v>1</v>
      </c>
      <c r="U270" s="343">
        <v>3</v>
      </c>
      <c r="V270" s="343">
        <v>2</v>
      </c>
      <c r="W270" s="343">
        <v>0</v>
      </c>
      <c r="X270" s="343">
        <v>4</v>
      </c>
      <c r="Y270" s="343">
        <v>3</v>
      </c>
      <c r="Z270" s="343">
        <v>0</v>
      </c>
      <c r="AA270" s="343">
        <v>0</v>
      </c>
      <c r="AB270" s="484">
        <v>2</v>
      </c>
      <c r="AC270" s="343">
        <v>5</v>
      </c>
      <c r="AD270" s="343"/>
      <c r="AE270" s="494">
        <v>3</v>
      </c>
    </row>
    <row r="271" spans="1:31" ht="14.25" x14ac:dyDescent="0.2">
      <c r="A271" s="22" t="s">
        <v>2102</v>
      </c>
      <c r="B271" s="25">
        <v>1</v>
      </c>
      <c r="C271" s="26" t="s">
        <v>876</v>
      </c>
      <c r="D271" s="253" t="s">
        <v>3964</v>
      </c>
      <c r="E271" s="23" t="s">
        <v>3474</v>
      </c>
      <c r="F271" s="25" t="s">
        <v>3149</v>
      </c>
      <c r="G271" s="343">
        <v>1</v>
      </c>
      <c r="H271" s="343">
        <v>0</v>
      </c>
      <c r="I271" s="343">
        <v>0</v>
      </c>
      <c r="J271" s="343">
        <v>0</v>
      </c>
      <c r="K271" s="343">
        <v>2</v>
      </c>
      <c r="L271" s="343">
        <v>0</v>
      </c>
      <c r="M271" s="343">
        <v>3</v>
      </c>
      <c r="N271" s="343">
        <v>4</v>
      </c>
      <c r="O271" s="343">
        <v>0</v>
      </c>
      <c r="P271" s="343">
        <v>0</v>
      </c>
      <c r="Q271" s="343">
        <v>0</v>
      </c>
      <c r="R271" s="343">
        <v>0</v>
      </c>
      <c r="S271" s="343">
        <v>0</v>
      </c>
      <c r="T271" s="342">
        <v>0</v>
      </c>
      <c r="U271" s="343">
        <v>0</v>
      </c>
      <c r="V271" s="343">
        <v>0</v>
      </c>
      <c r="W271" s="343">
        <v>0</v>
      </c>
      <c r="X271" s="343">
        <v>0</v>
      </c>
      <c r="Y271" s="343">
        <v>0</v>
      </c>
      <c r="Z271" s="343">
        <v>0</v>
      </c>
      <c r="AA271" s="343">
        <v>0</v>
      </c>
      <c r="AB271" s="484">
        <v>0</v>
      </c>
      <c r="AC271" s="343">
        <v>0</v>
      </c>
      <c r="AD271" s="343"/>
      <c r="AE271" s="494">
        <v>4</v>
      </c>
    </row>
    <row r="272" spans="1:31" ht="14.25" x14ac:dyDescent="0.2">
      <c r="A272" s="22" t="s">
        <v>2102</v>
      </c>
      <c r="B272" s="25">
        <v>1</v>
      </c>
      <c r="C272" s="28" t="s">
        <v>1152</v>
      </c>
      <c r="D272" s="253" t="s">
        <v>3964</v>
      </c>
      <c r="E272" s="23" t="s">
        <v>3473</v>
      </c>
      <c r="F272" s="29" t="s">
        <v>2237</v>
      </c>
      <c r="G272" s="343">
        <v>0</v>
      </c>
      <c r="H272" s="343">
        <v>2</v>
      </c>
      <c r="I272" s="343">
        <v>1</v>
      </c>
      <c r="J272" s="343">
        <v>0</v>
      </c>
      <c r="K272" s="343">
        <v>0</v>
      </c>
      <c r="L272" s="343">
        <v>0</v>
      </c>
      <c r="M272" s="343">
        <v>0</v>
      </c>
      <c r="N272" s="343">
        <v>0</v>
      </c>
      <c r="O272" s="343">
        <v>0</v>
      </c>
      <c r="P272" s="343">
        <v>0</v>
      </c>
      <c r="Q272" s="343">
        <v>0</v>
      </c>
      <c r="R272" s="343">
        <v>0</v>
      </c>
      <c r="S272" s="343">
        <v>0</v>
      </c>
      <c r="T272" s="342">
        <v>0</v>
      </c>
      <c r="U272" s="343">
        <v>0</v>
      </c>
      <c r="V272" s="343">
        <v>0</v>
      </c>
      <c r="W272" s="343">
        <v>0</v>
      </c>
      <c r="X272" s="343">
        <v>0</v>
      </c>
      <c r="Y272" s="343">
        <v>0</v>
      </c>
      <c r="Z272" s="343">
        <v>0</v>
      </c>
      <c r="AA272" s="343">
        <v>0</v>
      </c>
      <c r="AB272" s="484">
        <v>0</v>
      </c>
      <c r="AC272" s="343">
        <v>0</v>
      </c>
      <c r="AD272" s="343"/>
      <c r="AE272" s="494">
        <v>4</v>
      </c>
    </row>
    <row r="273" spans="1:31" ht="14.25" x14ac:dyDescent="0.2">
      <c r="A273" s="22" t="s">
        <v>2102</v>
      </c>
      <c r="B273" s="23">
        <v>1</v>
      </c>
      <c r="C273" s="24" t="s">
        <v>628</v>
      </c>
      <c r="D273" s="253" t="s">
        <v>3964</v>
      </c>
      <c r="E273" s="23" t="s">
        <v>3475</v>
      </c>
      <c r="F273" s="23" t="s">
        <v>629</v>
      </c>
      <c r="G273" s="343">
        <v>0</v>
      </c>
      <c r="H273" s="343">
        <v>0</v>
      </c>
      <c r="I273" s="343">
        <v>0</v>
      </c>
      <c r="J273" s="343">
        <v>1</v>
      </c>
      <c r="K273" s="343">
        <v>2</v>
      </c>
      <c r="L273" s="343">
        <v>0</v>
      </c>
      <c r="M273" s="343">
        <v>0</v>
      </c>
      <c r="N273" s="343">
        <v>0</v>
      </c>
      <c r="O273" s="343">
        <v>0</v>
      </c>
      <c r="P273" s="343">
        <v>0</v>
      </c>
      <c r="Q273" s="343">
        <v>0</v>
      </c>
      <c r="R273" s="343">
        <v>0</v>
      </c>
      <c r="S273" s="343">
        <v>0</v>
      </c>
      <c r="T273" s="342">
        <v>0</v>
      </c>
      <c r="U273" s="343">
        <v>0</v>
      </c>
      <c r="V273" s="343">
        <v>0</v>
      </c>
      <c r="W273" s="343">
        <v>0</v>
      </c>
      <c r="X273" s="343">
        <v>0</v>
      </c>
      <c r="Y273" s="343">
        <v>0</v>
      </c>
      <c r="Z273" s="343">
        <v>0</v>
      </c>
      <c r="AA273" s="343">
        <v>0</v>
      </c>
      <c r="AB273" s="484">
        <v>0</v>
      </c>
      <c r="AC273" s="343">
        <v>0</v>
      </c>
      <c r="AD273" s="343"/>
      <c r="AE273" s="494">
        <v>4</v>
      </c>
    </row>
    <row r="274" spans="1:31" ht="14.25" x14ac:dyDescent="0.2">
      <c r="A274" s="22" t="s">
        <v>2102</v>
      </c>
      <c r="B274" s="25">
        <v>1</v>
      </c>
      <c r="C274" s="92" t="s">
        <v>691</v>
      </c>
      <c r="D274" s="253" t="s">
        <v>3964</v>
      </c>
      <c r="E274" s="23" t="s">
        <v>3475</v>
      </c>
      <c r="F274" s="29" t="s">
        <v>692</v>
      </c>
      <c r="G274" s="343">
        <v>0</v>
      </c>
      <c r="H274" s="343">
        <v>0</v>
      </c>
      <c r="I274" s="343">
        <v>0</v>
      </c>
      <c r="J274" s="343">
        <v>0</v>
      </c>
      <c r="K274" s="343">
        <v>0</v>
      </c>
      <c r="L274" s="343">
        <v>0</v>
      </c>
      <c r="M274" s="343">
        <v>0</v>
      </c>
      <c r="N274" s="343">
        <v>0</v>
      </c>
      <c r="O274" s="343">
        <v>0</v>
      </c>
      <c r="P274" s="343">
        <v>0</v>
      </c>
      <c r="Q274" s="343">
        <v>3</v>
      </c>
      <c r="R274" s="343">
        <v>1</v>
      </c>
      <c r="S274" s="343">
        <v>0</v>
      </c>
      <c r="T274" s="342">
        <v>0</v>
      </c>
      <c r="U274" s="343">
        <v>0</v>
      </c>
      <c r="V274" s="343">
        <v>0</v>
      </c>
      <c r="W274" s="343">
        <v>0</v>
      </c>
      <c r="X274" s="343">
        <v>2</v>
      </c>
      <c r="Y274" s="343">
        <v>0</v>
      </c>
      <c r="Z274" s="343">
        <v>0</v>
      </c>
      <c r="AA274" s="343">
        <v>0</v>
      </c>
      <c r="AB274" s="484">
        <v>0</v>
      </c>
      <c r="AC274" s="343">
        <v>0</v>
      </c>
      <c r="AD274" s="343"/>
      <c r="AE274" s="494">
        <v>4</v>
      </c>
    </row>
    <row r="275" spans="1:31" ht="14.25" x14ac:dyDescent="0.2">
      <c r="A275" s="138" t="s">
        <v>2102</v>
      </c>
      <c r="B275" s="25">
        <v>1</v>
      </c>
      <c r="C275" s="26" t="s">
        <v>2757</v>
      </c>
      <c r="D275" s="253" t="s">
        <v>3964</v>
      </c>
      <c r="E275" s="23" t="s">
        <v>3475</v>
      </c>
      <c r="F275" s="25" t="s">
        <v>2758</v>
      </c>
      <c r="G275" s="343">
        <v>0</v>
      </c>
      <c r="H275" s="343">
        <v>2</v>
      </c>
      <c r="I275" s="343">
        <v>2</v>
      </c>
      <c r="J275" s="343">
        <v>0</v>
      </c>
      <c r="K275" s="343">
        <v>0</v>
      </c>
      <c r="L275" s="343">
        <v>1</v>
      </c>
      <c r="M275" s="343">
        <v>0</v>
      </c>
      <c r="N275" s="343">
        <v>4</v>
      </c>
      <c r="O275" s="343">
        <v>6</v>
      </c>
      <c r="P275" s="343">
        <v>2</v>
      </c>
      <c r="Q275" s="343">
        <v>0</v>
      </c>
      <c r="R275" s="343">
        <v>3</v>
      </c>
      <c r="S275" s="343">
        <v>0</v>
      </c>
      <c r="T275" s="342">
        <v>2</v>
      </c>
      <c r="U275" s="343">
        <v>2</v>
      </c>
      <c r="V275" s="343">
        <v>2</v>
      </c>
      <c r="W275" s="343">
        <v>4</v>
      </c>
      <c r="X275" s="343">
        <v>4</v>
      </c>
      <c r="Y275" s="343">
        <v>2</v>
      </c>
      <c r="Z275" s="343">
        <v>4</v>
      </c>
      <c r="AA275" s="343">
        <v>0</v>
      </c>
      <c r="AB275" s="484">
        <v>0</v>
      </c>
      <c r="AC275" s="343">
        <v>4</v>
      </c>
      <c r="AD275" s="343"/>
      <c r="AE275" s="494">
        <v>4</v>
      </c>
    </row>
    <row r="276" spans="1:31" ht="14.25" x14ac:dyDescent="0.2">
      <c r="A276" s="22" t="s">
        <v>2102</v>
      </c>
      <c r="B276" s="25">
        <v>1</v>
      </c>
      <c r="C276" s="28" t="s">
        <v>1775</v>
      </c>
      <c r="D276" s="253" t="s">
        <v>3964</v>
      </c>
      <c r="E276" s="23" t="s">
        <v>3473</v>
      </c>
      <c r="F276" s="29" t="s">
        <v>1151</v>
      </c>
      <c r="G276" s="343">
        <v>2</v>
      </c>
      <c r="H276" s="343">
        <v>22</v>
      </c>
      <c r="I276" s="343">
        <v>0</v>
      </c>
      <c r="J276" s="343">
        <v>4</v>
      </c>
      <c r="K276" s="343">
        <v>4</v>
      </c>
      <c r="L276" s="343">
        <v>4</v>
      </c>
      <c r="M276" s="343">
        <v>6</v>
      </c>
      <c r="N276" s="343">
        <v>0</v>
      </c>
      <c r="O276" s="343">
        <v>2</v>
      </c>
      <c r="P276" s="343">
        <v>0</v>
      </c>
      <c r="Q276" s="343">
        <v>16</v>
      </c>
      <c r="R276" s="343">
        <v>0</v>
      </c>
      <c r="S276" s="343">
        <v>0</v>
      </c>
      <c r="T276" s="342">
        <v>28</v>
      </c>
      <c r="U276" s="343">
        <v>28</v>
      </c>
      <c r="V276" s="343">
        <v>0</v>
      </c>
      <c r="W276" s="343">
        <v>0</v>
      </c>
      <c r="X276" s="343">
        <v>0</v>
      </c>
      <c r="Y276" s="343">
        <v>16</v>
      </c>
      <c r="Z276" s="343">
        <v>0</v>
      </c>
      <c r="AA276" s="343">
        <v>16</v>
      </c>
      <c r="AB276" s="484">
        <v>16</v>
      </c>
      <c r="AC276" s="343">
        <v>0</v>
      </c>
      <c r="AD276" s="343"/>
      <c r="AE276" s="494">
        <v>12</v>
      </c>
    </row>
    <row r="277" spans="1:31" s="96" customFormat="1" ht="14.25" x14ac:dyDescent="0.2">
      <c r="A277" s="19" t="s">
        <v>2102</v>
      </c>
      <c r="B277" s="95">
        <v>1</v>
      </c>
      <c r="C277" s="124" t="s">
        <v>3152</v>
      </c>
      <c r="D277" s="253" t="s">
        <v>3964</v>
      </c>
      <c r="E277" s="23" t="s">
        <v>2126</v>
      </c>
      <c r="F277" s="95" t="s">
        <v>496</v>
      </c>
      <c r="G277" s="343">
        <v>0</v>
      </c>
      <c r="H277" s="343">
        <v>0</v>
      </c>
      <c r="I277" s="343">
        <v>0</v>
      </c>
      <c r="J277" s="343">
        <v>0</v>
      </c>
      <c r="K277" s="343">
        <v>6</v>
      </c>
      <c r="L277" s="343">
        <v>10</v>
      </c>
      <c r="M277" s="343">
        <v>0</v>
      </c>
      <c r="N277" s="343">
        <v>0</v>
      </c>
      <c r="O277" s="343">
        <v>14</v>
      </c>
      <c r="P277" s="343">
        <v>0</v>
      </c>
      <c r="Q277" s="343">
        <v>0</v>
      </c>
      <c r="R277" s="343">
        <v>0</v>
      </c>
      <c r="S277" s="343">
        <v>0</v>
      </c>
      <c r="T277" s="342">
        <v>0</v>
      </c>
      <c r="U277" s="343">
        <v>0</v>
      </c>
      <c r="V277" s="343">
        <v>0</v>
      </c>
      <c r="W277" s="343">
        <v>0</v>
      </c>
      <c r="X277" s="343">
        <v>0</v>
      </c>
      <c r="Y277" s="343">
        <v>0</v>
      </c>
      <c r="Z277" s="343">
        <v>0</v>
      </c>
      <c r="AA277" s="343">
        <v>0</v>
      </c>
      <c r="AB277" s="484">
        <v>0</v>
      </c>
      <c r="AC277" s="343">
        <v>0</v>
      </c>
      <c r="AD277" s="343"/>
      <c r="AE277" s="494">
        <v>4</v>
      </c>
    </row>
    <row r="278" spans="1:31" ht="14.25" x14ac:dyDescent="0.2">
      <c r="A278" s="22" t="s">
        <v>2102</v>
      </c>
      <c r="B278" s="25">
        <v>1</v>
      </c>
      <c r="C278" s="28" t="s">
        <v>2759</v>
      </c>
      <c r="D278" s="253" t="s">
        <v>3964</v>
      </c>
      <c r="E278" s="23" t="s">
        <v>2126</v>
      </c>
      <c r="F278" s="29" t="s">
        <v>2760</v>
      </c>
      <c r="G278" s="343">
        <v>0</v>
      </c>
      <c r="H278" s="343">
        <v>0</v>
      </c>
      <c r="I278" s="343">
        <v>0</v>
      </c>
      <c r="J278" s="343">
        <v>0</v>
      </c>
      <c r="K278" s="343">
        <v>0</v>
      </c>
      <c r="L278" s="343">
        <v>0</v>
      </c>
      <c r="M278" s="343">
        <v>0</v>
      </c>
      <c r="N278" s="343">
        <v>0</v>
      </c>
      <c r="O278" s="343">
        <v>0</v>
      </c>
      <c r="P278" s="343">
        <v>0</v>
      </c>
      <c r="Q278" s="343">
        <v>0</v>
      </c>
      <c r="R278" s="343">
        <v>0</v>
      </c>
      <c r="S278" s="343">
        <v>0</v>
      </c>
      <c r="T278" s="342">
        <v>0</v>
      </c>
      <c r="U278" s="343">
        <v>0</v>
      </c>
      <c r="V278" s="343">
        <v>0</v>
      </c>
      <c r="W278" s="343">
        <v>0</v>
      </c>
      <c r="X278" s="343">
        <v>0</v>
      </c>
      <c r="Y278" s="343">
        <v>0</v>
      </c>
      <c r="Z278" s="343">
        <v>0</v>
      </c>
      <c r="AA278" s="343">
        <v>0</v>
      </c>
      <c r="AB278" s="484">
        <v>0</v>
      </c>
      <c r="AC278" s="343">
        <v>0</v>
      </c>
      <c r="AD278" s="343"/>
      <c r="AE278" s="494">
        <v>4</v>
      </c>
    </row>
    <row r="279" spans="1:31" ht="14.25" x14ac:dyDescent="0.2">
      <c r="A279" s="22" t="s">
        <v>2102</v>
      </c>
      <c r="B279" s="25">
        <v>1</v>
      </c>
      <c r="C279" s="26" t="s">
        <v>497</v>
      </c>
      <c r="D279" s="253" t="s">
        <v>3964</v>
      </c>
      <c r="E279" s="23" t="s">
        <v>3475</v>
      </c>
      <c r="F279" s="25" t="s">
        <v>498</v>
      </c>
      <c r="G279" s="343">
        <v>0</v>
      </c>
      <c r="H279" s="343">
        <v>3</v>
      </c>
      <c r="I279" s="343">
        <v>0</v>
      </c>
      <c r="J279" s="343">
        <v>0</v>
      </c>
      <c r="K279" s="343">
        <v>0</v>
      </c>
      <c r="L279" s="343">
        <v>0</v>
      </c>
      <c r="M279" s="343">
        <v>0</v>
      </c>
      <c r="N279" s="343">
        <v>0</v>
      </c>
      <c r="O279" s="343">
        <v>0</v>
      </c>
      <c r="P279" s="343">
        <v>0</v>
      </c>
      <c r="Q279" s="343">
        <v>0</v>
      </c>
      <c r="R279" s="343">
        <v>0</v>
      </c>
      <c r="S279" s="343">
        <v>0</v>
      </c>
      <c r="T279" s="342">
        <v>0</v>
      </c>
      <c r="U279" s="343">
        <v>0</v>
      </c>
      <c r="V279" s="343">
        <v>0</v>
      </c>
      <c r="W279" s="343">
        <v>0</v>
      </c>
      <c r="X279" s="343">
        <v>0</v>
      </c>
      <c r="Y279" s="343">
        <v>0</v>
      </c>
      <c r="Z279" s="343">
        <v>0</v>
      </c>
      <c r="AA279" s="343">
        <v>0</v>
      </c>
      <c r="AB279" s="484">
        <v>0</v>
      </c>
      <c r="AC279" s="343">
        <v>0</v>
      </c>
      <c r="AD279" s="343"/>
      <c r="AE279" s="494">
        <v>4</v>
      </c>
    </row>
    <row r="280" spans="1:31" ht="14.25" x14ac:dyDescent="0.2">
      <c r="A280" s="23" t="s">
        <v>2102</v>
      </c>
      <c r="B280" s="25">
        <v>1</v>
      </c>
      <c r="C280" s="28" t="s">
        <v>2457</v>
      </c>
      <c r="D280" s="253" t="s">
        <v>3964</v>
      </c>
      <c r="E280" s="23" t="s">
        <v>3475</v>
      </c>
      <c r="F280" s="29" t="s">
        <v>2458</v>
      </c>
      <c r="G280" s="343">
        <v>0</v>
      </c>
      <c r="H280" s="343">
        <v>7</v>
      </c>
      <c r="I280" s="343">
        <v>0</v>
      </c>
      <c r="J280" s="343">
        <v>0</v>
      </c>
      <c r="K280" s="343">
        <v>0</v>
      </c>
      <c r="L280" s="343">
        <v>0</v>
      </c>
      <c r="M280" s="343">
        <v>0</v>
      </c>
      <c r="N280" s="343">
        <v>0</v>
      </c>
      <c r="O280" s="343">
        <v>0</v>
      </c>
      <c r="P280" s="343">
        <v>0</v>
      </c>
      <c r="Q280" s="343">
        <v>0</v>
      </c>
      <c r="R280" s="343">
        <v>0</v>
      </c>
      <c r="S280" s="343">
        <v>0</v>
      </c>
      <c r="T280" s="342">
        <v>0</v>
      </c>
      <c r="U280" s="343">
        <v>20</v>
      </c>
      <c r="V280" s="343">
        <v>0</v>
      </c>
      <c r="W280" s="343">
        <v>0</v>
      </c>
      <c r="X280" s="343">
        <v>0</v>
      </c>
      <c r="Y280" s="343">
        <v>12</v>
      </c>
      <c r="Z280" s="343">
        <v>0</v>
      </c>
      <c r="AA280" s="343">
        <v>16</v>
      </c>
      <c r="AB280" s="484">
        <v>16</v>
      </c>
      <c r="AC280" s="343">
        <v>0</v>
      </c>
      <c r="AD280" s="343"/>
      <c r="AE280" s="494">
        <v>4</v>
      </c>
    </row>
    <row r="281" spans="1:31" ht="14.25" x14ac:dyDescent="0.2">
      <c r="A281" s="22" t="s">
        <v>2102</v>
      </c>
      <c r="B281" s="25">
        <v>1</v>
      </c>
      <c r="C281" s="28" t="s">
        <v>2459</v>
      </c>
      <c r="D281" s="253" t="s">
        <v>3964</v>
      </c>
      <c r="E281" s="23" t="s">
        <v>3475</v>
      </c>
      <c r="F281" s="29" t="s">
        <v>1820</v>
      </c>
      <c r="G281" s="343">
        <v>0</v>
      </c>
      <c r="H281" s="343">
        <v>0</v>
      </c>
      <c r="I281" s="343">
        <v>0</v>
      </c>
      <c r="J281" s="343">
        <v>0</v>
      </c>
      <c r="K281" s="343">
        <v>0</v>
      </c>
      <c r="L281" s="343">
        <v>0</v>
      </c>
      <c r="M281" s="343">
        <v>0</v>
      </c>
      <c r="N281" s="343">
        <v>0</v>
      </c>
      <c r="O281" s="343">
        <v>0</v>
      </c>
      <c r="P281" s="343">
        <v>0</v>
      </c>
      <c r="Q281" s="343">
        <v>0</v>
      </c>
      <c r="R281" s="343">
        <v>0</v>
      </c>
      <c r="S281" s="343">
        <v>0</v>
      </c>
      <c r="T281" s="342">
        <v>0</v>
      </c>
      <c r="U281" s="343">
        <v>0</v>
      </c>
      <c r="V281" s="343">
        <v>0</v>
      </c>
      <c r="W281" s="343">
        <v>0</v>
      </c>
      <c r="X281" s="343">
        <v>0</v>
      </c>
      <c r="Y281" s="343">
        <v>0</v>
      </c>
      <c r="Z281" s="343">
        <v>0</v>
      </c>
      <c r="AA281" s="343">
        <v>0</v>
      </c>
      <c r="AB281" s="484">
        <v>0</v>
      </c>
      <c r="AC281" s="343">
        <v>0</v>
      </c>
      <c r="AD281" s="343"/>
      <c r="AE281" s="494">
        <v>4</v>
      </c>
    </row>
    <row r="282" spans="1:31" ht="14.25" x14ac:dyDescent="0.2">
      <c r="A282" s="22" t="s">
        <v>2102</v>
      </c>
      <c r="B282" s="25">
        <v>1</v>
      </c>
      <c r="C282" s="26" t="s">
        <v>636</v>
      </c>
      <c r="D282" s="253" t="s">
        <v>3964</v>
      </c>
      <c r="E282" s="23" t="s">
        <v>3473</v>
      </c>
      <c r="F282" s="25" t="s">
        <v>637</v>
      </c>
      <c r="G282" s="343">
        <v>0</v>
      </c>
      <c r="H282" s="343">
        <v>1</v>
      </c>
      <c r="I282" s="343">
        <v>0</v>
      </c>
      <c r="J282" s="343">
        <v>0</v>
      </c>
      <c r="K282" s="343">
        <v>0</v>
      </c>
      <c r="L282" s="343">
        <v>0</v>
      </c>
      <c r="M282" s="343">
        <v>0</v>
      </c>
      <c r="N282" s="343">
        <v>0</v>
      </c>
      <c r="O282" s="343">
        <v>0</v>
      </c>
      <c r="P282" s="343">
        <v>1</v>
      </c>
      <c r="Q282" s="343">
        <v>2</v>
      </c>
      <c r="R282" s="343">
        <v>1</v>
      </c>
      <c r="S282" s="343">
        <v>0</v>
      </c>
      <c r="T282" s="342">
        <v>0</v>
      </c>
      <c r="U282" s="343">
        <v>0</v>
      </c>
      <c r="V282" s="343">
        <v>0</v>
      </c>
      <c r="W282" s="343">
        <v>0</v>
      </c>
      <c r="X282" s="343">
        <v>0</v>
      </c>
      <c r="Y282" s="343">
        <v>0</v>
      </c>
      <c r="Z282" s="343">
        <v>0</v>
      </c>
      <c r="AA282" s="343">
        <v>0</v>
      </c>
      <c r="AB282" s="484">
        <v>0</v>
      </c>
      <c r="AC282" s="343">
        <v>0</v>
      </c>
      <c r="AD282" s="343"/>
      <c r="AE282" s="494">
        <v>4</v>
      </c>
    </row>
    <row r="283" spans="1:31" ht="14.25" x14ac:dyDescent="0.2">
      <c r="A283" s="23" t="s">
        <v>2102</v>
      </c>
      <c r="B283" s="25">
        <v>1</v>
      </c>
      <c r="C283" s="28" t="s">
        <v>2716</v>
      </c>
      <c r="D283" s="253" t="s">
        <v>3964</v>
      </c>
      <c r="E283" s="23" t="s">
        <v>3475</v>
      </c>
      <c r="F283" s="29" t="s">
        <v>2717</v>
      </c>
      <c r="G283" s="343">
        <v>3</v>
      </c>
      <c r="H283" s="343">
        <v>0</v>
      </c>
      <c r="I283" s="343">
        <v>3</v>
      </c>
      <c r="J283" s="343">
        <v>2</v>
      </c>
      <c r="K283" s="343">
        <v>1</v>
      </c>
      <c r="L283" s="343">
        <v>0</v>
      </c>
      <c r="M283" s="343">
        <v>1</v>
      </c>
      <c r="N283" s="343">
        <v>2</v>
      </c>
      <c r="O283" s="343">
        <v>0</v>
      </c>
      <c r="P283" s="343">
        <v>2</v>
      </c>
      <c r="Q283" s="343">
        <v>6</v>
      </c>
      <c r="R283" s="343">
        <v>3</v>
      </c>
      <c r="S283" s="343">
        <v>0</v>
      </c>
      <c r="T283" s="342">
        <v>3</v>
      </c>
      <c r="U283" s="343">
        <v>7</v>
      </c>
      <c r="V283" s="343">
        <v>4</v>
      </c>
      <c r="W283" s="343">
        <v>4</v>
      </c>
      <c r="X283" s="343">
        <v>0</v>
      </c>
      <c r="Y283" s="343">
        <v>3</v>
      </c>
      <c r="Z283" s="343">
        <v>6</v>
      </c>
      <c r="AA283" s="343">
        <v>4</v>
      </c>
      <c r="AB283" s="484">
        <v>6</v>
      </c>
      <c r="AC283" s="343">
        <v>2</v>
      </c>
      <c r="AD283" s="343"/>
      <c r="AE283" s="494">
        <v>8</v>
      </c>
    </row>
    <row r="284" spans="1:31" ht="14.25" x14ac:dyDescent="0.2">
      <c r="A284" s="22" t="s">
        <v>2102</v>
      </c>
      <c r="B284" s="25">
        <v>1</v>
      </c>
      <c r="C284" s="28" t="s">
        <v>2718</v>
      </c>
      <c r="D284" s="253" t="s">
        <v>3964</v>
      </c>
      <c r="E284" s="23" t="s">
        <v>3475</v>
      </c>
      <c r="F284" s="29" t="s">
        <v>1877</v>
      </c>
      <c r="G284" s="343">
        <v>1</v>
      </c>
      <c r="H284" s="343">
        <v>0</v>
      </c>
      <c r="I284" s="343">
        <v>0</v>
      </c>
      <c r="J284" s="343">
        <v>0</v>
      </c>
      <c r="K284" s="343">
        <v>0</v>
      </c>
      <c r="L284" s="343">
        <v>6</v>
      </c>
      <c r="M284" s="343">
        <v>4</v>
      </c>
      <c r="N284" s="343">
        <v>4</v>
      </c>
      <c r="O284" s="343">
        <v>0</v>
      </c>
      <c r="P284" s="343">
        <v>0</v>
      </c>
      <c r="Q284" s="343">
        <v>0</v>
      </c>
      <c r="R284" s="343">
        <v>0</v>
      </c>
      <c r="S284" s="343">
        <v>0</v>
      </c>
      <c r="T284" s="342">
        <v>0</v>
      </c>
      <c r="U284" s="343">
        <v>0</v>
      </c>
      <c r="V284" s="343">
        <v>0</v>
      </c>
      <c r="W284" s="343">
        <v>0</v>
      </c>
      <c r="X284" s="343">
        <v>0</v>
      </c>
      <c r="Y284" s="343">
        <v>0</v>
      </c>
      <c r="Z284" s="343">
        <v>0</v>
      </c>
      <c r="AA284" s="343">
        <v>0</v>
      </c>
      <c r="AB284" s="484">
        <v>0</v>
      </c>
      <c r="AC284" s="343">
        <v>0</v>
      </c>
      <c r="AD284" s="343"/>
      <c r="AE284" s="494">
        <v>4</v>
      </c>
    </row>
    <row r="285" spans="1:31" s="96" customFormat="1" ht="14.25" x14ac:dyDescent="0.2">
      <c r="A285" s="22" t="s">
        <v>2102</v>
      </c>
      <c r="B285" s="25">
        <v>1</v>
      </c>
      <c r="C285" s="28" t="s">
        <v>2596</v>
      </c>
      <c r="D285" s="253" t="s">
        <v>3964</v>
      </c>
      <c r="E285" s="23" t="s">
        <v>2126</v>
      </c>
      <c r="F285" s="29" t="s">
        <v>2597</v>
      </c>
      <c r="G285" s="343">
        <v>0</v>
      </c>
      <c r="H285" s="343">
        <v>0</v>
      </c>
      <c r="I285" s="343">
        <v>0</v>
      </c>
      <c r="J285" s="343">
        <v>12</v>
      </c>
      <c r="K285" s="343">
        <v>0</v>
      </c>
      <c r="L285" s="343">
        <v>0</v>
      </c>
      <c r="M285" s="343">
        <v>0</v>
      </c>
      <c r="N285" s="343">
        <v>0</v>
      </c>
      <c r="O285" s="343">
        <v>0</v>
      </c>
      <c r="P285" s="343">
        <v>5</v>
      </c>
      <c r="Q285" s="343">
        <v>4</v>
      </c>
      <c r="R285" s="343">
        <v>5</v>
      </c>
      <c r="S285" s="343">
        <v>0</v>
      </c>
      <c r="T285" s="342">
        <v>0</v>
      </c>
      <c r="U285" s="343">
        <v>5</v>
      </c>
      <c r="V285" s="343">
        <v>0</v>
      </c>
      <c r="W285" s="343">
        <v>3</v>
      </c>
      <c r="X285" s="343">
        <v>3</v>
      </c>
      <c r="Y285" s="343">
        <v>0</v>
      </c>
      <c r="Z285" s="343">
        <v>5</v>
      </c>
      <c r="AA285" s="343">
        <v>5</v>
      </c>
      <c r="AB285" s="484">
        <v>5</v>
      </c>
      <c r="AC285" s="343">
        <v>5</v>
      </c>
      <c r="AD285" s="343"/>
      <c r="AE285" s="494">
        <v>6</v>
      </c>
    </row>
    <row r="286" spans="1:31" s="96" customFormat="1" ht="14.25" x14ac:dyDescent="0.2">
      <c r="A286" s="22" t="s">
        <v>2102</v>
      </c>
      <c r="B286" s="25">
        <v>1</v>
      </c>
      <c r="C286" s="28" t="s">
        <v>2598</v>
      </c>
      <c r="D286" s="253" t="s">
        <v>3964</v>
      </c>
      <c r="E286" s="23" t="s">
        <v>3475</v>
      </c>
      <c r="F286" s="29" t="s">
        <v>2599</v>
      </c>
      <c r="G286" s="343">
        <v>0</v>
      </c>
      <c r="H286" s="343">
        <v>0</v>
      </c>
      <c r="I286" s="343">
        <v>0</v>
      </c>
      <c r="J286" s="343">
        <v>0</v>
      </c>
      <c r="K286" s="343">
        <v>4</v>
      </c>
      <c r="L286" s="343">
        <v>5</v>
      </c>
      <c r="M286" s="343">
        <v>5</v>
      </c>
      <c r="N286" s="343">
        <v>0</v>
      </c>
      <c r="O286" s="343">
        <v>0</v>
      </c>
      <c r="P286" s="343">
        <v>0</v>
      </c>
      <c r="Q286" s="343">
        <v>0</v>
      </c>
      <c r="R286" s="343">
        <v>0</v>
      </c>
      <c r="S286" s="343">
        <v>0</v>
      </c>
      <c r="T286" s="342">
        <v>0</v>
      </c>
      <c r="U286" s="343">
        <v>0</v>
      </c>
      <c r="V286" s="343">
        <v>0</v>
      </c>
      <c r="W286" s="343">
        <v>0</v>
      </c>
      <c r="X286" s="343">
        <v>0</v>
      </c>
      <c r="Y286" s="343">
        <v>0</v>
      </c>
      <c r="Z286" s="343">
        <v>0</v>
      </c>
      <c r="AA286" s="343">
        <v>0</v>
      </c>
      <c r="AB286" s="484">
        <v>0</v>
      </c>
      <c r="AC286" s="343">
        <v>0</v>
      </c>
      <c r="AD286" s="343"/>
      <c r="AE286" s="494">
        <v>4</v>
      </c>
    </row>
    <row r="287" spans="1:31" s="96" customFormat="1" ht="14.25" x14ac:dyDescent="0.2">
      <c r="A287" s="22" t="s">
        <v>2102</v>
      </c>
      <c r="B287" s="25">
        <v>1</v>
      </c>
      <c r="C287" s="28" t="s">
        <v>2600</v>
      </c>
      <c r="D287" s="253" t="s">
        <v>3964</v>
      </c>
      <c r="E287" s="23" t="s">
        <v>3473</v>
      </c>
      <c r="F287" s="29" t="s">
        <v>2601</v>
      </c>
      <c r="G287" s="343">
        <v>0</v>
      </c>
      <c r="H287" s="343">
        <v>0</v>
      </c>
      <c r="I287" s="343">
        <v>0</v>
      </c>
      <c r="J287" s="343">
        <v>0</v>
      </c>
      <c r="K287" s="343">
        <v>0</v>
      </c>
      <c r="L287" s="343">
        <v>0</v>
      </c>
      <c r="M287" s="343">
        <v>0</v>
      </c>
      <c r="N287" s="343">
        <v>0</v>
      </c>
      <c r="O287" s="343">
        <v>0</v>
      </c>
      <c r="P287" s="343">
        <v>0</v>
      </c>
      <c r="Q287" s="343">
        <v>0</v>
      </c>
      <c r="R287" s="343">
        <v>0</v>
      </c>
      <c r="S287" s="343">
        <v>0</v>
      </c>
      <c r="T287" s="342">
        <v>0</v>
      </c>
      <c r="U287" s="343">
        <v>0</v>
      </c>
      <c r="V287" s="343">
        <v>0</v>
      </c>
      <c r="W287" s="343">
        <v>0</v>
      </c>
      <c r="X287" s="343">
        <v>0</v>
      </c>
      <c r="Y287" s="343">
        <v>0</v>
      </c>
      <c r="Z287" s="343">
        <v>0</v>
      </c>
      <c r="AA287" s="343">
        <v>0</v>
      </c>
      <c r="AB287" s="484">
        <v>0</v>
      </c>
      <c r="AC287" s="343">
        <v>0</v>
      </c>
      <c r="AD287" s="343"/>
      <c r="AE287" s="494">
        <v>4</v>
      </c>
    </row>
    <row r="288" spans="1:31" s="96" customFormat="1" ht="14.25" x14ac:dyDescent="0.2">
      <c r="A288" s="22" t="s">
        <v>2102</v>
      </c>
      <c r="B288" s="25">
        <v>1</v>
      </c>
      <c r="C288" s="28" t="s">
        <v>2602</v>
      </c>
      <c r="D288" s="253" t="s">
        <v>3964</v>
      </c>
      <c r="E288" s="23" t="s">
        <v>3475</v>
      </c>
      <c r="F288" s="29" t="s">
        <v>2603</v>
      </c>
      <c r="G288" s="343">
        <v>0</v>
      </c>
      <c r="H288" s="343">
        <v>0</v>
      </c>
      <c r="I288" s="343">
        <v>0</v>
      </c>
      <c r="J288" s="343">
        <v>0</v>
      </c>
      <c r="K288" s="343">
        <v>0</v>
      </c>
      <c r="L288" s="343">
        <v>0</v>
      </c>
      <c r="M288" s="343">
        <v>0</v>
      </c>
      <c r="N288" s="343">
        <v>0</v>
      </c>
      <c r="O288" s="343">
        <v>0</v>
      </c>
      <c r="P288" s="343">
        <v>0</v>
      </c>
      <c r="Q288" s="343">
        <v>0</v>
      </c>
      <c r="R288" s="343">
        <v>0</v>
      </c>
      <c r="S288" s="343">
        <v>0</v>
      </c>
      <c r="T288" s="342">
        <v>0</v>
      </c>
      <c r="U288" s="343">
        <v>0</v>
      </c>
      <c r="V288" s="343">
        <v>0</v>
      </c>
      <c r="W288" s="343">
        <v>0</v>
      </c>
      <c r="X288" s="343">
        <v>0</v>
      </c>
      <c r="Y288" s="343">
        <v>0</v>
      </c>
      <c r="Z288" s="343">
        <v>0</v>
      </c>
      <c r="AA288" s="343">
        <v>0</v>
      </c>
      <c r="AB288" s="484">
        <v>0</v>
      </c>
      <c r="AC288" s="343">
        <v>0</v>
      </c>
      <c r="AD288" s="343"/>
      <c r="AE288" s="494">
        <v>4</v>
      </c>
    </row>
    <row r="289" spans="1:31" s="96" customFormat="1" ht="14.25" x14ac:dyDescent="0.2">
      <c r="A289" s="22" t="s">
        <v>2102</v>
      </c>
      <c r="B289" s="25">
        <v>1</v>
      </c>
      <c r="C289" s="28" t="s">
        <v>2604</v>
      </c>
      <c r="D289" s="253" t="s">
        <v>3964</v>
      </c>
      <c r="E289" s="23" t="s">
        <v>3475</v>
      </c>
      <c r="F289" s="29" t="s">
        <v>2605</v>
      </c>
      <c r="G289" s="343">
        <v>0</v>
      </c>
      <c r="H289" s="343">
        <v>0</v>
      </c>
      <c r="I289" s="343">
        <v>0</v>
      </c>
      <c r="J289" s="343">
        <v>0</v>
      </c>
      <c r="K289" s="343">
        <v>0</v>
      </c>
      <c r="L289" s="343">
        <v>0</v>
      </c>
      <c r="M289" s="343">
        <v>0</v>
      </c>
      <c r="N289" s="343">
        <v>0</v>
      </c>
      <c r="O289" s="343">
        <v>0</v>
      </c>
      <c r="P289" s="343">
        <v>0</v>
      </c>
      <c r="Q289" s="343">
        <v>0</v>
      </c>
      <c r="R289" s="343">
        <v>0</v>
      </c>
      <c r="S289" s="343">
        <v>0</v>
      </c>
      <c r="T289" s="342">
        <v>0</v>
      </c>
      <c r="U289" s="343">
        <v>0</v>
      </c>
      <c r="V289" s="343">
        <v>3</v>
      </c>
      <c r="W289" s="343">
        <v>0</v>
      </c>
      <c r="X289" s="343">
        <v>0</v>
      </c>
      <c r="Y289" s="343">
        <v>0</v>
      </c>
      <c r="Z289" s="343">
        <v>6</v>
      </c>
      <c r="AA289" s="343">
        <v>0</v>
      </c>
      <c r="AB289" s="484">
        <v>0</v>
      </c>
      <c r="AC289" s="343">
        <v>0</v>
      </c>
      <c r="AD289" s="343"/>
      <c r="AE289" s="494">
        <v>4</v>
      </c>
    </row>
    <row r="290" spans="1:31" s="96" customFormat="1" ht="14.25" x14ac:dyDescent="0.2">
      <c r="A290" s="22" t="s">
        <v>2102</v>
      </c>
      <c r="B290" s="23">
        <v>1</v>
      </c>
      <c r="C290" s="24" t="s">
        <v>1764</v>
      </c>
      <c r="D290" s="253" t="s">
        <v>3964</v>
      </c>
      <c r="E290" s="23" t="s">
        <v>3475</v>
      </c>
      <c r="F290" s="23" t="s">
        <v>1765</v>
      </c>
      <c r="G290" s="343">
        <v>0</v>
      </c>
      <c r="H290" s="343">
        <v>0</v>
      </c>
      <c r="I290" s="343">
        <v>0</v>
      </c>
      <c r="J290" s="343">
        <v>0</v>
      </c>
      <c r="K290" s="343">
        <v>0</v>
      </c>
      <c r="L290" s="343">
        <v>0</v>
      </c>
      <c r="M290" s="343">
        <v>0</v>
      </c>
      <c r="N290" s="343">
        <v>5</v>
      </c>
      <c r="O290" s="343">
        <v>9</v>
      </c>
      <c r="P290" s="343">
        <v>0</v>
      </c>
      <c r="Q290" s="343">
        <v>0</v>
      </c>
      <c r="R290" s="343">
        <v>0</v>
      </c>
      <c r="S290" s="343">
        <v>0</v>
      </c>
      <c r="T290" s="342">
        <v>0</v>
      </c>
      <c r="U290" s="343">
        <v>0</v>
      </c>
      <c r="V290" s="343">
        <v>0</v>
      </c>
      <c r="W290" s="343">
        <v>0</v>
      </c>
      <c r="X290" s="343">
        <v>0</v>
      </c>
      <c r="Y290" s="343">
        <v>0</v>
      </c>
      <c r="Z290" s="343">
        <v>0</v>
      </c>
      <c r="AA290" s="343">
        <v>0</v>
      </c>
      <c r="AB290" s="484">
        <v>0</v>
      </c>
      <c r="AC290" s="343">
        <v>0</v>
      </c>
      <c r="AD290" s="343"/>
      <c r="AE290" s="494">
        <v>6</v>
      </c>
    </row>
    <row r="291" spans="1:31" s="96" customFormat="1" ht="14.25" x14ac:dyDescent="0.2">
      <c r="A291" s="22" t="s">
        <v>2102</v>
      </c>
      <c r="B291" s="139">
        <v>1</v>
      </c>
      <c r="C291" s="174" t="s">
        <v>3195</v>
      </c>
      <c r="D291" s="253" t="s">
        <v>3964</v>
      </c>
      <c r="E291" s="23" t="s">
        <v>3473</v>
      </c>
      <c r="F291" s="29" t="s">
        <v>3196</v>
      </c>
      <c r="G291" s="343">
        <v>0</v>
      </c>
      <c r="H291" s="343">
        <v>0</v>
      </c>
      <c r="I291" s="343">
        <v>0</v>
      </c>
      <c r="J291" s="343">
        <v>0</v>
      </c>
      <c r="K291" s="343">
        <v>0</v>
      </c>
      <c r="L291" s="343">
        <v>0</v>
      </c>
      <c r="M291" s="343">
        <v>0</v>
      </c>
      <c r="N291" s="343">
        <v>0</v>
      </c>
      <c r="O291" s="343">
        <v>0</v>
      </c>
      <c r="P291" s="343">
        <v>0</v>
      </c>
      <c r="Q291" s="343">
        <v>0</v>
      </c>
      <c r="R291" s="343">
        <v>0</v>
      </c>
      <c r="S291" s="343">
        <v>0</v>
      </c>
      <c r="T291" s="342">
        <v>0</v>
      </c>
      <c r="U291" s="343">
        <v>0</v>
      </c>
      <c r="V291" s="343">
        <v>0</v>
      </c>
      <c r="W291" s="343">
        <v>0</v>
      </c>
      <c r="X291" s="343">
        <v>0</v>
      </c>
      <c r="Y291" s="343">
        <v>0</v>
      </c>
      <c r="Z291" s="343">
        <v>0</v>
      </c>
      <c r="AA291" s="343">
        <v>0</v>
      </c>
      <c r="AB291" s="484">
        <v>0</v>
      </c>
      <c r="AC291" s="343">
        <v>0</v>
      </c>
      <c r="AD291" s="343"/>
      <c r="AE291" s="494">
        <v>0</v>
      </c>
    </row>
    <row r="292" spans="1:31" s="96" customFormat="1" ht="14.25" x14ac:dyDescent="0.2">
      <c r="A292" s="22" t="s">
        <v>2102</v>
      </c>
      <c r="B292" s="25">
        <v>1</v>
      </c>
      <c r="C292" s="28" t="s">
        <v>563</v>
      </c>
      <c r="D292" s="253" t="s">
        <v>3964</v>
      </c>
      <c r="E292" s="23" t="s">
        <v>3475</v>
      </c>
      <c r="F292" s="29" t="s">
        <v>564</v>
      </c>
      <c r="G292" s="343">
        <v>0</v>
      </c>
      <c r="H292" s="343">
        <v>0</v>
      </c>
      <c r="I292" s="343">
        <v>0</v>
      </c>
      <c r="J292" s="343">
        <v>0</v>
      </c>
      <c r="K292" s="343">
        <v>0</v>
      </c>
      <c r="L292" s="343">
        <v>0</v>
      </c>
      <c r="M292" s="343">
        <v>0</v>
      </c>
      <c r="N292" s="343">
        <v>0</v>
      </c>
      <c r="O292" s="343">
        <v>0</v>
      </c>
      <c r="P292" s="343">
        <v>0</v>
      </c>
      <c r="Q292" s="343">
        <v>0</v>
      </c>
      <c r="R292" s="343">
        <v>0</v>
      </c>
      <c r="S292" s="343">
        <v>0</v>
      </c>
      <c r="T292" s="342">
        <v>0</v>
      </c>
      <c r="U292" s="343">
        <v>0</v>
      </c>
      <c r="V292" s="343">
        <v>0</v>
      </c>
      <c r="W292" s="343">
        <v>0</v>
      </c>
      <c r="X292" s="343">
        <v>0</v>
      </c>
      <c r="Y292" s="343">
        <v>0</v>
      </c>
      <c r="Z292" s="343">
        <v>0</v>
      </c>
      <c r="AA292" s="343">
        <v>0</v>
      </c>
      <c r="AB292" s="484">
        <v>0</v>
      </c>
      <c r="AC292" s="343">
        <v>0</v>
      </c>
      <c r="AD292" s="343"/>
      <c r="AE292" s="494">
        <v>4</v>
      </c>
    </row>
    <row r="293" spans="1:31" s="96" customFormat="1" ht="14.25" x14ac:dyDescent="0.2">
      <c r="A293" s="22" t="s">
        <v>2102</v>
      </c>
      <c r="B293" s="25">
        <v>1</v>
      </c>
      <c r="C293" s="26" t="s">
        <v>638</v>
      </c>
      <c r="D293" s="253" t="s">
        <v>3964</v>
      </c>
      <c r="E293" s="23" t="s">
        <v>3473</v>
      </c>
      <c r="F293" s="25" t="s">
        <v>639</v>
      </c>
      <c r="G293" s="343">
        <v>0</v>
      </c>
      <c r="H293" s="343">
        <v>3</v>
      </c>
      <c r="I293" s="343">
        <v>3</v>
      </c>
      <c r="J293" s="343">
        <v>0</v>
      </c>
      <c r="K293" s="343">
        <v>0</v>
      </c>
      <c r="L293" s="343">
        <v>0</v>
      </c>
      <c r="M293" s="343">
        <v>0</v>
      </c>
      <c r="N293" s="343">
        <v>0</v>
      </c>
      <c r="O293" s="343">
        <v>0</v>
      </c>
      <c r="P293" s="343">
        <v>2</v>
      </c>
      <c r="Q293" s="343">
        <v>6</v>
      </c>
      <c r="R293" s="343">
        <v>3</v>
      </c>
      <c r="S293" s="343">
        <v>0</v>
      </c>
      <c r="T293" s="342">
        <v>3</v>
      </c>
      <c r="U293" s="343">
        <v>8</v>
      </c>
      <c r="V293" s="343">
        <v>4</v>
      </c>
      <c r="W293" s="343">
        <v>4</v>
      </c>
      <c r="X293" s="343">
        <v>0</v>
      </c>
      <c r="Y293" s="343">
        <v>1</v>
      </c>
      <c r="Z293" s="343">
        <v>4</v>
      </c>
      <c r="AA293" s="343">
        <v>0</v>
      </c>
      <c r="AB293" s="484">
        <v>2</v>
      </c>
      <c r="AC293" s="343">
        <v>0</v>
      </c>
      <c r="AD293" s="343"/>
      <c r="AE293" s="494">
        <v>8</v>
      </c>
    </row>
    <row r="294" spans="1:31" s="96" customFormat="1" ht="14.25" x14ac:dyDescent="0.2">
      <c r="A294" s="22" t="s">
        <v>2102</v>
      </c>
      <c r="B294" s="25">
        <v>1</v>
      </c>
      <c r="C294" s="124" t="s">
        <v>2910</v>
      </c>
      <c r="D294" s="253" t="s">
        <v>3964</v>
      </c>
      <c r="E294" s="23" t="s">
        <v>2126</v>
      </c>
      <c r="F294" s="25" t="s">
        <v>2911</v>
      </c>
      <c r="G294" s="343">
        <v>1</v>
      </c>
      <c r="H294" s="343">
        <v>0</v>
      </c>
      <c r="I294" s="343">
        <v>0</v>
      </c>
      <c r="J294" s="343">
        <v>0</v>
      </c>
      <c r="K294" s="343">
        <v>0</v>
      </c>
      <c r="L294" s="343">
        <v>6</v>
      </c>
      <c r="M294" s="343">
        <v>3</v>
      </c>
      <c r="N294" s="343">
        <v>4</v>
      </c>
      <c r="O294" s="343">
        <v>0</v>
      </c>
      <c r="P294" s="343">
        <v>0</v>
      </c>
      <c r="Q294" s="343">
        <v>0</v>
      </c>
      <c r="R294" s="343">
        <v>0</v>
      </c>
      <c r="S294" s="343">
        <v>0</v>
      </c>
      <c r="T294" s="342">
        <v>0</v>
      </c>
      <c r="U294" s="343">
        <v>0</v>
      </c>
      <c r="V294" s="343">
        <v>0</v>
      </c>
      <c r="W294" s="343">
        <v>0</v>
      </c>
      <c r="X294" s="343">
        <v>0</v>
      </c>
      <c r="Y294" s="343">
        <v>0</v>
      </c>
      <c r="Z294" s="343">
        <v>0</v>
      </c>
      <c r="AA294" s="343">
        <v>0</v>
      </c>
      <c r="AB294" s="484">
        <v>0</v>
      </c>
      <c r="AC294" s="343">
        <v>0</v>
      </c>
      <c r="AD294" s="343"/>
      <c r="AE294" s="494">
        <v>2</v>
      </c>
    </row>
    <row r="295" spans="1:31" s="96" customFormat="1" ht="14.25" x14ac:dyDescent="0.2">
      <c r="A295" s="22" t="s">
        <v>2102</v>
      </c>
      <c r="B295" s="25">
        <v>1</v>
      </c>
      <c r="C295" s="26" t="s">
        <v>1794</v>
      </c>
      <c r="D295" s="253" t="s">
        <v>3964</v>
      </c>
      <c r="E295" s="23" t="s">
        <v>3475</v>
      </c>
      <c r="F295" s="25" t="s">
        <v>1795</v>
      </c>
      <c r="G295" s="343">
        <v>0</v>
      </c>
      <c r="H295" s="343">
        <v>0</v>
      </c>
      <c r="I295" s="343">
        <v>0</v>
      </c>
      <c r="J295" s="343">
        <v>0</v>
      </c>
      <c r="K295" s="343">
        <v>0</v>
      </c>
      <c r="L295" s="343">
        <v>0</v>
      </c>
      <c r="M295" s="343">
        <v>0</v>
      </c>
      <c r="N295" s="343">
        <v>0</v>
      </c>
      <c r="O295" s="343">
        <v>0</v>
      </c>
      <c r="P295" s="343">
        <v>5</v>
      </c>
      <c r="Q295" s="343">
        <v>4</v>
      </c>
      <c r="R295" s="343">
        <v>5</v>
      </c>
      <c r="S295" s="343">
        <v>0</v>
      </c>
      <c r="T295" s="342">
        <v>0</v>
      </c>
      <c r="U295" s="343">
        <v>5</v>
      </c>
      <c r="V295" s="343">
        <v>0</v>
      </c>
      <c r="W295" s="343">
        <v>3</v>
      </c>
      <c r="X295" s="343">
        <v>3</v>
      </c>
      <c r="Y295" s="343">
        <v>0</v>
      </c>
      <c r="Z295" s="343">
        <v>5</v>
      </c>
      <c r="AA295" s="343">
        <v>0</v>
      </c>
      <c r="AB295" s="484">
        <v>5</v>
      </c>
      <c r="AC295" s="343">
        <v>5</v>
      </c>
      <c r="AD295" s="343"/>
      <c r="AE295" s="494">
        <v>8</v>
      </c>
    </row>
    <row r="296" spans="1:31" s="96" customFormat="1" ht="14.25" x14ac:dyDescent="0.2">
      <c r="A296" s="22" t="s">
        <v>2102</v>
      </c>
      <c r="B296" s="23">
        <v>1</v>
      </c>
      <c r="C296" s="28" t="s">
        <v>2289</v>
      </c>
      <c r="D296" s="253" t="s">
        <v>3964</v>
      </c>
      <c r="E296" s="23" t="s">
        <v>3475</v>
      </c>
      <c r="F296" s="23" t="s">
        <v>2290</v>
      </c>
      <c r="G296" s="343">
        <v>0</v>
      </c>
      <c r="H296" s="343">
        <v>0</v>
      </c>
      <c r="I296" s="343">
        <v>0</v>
      </c>
      <c r="J296" s="343">
        <v>10</v>
      </c>
      <c r="K296" s="343">
        <v>2</v>
      </c>
      <c r="L296" s="343">
        <v>0</v>
      </c>
      <c r="M296" s="343">
        <v>2</v>
      </c>
      <c r="N296" s="343">
        <v>2</v>
      </c>
      <c r="O296" s="343">
        <v>0</v>
      </c>
      <c r="P296" s="343">
        <v>0</v>
      </c>
      <c r="Q296" s="343">
        <v>0</v>
      </c>
      <c r="R296" s="343">
        <v>0</v>
      </c>
      <c r="S296" s="343">
        <v>0</v>
      </c>
      <c r="T296" s="342">
        <v>0</v>
      </c>
      <c r="U296" s="343">
        <v>0</v>
      </c>
      <c r="V296" s="343">
        <v>0</v>
      </c>
      <c r="W296" s="343">
        <v>0</v>
      </c>
      <c r="X296" s="343">
        <v>0</v>
      </c>
      <c r="Y296" s="343">
        <v>0</v>
      </c>
      <c r="Z296" s="343">
        <v>0</v>
      </c>
      <c r="AA296" s="343">
        <v>0</v>
      </c>
      <c r="AB296" s="484">
        <v>0</v>
      </c>
      <c r="AC296" s="343">
        <v>0</v>
      </c>
      <c r="AD296" s="343"/>
      <c r="AE296" s="494">
        <v>4</v>
      </c>
    </row>
    <row r="297" spans="1:31" s="96" customFormat="1" ht="14.25" x14ac:dyDescent="0.2">
      <c r="A297" s="22" t="s">
        <v>2102</v>
      </c>
      <c r="B297" s="25">
        <v>1</v>
      </c>
      <c r="C297" s="26" t="s">
        <v>824</v>
      </c>
      <c r="D297" s="253" t="s">
        <v>3964</v>
      </c>
      <c r="E297" s="23" t="s">
        <v>3475</v>
      </c>
      <c r="F297" s="25" t="s">
        <v>825</v>
      </c>
      <c r="G297" s="343">
        <v>0</v>
      </c>
      <c r="H297" s="343">
        <v>4</v>
      </c>
      <c r="I297" s="343">
        <v>0</v>
      </c>
      <c r="J297" s="343">
        <v>0</v>
      </c>
      <c r="K297" s="343">
        <v>0</v>
      </c>
      <c r="L297" s="343">
        <v>0</v>
      </c>
      <c r="M297" s="343">
        <v>0</v>
      </c>
      <c r="N297" s="343">
        <v>0</v>
      </c>
      <c r="O297" s="343">
        <v>0</v>
      </c>
      <c r="P297" s="343">
        <v>0</v>
      </c>
      <c r="Q297" s="343">
        <v>20</v>
      </c>
      <c r="R297" s="343">
        <v>4</v>
      </c>
      <c r="S297" s="343">
        <v>0</v>
      </c>
      <c r="T297" s="342">
        <v>4</v>
      </c>
      <c r="U297" s="343">
        <v>24</v>
      </c>
      <c r="V297" s="343">
        <v>10</v>
      </c>
      <c r="W297" s="343">
        <v>0</v>
      </c>
      <c r="X297" s="343">
        <v>26</v>
      </c>
      <c r="Y297" s="343">
        <v>4</v>
      </c>
      <c r="Z297" s="343">
        <v>12</v>
      </c>
      <c r="AA297" s="343">
        <v>0</v>
      </c>
      <c r="AB297" s="484">
        <v>12</v>
      </c>
      <c r="AC297" s="343">
        <v>20</v>
      </c>
      <c r="AD297" s="343"/>
      <c r="AE297" s="494">
        <v>7</v>
      </c>
    </row>
    <row r="298" spans="1:31" s="96" customFormat="1" ht="14.25" x14ac:dyDescent="0.2">
      <c r="A298" s="138" t="s">
        <v>2102</v>
      </c>
      <c r="B298" s="25">
        <v>1</v>
      </c>
      <c r="C298" s="124" t="s">
        <v>228</v>
      </c>
      <c r="D298" s="253" t="s">
        <v>3964</v>
      </c>
      <c r="E298" s="23" t="s">
        <v>3475</v>
      </c>
      <c r="F298" s="25" t="s">
        <v>229</v>
      </c>
      <c r="G298" s="343">
        <v>28</v>
      </c>
      <c r="H298" s="343">
        <v>0</v>
      </c>
      <c r="I298" s="343">
        <v>0</v>
      </c>
      <c r="J298" s="343">
        <v>12</v>
      </c>
      <c r="K298" s="343">
        <v>4</v>
      </c>
      <c r="L298" s="343">
        <v>4</v>
      </c>
      <c r="M298" s="343">
        <v>4</v>
      </c>
      <c r="N298" s="343">
        <v>12</v>
      </c>
      <c r="O298" s="343">
        <v>16</v>
      </c>
      <c r="P298" s="343">
        <v>0</v>
      </c>
      <c r="Q298" s="343">
        <v>0</v>
      </c>
      <c r="R298" s="343">
        <v>0</v>
      </c>
      <c r="S298" s="343">
        <v>0</v>
      </c>
      <c r="T298" s="342">
        <v>0</v>
      </c>
      <c r="U298" s="343">
        <v>0</v>
      </c>
      <c r="V298" s="343">
        <v>0</v>
      </c>
      <c r="W298" s="343">
        <v>0</v>
      </c>
      <c r="X298" s="343">
        <v>0</v>
      </c>
      <c r="Y298" s="343">
        <v>0</v>
      </c>
      <c r="Z298" s="343">
        <v>0</v>
      </c>
      <c r="AA298" s="343">
        <v>0</v>
      </c>
      <c r="AB298" s="484">
        <v>0</v>
      </c>
      <c r="AC298" s="343">
        <v>0</v>
      </c>
      <c r="AD298" s="343"/>
      <c r="AE298" s="494">
        <v>0</v>
      </c>
    </row>
    <row r="299" spans="1:31" s="96" customFormat="1" ht="14.25" x14ac:dyDescent="0.2">
      <c r="A299" s="138" t="s">
        <v>2102</v>
      </c>
      <c r="B299" s="25">
        <v>1</v>
      </c>
      <c r="C299" s="124" t="s">
        <v>1796</v>
      </c>
      <c r="D299" s="253" t="s">
        <v>3964</v>
      </c>
      <c r="E299" s="23" t="s">
        <v>2126</v>
      </c>
      <c r="F299" s="25" t="s">
        <v>1797</v>
      </c>
      <c r="G299" s="343">
        <v>0</v>
      </c>
      <c r="H299" s="343">
        <v>0</v>
      </c>
      <c r="I299" s="343">
        <v>0</v>
      </c>
      <c r="J299" s="343">
        <v>0</v>
      </c>
      <c r="K299" s="343">
        <v>0</v>
      </c>
      <c r="L299" s="343">
        <v>0</v>
      </c>
      <c r="M299" s="343">
        <v>0</v>
      </c>
      <c r="N299" s="343">
        <v>0</v>
      </c>
      <c r="O299" s="343">
        <v>0</v>
      </c>
      <c r="P299" s="343">
        <v>0</v>
      </c>
      <c r="Q299" s="343">
        <v>0</v>
      </c>
      <c r="R299" s="343">
        <v>0</v>
      </c>
      <c r="S299" s="343">
        <v>0</v>
      </c>
      <c r="T299" s="342">
        <v>0</v>
      </c>
      <c r="U299" s="343">
        <v>0</v>
      </c>
      <c r="V299" s="343">
        <v>0</v>
      </c>
      <c r="W299" s="343">
        <v>0</v>
      </c>
      <c r="X299" s="343">
        <v>0</v>
      </c>
      <c r="Y299" s="343">
        <v>0</v>
      </c>
      <c r="Z299" s="343">
        <v>0</v>
      </c>
      <c r="AA299" s="343">
        <v>0</v>
      </c>
      <c r="AB299" s="484">
        <v>0</v>
      </c>
      <c r="AC299" s="343">
        <v>0</v>
      </c>
      <c r="AD299" s="343"/>
      <c r="AE299" s="494">
        <v>0</v>
      </c>
    </row>
    <row r="300" spans="1:31" s="96" customFormat="1" ht="14.25" x14ac:dyDescent="0.2">
      <c r="A300" s="138" t="s">
        <v>2102</v>
      </c>
      <c r="B300" s="25">
        <v>1</v>
      </c>
      <c r="C300" s="124" t="s">
        <v>785</v>
      </c>
      <c r="D300" s="253" t="s">
        <v>3964</v>
      </c>
      <c r="E300" s="23" t="s">
        <v>2126</v>
      </c>
      <c r="F300" s="25" t="s">
        <v>786</v>
      </c>
      <c r="G300" s="269">
        <v>0</v>
      </c>
      <c r="H300" s="343">
        <v>0</v>
      </c>
      <c r="I300" s="343">
        <v>17</v>
      </c>
      <c r="J300" s="343">
        <v>0</v>
      </c>
      <c r="K300" s="343">
        <v>0</v>
      </c>
      <c r="L300" s="343">
        <v>0</v>
      </c>
      <c r="M300" s="343">
        <v>0</v>
      </c>
      <c r="N300" s="343">
        <v>0</v>
      </c>
      <c r="O300" s="343">
        <v>0</v>
      </c>
      <c r="P300" s="343">
        <v>0</v>
      </c>
      <c r="Q300" s="343">
        <v>1</v>
      </c>
      <c r="R300" s="343">
        <v>16</v>
      </c>
      <c r="S300" s="343">
        <v>0</v>
      </c>
      <c r="T300" s="342">
        <v>0</v>
      </c>
      <c r="U300" s="269">
        <v>5</v>
      </c>
      <c r="V300" s="269">
        <v>0</v>
      </c>
      <c r="W300" s="269">
        <v>0</v>
      </c>
      <c r="X300" s="269">
        <v>0</v>
      </c>
      <c r="Y300" s="269">
        <v>6</v>
      </c>
      <c r="Z300" s="269">
        <v>0</v>
      </c>
      <c r="AA300" s="269">
        <v>8</v>
      </c>
      <c r="AB300" s="484">
        <v>8</v>
      </c>
      <c r="AC300" s="269">
        <v>0</v>
      </c>
      <c r="AD300" s="269"/>
      <c r="AE300" s="494">
        <v>8</v>
      </c>
    </row>
    <row r="301" spans="1:31" s="96" customFormat="1" ht="14.25" x14ac:dyDescent="0.2">
      <c r="A301" s="22" t="s">
        <v>2102</v>
      </c>
      <c r="B301" s="25">
        <v>1</v>
      </c>
      <c r="C301" s="26" t="s">
        <v>787</v>
      </c>
      <c r="D301" s="253" t="s">
        <v>3964</v>
      </c>
      <c r="E301" s="23" t="s">
        <v>3475</v>
      </c>
      <c r="F301" s="25" t="s">
        <v>788</v>
      </c>
      <c r="G301" s="343">
        <v>0</v>
      </c>
      <c r="H301" s="343">
        <v>7</v>
      </c>
      <c r="I301" s="343">
        <v>0</v>
      </c>
      <c r="J301" s="343">
        <v>6</v>
      </c>
      <c r="K301" s="343">
        <v>0</v>
      </c>
      <c r="L301" s="343">
        <v>1</v>
      </c>
      <c r="M301" s="343">
        <v>0</v>
      </c>
      <c r="N301" s="343">
        <v>4</v>
      </c>
      <c r="O301" s="343">
        <v>0</v>
      </c>
      <c r="P301" s="343">
        <v>0</v>
      </c>
      <c r="Q301" s="343">
        <v>5</v>
      </c>
      <c r="R301" s="343">
        <v>10</v>
      </c>
      <c r="S301" s="343">
        <v>0</v>
      </c>
      <c r="T301" s="342">
        <v>0</v>
      </c>
      <c r="U301" s="343">
        <v>0</v>
      </c>
      <c r="V301" s="343">
        <v>0</v>
      </c>
      <c r="W301" s="343">
        <v>0</v>
      </c>
      <c r="X301" s="343">
        <v>0</v>
      </c>
      <c r="Y301" s="343">
        <v>0</v>
      </c>
      <c r="Z301" s="343">
        <v>0</v>
      </c>
      <c r="AA301" s="343">
        <v>0</v>
      </c>
      <c r="AB301" s="484">
        <v>0</v>
      </c>
      <c r="AC301" s="343">
        <v>12</v>
      </c>
      <c r="AD301" s="343"/>
      <c r="AE301" s="494">
        <v>14</v>
      </c>
    </row>
    <row r="302" spans="1:31" s="96" customFormat="1" ht="14.25" x14ac:dyDescent="0.2">
      <c r="A302" s="138" t="s">
        <v>2102</v>
      </c>
      <c r="B302" s="25">
        <v>1</v>
      </c>
      <c r="C302" s="26" t="s">
        <v>2319</v>
      </c>
      <c r="D302" s="253" t="s">
        <v>3964</v>
      </c>
      <c r="E302" s="23" t="s">
        <v>2126</v>
      </c>
      <c r="F302" s="25" t="s">
        <v>2320</v>
      </c>
      <c r="G302" s="343">
        <v>0</v>
      </c>
      <c r="H302" s="343">
        <v>0</v>
      </c>
      <c r="I302" s="343">
        <v>0</v>
      </c>
      <c r="J302" s="343">
        <v>0</v>
      </c>
      <c r="K302" s="343">
        <v>20</v>
      </c>
      <c r="L302" s="343">
        <v>0</v>
      </c>
      <c r="M302" s="343">
        <v>4</v>
      </c>
      <c r="N302" s="343">
        <v>4</v>
      </c>
      <c r="O302" s="343">
        <v>0</v>
      </c>
      <c r="P302" s="343">
        <v>0</v>
      </c>
      <c r="Q302" s="343">
        <v>0</v>
      </c>
      <c r="R302" s="343">
        <v>0</v>
      </c>
      <c r="S302" s="343">
        <v>0</v>
      </c>
      <c r="T302" s="342">
        <v>0</v>
      </c>
      <c r="U302" s="343">
        <v>14</v>
      </c>
      <c r="V302" s="343">
        <v>0</v>
      </c>
      <c r="W302" s="343">
        <v>0</v>
      </c>
      <c r="X302" s="343">
        <v>0</v>
      </c>
      <c r="Y302" s="343">
        <v>0</v>
      </c>
      <c r="Z302" s="343">
        <v>0</v>
      </c>
      <c r="AA302" s="343">
        <v>0</v>
      </c>
      <c r="AB302" s="484">
        <v>0</v>
      </c>
      <c r="AC302" s="343">
        <v>0</v>
      </c>
      <c r="AD302" s="343"/>
      <c r="AE302" s="494">
        <v>6</v>
      </c>
    </row>
    <row r="303" spans="1:31" s="96" customFormat="1" ht="14.25" x14ac:dyDescent="0.2">
      <c r="A303" s="23" t="s">
        <v>2102</v>
      </c>
      <c r="B303" s="25">
        <v>1</v>
      </c>
      <c r="C303" s="26" t="s">
        <v>789</v>
      </c>
      <c r="D303" s="253" t="s">
        <v>3964</v>
      </c>
      <c r="E303" s="23" t="s">
        <v>3473</v>
      </c>
      <c r="F303" s="25" t="s">
        <v>790</v>
      </c>
      <c r="G303" s="343">
        <v>0</v>
      </c>
      <c r="H303" s="343">
        <v>1</v>
      </c>
      <c r="I303" s="343">
        <v>1</v>
      </c>
      <c r="J303" s="343">
        <v>0</v>
      </c>
      <c r="K303" s="343">
        <v>0</v>
      </c>
      <c r="L303" s="343">
        <v>0</v>
      </c>
      <c r="M303" s="343">
        <v>0</v>
      </c>
      <c r="N303" s="343">
        <v>0</v>
      </c>
      <c r="O303" s="343">
        <v>0</v>
      </c>
      <c r="P303" s="343">
        <v>2</v>
      </c>
      <c r="Q303" s="343">
        <v>7</v>
      </c>
      <c r="R303" s="343">
        <v>0</v>
      </c>
      <c r="S303" s="269">
        <v>11</v>
      </c>
      <c r="T303" s="79">
        <v>2</v>
      </c>
      <c r="U303" s="343">
        <v>13</v>
      </c>
      <c r="V303" s="343">
        <v>6</v>
      </c>
      <c r="W303" s="343">
        <v>0</v>
      </c>
      <c r="X303" s="343">
        <v>2</v>
      </c>
      <c r="Y303" s="343">
        <v>0</v>
      </c>
      <c r="Z303" s="343">
        <v>1</v>
      </c>
      <c r="AA303" s="343">
        <v>4</v>
      </c>
      <c r="AB303" s="484">
        <v>4</v>
      </c>
      <c r="AC303" s="343">
        <v>2</v>
      </c>
      <c r="AD303" s="343"/>
      <c r="AE303" s="494">
        <v>4</v>
      </c>
    </row>
    <row r="304" spans="1:31" s="96" customFormat="1" ht="14.25" x14ac:dyDescent="0.2">
      <c r="A304" s="23" t="s">
        <v>2102</v>
      </c>
      <c r="B304" s="25">
        <v>1</v>
      </c>
      <c r="C304" s="26" t="s">
        <v>791</v>
      </c>
      <c r="D304" s="253" t="s">
        <v>3964</v>
      </c>
      <c r="E304" s="23" t="s">
        <v>3474</v>
      </c>
      <c r="F304" s="25" t="s">
        <v>792</v>
      </c>
      <c r="G304" s="343">
        <v>0</v>
      </c>
      <c r="H304" s="343">
        <v>0</v>
      </c>
      <c r="I304" s="343">
        <v>2</v>
      </c>
      <c r="J304" s="343">
        <v>0</v>
      </c>
      <c r="K304" s="343">
        <v>0</v>
      </c>
      <c r="L304" s="343">
        <v>0</v>
      </c>
      <c r="M304" s="343">
        <v>0</v>
      </c>
      <c r="N304" s="343">
        <v>2</v>
      </c>
      <c r="O304" s="343">
        <v>2</v>
      </c>
      <c r="P304" s="343">
        <v>2</v>
      </c>
      <c r="Q304" s="343">
        <v>8</v>
      </c>
      <c r="R304" s="343">
        <v>2</v>
      </c>
      <c r="S304" s="269">
        <v>8</v>
      </c>
      <c r="T304" s="79">
        <v>4</v>
      </c>
      <c r="U304" s="343">
        <v>12</v>
      </c>
      <c r="V304" s="343">
        <v>5</v>
      </c>
      <c r="W304" s="343">
        <v>1</v>
      </c>
      <c r="X304" s="343">
        <v>1</v>
      </c>
      <c r="Y304" s="343">
        <v>0</v>
      </c>
      <c r="Z304" s="343">
        <v>0</v>
      </c>
      <c r="AA304" s="343">
        <v>2</v>
      </c>
      <c r="AB304" s="484">
        <v>2</v>
      </c>
      <c r="AC304" s="343">
        <v>5</v>
      </c>
      <c r="AD304" s="343"/>
      <c r="AE304" s="494">
        <v>4</v>
      </c>
    </row>
    <row r="305" spans="1:32" ht="14.25" x14ac:dyDescent="0.2">
      <c r="A305" s="23" t="s">
        <v>2102</v>
      </c>
      <c r="B305" s="25"/>
      <c r="C305" s="26" t="s">
        <v>4348</v>
      </c>
      <c r="D305" s="253" t="s">
        <v>3964</v>
      </c>
      <c r="E305" s="23" t="s">
        <v>5910</v>
      </c>
      <c r="F305" s="25" t="s">
        <v>4349</v>
      </c>
      <c r="G305" s="343"/>
      <c r="H305" s="343"/>
      <c r="I305" s="343"/>
      <c r="J305" s="343"/>
      <c r="K305" s="343"/>
      <c r="L305" s="343"/>
      <c r="M305" s="343"/>
      <c r="N305" s="343"/>
      <c r="O305" s="343"/>
      <c r="P305" s="343"/>
      <c r="Q305" s="343"/>
      <c r="R305" s="343"/>
      <c r="S305" s="269"/>
      <c r="T305" s="79"/>
      <c r="U305" s="343"/>
      <c r="V305" s="343"/>
      <c r="W305" s="343"/>
      <c r="X305" s="343"/>
      <c r="Y305" s="343"/>
      <c r="Z305" s="343"/>
      <c r="AA305" s="343"/>
      <c r="AB305" s="484"/>
      <c r="AC305" s="343"/>
      <c r="AD305" s="343"/>
      <c r="AE305" s="494">
        <v>10</v>
      </c>
      <c r="AF305" s="480"/>
    </row>
    <row r="306" spans="1:32" ht="14.25" x14ac:dyDescent="0.2">
      <c r="A306" s="23" t="s">
        <v>2102</v>
      </c>
      <c r="B306" s="25"/>
      <c r="C306" s="26" t="s">
        <v>5911</v>
      </c>
      <c r="D306" s="253" t="s">
        <v>3964</v>
      </c>
      <c r="E306" s="23" t="s">
        <v>5913</v>
      </c>
      <c r="F306" s="25" t="s">
        <v>5912</v>
      </c>
      <c r="G306" s="343"/>
      <c r="H306" s="343"/>
      <c r="I306" s="343"/>
      <c r="J306" s="343"/>
      <c r="K306" s="343"/>
      <c r="L306" s="343"/>
      <c r="M306" s="343"/>
      <c r="N306" s="343"/>
      <c r="O306" s="343"/>
      <c r="P306" s="343"/>
      <c r="Q306" s="343"/>
      <c r="R306" s="343"/>
      <c r="S306" s="269"/>
      <c r="T306" s="79"/>
      <c r="U306" s="343"/>
      <c r="V306" s="343"/>
      <c r="W306" s="343"/>
      <c r="X306" s="343"/>
      <c r="Y306" s="343"/>
      <c r="Z306" s="343"/>
      <c r="AA306" s="343"/>
      <c r="AB306" s="484"/>
      <c r="AC306" s="343"/>
      <c r="AD306" s="343"/>
      <c r="AE306" s="494">
        <v>6</v>
      </c>
      <c r="AF306" s="480"/>
    </row>
    <row r="307" spans="1:32" ht="14.25" x14ac:dyDescent="0.2">
      <c r="A307" s="23" t="s">
        <v>2102</v>
      </c>
      <c r="B307" s="25"/>
      <c r="C307" s="26" t="s">
        <v>5914</v>
      </c>
      <c r="D307" s="253" t="s">
        <v>3964</v>
      </c>
      <c r="E307" s="23" t="s">
        <v>5913</v>
      </c>
      <c r="F307" s="25" t="s">
        <v>5915</v>
      </c>
      <c r="G307" s="343"/>
      <c r="H307" s="343"/>
      <c r="I307" s="343"/>
      <c r="J307" s="343"/>
      <c r="K307" s="343"/>
      <c r="L307" s="343"/>
      <c r="M307" s="343"/>
      <c r="N307" s="343"/>
      <c r="O307" s="343"/>
      <c r="P307" s="343"/>
      <c r="Q307" s="343"/>
      <c r="R307" s="343"/>
      <c r="S307" s="269"/>
      <c r="T307" s="79"/>
      <c r="U307" s="343"/>
      <c r="V307" s="343"/>
      <c r="W307" s="343"/>
      <c r="X307" s="343"/>
      <c r="Y307" s="343"/>
      <c r="Z307" s="343"/>
      <c r="AA307" s="343"/>
      <c r="AB307" s="484"/>
      <c r="AC307" s="343"/>
      <c r="AD307" s="343"/>
      <c r="AE307" s="494">
        <v>8</v>
      </c>
      <c r="AF307" s="480"/>
    </row>
    <row r="308" spans="1:32" ht="14.25" x14ac:dyDescent="0.2">
      <c r="A308" s="23" t="s">
        <v>2102</v>
      </c>
      <c r="B308" s="25"/>
      <c r="C308" s="26" t="s">
        <v>5916</v>
      </c>
      <c r="D308" s="253" t="s">
        <v>3964</v>
      </c>
      <c r="E308" s="23" t="s">
        <v>5913</v>
      </c>
      <c r="F308" s="25" t="s">
        <v>5917</v>
      </c>
      <c r="G308" s="343"/>
      <c r="H308" s="343"/>
      <c r="I308" s="343"/>
      <c r="J308" s="343"/>
      <c r="K308" s="343"/>
      <c r="L308" s="343"/>
      <c r="M308" s="343"/>
      <c r="N308" s="343"/>
      <c r="O308" s="343"/>
      <c r="P308" s="343"/>
      <c r="Q308" s="343"/>
      <c r="R308" s="343"/>
      <c r="S308" s="269"/>
      <c r="T308" s="79"/>
      <c r="U308" s="343"/>
      <c r="V308" s="343"/>
      <c r="W308" s="343"/>
      <c r="X308" s="343"/>
      <c r="Y308" s="343"/>
      <c r="Z308" s="343"/>
      <c r="AA308" s="343"/>
      <c r="AB308" s="484"/>
      <c r="AC308" s="343"/>
      <c r="AD308" s="343"/>
      <c r="AE308" s="494">
        <v>12</v>
      </c>
      <c r="AF308" s="480"/>
    </row>
    <row r="309" spans="1:32" ht="14.25" x14ac:dyDescent="0.2">
      <c r="A309" s="23" t="s">
        <v>2102</v>
      </c>
      <c r="B309" s="25"/>
      <c r="C309" s="26" t="s">
        <v>5918</v>
      </c>
      <c r="D309" s="253" t="s">
        <v>3964</v>
      </c>
      <c r="E309" s="23" t="s">
        <v>5920</v>
      </c>
      <c r="F309" s="25" t="s">
        <v>5919</v>
      </c>
      <c r="G309" s="343"/>
      <c r="H309" s="343"/>
      <c r="I309" s="343"/>
      <c r="J309" s="343"/>
      <c r="K309" s="343"/>
      <c r="L309" s="343"/>
      <c r="M309" s="343"/>
      <c r="N309" s="343"/>
      <c r="O309" s="343"/>
      <c r="P309" s="343"/>
      <c r="Q309" s="343"/>
      <c r="R309" s="343"/>
      <c r="S309" s="269"/>
      <c r="T309" s="79"/>
      <c r="U309" s="343"/>
      <c r="V309" s="343"/>
      <c r="W309" s="343"/>
      <c r="X309" s="343"/>
      <c r="Y309" s="343"/>
      <c r="Z309" s="343"/>
      <c r="AA309" s="343"/>
      <c r="AB309" s="484"/>
      <c r="AC309" s="343"/>
      <c r="AD309" s="343"/>
      <c r="AE309" s="494">
        <v>2</v>
      </c>
      <c r="AF309" s="480"/>
    </row>
    <row r="310" spans="1:32" ht="14.25" x14ac:dyDescent="0.2">
      <c r="A310" s="23" t="s">
        <v>2102</v>
      </c>
      <c r="B310" s="25"/>
      <c r="C310" s="26" t="s">
        <v>5921</v>
      </c>
      <c r="D310" s="253" t="s">
        <v>3964</v>
      </c>
      <c r="E310" s="23" t="s">
        <v>5923</v>
      </c>
      <c r="F310" s="25" t="s">
        <v>5922</v>
      </c>
      <c r="G310" s="343"/>
      <c r="H310" s="343"/>
      <c r="I310" s="343"/>
      <c r="J310" s="343"/>
      <c r="K310" s="343"/>
      <c r="L310" s="343"/>
      <c r="M310" s="343"/>
      <c r="N310" s="343"/>
      <c r="O310" s="343"/>
      <c r="P310" s="343"/>
      <c r="Q310" s="343"/>
      <c r="R310" s="343"/>
      <c r="S310" s="269"/>
      <c r="T310" s="79"/>
      <c r="U310" s="343"/>
      <c r="V310" s="343"/>
      <c r="W310" s="343"/>
      <c r="X310" s="343"/>
      <c r="Y310" s="343"/>
      <c r="Z310" s="343"/>
      <c r="AA310" s="343"/>
      <c r="AB310" s="484"/>
      <c r="AC310" s="343"/>
      <c r="AD310" s="343"/>
      <c r="AE310" s="494">
        <v>7</v>
      </c>
      <c r="AF310" s="480"/>
    </row>
    <row r="311" spans="1:32" ht="14.25" x14ac:dyDescent="0.2">
      <c r="A311" s="23" t="s">
        <v>2102</v>
      </c>
      <c r="B311" s="25"/>
      <c r="C311" s="26" t="s">
        <v>5924</v>
      </c>
      <c r="D311" s="253" t="s">
        <v>3964</v>
      </c>
      <c r="E311" s="23" t="s">
        <v>5926</v>
      </c>
      <c r="F311" s="25" t="s">
        <v>5925</v>
      </c>
      <c r="G311" s="343"/>
      <c r="H311" s="343"/>
      <c r="I311" s="343"/>
      <c r="J311" s="343"/>
      <c r="K311" s="343"/>
      <c r="L311" s="343"/>
      <c r="M311" s="343"/>
      <c r="N311" s="343"/>
      <c r="O311" s="343"/>
      <c r="P311" s="343"/>
      <c r="Q311" s="343"/>
      <c r="R311" s="343"/>
      <c r="S311" s="269"/>
      <c r="T311" s="79"/>
      <c r="U311" s="343"/>
      <c r="V311" s="343"/>
      <c r="W311" s="343"/>
      <c r="X311" s="343"/>
      <c r="Y311" s="343"/>
      <c r="Z311" s="343"/>
      <c r="AA311" s="343"/>
      <c r="AB311" s="484"/>
      <c r="AC311" s="343"/>
      <c r="AD311" s="343"/>
      <c r="AE311" s="494">
        <v>2</v>
      </c>
      <c r="AF311" s="480"/>
    </row>
    <row r="312" spans="1:32" ht="14.25" x14ac:dyDescent="0.2">
      <c r="A312" s="23" t="s">
        <v>2102</v>
      </c>
      <c r="B312" s="25"/>
      <c r="C312" s="26" t="s">
        <v>5927</v>
      </c>
      <c r="D312" s="253" t="s">
        <v>3964</v>
      </c>
      <c r="E312" s="23" t="s">
        <v>5926</v>
      </c>
      <c r="F312" s="25" t="s">
        <v>5928</v>
      </c>
      <c r="G312" s="343"/>
      <c r="H312" s="343"/>
      <c r="I312" s="343"/>
      <c r="J312" s="343"/>
      <c r="K312" s="343"/>
      <c r="L312" s="343"/>
      <c r="M312" s="343"/>
      <c r="N312" s="343"/>
      <c r="O312" s="343"/>
      <c r="P312" s="343"/>
      <c r="Q312" s="343"/>
      <c r="R312" s="343"/>
      <c r="S312" s="269"/>
      <c r="T312" s="79"/>
      <c r="U312" s="343"/>
      <c r="V312" s="343"/>
      <c r="W312" s="343"/>
      <c r="X312" s="343"/>
      <c r="Y312" s="343"/>
      <c r="Z312" s="343"/>
      <c r="AA312" s="343"/>
      <c r="AB312" s="484"/>
      <c r="AC312" s="343"/>
      <c r="AD312" s="343"/>
      <c r="AE312" s="494">
        <v>7</v>
      </c>
      <c r="AF312" s="480"/>
    </row>
    <row r="313" spans="1:32" ht="14.25" x14ac:dyDescent="0.2">
      <c r="A313" s="23" t="s">
        <v>2102</v>
      </c>
      <c r="B313" s="25"/>
      <c r="C313" s="26" t="s">
        <v>5929</v>
      </c>
      <c r="D313" s="253" t="s">
        <v>3964</v>
      </c>
      <c r="E313" s="23" t="s">
        <v>5931</v>
      </c>
      <c r="F313" s="25" t="s">
        <v>5930</v>
      </c>
      <c r="G313" s="343"/>
      <c r="H313" s="343"/>
      <c r="I313" s="343"/>
      <c r="J313" s="343"/>
      <c r="K313" s="343"/>
      <c r="L313" s="343"/>
      <c r="M313" s="343"/>
      <c r="N313" s="343"/>
      <c r="O313" s="343"/>
      <c r="P313" s="343"/>
      <c r="Q313" s="343"/>
      <c r="R313" s="343"/>
      <c r="S313" s="269"/>
      <c r="T313" s="79"/>
      <c r="U313" s="343"/>
      <c r="V313" s="343"/>
      <c r="W313" s="343"/>
      <c r="X313" s="343"/>
      <c r="Y313" s="343"/>
      <c r="Z313" s="343"/>
      <c r="AA313" s="343"/>
      <c r="AB313" s="484"/>
      <c r="AC313" s="343"/>
      <c r="AD313" s="343"/>
      <c r="AE313" s="494">
        <v>3</v>
      </c>
      <c r="AF313" s="480"/>
    </row>
  </sheetData>
  <autoFilter ref="A2:AE304"/>
  <sortState ref="C3:CD376">
    <sortCondition ref="E3:E376"/>
  </sortState>
  <mergeCells count="1">
    <mergeCell ref="A1:F1"/>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23"/>
  <sheetViews>
    <sheetView tabSelected="1" workbookViewId="0">
      <selection activeCell="G12" sqref="G12"/>
    </sheetView>
  </sheetViews>
  <sheetFormatPr defaultRowHeight="12.75" x14ac:dyDescent="0.2"/>
  <cols>
    <col min="1" max="1" width="5.85546875" bestFit="1" customWidth="1"/>
    <col min="2" max="2" width="3.7109375" style="81" customWidth="1"/>
    <col min="3" max="3" width="17.42578125" bestFit="1" customWidth="1"/>
    <col min="4" max="4" width="6.7109375" bestFit="1" customWidth="1"/>
    <col min="5" max="5" width="11.140625" bestFit="1" customWidth="1"/>
    <col min="6" max="6" width="41.7109375" bestFit="1" customWidth="1"/>
  </cols>
  <sheetData>
    <row r="1" spans="1:11" s="27" customFormat="1" ht="13.5" thickBot="1" x14ac:dyDescent="0.25">
      <c r="A1" s="508"/>
      <c r="B1" s="508"/>
      <c r="C1" s="508"/>
      <c r="D1" s="508"/>
      <c r="E1" s="508"/>
      <c r="F1" s="508"/>
      <c r="G1" s="499" t="s">
        <v>5934</v>
      </c>
    </row>
    <row r="2" spans="1:11" ht="13.5" thickBot="1" x14ac:dyDescent="0.25">
      <c r="A2" s="161" t="s">
        <v>2101</v>
      </c>
      <c r="B2" s="162"/>
      <c r="C2" s="163" t="s">
        <v>879</v>
      </c>
      <c r="D2" s="162" t="s">
        <v>1743</v>
      </c>
      <c r="E2" s="162" t="s">
        <v>1744</v>
      </c>
      <c r="F2" s="162" t="s">
        <v>61</v>
      </c>
      <c r="G2" s="494"/>
    </row>
    <row r="3" spans="1:11" ht="14.25" x14ac:dyDescent="0.2">
      <c r="A3" s="219" t="s">
        <v>2102</v>
      </c>
      <c r="B3" s="220">
        <v>1</v>
      </c>
      <c r="C3" s="26" t="s">
        <v>2912</v>
      </c>
      <c r="D3" s="220" t="s">
        <v>3965</v>
      </c>
      <c r="E3" s="220" t="s">
        <v>3875</v>
      </c>
      <c r="F3" s="220" t="s">
        <v>472</v>
      </c>
      <c r="G3" s="494">
        <v>0</v>
      </c>
    </row>
    <row r="4" spans="1:11" ht="14.25" x14ac:dyDescent="0.2">
      <c r="A4" s="219" t="s">
        <v>2102</v>
      </c>
      <c r="B4" s="220">
        <v>1</v>
      </c>
      <c r="C4" s="26" t="s">
        <v>473</v>
      </c>
      <c r="D4" s="220" t="s">
        <v>3965</v>
      </c>
      <c r="E4" s="220" t="s">
        <v>2126</v>
      </c>
      <c r="F4" s="220" t="s">
        <v>3039</v>
      </c>
      <c r="G4" s="494">
        <v>0</v>
      </c>
    </row>
    <row r="5" spans="1:11" ht="14.25" x14ac:dyDescent="0.2">
      <c r="A5" s="219" t="s">
        <v>2102</v>
      </c>
      <c r="B5" s="220">
        <v>1</v>
      </c>
      <c r="C5" s="26" t="s">
        <v>3040</v>
      </c>
      <c r="D5" s="220" t="s">
        <v>3965</v>
      </c>
      <c r="E5" s="220" t="s">
        <v>2126</v>
      </c>
      <c r="F5" s="220" t="s">
        <v>3041</v>
      </c>
      <c r="G5" s="494">
        <v>0</v>
      </c>
    </row>
    <row r="6" spans="1:11" ht="14.25" x14ac:dyDescent="0.2">
      <c r="A6" s="219" t="s">
        <v>2102</v>
      </c>
      <c r="B6" s="220">
        <v>1</v>
      </c>
      <c r="C6" s="26" t="s">
        <v>3042</v>
      </c>
      <c r="D6" s="220" t="s">
        <v>3965</v>
      </c>
      <c r="E6" s="220" t="s">
        <v>2126</v>
      </c>
      <c r="F6" s="220" t="s">
        <v>3043</v>
      </c>
      <c r="G6" s="494">
        <v>0</v>
      </c>
    </row>
    <row r="7" spans="1:11" ht="14.25" x14ac:dyDescent="0.2">
      <c r="A7" s="219" t="s">
        <v>2102</v>
      </c>
      <c r="B7" s="220">
        <v>1</v>
      </c>
      <c r="C7" s="26" t="s">
        <v>3044</v>
      </c>
      <c r="D7" s="220" t="s">
        <v>3965</v>
      </c>
      <c r="E7" s="220" t="s">
        <v>2126</v>
      </c>
      <c r="F7" s="220" t="s">
        <v>3045</v>
      </c>
      <c r="G7" s="494">
        <v>0</v>
      </c>
    </row>
    <row r="8" spans="1:11" ht="14.25" x14ac:dyDescent="0.2">
      <c r="A8" s="219" t="s">
        <v>2102</v>
      </c>
      <c r="B8" s="220">
        <v>1</v>
      </c>
      <c r="C8" s="26" t="s">
        <v>3046</v>
      </c>
      <c r="D8" s="220" t="s">
        <v>3965</v>
      </c>
      <c r="E8" s="220" t="s">
        <v>2126</v>
      </c>
      <c r="F8" s="220" t="s">
        <v>217</v>
      </c>
      <c r="G8" s="494">
        <v>0</v>
      </c>
    </row>
    <row r="9" spans="1:11" ht="14.25" x14ac:dyDescent="0.2">
      <c r="A9" s="219" t="s">
        <v>2102</v>
      </c>
      <c r="B9" s="220">
        <v>1</v>
      </c>
      <c r="C9" s="26" t="s">
        <v>218</v>
      </c>
      <c r="D9" s="220" t="s">
        <v>3965</v>
      </c>
      <c r="E9" s="220" t="s">
        <v>2126</v>
      </c>
      <c r="F9" s="220" t="s">
        <v>219</v>
      </c>
      <c r="G9" s="494">
        <v>0</v>
      </c>
    </row>
    <row r="10" spans="1:11" ht="14.25" x14ac:dyDescent="0.2">
      <c r="A10" s="219" t="s">
        <v>2102</v>
      </c>
      <c r="B10" s="220">
        <v>1</v>
      </c>
      <c r="C10" s="26" t="s">
        <v>2719</v>
      </c>
      <c r="D10" s="220" t="s">
        <v>3965</v>
      </c>
      <c r="E10" s="220" t="s">
        <v>2126</v>
      </c>
      <c r="F10" s="220" t="s">
        <v>2720</v>
      </c>
      <c r="G10" s="494">
        <v>0</v>
      </c>
    </row>
    <row r="11" spans="1:11" ht="14.25" x14ac:dyDescent="0.2">
      <c r="A11" s="219" t="s">
        <v>2102</v>
      </c>
      <c r="B11" s="220">
        <v>1</v>
      </c>
      <c r="C11" s="26" t="s">
        <v>2721</v>
      </c>
      <c r="D11" s="220" t="s">
        <v>3965</v>
      </c>
      <c r="E11" s="220" t="s">
        <v>2126</v>
      </c>
      <c r="F11" s="220" t="s">
        <v>2722</v>
      </c>
      <c r="G11" s="494">
        <v>0</v>
      </c>
    </row>
    <row r="12" spans="1:11" ht="14.25" x14ac:dyDescent="0.2">
      <c r="A12" s="219" t="s">
        <v>2102</v>
      </c>
      <c r="B12" s="220">
        <v>1</v>
      </c>
      <c r="C12" s="26" t="s">
        <v>2723</v>
      </c>
      <c r="D12" s="220" t="s">
        <v>3965</v>
      </c>
      <c r="E12" s="220" t="s">
        <v>2126</v>
      </c>
      <c r="F12" s="220" t="s">
        <v>2724</v>
      </c>
      <c r="G12" s="494">
        <v>0</v>
      </c>
      <c r="K12" t="s">
        <v>543</v>
      </c>
    </row>
    <row r="13" spans="1:11" ht="14.25" x14ac:dyDescent="0.2">
      <c r="A13" s="219" t="s">
        <v>2102</v>
      </c>
      <c r="B13" s="220">
        <v>1</v>
      </c>
      <c r="C13" s="26" t="s">
        <v>26</v>
      </c>
      <c r="D13" s="220" t="s">
        <v>3965</v>
      </c>
      <c r="E13" s="220" t="s">
        <v>2126</v>
      </c>
      <c r="F13" s="220" t="s">
        <v>27</v>
      </c>
      <c r="G13" s="494">
        <v>0</v>
      </c>
    </row>
    <row r="14" spans="1:11" ht="14.25" x14ac:dyDescent="0.2">
      <c r="A14" s="219" t="s">
        <v>2102</v>
      </c>
      <c r="B14" s="220">
        <v>1</v>
      </c>
      <c r="C14" s="26" t="s">
        <v>28</v>
      </c>
      <c r="D14" s="220" t="s">
        <v>3965</v>
      </c>
      <c r="E14" s="220" t="s">
        <v>2126</v>
      </c>
      <c r="F14" s="220" t="s">
        <v>29</v>
      </c>
      <c r="G14" s="494">
        <v>0</v>
      </c>
    </row>
    <row r="16" spans="1:11" ht="32.25" customHeight="1" x14ac:dyDescent="0.2">
      <c r="C16" s="511" t="s">
        <v>5935</v>
      </c>
      <c r="D16" s="512"/>
      <c r="E16" s="512"/>
      <c r="F16" s="512"/>
    </row>
    <row r="23" spans="6:6" x14ac:dyDescent="0.2">
      <c r="F23" s="275" t="s">
        <v>543</v>
      </c>
    </row>
  </sheetData>
  <mergeCells count="2">
    <mergeCell ref="A1:F1"/>
    <mergeCell ref="C16:F16"/>
  </mergeCells>
  <phoneticPr fontId="34"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L253"/>
  <sheetViews>
    <sheetView topLeftCell="AE1" zoomScale="85" zoomScaleNormal="85" workbookViewId="0">
      <selection activeCell="AI11" sqref="AI11"/>
    </sheetView>
  </sheetViews>
  <sheetFormatPr defaultColWidth="9.140625" defaultRowHeight="15" x14ac:dyDescent="0.25"/>
  <cols>
    <col min="1" max="1" width="5.140625" style="214" bestFit="1" customWidth="1"/>
    <col min="2" max="2" width="6.28515625" style="214" customWidth="1"/>
    <col min="3" max="3" width="16.5703125" style="214" bestFit="1" customWidth="1"/>
    <col min="4" max="4" width="14" style="214" customWidth="1"/>
    <col min="5" max="5" width="9.85546875" style="214" bestFit="1" customWidth="1"/>
    <col min="6" max="6" width="10.7109375" style="214" bestFit="1" customWidth="1"/>
    <col min="7" max="7" width="15.7109375" style="214" bestFit="1" customWidth="1"/>
    <col min="8" max="8" width="54" style="214" customWidth="1"/>
    <col min="9" max="10" width="9.7109375" style="214" customWidth="1"/>
    <col min="11" max="11" width="9.85546875" style="214" customWidth="1"/>
    <col min="12" max="14" width="9.7109375" style="214" customWidth="1"/>
    <col min="15" max="15" width="9.85546875" style="214" customWidth="1"/>
    <col min="16" max="18" width="9.7109375" style="214" customWidth="1"/>
    <col min="19" max="19" width="9.85546875" style="214" customWidth="1"/>
    <col min="20" max="20" width="9.7109375" style="214" customWidth="1"/>
    <col min="21" max="21" width="9.85546875" style="214" customWidth="1"/>
    <col min="22" max="22" width="9.7109375" style="214" customWidth="1"/>
    <col min="23" max="23" width="9.85546875" style="214" customWidth="1"/>
    <col min="24" max="24" width="9.7109375" style="214" customWidth="1"/>
    <col min="25" max="25" width="9.85546875" style="214" customWidth="1"/>
    <col min="26" max="26" width="9.7109375" style="214" customWidth="1"/>
    <col min="27" max="27" width="9.85546875" style="214" customWidth="1"/>
    <col min="28" max="28" width="9.7109375" style="214" customWidth="1"/>
    <col min="29" max="29" width="9.85546875" style="214" customWidth="1"/>
    <col min="30" max="30" width="9.7109375" style="214" customWidth="1"/>
    <col min="31" max="31" width="9.85546875" style="214" customWidth="1"/>
    <col min="32" max="32" width="9.7109375" style="214" customWidth="1"/>
    <col min="33" max="33" width="9.140625" style="487" customWidth="1"/>
    <col min="34" max="37" width="9.140625" style="214"/>
    <col min="38" max="38" width="17.28515625" style="214" bestFit="1" customWidth="1"/>
    <col min="39" max="39" width="16.5703125" style="214" bestFit="1" customWidth="1"/>
    <col min="40" max="16384" width="9.140625" style="214"/>
  </cols>
  <sheetData>
    <row r="1" spans="1:34" s="106" customFormat="1" ht="16.5" customHeight="1" x14ac:dyDescent="0.2">
      <c r="A1" s="513"/>
      <c r="B1" s="513"/>
      <c r="C1" s="513"/>
      <c r="D1" s="513"/>
      <c r="E1" s="513"/>
      <c r="F1" s="513"/>
      <c r="G1" s="513"/>
      <c r="H1" s="514"/>
      <c r="I1" s="6">
        <v>42019</v>
      </c>
      <c r="J1" s="6">
        <v>42035</v>
      </c>
      <c r="K1" s="6">
        <v>42050</v>
      </c>
      <c r="L1" s="6">
        <v>42063</v>
      </c>
      <c r="M1" s="6">
        <v>42078</v>
      </c>
      <c r="N1" s="6">
        <v>42094</v>
      </c>
      <c r="O1" s="6">
        <v>42109</v>
      </c>
      <c r="P1" s="6">
        <v>42124</v>
      </c>
      <c r="Q1" s="6">
        <v>42139</v>
      </c>
      <c r="R1" s="6">
        <v>42155</v>
      </c>
      <c r="S1" s="6">
        <v>42170</v>
      </c>
      <c r="T1" s="6">
        <v>42185</v>
      </c>
      <c r="U1" s="6">
        <v>42200</v>
      </c>
      <c r="V1" s="6">
        <v>42216</v>
      </c>
      <c r="W1" s="6">
        <v>42231</v>
      </c>
      <c r="X1" s="6">
        <v>42247</v>
      </c>
      <c r="Y1" s="6">
        <v>42262</v>
      </c>
      <c r="Z1" s="6">
        <v>42277</v>
      </c>
      <c r="AA1" s="198">
        <v>42292</v>
      </c>
      <c r="AB1" s="6">
        <v>42308</v>
      </c>
      <c r="AC1" s="6">
        <v>42323</v>
      </c>
      <c r="AD1" s="198">
        <v>42338</v>
      </c>
      <c r="AE1" s="6">
        <v>42353</v>
      </c>
      <c r="AF1" s="6">
        <v>42369</v>
      </c>
      <c r="AG1" s="489" t="s">
        <v>5934</v>
      </c>
      <c r="AH1" s="275"/>
    </row>
    <row r="2" spans="1:34" s="106" customFormat="1" ht="14.25" customHeight="1" x14ac:dyDescent="0.2">
      <c r="A2" s="8" t="s">
        <v>2101</v>
      </c>
      <c r="B2" s="8"/>
      <c r="C2" s="8" t="s">
        <v>1742</v>
      </c>
      <c r="D2" s="8" t="s">
        <v>1743</v>
      </c>
      <c r="E2" s="8" t="s">
        <v>1744</v>
      </c>
      <c r="F2" s="8" t="s">
        <v>59</v>
      </c>
      <c r="G2" s="1" t="s">
        <v>60</v>
      </c>
      <c r="H2" s="8" t="s">
        <v>61</v>
      </c>
      <c r="I2" s="8" t="s">
        <v>2105</v>
      </c>
      <c r="J2" s="8" t="s">
        <v>2105</v>
      </c>
      <c r="K2" s="8" t="s">
        <v>2105</v>
      </c>
      <c r="L2" s="8" t="s">
        <v>2105</v>
      </c>
      <c r="M2" s="8" t="s">
        <v>2105</v>
      </c>
      <c r="N2" s="8" t="s">
        <v>2105</v>
      </c>
      <c r="O2" s="8" t="s">
        <v>2105</v>
      </c>
      <c r="P2" s="8" t="s">
        <v>2105</v>
      </c>
      <c r="Q2" s="8" t="s">
        <v>2105</v>
      </c>
      <c r="R2" s="8" t="s">
        <v>2105</v>
      </c>
      <c r="S2" s="8" t="s">
        <v>2105</v>
      </c>
      <c r="T2" s="8" t="s">
        <v>2105</v>
      </c>
      <c r="U2" s="8" t="s">
        <v>2105</v>
      </c>
      <c r="V2" s="8" t="s">
        <v>2105</v>
      </c>
      <c r="W2" s="8" t="s">
        <v>2105</v>
      </c>
      <c r="X2" s="8" t="s">
        <v>2105</v>
      </c>
      <c r="Y2" s="8" t="s">
        <v>2105</v>
      </c>
      <c r="Z2" s="8" t="s">
        <v>2105</v>
      </c>
      <c r="AA2" s="8" t="s">
        <v>2105</v>
      </c>
      <c r="AB2" s="8" t="s">
        <v>2105</v>
      </c>
      <c r="AC2" s="8" t="s">
        <v>2105</v>
      </c>
      <c r="AD2" s="8" t="s">
        <v>2105</v>
      </c>
      <c r="AE2" s="8" t="s">
        <v>2105</v>
      </c>
      <c r="AF2" s="8" t="s">
        <v>2105</v>
      </c>
      <c r="AG2" s="489"/>
    </row>
    <row r="3" spans="1:34" s="106" customFormat="1" x14ac:dyDescent="0.25">
      <c r="A3" s="251" t="s">
        <v>2102</v>
      </c>
      <c r="B3" s="251">
        <v>1</v>
      </c>
      <c r="C3" s="379" t="s">
        <v>3469</v>
      </c>
      <c r="D3" s="251" t="s">
        <v>2898</v>
      </c>
      <c r="E3" s="230" t="s">
        <v>1533</v>
      </c>
      <c r="F3" s="256">
        <v>40500</v>
      </c>
      <c r="G3" s="148">
        <v>40340</v>
      </c>
      <c r="H3" s="42" t="s">
        <v>3470</v>
      </c>
      <c r="I3" s="344">
        <v>2</v>
      </c>
      <c r="J3" s="344">
        <v>0</v>
      </c>
      <c r="K3" s="344">
        <v>0</v>
      </c>
      <c r="L3" s="271">
        <v>0</v>
      </c>
      <c r="M3" s="271">
        <v>3</v>
      </c>
      <c r="N3" s="17">
        <v>0</v>
      </c>
      <c r="O3" s="17">
        <v>0</v>
      </c>
      <c r="P3" s="17">
        <v>3</v>
      </c>
      <c r="Q3" s="269">
        <v>2</v>
      </c>
      <c r="R3" s="269">
        <v>0</v>
      </c>
      <c r="S3" s="245">
        <v>0</v>
      </c>
      <c r="T3" s="281">
        <v>2</v>
      </c>
      <c r="U3" s="283">
        <v>0</v>
      </c>
      <c r="V3" s="283">
        <v>2</v>
      </c>
      <c r="W3" s="230">
        <v>1</v>
      </c>
      <c r="X3" s="267">
        <v>1</v>
      </c>
      <c r="Y3" s="267">
        <v>0</v>
      </c>
      <c r="Z3" s="267">
        <v>1</v>
      </c>
      <c r="AA3" s="267">
        <v>1</v>
      </c>
      <c r="AB3" s="267">
        <v>0</v>
      </c>
      <c r="AC3" s="267">
        <v>0</v>
      </c>
      <c r="AD3" s="267">
        <v>0</v>
      </c>
      <c r="AE3" s="267">
        <v>0</v>
      </c>
      <c r="AF3" s="267">
        <v>2</v>
      </c>
      <c r="AG3" s="489">
        <v>1.8181818181818181</v>
      </c>
    </row>
    <row r="4" spans="1:34" s="106" customFormat="1" x14ac:dyDescent="0.25">
      <c r="A4" s="251" t="s">
        <v>2102</v>
      </c>
      <c r="B4" s="251">
        <v>1</v>
      </c>
      <c r="C4" s="379" t="s">
        <v>3433</v>
      </c>
      <c r="D4" s="251" t="s">
        <v>2898</v>
      </c>
      <c r="E4" s="230" t="s">
        <v>2126</v>
      </c>
      <c r="F4" s="230"/>
      <c r="G4" s="148">
        <v>40340</v>
      </c>
      <c r="H4" s="251" t="s">
        <v>3471</v>
      </c>
      <c r="I4" s="344">
        <v>2</v>
      </c>
      <c r="J4" s="344">
        <v>0</v>
      </c>
      <c r="K4" s="344">
        <v>0</v>
      </c>
      <c r="L4" s="344">
        <v>0</v>
      </c>
      <c r="M4" s="271">
        <v>2</v>
      </c>
      <c r="N4" s="269">
        <v>0</v>
      </c>
      <c r="O4" s="17">
        <v>0</v>
      </c>
      <c r="P4" s="17">
        <v>0</v>
      </c>
      <c r="Q4" s="269">
        <v>0</v>
      </c>
      <c r="R4" s="269">
        <v>0</v>
      </c>
      <c r="S4" s="269">
        <v>0</v>
      </c>
      <c r="T4" s="281">
        <v>0</v>
      </c>
      <c r="U4" s="283">
        <v>0</v>
      </c>
      <c r="V4" s="283">
        <v>0</v>
      </c>
      <c r="W4" s="230">
        <v>0</v>
      </c>
      <c r="X4" s="267">
        <v>0</v>
      </c>
      <c r="Y4" s="267">
        <v>0</v>
      </c>
      <c r="Z4" s="267">
        <v>0</v>
      </c>
      <c r="AA4" s="267">
        <v>1</v>
      </c>
      <c r="AB4" s="267">
        <v>0</v>
      </c>
      <c r="AC4" s="267">
        <v>0</v>
      </c>
      <c r="AD4" s="267">
        <v>0</v>
      </c>
      <c r="AE4" s="193">
        <v>1</v>
      </c>
      <c r="AF4" s="193">
        <v>2</v>
      </c>
      <c r="AG4" s="489">
        <v>1.75</v>
      </c>
    </row>
    <row r="5" spans="1:34" s="106" customFormat="1" x14ac:dyDescent="0.25">
      <c r="A5" s="254" t="s">
        <v>2102</v>
      </c>
      <c r="B5" s="255">
        <v>1</v>
      </c>
      <c r="C5" s="379" t="s">
        <v>3434</v>
      </c>
      <c r="D5" s="251" t="s">
        <v>2898</v>
      </c>
      <c r="E5" s="230" t="s">
        <v>2126</v>
      </c>
      <c r="F5" s="230"/>
      <c r="G5" s="148">
        <v>40340</v>
      </c>
      <c r="H5" s="251" t="s">
        <v>3472</v>
      </c>
      <c r="I5" s="344">
        <v>2</v>
      </c>
      <c r="J5" s="344">
        <v>0</v>
      </c>
      <c r="K5" s="344">
        <v>0</v>
      </c>
      <c r="L5" s="344">
        <v>0</v>
      </c>
      <c r="M5" s="271">
        <v>5</v>
      </c>
      <c r="N5" s="269">
        <v>0</v>
      </c>
      <c r="O5" s="17">
        <v>0</v>
      </c>
      <c r="P5" s="17">
        <v>3</v>
      </c>
      <c r="Q5" s="269">
        <v>2</v>
      </c>
      <c r="R5" s="269">
        <v>0</v>
      </c>
      <c r="S5" s="245">
        <v>2</v>
      </c>
      <c r="T5" s="281">
        <v>2</v>
      </c>
      <c r="U5" s="281">
        <v>3</v>
      </c>
      <c r="V5" s="283">
        <v>0</v>
      </c>
      <c r="W5" s="230">
        <v>3</v>
      </c>
      <c r="X5" s="267">
        <v>0</v>
      </c>
      <c r="Y5" s="271">
        <v>2</v>
      </c>
      <c r="Z5" s="267">
        <v>2</v>
      </c>
      <c r="AA5" s="193">
        <v>4</v>
      </c>
      <c r="AB5" s="193">
        <v>1</v>
      </c>
      <c r="AC5" s="271">
        <v>3</v>
      </c>
      <c r="AD5" s="193">
        <v>3</v>
      </c>
      <c r="AE5" s="267">
        <v>0</v>
      </c>
      <c r="AF5" s="193">
        <v>0</v>
      </c>
      <c r="AG5" s="489">
        <v>2.6428571428571428</v>
      </c>
    </row>
    <row r="6" spans="1:34" x14ac:dyDescent="0.25">
      <c r="A6" s="254" t="s">
        <v>2102</v>
      </c>
      <c r="B6" s="255">
        <v>1</v>
      </c>
      <c r="C6" s="378" t="s">
        <v>3506</v>
      </c>
      <c r="D6" s="251" t="s">
        <v>2898</v>
      </c>
      <c r="E6" s="251" t="s">
        <v>2126</v>
      </c>
      <c r="F6" s="148"/>
      <c r="G6" s="148">
        <v>40302</v>
      </c>
      <c r="H6" s="251" t="s">
        <v>3507</v>
      </c>
      <c r="I6" s="230">
        <v>0</v>
      </c>
      <c r="J6" s="344">
        <v>0</v>
      </c>
      <c r="K6" s="230">
        <v>0</v>
      </c>
      <c r="L6" s="344">
        <v>0</v>
      </c>
      <c r="M6" s="230">
        <v>0</v>
      </c>
      <c r="N6" s="269">
        <v>0</v>
      </c>
      <c r="O6" s="97">
        <v>4</v>
      </c>
      <c r="P6" s="97">
        <v>3</v>
      </c>
      <c r="Q6" s="269">
        <v>0</v>
      </c>
      <c r="R6" s="269">
        <v>0</v>
      </c>
      <c r="S6" s="245">
        <v>3</v>
      </c>
      <c r="T6" s="281">
        <v>0</v>
      </c>
      <c r="U6" s="281">
        <v>3</v>
      </c>
      <c r="V6" s="283">
        <v>0</v>
      </c>
      <c r="W6" s="230">
        <v>5</v>
      </c>
      <c r="X6" s="267">
        <v>4</v>
      </c>
      <c r="Y6" s="267">
        <v>0</v>
      </c>
      <c r="Z6" s="267">
        <v>0</v>
      </c>
      <c r="AA6" s="207">
        <v>2</v>
      </c>
      <c r="AB6" s="207">
        <v>1</v>
      </c>
      <c r="AC6" s="207">
        <v>3</v>
      </c>
      <c r="AD6" s="207">
        <v>3</v>
      </c>
      <c r="AE6" s="207">
        <v>3</v>
      </c>
      <c r="AF6" s="344">
        <v>0</v>
      </c>
      <c r="AG6" s="489">
        <v>3.0909090909090908</v>
      </c>
    </row>
    <row r="7" spans="1:34" x14ac:dyDescent="0.25">
      <c r="A7" s="254" t="s">
        <v>2102</v>
      </c>
      <c r="B7" s="255">
        <v>1</v>
      </c>
      <c r="C7" s="379" t="s">
        <v>121</v>
      </c>
      <c r="D7" s="251" t="s">
        <v>2898</v>
      </c>
      <c r="E7" s="251" t="s">
        <v>2126</v>
      </c>
      <c r="F7" s="215"/>
      <c r="G7" s="148">
        <v>40302</v>
      </c>
      <c r="H7" s="251" t="s">
        <v>122</v>
      </c>
      <c r="I7" s="230">
        <v>1</v>
      </c>
      <c r="J7" s="230">
        <v>6</v>
      </c>
      <c r="K7" s="230">
        <v>0</v>
      </c>
      <c r="L7" s="344">
        <v>0</v>
      </c>
      <c r="M7" s="230">
        <v>0</v>
      </c>
      <c r="N7" s="269">
        <v>0</v>
      </c>
      <c r="O7" s="97">
        <v>2</v>
      </c>
      <c r="P7" s="269">
        <v>0</v>
      </c>
      <c r="Q7" s="269">
        <v>0</v>
      </c>
      <c r="R7" s="269">
        <v>3</v>
      </c>
      <c r="S7" s="269">
        <v>0</v>
      </c>
      <c r="T7" s="281">
        <v>0</v>
      </c>
      <c r="U7" s="281">
        <v>4</v>
      </c>
      <c r="V7" s="283">
        <v>0</v>
      </c>
      <c r="W7" s="230">
        <v>2</v>
      </c>
      <c r="X7" s="267">
        <v>0</v>
      </c>
      <c r="Y7" s="267">
        <v>0</v>
      </c>
      <c r="Z7" s="267">
        <v>0</v>
      </c>
      <c r="AA7" s="207">
        <v>1</v>
      </c>
      <c r="AB7" s="207">
        <v>2</v>
      </c>
      <c r="AC7" s="207">
        <v>4</v>
      </c>
      <c r="AD7" s="207">
        <v>4</v>
      </c>
      <c r="AE7" s="207">
        <v>1</v>
      </c>
      <c r="AF7" s="344">
        <v>0</v>
      </c>
      <c r="AG7" s="489">
        <v>2.7272727272727271</v>
      </c>
    </row>
    <row r="8" spans="1:34" s="106" customFormat="1" x14ac:dyDescent="0.25">
      <c r="A8" s="254" t="s">
        <v>2102</v>
      </c>
      <c r="B8" s="255">
        <v>1</v>
      </c>
      <c r="C8" s="378" t="s">
        <v>3382</v>
      </c>
      <c r="D8" s="251" t="s">
        <v>2898</v>
      </c>
      <c r="E8" s="230" t="s">
        <v>3256</v>
      </c>
      <c r="F8" s="256">
        <v>41663</v>
      </c>
      <c r="G8" s="148">
        <v>40331</v>
      </c>
      <c r="H8" s="251" t="s">
        <v>3387</v>
      </c>
      <c r="I8" s="344">
        <v>5</v>
      </c>
      <c r="J8" s="344">
        <v>1</v>
      </c>
      <c r="K8" s="344">
        <v>0</v>
      </c>
      <c r="L8" s="344">
        <v>0</v>
      </c>
      <c r="M8" s="230">
        <v>0</v>
      </c>
      <c r="N8" s="17">
        <v>3</v>
      </c>
      <c r="O8" s="17">
        <v>1</v>
      </c>
      <c r="P8" s="17">
        <v>2</v>
      </c>
      <c r="Q8" s="269">
        <v>1</v>
      </c>
      <c r="R8" s="269">
        <v>2</v>
      </c>
      <c r="S8" s="269">
        <v>0</v>
      </c>
      <c r="T8" s="281">
        <v>3</v>
      </c>
      <c r="U8" s="283">
        <v>0</v>
      </c>
      <c r="V8" s="283">
        <v>2</v>
      </c>
      <c r="W8" s="230">
        <v>0</v>
      </c>
      <c r="X8" s="193">
        <v>2</v>
      </c>
      <c r="Y8" s="271">
        <v>2</v>
      </c>
      <c r="Z8" s="193">
        <v>2</v>
      </c>
      <c r="AA8" s="193">
        <v>1</v>
      </c>
      <c r="AB8" s="193">
        <v>1</v>
      </c>
      <c r="AC8" s="271">
        <v>4</v>
      </c>
      <c r="AD8" s="193">
        <v>4</v>
      </c>
      <c r="AE8" s="267">
        <v>0</v>
      </c>
      <c r="AF8" s="344">
        <v>0</v>
      </c>
      <c r="AG8" s="489">
        <v>2.25</v>
      </c>
    </row>
    <row r="9" spans="1:34" s="106" customFormat="1" x14ac:dyDescent="0.25">
      <c r="A9" s="254" t="s">
        <v>2102</v>
      </c>
      <c r="B9" s="255">
        <v>1</v>
      </c>
      <c r="C9" s="378" t="s">
        <v>3515</v>
      </c>
      <c r="D9" s="251" t="s">
        <v>2898</v>
      </c>
      <c r="E9" s="230" t="s">
        <v>1985</v>
      </c>
      <c r="F9" s="256">
        <v>41156</v>
      </c>
      <c r="G9" s="148">
        <v>40332</v>
      </c>
      <c r="H9" s="251" t="s">
        <v>3388</v>
      </c>
      <c r="I9" s="230">
        <v>0</v>
      </c>
      <c r="J9" s="344">
        <v>4</v>
      </c>
      <c r="K9" s="344">
        <v>0</v>
      </c>
      <c r="L9" s="344">
        <v>0</v>
      </c>
      <c r="M9" s="271">
        <v>3</v>
      </c>
      <c r="N9" s="269">
        <v>0</v>
      </c>
      <c r="O9" s="17">
        <v>3</v>
      </c>
      <c r="P9" s="269">
        <v>0</v>
      </c>
      <c r="Q9" s="269">
        <v>1</v>
      </c>
      <c r="R9" s="269">
        <v>2</v>
      </c>
      <c r="S9" s="245">
        <v>3</v>
      </c>
      <c r="T9" s="281">
        <v>2</v>
      </c>
      <c r="U9" s="281">
        <v>3</v>
      </c>
      <c r="V9" s="283">
        <v>0</v>
      </c>
      <c r="W9" s="230">
        <v>2</v>
      </c>
      <c r="X9" s="267">
        <v>0</v>
      </c>
      <c r="Y9" s="271">
        <v>4</v>
      </c>
      <c r="Z9" s="193">
        <v>2</v>
      </c>
      <c r="AA9" s="267">
        <v>1</v>
      </c>
      <c r="AB9" s="193">
        <v>1</v>
      </c>
      <c r="AC9" s="267">
        <v>0</v>
      </c>
      <c r="AD9" s="267">
        <v>0</v>
      </c>
      <c r="AE9" s="193">
        <v>4</v>
      </c>
      <c r="AF9" s="344">
        <v>0</v>
      </c>
      <c r="AG9" s="489">
        <v>2.6153846153846154</v>
      </c>
    </row>
    <row r="10" spans="1:34" x14ac:dyDescent="0.25">
      <c r="A10" s="254" t="s">
        <v>2102</v>
      </c>
      <c r="B10" s="255">
        <v>1</v>
      </c>
      <c r="C10" s="378" t="s">
        <v>3502</v>
      </c>
      <c r="D10" s="251" t="s">
        <v>2898</v>
      </c>
      <c r="E10" s="251" t="s">
        <v>2471</v>
      </c>
      <c r="F10" s="256">
        <v>41243</v>
      </c>
      <c r="G10" s="148">
        <v>40382</v>
      </c>
      <c r="H10" s="251" t="s">
        <v>3503</v>
      </c>
      <c r="I10" s="230">
        <v>9</v>
      </c>
      <c r="J10" s="230">
        <v>8</v>
      </c>
      <c r="K10" s="230">
        <v>4</v>
      </c>
      <c r="L10" s="230">
        <v>9</v>
      </c>
      <c r="M10" s="230">
        <v>0</v>
      </c>
      <c r="N10" s="271">
        <v>3</v>
      </c>
      <c r="O10" s="97">
        <v>9</v>
      </c>
      <c r="P10" s="97">
        <v>4</v>
      </c>
      <c r="Q10" s="269">
        <v>6</v>
      </c>
      <c r="R10" s="269">
        <v>6</v>
      </c>
      <c r="S10" s="245">
        <v>14</v>
      </c>
      <c r="T10" s="281">
        <v>0</v>
      </c>
      <c r="U10" s="283">
        <v>0</v>
      </c>
      <c r="V10" s="284">
        <v>9</v>
      </c>
      <c r="W10" s="271">
        <v>1</v>
      </c>
      <c r="X10" s="271">
        <v>5</v>
      </c>
      <c r="Y10" s="207">
        <v>19</v>
      </c>
      <c r="Z10" s="267">
        <v>0</v>
      </c>
      <c r="AA10" s="207">
        <v>3</v>
      </c>
      <c r="AB10" s="207">
        <v>14</v>
      </c>
      <c r="AC10" s="207">
        <v>5</v>
      </c>
      <c r="AD10" s="207">
        <v>5</v>
      </c>
      <c r="AE10" s="207">
        <v>9</v>
      </c>
      <c r="AF10" s="207">
        <v>10</v>
      </c>
      <c r="AG10" s="489">
        <v>7.6</v>
      </c>
    </row>
    <row r="11" spans="1:34" x14ac:dyDescent="0.25">
      <c r="A11" s="254" t="s">
        <v>2102</v>
      </c>
      <c r="B11" s="255">
        <v>1</v>
      </c>
      <c r="C11" s="378" t="s">
        <v>3504</v>
      </c>
      <c r="D11" s="251" t="s">
        <v>2898</v>
      </c>
      <c r="E11" s="251" t="s">
        <v>1533</v>
      </c>
      <c r="F11" s="256">
        <v>41697</v>
      </c>
      <c r="G11" s="148">
        <v>40466</v>
      </c>
      <c r="H11" s="251" t="s">
        <v>3505</v>
      </c>
      <c r="I11" s="230">
        <v>0</v>
      </c>
      <c r="J11" s="230">
        <v>12</v>
      </c>
      <c r="K11" s="230">
        <v>0</v>
      </c>
      <c r="L11" s="344">
        <v>0</v>
      </c>
      <c r="M11" s="230">
        <v>0</v>
      </c>
      <c r="N11" s="271">
        <v>13</v>
      </c>
      <c r="O11" s="97">
        <v>13</v>
      </c>
      <c r="P11" s="269">
        <v>0</v>
      </c>
      <c r="Q11" s="269">
        <v>12</v>
      </c>
      <c r="R11" s="269">
        <v>2</v>
      </c>
      <c r="S11" s="269">
        <v>0</v>
      </c>
      <c r="T11" s="281">
        <v>0</v>
      </c>
      <c r="U11" s="283">
        <v>0</v>
      </c>
      <c r="V11" s="283">
        <v>0</v>
      </c>
      <c r="W11" s="230">
        <v>0</v>
      </c>
      <c r="X11" s="267">
        <v>0</v>
      </c>
      <c r="Y11" s="267">
        <v>0</v>
      </c>
      <c r="Z11" s="207">
        <v>7</v>
      </c>
      <c r="AA11" s="207">
        <v>8</v>
      </c>
      <c r="AB11" s="207">
        <v>9</v>
      </c>
      <c r="AC11" s="267">
        <v>0</v>
      </c>
      <c r="AD11" s="267">
        <v>0</v>
      </c>
      <c r="AE11" s="207">
        <v>11</v>
      </c>
      <c r="AF11" s="207">
        <v>1</v>
      </c>
      <c r="AG11" s="489">
        <v>8.8000000000000007</v>
      </c>
    </row>
    <row r="12" spans="1:34" x14ac:dyDescent="0.25">
      <c r="A12" s="254" t="s">
        <v>2102</v>
      </c>
      <c r="B12" s="255">
        <v>1</v>
      </c>
      <c r="C12" s="378" t="s">
        <v>4497</v>
      </c>
      <c r="D12" s="251" t="s">
        <v>2898</v>
      </c>
      <c r="E12" s="251" t="s">
        <v>2126</v>
      </c>
      <c r="F12" s="230"/>
      <c r="G12" s="148">
        <v>40438</v>
      </c>
      <c r="H12" s="251" t="s">
        <v>4498</v>
      </c>
      <c r="I12" s="230">
        <v>0</v>
      </c>
      <c r="J12" s="230">
        <v>8</v>
      </c>
      <c r="K12" s="230">
        <v>0</v>
      </c>
      <c r="L12" s="344">
        <v>0</v>
      </c>
      <c r="M12" s="230">
        <v>0</v>
      </c>
      <c r="N12" s="271">
        <v>3</v>
      </c>
      <c r="O12" s="164">
        <v>0</v>
      </c>
      <c r="P12" s="164">
        <v>0</v>
      </c>
      <c r="Q12" s="269">
        <v>8</v>
      </c>
      <c r="R12" s="269">
        <v>0</v>
      </c>
      <c r="S12" s="269">
        <v>0</v>
      </c>
      <c r="T12" s="272">
        <v>0</v>
      </c>
      <c r="U12" s="282">
        <v>0</v>
      </c>
      <c r="V12" s="283">
        <v>0</v>
      </c>
      <c r="W12" s="230">
        <v>0</v>
      </c>
      <c r="X12" s="267">
        <v>0</v>
      </c>
      <c r="Y12" s="267">
        <v>0</v>
      </c>
      <c r="Z12" s="267">
        <v>0</v>
      </c>
      <c r="AA12" s="267">
        <v>1</v>
      </c>
      <c r="AB12" s="267">
        <v>0</v>
      </c>
      <c r="AC12" s="267">
        <v>0</v>
      </c>
      <c r="AD12" s="267">
        <v>0</v>
      </c>
      <c r="AE12" s="267">
        <v>0</v>
      </c>
      <c r="AF12" s="344">
        <v>0</v>
      </c>
      <c r="AG12" s="489">
        <v>6.333333333333333</v>
      </c>
    </row>
    <row r="13" spans="1:34" x14ac:dyDescent="0.25">
      <c r="A13" s="254" t="s">
        <v>2102</v>
      </c>
      <c r="B13" s="255">
        <v>1</v>
      </c>
      <c r="C13" s="378" t="s">
        <v>4506</v>
      </c>
      <c r="D13" s="251" t="s">
        <v>2898</v>
      </c>
      <c r="E13" s="251" t="s">
        <v>2586</v>
      </c>
      <c r="F13" s="256">
        <v>41697</v>
      </c>
      <c r="G13" s="148">
        <v>40438</v>
      </c>
      <c r="H13" s="251" t="s">
        <v>4507</v>
      </c>
      <c r="I13" s="230">
        <v>0</v>
      </c>
      <c r="J13" s="344">
        <v>0</v>
      </c>
      <c r="K13" s="230">
        <v>0</v>
      </c>
      <c r="L13" s="230">
        <v>12</v>
      </c>
      <c r="M13" s="230">
        <v>6</v>
      </c>
      <c r="N13" s="271">
        <v>7</v>
      </c>
      <c r="O13" s="17">
        <v>3</v>
      </c>
      <c r="P13" s="17">
        <v>0</v>
      </c>
      <c r="Q13" s="269">
        <v>0</v>
      </c>
      <c r="R13" s="269">
        <v>13</v>
      </c>
      <c r="S13" s="245">
        <v>1</v>
      </c>
      <c r="T13" s="271">
        <v>10</v>
      </c>
      <c r="U13" s="283">
        <v>0</v>
      </c>
      <c r="V13" s="283">
        <v>0</v>
      </c>
      <c r="W13" s="230">
        <v>0</v>
      </c>
      <c r="X13" s="207">
        <v>9</v>
      </c>
      <c r="Y13" s="207">
        <v>2</v>
      </c>
      <c r="Z13" s="207">
        <v>4</v>
      </c>
      <c r="AA13" s="207">
        <v>4</v>
      </c>
      <c r="AB13" s="207">
        <v>15</v>
      </c>
      <c r="AC13" s="207">
        <v>8</v>
      </c>
      <c r="AD13" s="207">
        <v>8</v>
      </c>
      <c r="AE13" s="207">
        <v>2</v>
      </c>
      <c r="AF13" s="344">
        <v>0</v>
      </c>
      <c r="AG13" s="489">
        <v>6.9333333333333336</v>
      </c>
    </row>
    <row r="14" spans="1:34" x14ac:dyDescent="0.25">
      <c r="A14" s="254" t="s">
        <v>2102</v>
      </c>
      <c r="B14" s="255">
        <v>1</v>
      </c>
      <c r="C14" s="378" t="s">
        <v>3583</v>
      </c>
      <c r="D14" s="251" t="s">
        <v>2898</v>
      </c>
      <c r="E14" s="251" t="s">
        <v>2126</v>
      </c>
      <c r="F14" s="230"/>
      <c r="G14" s="148">
        <v>40528</v>
      </c>
      <c r="H14" s="251" t="s">
        <v>3584</v>
      </c>
      <c r="I14" s="230">
        <v>0</v>
      </c>
      <c r="J14" s="344">
        <v>0</v>
      </c>
      <c r="K14" s="230">
        <v>0</v>
      </c>
      <c r="L14" s="344">
        <v>0</v>
      </c>
      <c r="M14" s="230">
        <v>0</v>
      </c>
      <c r="N14" s="269">
        <v>0</v>
      </c>
      <c r="O14" s="97">
        <v>0</v>
      </c>
      <c r="P14" s="269">
        <v>0</v>
      </c>
      <c r="Q14" s="269">
        <v>0</v>
      </c>
      <c r="R14" s="269">
        <v>0</v>
      </c>
      <c r="S14" s="269">
        <v>0</v>
      </c>
      <c r="T14" s="281">
        <v>0</v>
      </c>
      <c r="U14" s="283">
        <v>0</v>
      </c>
      <c r="V14" s="283">
        <v>0</v>
      </c>
      <c r="W14" s="230">
        <v>0</v>
      </c>
      <c r="X14" s="267">
        <v>0</v>
      </c>
      <c r="Y14" s="267">
        <v>0</v>
      </c>
      <c r="Z14" s="267">
        <v>0</v>
      </c>
      <c r="AA14" s="267">
        <v>1</v>
      </c>
      <c r="AB14" s="267">
        <v>0</v>
      </c>
      <c r="AC14" s="267">
        <v>0</v>
      </c>
      <c r="AD14" s="267">
        <v>0</v>
      </c>
      <c r="AE14" s="267">
        <v>0</v>
      </c>
      <c r="AF14" s="344">
        <v>0</v>
      </c>
      <c r="AG14" s="489">
        <v>1</v>
      </c>
    </row>
    <row r="15" spans="1:34" s="106" customFormat="1" x14ac:dyDescent="0.25">
      <c r="A15" s="254" t="s">
        <v>2102</v>
      </c>
      <c r="B15" s="255">
        <v>1</v>
      </c>
      <c r="C15" s="379" t="s">
        <v>123</v>
      </c>
      <c r="D15" s="251" t="s">
        <v>2898</v>
      </c>
      <c r="E15" s="230" t="s">
        <v>2471</v>
      </c>
      <c r="F15" s="256">
        <v>41663</v>
      </c>
      <c r="G15" s="148">
        <v>40248</v>
      </c>
      <c r="H15" s="251" t="s">
        <v>125</v>
      </c>
      <c r="I15" s="230">
        <v>0</v>
      </c>
      <c r="J15" s="344">
        <v>1</v>
      </c>
      <c r="K15" s="344">
        <v>2</v>
      </c>
      <c r="L15" s="271">
        <v>2</v>
      </c>
      <c r="M15" s="230">
        <v>0</v>
      </c>
      <c r="N15" s="269">
        <v>2</v>
      </c>
      <c r="O15" s="343">
        <v>0</v>
      </c>
      <c r="P15" s="269">
        <v>0</v>
      </c>
      <c r="Q15" s="269">
        <v>0</v>
      </c>
      <c r="R15" s="269">
        <v>0</v>
      </c>
      <c r="S15" s="245">
        <v>2</v>
      </c>
      <c r="T15" s="281">
        <v>2</v>
      </c>
      <c r="U15" s="283">
        <v>0</v>
      </c>
      <c r="V15" s="283">
        <v>2</v>
      </c>
      <c r="W15" s="230">
        <v>0</v>
      </c>
      <c r="X15" s="267">
        <v>0</v>
      </c>
      <c r="Y15" s="271">
        <v>1</v>
      </c>
      <c r="Z15" s="193">
        <v>4</v>
      </c>
      <c r="AA15" s="193">
        <v>2</v>
      </c>
      <c r="AB15" s="267">
        <v>0</v>
      </c>
      <c r="AC15" s="267">
        <v>0</v>
      </c>
      <c r="AD15" s="267">
        <v>0</v>
      </c>
      <c r="AE15" s="267">
        <v>0</v>
      </c>
      <c r="AF15" s="344">
        <v>0</v>
      </c>
      <c r="AG15" s="489">
        <v>2</v>
      </c>
    </row>
    <row r="16" spans="1:34" s="106" customFormat="1" x14ac:dyDescent="0.25">
      <c r="A16" s="254" t="s">
        <v>2102</v>
      </c>
      <c r="B16" s="255">
        <v>1</v>
      </c>
      <c r="C16" s="379" t="s">
        <v>126</v>
      </c>
      <c r="D16" s="251" t="s">
        <v>2898</v>
      </c>
      <c r="E16" s="230" t="s">
        <v>3256</v>
      </c>
      <c r="F16" s="256">
        <v>41376</v>
      </c>
      <c r="G16" s="148">
        <v>40248</v>
      </c>
      <c r="H16" s="251" t="s">
        <v>127</v>
      </c>
      <c r="I16" s="344">
        <v>1</v>
      </c>
      <c r="J16" s="344">
        <v>0</v>
      </c>
      <c r="K16" s="344">
        <v>0</v>
      </c>
      <c r="L16" s="344">
        <v>0</v>
      </c>
      <c r="M16" s="271">
        <v>4</v>
      </c>
      <c r="N16" s="269">
        <v>0</v>
      </c>
      <c r="O16" s="343">
        <v>0</v>
      </c>
      <c r="P16" s="269">
        <v>0</v>
      </c>
      <c r="Q16" s="269">
        <v>2</v>
      </c>
      <c r="R16" s="269">
        <v>0</v>
      </c>
      <c r="S16" s="269">
        <v>0</v>
      </c>
      <c r="T16" s="281">
        <v>1</v>
      </c>
      <c r="U16" s="283">
        <v>0</v>
      </c>
      <c r="V16" s="283">
        <v>1</v>
      </c>
      <c r="W16" s="230">
        <v>1</v>
      </c>
      <c r="X16" s="267">
        <v>0</v>
      </c>
      <c r="Y16" s="271">
        <v>3</v>
      </c>
      <c r="Z16" s="344">
        <v>1</v>
      </c>
      <c r="AA16" s="267">
        <v>1</v>
      </c>
      <c r="AB16" s="267">
        <v>0</v>
      </c>
      <c r="AC16" s="267">
        <v>0</v>
      </c>
      <c r="AD16" s="267">
        <v>0</v>
      </c>
      <c r="AE16" s="267">
        <v>0</v>
      </c>
      <c r="AF16" s="344">
        <v>0</v>
      </c>
      <c r="AG16" s="489">
        <v>1.75</v>
      </c>
    </row>
    <row r="17" spans="1:33" s="106" customFormat="1" x14ac:dyDescent="0.25">
      <c r="A17" s="254" t="s">
        <v>2102</v>
      </c>
      <c r="B17" s="255">
        <v>1</v>
      </c>
      <c r="C17" s="379" t="s">
        <v>128</v>
      </c>
      <c r="D17" s="251" t="s">
        <v>2898</v>
      </c>
      <c r="E17" s="230" t="s">
        <v>1985</v>
      </c>
      <c r="F17" s="256">
        <v>41663</v>
      </c>
      <c r="G17" s="148">
        <v>40266</v>
      </c>
      <c r="H17" s="251" t="s">
        <v>129</v>
      </c>
      <c r="I17" s="230">
        <v>0</v>
      </c>
      <c r="J17" s="344">
        <v>0</v>
      </c>
      <c r="K17" s="344">
        <v>0</v>
      </c>
      <c r="L17" s="344">
        <v>0</v>
      </c>
      <c r="M17" s="230">
        <v>0</v>
      </c>
      <c r="N17" s="17">
        <v>1</v>
      </c>
      <c r="O17" s="343">
        <v>0</v>
      </c>
      <c r="P17" s="269">
        <v>0</v>
      </c>
      <c r="Q17" s="269">
        <v>2</v>
      </c>
      <c r="R17" s="269">
        <v>1</v>
      </c>
      <c r="S17" s="269">
        <v>0</v>
      </c>
      <c r="T17" s="281">
        <v>0</v>
      </c>
      <c r="U17" s="283">
        <v>0</v>
      </c>
      <c r="V17" s="283">
        <v>0</v>
      </c>
      <c r="W17" s="230">
        <v>0</v>
      </c>
      <c r="X17" s="267">
        <v>0</v>
      </c>
      <c r="Y17" s="267">
        <v>0</v>
      </c>
      <c r="Z17" s="267">
        <v>0</v>
      </c>
      <c r="AA17" s="267">
        <v>1</v>
      </c>
      <c r="AB17" s="193">
        <v>1</v>
      </c>
      <c r="AC17" s="267">
        <v>0</v>
      </c>
      <c r="AD17" s="267">
        <v>0</v>
      </c>
      <c r="AE17" s="267">
        <v>0</v>
      </c>
      <c r="AF17" s="344">
        <v>0</v>
      </c>
      <c r="AG17" s="489">
        <v>1.25</v>
      </c>
    </row>
    <row r="18" spans="1:33" s="106" customFormat="1" x14ac:dyDescent="0.25">
      <c r="A18" s="254" t="s">
        <v>2102</v>
      </c>
      <c r="B18" s="255">
        <v>1</v>
      </c>
      <c r="C18" s="379" t="s">
        <v>130</v>
      </c>
      <c r="D18" s="251" t="s">
        <v>2898</v>
      </c>
      <c r="E18" s="230" t="s">
        <v>2586</v>
      </c>
      <c r="F18" s="180">
        <v>40771</v>
      </c>
      <c r="G18" s="148">
        <v>40266</v>
      </c>
      <c r="H18" s="251" t="s">
        <v>131</v>
      </c>
      <c r="I18" s="230">
        <v>0</v>
      </c>
      <c r="J18" s="344">
        <v>0</v>
      </c>
      <c r="K18" s="344">
        <v>0</v>
      </c>
      <c r="L18" s="344">
        <v>0</v>
      </c>
      <c r="M18" s="271">
        <v>4</v>
      </c>
      <c r="N18" s="269">
        <v>0</v>
      </c>
      <c r="O18" s="343">
        <v>0</v>
      </c>
      <c r="P18" s="269">
        <v>0</v>
      </c>
      <c r="Q18" s="269">
        <v>0</v>
      </c>
      <c r="R18" s="269">
        <v>0</v>
      </c>
      <c r="S18" s="269">
        <v>0</v>
      </c>
      <c r="T18" s="281">
        <v>0</v>
      </c>
      <c r="U18" s="283">
        <v>0</v>
      </c>
      <c r="V18" s="283">
        <v>0</v>
      </c>
      <c r="W18" s="230">
        <v>0</v>
      </c>
      <c r="X18" s="267">
        <v>0</v>
      </c>
      <c r="Y18" s="267">
        <v>0</v>
      </c>
      <c r="Z18" s="344">
        <v>2</v>
      </c>
      <c r="AA18" s="267">
        <v>1</v>
      </c>
      <c r="AB18" s="267">
        <v>0</v>
      </c>
      <c r="AC18" s="271">
        <v>1</v>
      </c>
      <c r="AD18" s="193">
        <v>1</v>
      </c>
      <c r="AE18" s="267">
        <v>0</v>
      </c>
      <c r="AF18" s="344">
        <v>0</v>
      </c>
      <c r="AG18" s="489">
        <v>2</v>
      </c>
    </row>
    <row r="19" spans="1:33" x14ac:dyDescent="0.25">
      <c r="A19" s="254" t="s">
        <v>2102</v>
      </c>
      <c r="B19" s="255">
        <v>1</v>
      </c>
      <c r="C19" s="378" t="s">
        <v>4538</v>
      </c>
      <c r="D19" s="251" t="s">
        <v>2898</v>
      </c>
      <c r="E19" s="251" t="s">
        <v>2126</v>
      </c>
      <c r="F19" s="230"/>
      <c r="G19" s="148">
        <v>40927</v>
      </c>
      <c r="H19" s="251" t="s">
        <v>4545</v>
      </c>
      <c r="I19" s="230">
        <v>0</v>
      </c>
      <c r="J19" s="344">
        <v>0</v>
      </c>
      <c r="K19" s="230">
        <v>0</v>
      </c>
      <c r="L19" s="344">
        <v>0</v>
      </c>
      <c r="M19" s="230">
        <v>0</v>
      </c>
      <c r="N19" s="269">
        <v>0</v>
      </c>
      <c r="O19" s="343">
        <v>0</v>
      </c>
      <c r="P19" s="269">
        <v>0</v>
      </c>
      <c r="Q19" s="269">
        <v>0</v>
      </c>
      <c r="R19" s="269">
        <v>0</v>
      </c>
      <c r="S19" s="269">
        <v>0</v>
      </c>
      <c r="T19" s="281">
        <v>0</v>
      </c>
      <c r="U19" s="283">
        <v>0</v>
      </c>
      <c r="V19" s="283">
        <v>0</v>
      </c>
      <c r="W19" s="230">
        <v>0</v>
      </c>
      <c r="X19" s="267">
        <v>0</v>
      </c>
      <c r="Y19" s="267">
        <v>0</v>
      </c>
      <c r="Z19" s="267">
        <v>0</v>
      </c>
      <c r="AA19" s="267">
        <v>1</v>
      </c>
      <c r="AB19" s="207">
        <v>1</v>
      </c>
      <c r="AC19" s="267">
        <v>0</v>
      </c>
      <c r="AD19" s="267">
        <v>0</v>
      </c>
      <c r="AE19" s="267">
        <v>0</v>
      </c>
      <c r="AF19" s="344">
        <v>0</v>
      </c>
      <c r="AG19" s="489">
        <v>1</v>
      </c>
    </row>
    <row r="20" spans="1:33" x14ac:dyDescent="0.25">
      <c r="A20" s="254" t="s">
        <v>2102</v>
      </c>
      <c r="B20" s="255">
        <v>1</v>
      </c>
      <c r="C20" s="378" t="s">
        <v>4539</v>
      </c>
      <c r="D20" s="251" t="s">
        <v>2898</v>
      </c>
      <c r="E20" s="251" t="s">
        <v>1533</v>
      </c>
      <c r="F20" s="256">
        <v>41374</v>
      </c>
      <c r="G20" s="148">
        <v>40927</v>
      </c>
      <c r="H20" s="251" t="s">
        <v>4546</v>
      </c>
      <c r="I20" s="230">
        <v>0</v>
      </c>
      <c r="J20" s="344">
        <v>0</v>
      </c>
      <c r="K20" s="230">
        <v>0</v>
      </c>
      <c r="L20" s="344">
        <v>0</v>
      </c>
      <c r="M20" s="230">
        <v>0</v>
      </c>
      <c r="N20" s="269">
        <v>0</v>
      </c>
      <c r="O20" s="343">
        <v>0</v>
      </c>
      <c r="P20" s="269">
        <v>0</v>
      </c>
      <c r="Q20" s="269">
        <v>0</v>
      </c>
      <c r="R20" s="269">
        <v>0</v>
      </c>
      <c r="S20" s="269">
        <v>0</v>
      </c>
      <c r="T20" s="281">
        <v>0</v>
      </c>
      <c r="U20" s="283">
        <v>0</v>
      </c>
      <c r="V20" s="283">
        <v>0</v>
      </c>
      <c r="W20" s="230">
        <v>0</v>
      </c>
      <c r="X20" s="267">
        <v>0</v>
      </c>
      <c r="Y20" s="267">
        <v>0</v>
      </c>
      <c r="Z20" s="267">
        <v>0</v>
      </c>
      <c r="AA20" s="267">
        <v>1</v>
      </c>
      <c r="AB20" s="267">
        <v>0</v>
      </c>
      <c r="AC20" s="267">
        <v>0</v>
      </c>
      <c r="AD20" s="267">
        <v>0</v>
      </c>
      <c r="AE20" s="267">
        <v>0</v>
      </c>
      <c r="AF20" s="344">
        <v>0</v>
      </c>
      <c r="AG20" s="489">
        <v>1</v>
      </c>
    </row>
    <row r="21" spans="1:33" x14ac:dyDescent="0.25">
      <c r="A21" s="254" t="s">
        <v>2102</v>
      </c>
      <c r="B21" s="255">
        <v>1</v>
      </c>
      <c r="C21" s="379" t="s">
        <v>4508</v>
      </c>
      <c r="D21" s="251" t="s">
        <v>2898</v>
      </c>
      <c r="E21" s="251" t="s">
        <v>2126</v>
      </c>
      <c r="F21" s="215"/>
      <c r="G21" s="148">
        <v>41075</v>
      </c>
      <c r="H21" s="251" t="s">
        <v>4509</v>
      </c>
      <c r="I21" s="230">
        <v>0</v>
      </c>
      <c r="J21" s="344">
        <v>0</v>
      </c>
      <c r="K21" s="230">
        <v>7</v>
      </c>
      <c r="L21" s="230">
        <v>7</v>
      </c>
      <c r="M21" s="230">
        <v>0</v>
      </c>
      <c r="N21" s="193">
        <v>4</v>
      </c>
      <c r="O21" s="343">
        <v>0</v>
      </c>
      <c r="P21" s="17">
        <v>6</v>
      </c>
      <c r="Q21" s="269">
        <v>0</v>
      </c>
      <c r="R21" s="269">
        <v>0</v>
      </c>
      <c r="S21" s="269">
        <v>0</v>
      </c>
      <c r="T21" s="271">
        <v>3</v>
      </c>
      <c r="U21" s="283">
        <v>5</v>
      </c>
      <c r="V21" s="283">
        <v>8</v>
      </c>
      <c r="W21" s="230">
        <v>1</v>
      </c>
      <c r="X21" s="267">
        <v>0</v>
      </c>
      <c r="Y21" s="267">
        <v>0</v>
      </c>
      <c r="Z21" s="267">
        <v>0</v>
      </c>
      <c r="AA21" s="207">
        <v>1</v>
      </c>
      <c r="AB21" s="267">
        <v>0</v>
      </c>
      <c r="AC21" s="267">
        <v>0</v>
      </c>
      <c r="AD21" s="267">
        <v>0</v>
      </c>
      <c r="AE21" s="267">
        <v>0</v>
      </c>
      <c r="AF21" s="344">
        <v>0</v>
      </c>
      <c r="AG21" s="489">
        <v>4.666666666666667</v>
      </c>
    </row>
    <row r="22" spans="1:33" x14ac:dyDescent="0.25">
      <c r="A22" s="254" t="s">
        <v>2102</v>
      </c>
      <c r="B22" s="255">
        <v>1</v>
      </c>
      <c r="C22" s="378" t="s">
        <v>4510</v>
      </c>
      <c r="D22" s="251" t="s">
        <v>2898</v>
      </c>
      <c r="E22" s="251" t="s">
        <v>2126</v>
      </c>
      <c r="F22" s="256"/>
      <c r="G22" s="148">
        <v>41075</v>
      </c>
      <c r="H22" s="251" t="s">
        <v>4511</v>
      </c>
      <c r="I22" s="230">
        <v>0</v>
      </c>
      <c r="J22" s="344">
        <v>0</v>
      </c>
      <c r="K22" s="230">
        <v>0</v>
      </c>
      <c r="L22" s="344">
        <v>0</v>
      </c>
      <c r="M22" s="230">
        <v>0</v>
      </c>
      <c r="N22" s="269">
        <v>0</v>
      </c>
      <c r="O22" s="343">
        <v>0</v>
      </c>
      <c r="P22" s="17">
        <v>4</v>
      </c>
      <c r="Q22" s="269">
        <v>0</v>
      </c>
      <c r="R22" s="269">
        <v>0</v>
      </c>
      <c r="S22" s="269">
        <v>0</v>
      </c>
      <c r="T22" s="281">
        <v>0</v>
      </c>
      <c r="U22" s="283">
        <v>0</v>
      </c>
      <c r="V22" s="283">
        <v>0</v>
      </c>
      <c r="W22" s="230">
        <v>0</v>
      </c>
      <c r="X22" s="267">
        <v>0</v>
      </c>
      <c r="Y22" s="267">
        <v>0</v>
      </c>
      <c r="Z22" s="267">
        <v>0</v>
      </c>
      <c r="AA22" s="267">
        <v>1</v>
      </c>
      <c r="AB22" s="267">
        <v>0</v>
      </c>
      <c r="AC22" s="267">
        <v>0</v>
      </c>
      <c r="AD22" s="267">
        <v>0</v>
      </c>
      <c r="AE22" s="267">
        <v>0</v>
      </c>
      <c r="AF22" s="344">
        <v>0</v>
      </c>
      <c r="AG22" s="489">
        <v>4</v>
      </c>
    </row>
    <row r="23" spans="1:33" x14ac:dyDescent="0.25">
      <c r="A23" s="254" t="s">
        <v>2102</v>
      </c>
      <c r="B23" s="255">
        <v>1</v>
      </c>
      <c r="C23" s="379" t="s">
        <v>4512</v>
      </c>
      <c r="D23" s="251" t="s">
        <v>2898</v>
      </c>
      <c r="E23" s="251" t="s">
        <v>2126</v>
      </c>
      <c r="F23" s="215"/>
      <c r="G23" s="148">
        <v>41075</v>
      </c>
      <c r="H23" s="251" t="s">
        <v>4513</v>
      </c>
      <c r="I23" s="230">
        <v>0</v>
      </c>
      <c r="J23" s="230">
        <v>1</v>
      </c>
      <c r="K23" s="230">
        <v>1</v>
      </c>
      <c r="L23" s="230">
        <v>1</v>
      </c>
      <c r="M23" s="230">
        <v>2</v>
      </c>
      <c r="N23" s="193">
        <v>2</v>
      </c>
      <c r="O23" s="343">
        <v>0</v>
      </c>
      <c r="P23" s="17">
        <v>4</v>
      </c>
      <c r="Q23" s="269">
        <v>0</v>
      </c>
      <c r="R23" s="269">
        <v>0</v>
      </c>
      <c r="S23" s="245">
        <v>1</v>
      </c>
      <c r="T23" s="281">
        <v>0</v>
      </c>
      <c r="U23" s="281">
        <v>2</v>
      </c>
      <c r="V23" s="283">
        <v>2</v>
      </c>
      <c r="W23" s="230">
        <v>2</v>
      </c>
      <c r="X23" s="207">
        <v>2</v>
      </c>
      <c r="Y23" s="207">
        <v>2</v>
      </c>
      <c r="Z23" s="267">
        <v>0</v>
      </c>
      <c r="AA23" s="207">
        <v>1</v>
      </c>
      <c r="AB23" s="267">
        <v>0</v>
      </c>
      <c r="AC23" s="267">
        <v>0</v>
      </c>
      <c r="AD23" s="267">
        <v>0</v>
      </c>
      <c r="AE23" s="267">
        <v>0</v>
      </c>
      <c r="AF23" s="344">
        <v>0</v>
      </c>
      <c r="AG23" s="489">
        <v>1.7692307692307692</v>
      </c>
    </row>
    <row r="24" spans="1:33" x14ac:dyDescent="0.25">
      <c r="A24" s="254" t="s">
        <v>2102</v>
      </c>
      <c r="B24" s="255">
        <v>1</v>
      </c>
      <c r="C24" s="378" t="s">
        <v>4514</v>
      </c>
      <c r="D24" s="251" t="s">
        <v>2898</v>
      </c>
      <c r="E24" s="251" t="s">
        <v>2126</v>
      </c>
      <c r="F24" s="256"/>
      <c r="G24" s="148">
        <v>41075</v>
      </c>
      <c r="H24" s="251" t="s">
        <v>4515</v>
      </c>
      <c r="I24" s="230">
        <v>0</v>
      </c>
      <c r="J24" s="344">
        <v>0</v>
      </c>
      <c r="K24" s="230">
        <v>0</v>
      </c>
      <c r="L24" s="344">
        <v>0</v>
      </c>
      <c r="M24" s="230">
        <v>0</v>
      </c>
      <c r="N24" s="269">
        <v>0</v>
      </c>
      <c r="O24" s="17">
        <v>4</v>
      </c>
      <c r="P24" s="17">
        <v>1</v>
      </c>
      <c r="Q24" s="269">
        <v>0</v>
      </c>
      <c r="R24" s="269">
        <v>0</v>
      </c>
      <c r="S24" s="269">
        <v>0</v>
      </c>
      <c r="T24" s="281">
        <v>0</v>
      </c>
      <c r="U24" s="283">
        <v>0</v>
      </c>
      <c r="V24" s="283">
        <v>0</v>
      </c>
      <c r="W24" s="271">
        <v>2</v>
      </c>
      <c r="X24" s="267">
        <v>0</v>
      </c>
      <c r="Y24" s="267">
        <v>0</v>
      </c>
      <c r="Z24" s="267">
        <v>0</v>
      </c>
      <c r="AA24" s="207">
        <v>4</v>
      </c>
      <c r="AB24" s="267">
        <v>0</v>
      </c>
      <c r="AC24" s="267">
        <v>0</v>
      </c>
      <c r="AD24" s="267">
        <v>0</v>
      </c>
      <c r="AE24" s="267">
        <v>0</v>
      </c>
      <c r="AF24" s="344">
        <v>0</v>
      </c>
      <c r="AG24" s="489">
        <v>2.75</v>
      </c>
    </row>
    <row r="25" spans="1:33" x14ac:dyDescent="0.25">
      <c r="A25" s="254" t="s">
        <v>2102</v>
      </c>
      <c r="B25" s="255">
        <v>1</v>
      </c>
      <c r="C25" s="378" t="s">
        <v>4459</v>
      </c>
      <c r="D25" s="251" t="s">
        <v>2898</v>
      </c>
      <c r="E25" s="251" t="s">
        <v>2126</v>
      </c>
      <c r="F25" s="256"/>
      <c r="G25" s="148">
        <v>41075</v>
      </c>
      <c r="H25" s="251" t="s">
        <v>4540</v>
      </c>
      <c r="I25" s="230">
        <v>0</v>
      </c>
      <c r="J25" s="344">
        <v>0</v>
      </c>
      <c r="K25" s="230">
        <v>0</v>
      </c>
      <c r="L25" s="344">
        <v>0</v>
      </c>
      <c r="M25" s="230">
        <v>0</v>
      </c>
      <c r="N25" s="269">
        <v>0</v>
      </c>
      <c r="O25" s="343">
        <v>0</v>
      </c>
      <c r="P25" s="269">
        <v>0</v>
      </c>
      <c r="Q25" s="269">
        <v>4</v>
      </c>
      <c r="R25" s="269">
        <v>0</v>
      </c>
      <c r="S25" s="269">
        <v>0</v>
      </c>
      <c r="T25" s="281">
        <v>0</v>
      </c>
      <c r="U25" s="283">
        <v>0</v>
      </c>
      <c r="V25" s="283">
        <v>0</v>
      </c>
      <c r="W25" s="230">
        <v>0</v>
      </c>
      <c r="X25" s="267">
        <v>0</v>
      </c>
      <c r="Y25" s="267">
        <v>0</v>
      </c>
      <c r="Z25" s="207">
        <v>4</v>
      </c>
      <c r="AA25" s="267">
        <v>1</v>
      </c>
      <c r="AB25" s="267">
        <v>0</v>
      </c>
      <c r="AC25" s="267">
        <v>0</v>
      </c>
      <c r="AD25" s="267">
        <v>0</v>
      </c>
      <c r="AE25" s="267">
        <v>0</v>
      </c>
      <c r="AF25" s="344">
        <v>0</v>
      </c>
      <c r="AG25" s="489">
        <v>4</v>
      </c>
    </row>
    <row r="26" spans="1:33" x14ac:dyDescent="0.25">
      <c r="A26" s="254" t="s">
        <v>2102</v>
      </c>
      <c r="B26" s="255">
        <v>1</v>
      </c>
      <c r="C26" s="379" t="s">
        <v>4406</v>
      </c>
      <c r="D26" s="251" t="s">
        <v>2898</v>
      </c>
      <c r="E26" s="251" t="s">
        <v>2126</v>
      </c>
      <c r="F26" s="215" t="s">
        <v>543</v>
      </c>
      <c r="G26" s="148">
        <v>41075</v>
      </c>
      <c r="H26" s="251" t="s">
        <v>4541</v>
      </c>
      <c r="I26" s="230">
        <v>0</v>
      </c>
      <c r="J26" s="344">
        <v>0</v>
      </c>
      <c r="K26" s="230">
        <v>2</v>
      </c>
      <c r="L26" s="230">
        <v>4</v>
      </c>
      <c r="M26" s="230">
        <v>2</v>
      </c>
      <c r="N26" s="193">
        <v>2</v>
      </c>
      <c r="O26" s="343">
        <v>0</v>
      </c>
      <c r="P26" s="269">
        <v>0</v>
      </c>
      <c r="Q26" s="269">
        <v>0</v>
      </c>
      <c r="R26" s="269">
        <v>0</v>
      </c>
      <c r="S26" s="269">
        <v>0</v>
      </c>
      <c r="T26" s="281">
        <v>0</v>
      </c>
      <c r="U26" s="283">
        <v>0</v>
      </c>
      <c r="V26" s="283">
        <v>0</v>
      </c>
      <c r="W26" s="230">
        <v>2</v>
      </c>
      <c r="X26" s="207">
        <v>1</v>
      </c>
      <c r="Y26" s="267">
        <v>0</v>
      </c>
      <c r="Z26" s="267">
        <v>0</v>
      </c>
      <c r="AA26" s="207">
        <v>4</v>
      </c>
      <c r="AB26" s="267">
        <v>0</v>
      </c>
      <c r="AC26" s="267">
        <v>0</v>
      </c>
      <c r="AD26" s="267">
        <v>0</v>
      </c>
      <c r="AE26" s="267">
        <v>0</v>
      </c>
      <c r="AF26" s="344">
        <v>0</v>
      </c>
      <c r="AG26" s="489">
        <v>2.4285714285714284</v>
      </c>
    </row>
    <row r="27" spans="1:33" x14ac:dyDescent="0.25">
      <c r="A27" s="254" t="s">
        <v>2102</v>
      </c>
      <c r="B27" s="255">
        <v>1</v>
      </c>
      <c r="C27" s="378" t="s">
        <v>4407</v>
      </c>
      <c r="D27" s="251" t="s">
        <v>2898</v>
      </c>
      <c r="E27" s="251" t="s">
        <v>2126</v>
      </c>
      <c r="F27" s="256"/>
      <c r="G27" s="148">
        <v>41075</v>
      </c>
      <c r="H27" s="251" t="s">
        <v>4542</v>
      </c>
      <c r="I27" s="230">
        <v>0</v>
      </c>
      <c r="J27" s="344">
        <v>0</v>
      </c>
      <c r="K27" s="230">
        <v>1</v>
      </c>
      <c r="L27" s="230">
        <v>3</v>
      </c>
      <c r="M27" s="230">
        <v>2</v>
      </c>
      <c r="N27" s="193">
        <v>2</v>
      </c>
      <c r="O27" s="343">
        <v>0</v>
      </c>
      <c r="P27" s="269">
        <v>0</v>
      </c>
      <c r="Q27" s="269">
        <v>0</v>
      </c>
      <c r="R27" s="269">
        <v>0</v>
      </c>
      <c r="S27" s="269">
        <v>0</v>
      </c>
      <c r="T27" s="281">
        <v>0</v>
      </c>
      <c r="U27" s="283">
        <v>0</v>
      </c>
      <c r="V27" s="283">
        <v>0</v>
      </c>
      <c r="W27" s="230">
        <v>0</v>
      </c>
      <c r="X27" s="267">
        <v>0</v>
      </c>
      <c r="Y27" s="267">
        <v>0</v>
      </c>
      <c r="Z27" s="267">
        <v>0</v>
      </c>
      <c r="AA27" s="207">
        <v>2</v>
      </c>
      <c r="AB27" s="267">
        <v>0</v>
      </c>
      <c r="AC27" s="267">
        <v>0</v>
      </c>
      <c r="AD27" s="267">
        <v>0</v>
      </c>
      <c r="AE27" s="267">
        <v>0</v>
      </c>
      <c r="AF27" s="207">
        <v>4</v>
      </c>
      <c r="AG27" s="489">
        <v>2.3333333333333335</v>
      </c>
    </row>
    <row r="28" spans="1:33" x14ac:dyDescent="0.25">
      <c r="A28" s="254" t="s">
        <v>2102</v>
      </c>
      <c r="B28" s="255">
        <v>1</v>
      </c>
      <c r="C28" s="379" t="s">
        <v>4408</v>
      </c>
      <c r="D28" s="251" t="s">
        <v>2898</v>
      </c>
      <c r="E28" s="256" t="s">
        <v>1533</v>
      </c>
      <c r="F28" s="256">
        <v>41697</v>
      </c>
      <c r="G28" s="148">
        <v>41075</v>
      </c>
      <c r="H28" s="251" t="s">
        <v>4543</v>
      </c>
      <c r="I28" s="230">
        <v>0</v>
      </c>
      <c r="J28" s="344">
        <v>0</v>
      </c>
      <c r="K28" s="230">
        <v>0</v>
      </c>
      <c r="L28" s="344">
        <v>0</v>
      </c>
      <c r="M28" s="230">
        <v>2</v>
      </c>
      <c r="N28" s="193">
        <v>2</v>
      </c>
      <c r="O28" s="17">
        <v>5</v>
      </c>
      <c r="P28" s="269">
        <v>0</v>
      </c>
      <c r="Q28" s="269">
        <v>0</v>
      </c>
      <c r="R28" s="269">
        <v>0</v>
      </c>
      <c r="S28" s="269">
        <v>0</v>
      </c>
      <c r="T28" s="281">
        <v>0</v>
      </c>
      <c r="U28" s="283">
        <v>0</v>
      </c>
      <c r="V28" s="283">
        <v>0</v>
      </c>
      <c r="W28" s="230">
        <v>0</v>
      </c>
      <c r="X28" s="267">
        <v>0</v>
      </c>
      <c r="Y28" s="267">
        <v>0</v>
      </c>
      <c r="Z28" s="267">
        <v>0</v>
      </c>
      <c r="AA28" s="207">
        <v>1</v>
      </c>
      <c r="AB28" s="267">
        <v>0</v>
      </c>
      <c r="AC28" s="267">
        <v>0</v>
      </c>
      <c r="AD28" s="267">
        <v>0</v>
      </c>
      <c r="AE28" s="267">
        <v>0</v>
      </c>
      <c r="AF28" s="344">
        <v>0</v>
      </c>
      <c r="AG28" s="489">
        <v>2.5</v>
      </c>
    </row>
    <row r="29" spans="1:33" x14ac:dyDescent="0.25">
      <c r="A29" s="254" t="s">
        <v>2102</v>
      </c>
      <c r="B29" s="255">
        <v>1</v>
      </c>
      <c r="C29" s="378" t="s">
        <v>4667</v>
      </c>
      <c r="D29" s="251" t="s">
        <v>2898</v>
      </c>
      <c r="E29" s="251" t="s">
        <v>1533</v>
      </c>
      <c r="F29" s="256">
        <v>41242</v>
      </c>
      <c r="G29" s="148">
        <v>41142</v>
      </c>
      <c r="H29" s="251" t="s">
        <v>4668</v>
      </c>
      <c r="I29" s="230">
        <v>0</v>
      </c>
      <c r="J29" s="230">
        <v>4</v>
      </c>
      <c r="K29" s="230">
        <v>1</v>
      </c>
      <c r="L29" s="230">
        <v>1</v>
      </c>
      <c r="M29" s="230">
        <v>0</v>
      </c>
      <c r="N29" s="193">
        <v>2</v>
      </c>
      <c r="O29" s="343">
        <v>0</v>
      </c>
      <c r="P29" s="17">
        <v>2</v>
      </c>
      <c r="Q29" s="269">
        <v>0</v>
      </c>
      <c r="R29" s="269">
        <v>0</v>
      </c>
      <c r="S29" s="245">
        <v>1</v>
      </c>
      <c r="T29" s="271">
        <v>1</v>
      </c>
      <c r="U29" s="283">
        <v>0</v>
      </c>
      <c r="V29" s="283">
        <v>1</v>
      </c>
      <c r="W29" s="230">
        <v>2</v>
      </c>
      <c r="X29" s="207">
        <v>1</v>
      </c>
      <c r="Y29" s="267">
        <v>0</v>
      </c>
      <c r="Z29" s="207">
        <v>1</v>
      </c>
      <c r="AA29" s="267">
        <v>1</v>
      </c>
      <c r="AB29" s="267">
        <v>0</v>
      </c>
      <c r="AC29" s="267">
        <v>0</v>
      </c>
      <c r="AD29" s="267">
        <v>0</v>
      </c>
      <c r="AE29" s="207">
        <v>2</v>
      </c>
      <c r="AF29" s="207">
        <v>1</v>
      </c>
      <c r="AG29" s="489">
        <v>1.5384615384615385</v>
      </c>
    </row>
    <row r="30" spans="1:33" x14ac:dyDescent="0.25">
      <c r="A30" s="254" t="s">
        <v>2102</v>
      </c>
      <c r="B30" s="255">
        <v>1</v>
      </c>
      <c r="C30" s="379" t="s">
        <v>4669</v>
      </c>
      <c r="D30" s="251" t="s">
        <v>2898</v>
      </c>
      <c r="E30" s="256" t="s">
        <v>1533</v>
      </c>
      <c r="F30" s="256">
        <v>41257</v>
      </c>
      <c r="G30" s="148">
        <v>41142</v>
      </c>
      <c r="H30" s="251" t="s">
        <v>4670</v>
      </c>
      <c r="I30" s="230">
        <v>0</v>
      </c>
      <c r="J30" s="230">
        <v>4</v>
      </c>
      <c r="K30" s="230">
        <v>0</v>
      </c>
      <c r="L30" s="344">
        <v>0</v>
      </c>
      <c r="M30" s="230">
        <v>0</v>
      </c>
      <c r="N30" s="269">
        <v>0</v>
      </c>
      <c r="O30" s="17">
        <v>5</v>
      </c>
      <c r="P30" s="17">
        <v>5</v>
      </c>
      <c r="Q30" s="269">
        <v>0</v>
      </c>
      <c r="R30" s="269">
        <v>0</v>
      </c>
      <c r="S30" s="269">
        <v>0</v>
      </c>
      <c r="T30" s="281">
        <v>0</v>
      </c>
      <c r="U30" s="283">
        <v>0</v>
      </c>
      <c r="V30" s="283">
        <v>4</v>
      </c>
      <c r="W30" s="230">
        <v>2</v>
      </c>
      <c r="X30" s="267">
        <v>0</v>
      </c>
      <c r="Y30" s="267">
        <v>0</v>
      </c>
      <c r="Z30" s="207">
        <v>1</v>
      </c>
      <c r="AA30" s="267">
        <v>1</v>
      </c>
      <c r="AB30" s="267">
        <v>0</v>
      </c>
      <c r="AC30" s="267">
        <v>0</v>
      </c>
      <c r="AD30" s="267">
        <v>0</v>
      </c>
      <c r="AE30" s="207">
        <v>2</v>
      </c>
      <c r="AF30" s="207">
        <v>2</v>
      </c>
      <c r="AG30" s="489">
        <v>3.125</v>
      </c>
    </row>
    <row r="31" spans="1:33" x14ac:dyDescent="0.25">
      <c r="A31" s="254" t="s">
        <v>2102</v>
      </c>
      <c r="B31" s="255">
        <v>1</v>
      </c>
      <c r="C31" s="379" t="s">
        <v>4632</v>
      </c>
      <c r="D31" s="251" t="s">
        <v>2898</v>
      </c>
      <c r="E31" s="251" t="s">
        <v>2126</v>
      </c>
      <c r="F31" s="215"/>
      <c r="G31" s="148">
        <v>41142</v>
      </c>
      <c r="H31" s="251" t="s">
        <v>4634</v>
      </c>
      <c r="I31" s="230">
        <v>0</v>
      </c>
      <c r="J31" s="344">
        <v>0</v>
      </c>
      <c r="K31" s="230">
        <v>0</v>
      </c>
      <c r="L31" s="344">
        <v>0</v>
      </c>
      <c r="M31" s="230">
        <v>7</v>
      </c>
      <c r="N31" s="269">
        <v>0</v>
      </c>
      <c r="O31" s="343">
        <v>0</v>
      </c>
      <c r="P31" s="269">
        <v>0</v>
      </c>
      <c r="Q31" s="269">
        <v>0</v>
      </c>
      <c r="R31" s="269">
        <v>3</v>
      </c>
      <c r="S31" s="245">
        <v>1</v>
      </c>
      <c r="T31" s="271">
        <v>1</v>
      </c>
      <c r="U31" s="283">
        <v>0</v>
      </c>
      <c r="V31" s="283">
        <v>1</v>
      </c>
      <c r="W31" s="230">
        <v>1</v>
      </c>
      <c r="X31" s="267">
        <v>0</v>
      </c>
      <c r="Y31" s="267">
        <v>0</v>
      </c>
      <c r="Z31" s="207">
        <v>1</v>
      </c>
      <c r="AA31" s="267">
        <v>1</v>
      </c>
      <c r="AB31" s="267">
        <v>0</v>
      </c>
      <c r="AC31" s="267">
        <v>0</v>
      </c>
      <c r="AD31" s="267">
        <v>0</v>
      </c>
      <c r="AE31" s="207">
        <v>1</v>
      </c>
      <c r="AF31" s="207">
        <v>2</v>
      </c>
      <c r="AG31" s="489">
        <v>2</v>
      </c>
    </row>
    <row r="32" spans="1:33" x14ac:dyDescent="0.25">
      <c r="A32" s="254" t="s">
        <v>2102</v>
      </c>
      <c r="B32" s="255">
        <v>1</v>
      </c>
      <c r="C32" s="378" t="s">
        <v>4633</v>
      </c>
      <c r="D32" s="251" t="s">
        <v>2898</v>
      </c>
      <c r="E32" s="251" t="s">
        <v>2126</v>
      </c>
      <c r="F32" s="256"/>
      <c r="G32" s="148">
        <v>41142</v>
      </c>
      <c r="H32" s="251" t="s">
        <v>4635</v>
      </c>
      <c r="I32" s="230">
        <v>0</v>
      </c>
      <c r="J32" s="344">
        <v>0</v>
      </c>
      <c r="K32" s="71">
        <v>0</v>
      </c>
      <c r="L32" s="344">
        <v>0</v>
      </c>
      <c r="M32" s="71">
        <v>4</v>
      </c>
      <c r="N32" s="208">
        <v>1</v>
      </c>
      <c r="O32" s="343">
        <v>0</v>
      </c>
      <c r="P32" s="221">
        <v>1</v>
      </c>
      <c r="Q32" s="269">
        <v>0</v>
      </c>
      <c r="R32" s="269">
        <v>0</v>
      </c>
      <c r="S32" s="269">
        <v>0</v>
      </c>
      <c r="T32" s="281">
        <v>0</v>
      </c>
      <c r="U32" s="283">
        <v>0</v>
      </c>
      <c r="V32" s="283">
        <v>5</v>
      </c>
      <c r="W32" s="230">
        <v>2</v>
      </c>
      <c r="X32" s="207">
        <v>1</v>
      </c>
      <c r="Y32" s="267">
        <v>0</v>
      </c>
      <c r="Z32" s="267">
        <v>0</v>
      </c>
      <c r="AA32" s="267">
        <v>1</v>
      </c>
      <c r="AB32" s="267">
        <v>0</v>
      </c>
      <c r="AC32" s="267">
        <v>0</v>
      </c>
      <c r="AD32" s="267">
        <v>0</v>
      </c>
      <c r="AE32" s="207">
        <v>2</v>
      </c>
      <c r="AF32" s="207">
        <v>1</v>
      </c>
      <c r="AG32" s="489">
        <v>2.125</v>
      </c>
    </row>
    <row r="33" spans="1:33" x14ac:dyDescent="0.25">
      <c r="A33" s="254" t="s">
        <v>2102</v>
      </c>
      <c r="B33" s="255">
        <v>1</v>
      </c>
      <c r="C33" s="379" t="s">
        <v>4838</v>
      </c>
      <c r="D33" s="251" t="s">
        <v>2898</v>
      </c>
      <c r="E33" s="251" t="s">
        <v>2126</v>
      </c>
      <c r="F33" s="215"/>
      <c r="G33" s="148">
        <v>41180</v>
      </c>
      <c r="H33" s="251" t="s">
        <v>4839</v>
      </c>
      <c r="I33" s="230">
        <v>0</v>
      </c>
      <c r="J33" s="71">
        <v>10</v>
      </c>
      <c r="K33" s="71">
        <v>0</v>
      </c>
      <c r="L33" s="344">
        <v>0</v>
      </c>
      <c r="M33" s="230">
        <v>0</v>
      </c>
      <c r="N33" s="269">
        <v>0</v>
      </c>
      <c r="O33" s="343">
        <v>0</v>
      </c>
      <c r="P33" s="269">
        <v>0</v>
      </c>
      <c r="Q33" s="269">
        <v>5</v>
      </c>
      <c r="R33" s="269">
        <v>10</v>
      </c>
      <c r="S33" s="245">
        <v>5</v>
      </c>
      <c r="T33" s="281">
        <v>0</v>
      </c>
      <c r="U33" s="283">
        <v>0</v>
      </c>
      <c r="V33" s="283">
        <v>0</v>
      </c>
      <c r="W33" s="230">
        <v>0</v>
      </c>
      <c r="X33" s="207">
        <v>7</v>
      </c>
      <c r="Y33" s="207">
        <v>5</v>
      </c>
      <c r="Z33" s="267">
        <v>0</v>
      </c>
      <c r="AA33" s="267">
        <v>1</v>
      </c>
      <c r="AB33" s="267">
        <v>0</v>
      </c>
      <c r="AC33" s="267">
        <v>0</v>
      </c>
      <c r="AD33" s="267">
        <v>0</v>
      </c>
      <c r="AE33" s="207">
        <v>2</v>
      </c>
      <c r="AF33" s="207">
        <v>2</v>
      </c>
      <c r="AG33" s="489">
        <v>5.75</v>
      </c>
    </row>
    <row r="34" spans="1:33" x14ac:dyDescent="0.25">
      <c r="A34" s="254" t="s">
        <v>2102</v>
      </c>
      <c r="B34" s="255">
        <v>1</v>
      </c>
      <c r="C34" s="379" t="s">
        <v>4840</v>
      </c>
      <c r="D34" s="251" t="s">
        <v>2898</v>
      </c>
      <c r="E34" s="251" t="s">
        <v>2126</v>
      </c>
      <c r="F34" s="215"/>
      <c r="G34" s="148">
        <v>41180</v>
      </c>
      <c r="H34" s="251" t="s">
        <v>4841</v>
      </c>
      <c r="I34" s="71">
        <v>4</v>
      </c>
      <c r="J34" s="71">
        <v>2</v>
      </c>
      <c r="K34" s="71">
        <v>0</v>
      </c>
      <c r="L34" s="71">
        <v>1</v>
      </c>
      <c r="M34" s="71">
        <v>1</v>
      </c>
      <c r="N34" s="269">
        <v>0</v>
      </c>
      <c r="O34" s="343">
        <v>0</v>
      </c>
      <c r="P34" s="269">
        <v>0</v>
      </c>
      <c r="Q34" s="269">
        <v>1</v>
      </c>
      <c r="R34" s="269">
        <v>1</v>
      </c>
      <c r="S34" s="269">
        <v>0</v>
      </c>
      <c r="T34" s="281">
        <v>0</v>
      </c>
      <c r="U34" s="283">
        <v>0</v>
      </c>
      <c r="V34" s="283">
        <v>1</v>
      </c>
      <c r="W34" s="230">
        <v>0</v>
      </c>
      <c r="X34" s="207">
        <v>1</v>
      </c>
      <c r="Y34" s="267">
        <v>0</v>
      </c>
      <c r="Z34" s="267">
        <v>0</v>
      </c>
      <c r="AA34" s="267">
        <v>1</v>
      </c>
      <c r="AB34" s="267">
        <v>0</v>
      </c>
      <c r="AC34" s="267">
        <v>0</v>
      </c>
      <c r="AD34" s="267">
        <v>0</v>
      </c>
      <c r="AE34" s="267">
        <v>0</v>
      </c>
      <c r="AF34" s="207">
        <v>1</v>
      </c>
      <c r="AG34" s="489">
        <v>1.4444444444444444</v>
      </c>
    </row>
    <row r="35" spans="1:33" x14ac:dyDescent="0.25">
      <c r="A35" s="254" t="s">
        <v>2102</v>
      </c>
      <c r="B35" s="255">
        <v>1</v>
      </c>
      <c r="C35" s="379" t="s">
        <v>4713</v>
      </c>
      <c r="D35" s="251" t="s">
        <v>2898</v>
      </c>
      <c r="E35" s="251" t="s">
        <v>2126</v>
      </c>
      <c r="F35" s="256"/>
      <c r="G35" s="148">
        <v>41179</v>
      </c>
      <c r="H35" s="251" t="s">
        <v>4714</v>
      </c>
      <c r="I35" s="230">
        <v>0</v>
      </c>
      <c r="J35" s="344">
        <v>0</v>
      </c>
      <c r="K35" s="71">
        <v>0</v>
      </c>
      <c r="L35" s="71">
        <v>4</v>
      </c>
      <c r="M35" s="71">
        <v>4</v>
      </c>
      <c r="N35" s="193">
        <v>4</v>
      </c>
      <c r="O35" s="343">
        <v>0</v>
      </c>
      <c r="P35" s="269">
        <v>0</v>
      </c>
      <c r="Q35" s="269">
        <v>0</v>
      </c>
      <c r="R35" s="269">
        <v>0</v>
      </c>
      <c r="S35" s="245">
        <v>4</v>
      </c>
      <c r="T35" s="281">
        <v>0</v>
      </c>
      <c r="U35" s="283">
        <v>0</v>
      </c>
      <c r="V35" s="283">
        <v>0</v>
      </c>
      <c r="W35" s="230">
        <v>0</v>
      </c>
      <c r="X35" s="207">
        <v>4</v>
      </c>
      <c r="Y35" s="267">
        <v>0</v>
      </c>
      <c r="Z35" s="267">
        <v>0</v>
      </c>
      <c r="AA35" s="267">
        <v>1</v>
      </c>
      <c r="AB35" s="267">
        <v>0</v>
      </c>
      <c r="AC35" s="267">
        <v>0</v>
      </c>
      <c r="AD35" s="267">
        <v>0</v>
      </c>
      <c r="AE35" s="267">
        <v>0</v>
      </c>
      <c r="AF35" s="344">
        <v>0</v>
      </c>
      <c r="AG35" s="489">
        <v>4</v>
      </c>
    </row>
    <row r="36" spans="1:33" x14ac:dyDescent="0.25">
      <c r="A36" s="254" t="s">
        <v>2102</v>
      </c>
      <c r="B36" s="255">
        <v>1</v>
      </c>
      <c r="C36" s="379" t="s">
        <v>1339</v>
      </c>
      <c r="D36" s="251" t="s">
        <v>2898</v>
      </c>
      <c r="E36" s="251" t="s">
        <v>1533</v>
      </c>
      <c r="F36" s="256">
        <v>40298</v>
      </c>
      <c r="G36" s="256">
        <v>38831</v>
      </c>
      <c r="H36" s="251" t="s">
        <v>1592</v>
      </c>
      <c r="I36" s="230">
        <v>3</v>
      </c>
      <c r="J36" s="230">
        <v>9</v>
      </c>
      <c r="K36" s="230">
        <v>1</v>
      </c>
      <c r="L36" s="230">
        <v>6</v>
      </c>
      <c r="M36" s="230">
        <v>2</v>
      </c>
      <c r="N36" s="193">
        <v>2</v>
      </c>
      <c r="O36" s="17">
        <v>2</v>
      </c>
      <c r="P36" s="17">
        <v>4</v>
      </c>
      <c r="Q36" s="269">
        <v>7</v>
      </c>
      <c r="R36" s="269">
        <v>4</v>
      </c>
      <c r="S36" s="245">
        <v>4</v>
      </c>
      <c r="T36" s="271">
        <v>3</v>
      </c>
      <c r="U36" s="283">
        <v>4</v>
      </c>
      <c r="V36" s="283">
        <v>3</v>
      </c>
      <c r="W36" s="271">
        <v>2</v>
      </c>
      <c r="X36" s="207">
        <v>5</v>
      </c>
      <c r="Y36" s="207">
        <v>5</v>
      </c>
      <c r="Z36" s="207">
        <v>1</v>
      </c>
      <c r="AA36" s="207">
        <v>2</v>
      </c>
      <c r="AB36" s="207">
        <v>1</v>
      </c>
      <c r="AC36" s="207">
        <v>3</v>
      </c>
      <c r="AD36" s="207">
        <v>3</v>
      </c>
      <c r="AE36" s="207">
        <v>2</v>
      </c>
      <c r="AF36" s="207">
        <v>4</v>
      </c>
      <c r="AG36" s="489">
        <v>3.4166666666666665</v>
      </c>
    </row>
    <row r="37" spans="1:33" x14ac:dyDescent="0.25">
      <c r="A37" s="254" t="s">
        <v>2102</v>
      </c>
      <c r="B37" s="255">
        <v>1</v>
      </c>
      <c r="C37" s="379" t="s">
        <v>1538</v>
      </c>
      <c r="D37" s="251" t="s">
        <v>2898</v>
      </c>
      <c r="E37" s="251" t="s">
        <v>1533</v>
      </c>
      <c r="F37" s="256">
        <v>40298</v>
      </c>
      <c r="G37" s="256">
        <v>38831</v>
      </c>
      <c r="H37" s="251" t="s">
        <v>2177</v>
      </c>
      <c r="I37" s="230">
        <v>4</v>
      </c>
      <c r="J37" s="230">
        <v>7</v>
      </c>
      <c r="K37" s="230">
        <v>2</v>
      </c>
      <c r="L37" s="230">
        <v>5</v>
      </c>
      <c r="M37" s="230">
        <v>4</v>
      </c>
      <c r="N37" s="193">
        <v>2</v>
      </c>
      <c r="O37" s="17">
        <v>2</v>
      </c>
      <c r="P37" s="17">
        <v>4</v>
      </c>
      <c r="Q37" s="269">
        <v>4</v>
      </c>
      <c r="R37" s="269">
        <v>3</v>
      </c>
      <c r="S37" s="245">
        <v>3</v>
      </c>
      <c r="T37" s="271">
        <v>5</v>
      </c>
      <c r="U37" s="283">
        <v>3</v>
      </c>
      <c r="V37" s="283">
        <v>4</v>
      </c>
      <c r="W37" s="271">
        <v>4</v>
      </c>
      <c r="X37" s="207">
        <v>6</v>
      </c>
      <c r="Y37" s="207">
        <v>5</v>
      </c>
      <c r="Z37" s="207">
        <v>2</v>
      </c>
      <c r="AA37" s="207">
        <v>1</v>
      </c>
      <c r="AB37" s="207">
        <v>2</v>
      </c>
      <c r="AC37" s="207">
        <v>2</v>
      </c>
      <c r="AD37" s="193">
        <v>2</v>
      </c>
      <c r="AE37" s="193">
        <v>3</v>
      </c>
      <c r="AF37" s="193">
        <v>4</v>
      </c>
      <c r="AG37" s="489">
        <v>3.4583333333333335</v>
      </c>
    </row>
    <row r="38" spans="1:33" x14ac:dyDescent="0.25">
      <c r="A38" s="254" t="s">
        <v>2102</v>
      </c>
      <c r="B38" s="255">
        <v>1</v>
      </c>
      <c r="C38" s="379" t="s">
        <v>2178</v>
      </c>
      <c r="D38" s="251" t="s">
        <v>2898</v>
      </c>
      <c r="E38" s="251" t="s">
        <v>1533</v>
      </c>
      <c r="F38" s="256">
        <v>40298</v>
      </c>
      <c r="G38" s="256">
        <v>38831</v>
      </c>
      <c r="H38" s="251" t="s">
        <v>2179</v>
      </c>
      <c r="I38" s="230">
        <v>10</v>
      </c>
      <c r="J38" s="230">
        <v>2</v>
      </c>
      <c r="K38" s="230">
        <v>1</v>
      </c>
      <c r="L38" s="230">
        <v>6</v>
      </c>
      <c r="M38" s="230">
        <v>0</v>
      </c>
      <c r="N38" s="193">
        <v>4</v>
      </c>
      <c r="O38" s="17">
        <v>2</v>
      </c>
      <c r="P38" s="269">
        <v>0</v>
      </c>
      <c r="Q38" s="269">
        <v>4</v>
      </c>
      <c r="R38" s="269">
        <v>3</v>
      </c>
      <c r="S38" s="245">
        <v>3</v>
      </c>
      <c r="T38" s="271">
        <v>5</v>
      </c>
      <c r="U38" s="283">
        <v>3</v>
      </c>
      <c r="V38" s="283">
        <v>4</v>
      </c>
      <c r="W38" s="271">
        <v>3</v>
      </c>
      <c r="X38" s="207">
        <v>7</v>
      </c>
      <c r="Y38" s="207">
        <v>5</v>
      </c>
      <c r="Z38" s="207">
        <v>2</v>
      </c>
      <c r="AA38" s="207">
        <v>1</v>
      </c>
      <c r="AB38" s="207">
        <v>2</v>
      </c>
      <c r="AC38" s="207">
        <v>2</v>
      </c>
      <c r="AD38" s="193">
        <v>2</v>
      </c>
      <c r="AE38" s="193">
        <v>3</v>
      </c>
      <c r="AF38" s="193">
        <v>4</v>
      </c>
      <c r="AG38" s="489">
        <v>3.5454545454545454</v>
      </c>
    </row>
    <row r="39" spans="1:33" x14ac:dyDescent="0.25">
      <c r="A39" s="254" t="s">
        <v>2102</v>
      </c>
      <c r="B39" s="255">
        <v>1</v>
      </c>
      <c r="C39" s="379" t="s">
        <v>2468</v>
      </c>
      <c r="D39" s="251" t="s">
        <v>2898</v>
      </c>
      <c r="E39" s="251" t="s">
        <v>2471</v>
      </c>
      <c r="F39" s="256">
        <v>40878</v>
      </c>
      <c r="G39" s="256">
        <v>38831</v>
      </c>
      <c r="H39" s="251" t="s">
        <v>2406</v>
      </c>
      <c r="I39" s="230">
        <v>6</v>
      </c>
      <c r="J39" s="230">
        <v>9</v>
      </c>
      <c r="K39" s="230">
        <v>9</v>
      </c>
      <c r="L39" s="230">
        <v>7</v>
      </c>
      <c r="M39" s="230">
        <v>1</v>
      </c>
      <c r="N39" s="193">
        <v>8</v>
      </c>
      <c r="O39" s="17">
        <v>9</v>
      </c>
      <c r="P39" s="17">
        <v>12</v>
      </c>
      <c r="Q39" s="269">
        <v>3</v>
      </c>
      <c r="R39" s="269">
        <v>0</v>
      </c>
      <c r="S39" s="245">
        <v>11</v>
      </c>
      <c r="T39" s="281">
        <v>0</v>
      </c>
      <c r="U39" s="281">
        <v>14</v>
      </c>
      <c r="V39" s="283">
        <v>5</v>
      </c>
      <c r="W39" s="230">
        <v>0</v>
      </c>
      <c r="X39" s="207">
        <v>6</v>
      </c>
      <c r="Y39" s="207">
        <v>12</v>
      </c>
      <c r="Z39" s="267">
        <v>0</v>
      </c>
      <c r="AA39" s="207">
        <v>6</v>
      </c>
      <c r="AB39" s="267">
        <v>0</v>
      </c>
      <c r="AC39" s="207">
        <v>6</v>
      </c>
      <c r="AD39" s="193">
        <v>6</v>
      </c>
      <c r="AE39" s="267">
        <v>0</v>
      </c>
      <c r="AF39" s="193">
        <v>9</v>
      </c>
      <c r="AG39" s="489">
        <v>7.7222222222222223</v>
      </c>
    </row>
    <row r="40" spans="1:33" x14ac:dyDescent="0.25">
      <c r="A40" s="254" t="s">
        <v>2102</v>
      </c>
      <c r="B40" s="255">
        <v>1</v>
      </c>
      <c r="C40" s="379" t="s">
        <v>4636</v>
      </c>
      <c r="D40" s="251" t="s">
        <v>2898</v>
      </c>
      <c r="E40" s="251" t="s">
        <v>2126</v>
      </c>
      <c r="F40" s="256"/>
      <c r="G40" s="256">
        <v>41215</v>
      </c>
      <c r="H40" s="251" t="s">
        <v>4637</v>
      </c>
      <c r="I40" s="230">
        <v>0</v>
      </c>
      <c r="J40" s="344">
        <v>0</v>
      </c>
      <c r="K40" s="230">
        <v>3</v>
      </c>
      <c r="L40" s="230">
        <v>4</v>
      </c>
      <c r="M40" s="230">
        <v>5</v>
      </c>
      <c r="N40" s="269">
        <v>0</v>
      </c>
      <c r="O40" s="343">
        <v>0</v>
      </c>
      <c r="P40" s="269">
        <v>0</v>
      </c>
      <c r="Q40" s="269">
        <v>0</v>
      </c>
      <c r="R40" s="269">
        <v>0</v>
      </c>
      <c r="S40" s="269">
        <v>0</v>
      </c>
      <c r="T40" s="281">
        <v>0</v>
      </c>
      <c r="U40" s="283">
        <v>0</v>
      </c>
      <c r="V40" s="283">
        <v>0</v>
      </c>
      <c r="W40" s="230">
        <v>3</v>
      </c>
      <c r="X40" s="207">
        <v>4</v>
      </c>
      <c r="Y40" s="207">
        <v>2</v>
      </c>
      <c r="Z40" s="267">
        <v>0</v>
      </c>
      <c r="AA40" s="207">
        <v>2</v>
      </c>
      <c r="AB40" s="207">
        <v>3</v>
      </c>
      <c r="AC40" s="207">
        <v>1</v>
      </c>
      <c r="AD40" s="207">
        <v>1</v>
      </c>
      <c r="AE40" s="207">
        <v>1</v>
      </c>
      <c r="AF40" s="207">
        <v>2</v>
      </c>
      <c r="AG40" s="489">
        <v>2.5833333333333335</v>
      </c>
    </row>
    <row r="41" spans="1:33" x14ac:dyDescent="0.25">
      <c r="A41" s="254" t="s">
        <v>2102</v>
      </c>
      <c r="B41" s="255">
        <v>1</v>
      </c>
      <c r="C41" s="379" t="s">
        <v>5032</v>
      </c>
      <c r="D41" s="251" t="s">
        <v>2898</v>
      </c>
      <c r="E41" s="251" t="s">
        <v>2126</v>
      </c>
      <c r="F41" s="256"/>
      <c r="G41" s="256">
        <v>41226</v>
      </c>
      <c r="H41" s="251" t="s">
        <v>5033</v>
      </c>
      <c r="I41" s="230">
        <v>0</v>
      </c>
      <c r="J41" s="344">
        <v>1</v>
      </c>
      <c r="K41" s="344">
        <v>0</v>
      </c>
      <c r="L41" s="271">
        <v>6</v>
      </c>
      <c r="M41" s="230">
        <v>0</v>
      </c>
      <c r="N41" s="269">
        <v>0</v>
      </c>
      <c r="O41" s="343">
        <v>0</v>
      </c>
      <c r="P41" s="245">
        <v>2</v>
      </c>
      <c r="Q41" s="269">
        <v>0</v>
      </c>
      <c r="R41" s="269">
        <v>0</v>
      </c>
      <c r="S41" s="241">
        <v>0</v>
      </c>
      <c r="T41" s="272">
        <v>1</v>
      </c>
      <c r="U41" s="283">
        <v>0</v>
      </c>
      <c r="V41" s="283">
        <v>1</v>
      </c>
      <c r="W41" s="230">
        <v>4</v>
      </c>
      <c r="X41" s="207">
        <v>1</v>
      </c>
      <c r="Y41" s="267">
        <v>0</v>
      </c>
      <c r="Z41" s="207">
        <v>2</v>
      </c>
      <c r="AA41" s="207">
        <v>1</v>
      </c>
      <c r="AB41" s="207">
        <v>1</v>
      </c>
      <c r="AC41" s="267">
        <v>0</v>
      </c>
      <c r="AD41" s="267">
        <v>0</v>
      </c>
      <c r="AE41" s="207">
        <v>1</v>
      </c>
      <c r="AF41" s="344">
        <v>0</v>
      </c>
      <c r="AG41" s="489">
        <v>1.9090909090909092</v>
      </c>
    </row>
    <row r="42" spans="1:33" x14ac:dyDescent="0.25">
      <c r="A42" s="254" t="s">
        <v>2102</v>
      </c>
      <c r="B42" s="255">
        <v>1</v>
      </c>
      <c r="C42" s="379" t="s">
        <v>2407</v>
      </c>
      <c r="D42" s="251" t="s">
        <v>2898</v>
      </c>
      <c r="E42" s="251" t="s">
        <v>1533</v>
      </c>
      <c r="F42" s="256">
        <v>40298</v>
      </c>
      <c r="G42" s="256">
        <v>38831</v>
      </c>
      <c r="H42" s="251" t="s">
        <v>2408</v>
      </c>
      <c r="I42" s="230">
        <v>16</v>
      </c>
      <c r="J42" s="230">
        <v>8</v>
      </c>
      <c r="K42" s="230">
        <v>2</v>
      </c>
      <c r="L42" s="344">
        <v>0</v>
      </c>
      <c r="M42" s="230">
        <v>0</v>
      </c>
      <c r="N42" s="193">
        <v>13</v>
      </c>
      <c r="O42" s="17">
        <v>3</v>
      </c>
      <c r="P42" s="17">
        <v>8</v>
      </c>
      <c r="Q42" s="269">
        <v>8</v>
      </c>
      <c r="R42" s="269">
        <v>7</v>
      </c>
      <c r="S42" s="245">
        <v>6</v>
      </c>
      <c r="T42" s="271">
        <v>8</v>
      </c>
      <c r="U42" s="283">
        <v>0</v>
      </c>
      <c r="V42" s="283">
        <v>5</v>
      </c>
      <c r="W42" s="230">
        <v>0</v>
      </c>
      <c r="X42" s="207">
        <v>7</v>
      </c>
      <c r="Y42" s="267">
        <v>0</v>
      </c>
      <c r="Z42" s="207">
        <v>13</v>
      </c>
      <c r="AA42" s="267">
        <v>1</v>
      </c>
      <c r="AB42" s="267">
        <v>0</v>
      </c>
      <c r="AC42" s="267">
        <v>0</v>
      </c>
      <c r="AD42" s="267">
        <v>0</v>
      </c>
      <c r="AE42" s="193">
        <v>8</v>
      </c>
      <c r="AF42" s="193">
        <v>11</v>
      </c>
      <c r="AG42" s="489">
        <v>8.1999999999999993</v>
      </c>
    </row>
    <row r="43" spans="1:33" x14ac:dyDescent="0.25">
      <c r="A43" s="254" t="s">
        <v>2102</v>
      </c>
      <c r="B43" s="255">
        <v>1</v>
      </c>
      <c r="C43" s="379" t="s">
        <v>2409</v>
      </c>
      <c r="D43" s="251" t="s">
        <v>2898</v>
      </c>
      <c r="E43" s="251" t="s">
        <v>3256</v>
      </c>
      <c r="F43" s="256">
        <v>41626</v>
      </c>
      <c r="G43" s="256">
        <v>38831</v>
      </c>
      <c r="H43" s="251" t="s">
        <v>4544</v>
      </c>
      <c r="I43" s="230">
        <v>0</v>
      </c>
      <c r="J43" s="344">
        <v>0</v>
      </c>
      <c r="K43" s="230">
        <v>0</v>
      </c>
      <c r="L43" s="230">
        <v>3</v>
      </c>
      <c r="M43" s="230">
        <v>6</v>
      </c>
      <c r="N43" s="193">
        <v>4</v>
      </c>
      <c r="O43" s="17">
        <v>9</v>
      </c>
      <c r="P43" s="269">
        <v>0</v>
      </c>
      <c r="Q43" s="269">
        <v>18</v>
      </c>
      <c r="R43" s="269">
        <v>0</v>
      </c>
      <c r="S43" s="245">
        <v>4</v>
      </c>
      <c r="T43" s="271">
        <v>1</v>
      </c>
      <c r="U43" s="283">
        <v>6</v>
      </c>
      <c r="V43" s="283">
        <v>1</v>
      </c>
      <c r="W43" s="271">
        <v>3</v>
      </c>
      <c r="X43" s="267">
        <v>0</v>
      </c>
      <c r="Y43" s="207">
        <v>6</v>
      </c>
      <c r="Z43" s="207">
        <v>10</v>
      </c>
      <c r="AA43" s="267">
        <v>1</v>
      </c>
      <c r="AB43" s="267">
        <v>0</v>
      </c>
      <c r="AC43" s="207">
        <v>3</v>
      </c>
      <c r="AD43" s="193">
        <v>3</v>
      </c>
      <c r="AE43" s="193">
        <v>13</v>
      </c>
      <c r="AF43" s="193">
        <v>10</v>
      </c>
      <c r="AG43" s="489">
        <v>6.25</v>
      </c>
    </row>
    <row r="44" spans="1:33" x14ac:dyDescent="0.25">
      <c r="A44" s="254" t="s">
        <v>2102</v>
      </c>
      <c r="B44" s="255">
        <v>1</v>
      </c>
      <c r="C44" s="379" t="s">
        <v>1001</v>
      </c>
      <c r="D44" s="251" t="s">
        <v>2898</v>
      </c>
      <c r="E44" s="251" t="s">
        <v>1988</v>
      </c>
      <c r="F44" s="256">
        <v>41296</v>
      </c>
      <c r="G44" s="256">
        <v>38831</v>
      </c>
      <c r="H44" s="251" t="s">
        <v>2078</v>
      </c>
      <c r="I44" s="230">
        <v>0</v>
      </c>
      <c r="J44" s="230">
        <v>7</v>
      </c>
      <c r="K44" s="230">
        <v>2</v>
      </c>
      <c r="L44" s="230">
        <v>6</v>
      </c>
      <c r="M44" s="230">
        <v>10</v>
      </c>
      <c r="N44" s="193">
        <v>14</v>
      </c>
      <c r="O44" s="17">
        <v>3</v>
      </c>
      <c r="P44" s="17">
        <v>7</v>
      </c>
      <c r="Q44" s="269">
        <v>8</v>
      </c>
      <c r="R44" s="269">
        <v>0</v>
      </c>
      <c r="S44" s="245">
        <v>13</v>
      </c>
      <c r="T44" s="271">
        <v>8</v>
      </c>
      <c r="U44" s="283">
        <v>0</v>
      </c>
      <c r="V44" s="283">
        <v>3</v>
      </c>
      <c r="W44" s="271">
        <v>5</v>
      </c>
      <c r="X44" s="207">
        <v>3</v>
      </c>
      <c r="Y44" s="207">
        <v>4</v>
      </c>
      <c r="Z44" s="207">
        <v>6</v>
      </c>
      <c r="AA44" s="207">
        <v>3</v>
      </c>
      <c r="AB44" s="207">
        <v>3</v>
      </c>
      <c r="AC44" s="267">
        <v>0</v>
      </c>
      <c r="AD44" s="267">
        <v>0</v>
      </c>
      <c r="AE44" s="193">
        <v>14</v>
      </c>
      <c r="AF44" s="193">
        <v>6</v>
      </c>
      <c r="AG44" s="489">
        <v>6.5789473684210522</v>
      </c>
    </row>
    <row r="45" spans="1:33" x14ac:dyDescent="0.25">
      <c r="A45" s="254" t="s">
        <v>2102</v>
      </c>
      <c r="B45" s="255">
        <v>1</v>
      </c>
      <c r="C45" s="379" t="s">
        <v>4715</v>
      </c>
      <c r="D45" s="251" t="s">
        <v>2898</v>
      </c>
      <c r="E45" s="251" t="s">
        <v>2126</v>
      </c>
      <c r="F45" s="256"/>
      <c r="G45" s="148">
        <v>41255</v>
      </c>
      <c r="H45" s="251" t="s">
        <v>4716</v>
      </c>
      <c r="I45" s="230">
        <v>0</v>
      </c>
      <c r="J45" s="230">
        <v>1</v>
      </c>
      <c r="K45" s="230">
        <v>0</v>
      </c>
      <c r="L45" s="230">
        <v>1</v>
      </c>
      <c r="M45" s="230">
        <v>0</v>
      </c>
      <c r="N45" s="193">
        <v>3</v>
      </c>
      <c r="O45" s="17">
        <v>1</v>
      </c>
      <c r="P45" s="269">
        <v>0</v>
      </c>
      <c r="Q45" s="269">
        <v>0</v>
      </c>
      <c r="R45" s="269">
        <v>0</v>
      </c>
      <c r="S45" s="245">
        <v>1</v>
      </c>
      <c r="T45" s="271">
        <v>1</v>
      </c>
      <c r="U45" s="283">
        <v>0</v>
      </c>
      <c r="V45" s="283">
        <v>0</v>
      </c>
      <c r="W45" s="271">
        <v>5</v>
      </c>
      <c r="X45" s="267">
        <v>0</v>
      </c>
      <c r="Y45" s="207">
        <v>1</v>
      </c>
      <c r="Z45" s="207">
        <v>2</v>
      </c>
      <c r="AA45" s="267">
        <v>1</v>
      </c>
      <c r="AB45" s="267">
        <v>0</v>
      </c>
      <c r="AC45" s="267">
        <v>0</v>
      </c>
      <c r="AD45" s="267">
        <v>0</v>
      </c>
      <c r="AE45" s="267">
        <v>0</v>
      </c>
      <c r="AF45" s="193">
        <v>3</v>
      </c>
      <c r="AG45" s="489">
        <v>1.9</v>
      </c>
    </row>
    <row r="46" spans="1:33" x14ac:dyDescent="0.25">
      <c r="A46" s="254" t="s">
        <v>2102</v>
      </c>
      <c r="B46" s="255">
        <v>1</v>
      </c>
      <c r="C46" s="379" t="s">
        <v>1002</v>
      </c>
      <c r="D46" s="251" t="s">
        <v>2898</v>
      </c>
      <c r="E46" s="251" t="s">
        <v>1985</v>
      </c>
      <c r="F46" s="256">
        <v>40298</v>
      </c>
      <c r="G46" s="256">
        <v>38831</v>
      </c>
      <c r="H46" s="251" t="s">
        <v>1003</v>
      </c>
      <c r="I46" s="230">
        <v>0</v>
      </c>
      <c r="J46" s="230">
        <v>7</v>
      </c>
      <c r="K46" s="230">
        <v>0</v>
      </c>
      <c r="L46" s="344">
        <v>0</v>
      </c>
      <c r="M46" s="230">
        <v>8</v>
      </c>
      <c r="N46" s="193">
        <v>11</v>
      </c>
      <c r="O46" s="17">
        <v>8</v>
      </c>
      <c r="P46" s="269">
        <v>0</v>
      </c>
      <c r="Q46" s="269">
        <v>19</v>
      </c>
      <c r="R46" s="269">
        <v>0</v>
      </c>
      <c r="S46" s="245">
        <v>14</v>
      </c>
      <c r="T46" s="281">
        <v>0</v>
      </c>
      <c r="U46" s="283">
        <v>0</v>
      </c>
      <c r="V46" s="283">
        <v>12</v>
      </c>
      <c r="W46" s="230">
        <v>4</v>
      </c>
      <c r="X46" s="207">
        <v>4</v>
      </c>
      <c r="Y46" s="207">
        <v>5</v>
      </c>
      <c r="Z46" s="207">
        <v>6</v>
      </c>
      <c r="AA46" s="207">
        <v>3</v>
      </c>
      <c r="AB46" s="207">
        <v>1</v>
      </c>
      <c r="AC46" s="267">
        <v>0</v>
      </c>
      <c r="AD46" s="267">
        <v>0</v>
      </c>
      <c r="AE46" s="193">
        <v>6</v>
      </c>
      <c r="AF46" s="193">
        <v>7</v>
      </c>
      <c r="AG46" s="489">
        <v>7.666666666666667</v>
      </c>
    </row>
    <row r="47" spans="1:33" x14ac:dyDescent="0.25">
      <c r="A47" s="254" t="s">
        <v>2102</v>
      </c>
      <c r="B47" s="255">
        <v>1</v>
      </c>
      <c r="C47" s="379" t="s">
        <v>3389</v>
      </c>
      <c r="D47" s="251" t="s">
        <v>2898</v>
      </c>
      <c r="E47" s="251" t="s">
        <v>1985</v>
      </c>
      <c r="F47" s="256">
        <v>40311</v>
      </c>
      <c r="G47" s="256">
        <v>38831</v>
      </c>
      <c r="H47" s="251" t="s">
        <v>1004</v>
      </c>
      <c r="I47" s="230">
        <v>0</v>
      </c>
      <c r="J47" s="230">
        <v>13</v>
      </c>
      <c r="K47" s="230">
        <v>0</v>
      </c>
      <c r="L47" s="344">
        <v>0</v>
      </c>
      <c r="M47" s="230">
        <v>0</v>
      </c>
      <c r="N47" s="193">
        <v>12</v>
      </c>
      <c r="O47" s="17">
        <v>15</v>
      </c>
      <c r="P47" s="17">
        <v>5</v>
      </c>
      <c r="Q47" s="269">
        <v>7</v>
      </c>
      <c r="R47" s="269">
        <v>5</v>
      </c>
      <c r="S47" s="245">
        <v>3</v>
      </c>
      <c r="T47" s="271">
        <v>2</v>
      </c>
      <c r="U47" s="283">
        <v>0</v>
      </c>
      <c r="V47" s="283">
        <v>6</v>
      </c>
      <c r="W47" s="271">
        <v>2</v>
      </c>
      <c r="X47" s="207">
        <v>6</v>
      </c>
      <c r="Y47" s="207">
        <v>4</v>
      </c>
      <c r="Z47" s="207">
        <v>5</v>
      </c>
      <c r="AA47" s="207">
        <v>3</v>
      </c>
      <c r="AB47" s="207">
        <v>9</v>
      </c>
      <c r="AC47" s="207">
        <v>5</v>
      </c>
      <c r="AD47" s="193">
        <v>5</v>
      </c>
      <c r="AE47" s="193">
        <v>3</v>
      </c>
      <c r="AF47" s="193">
        <v>8</v>
      </c>
      <c r="AG47" s="489">
        <v>6.2105263157894735</v>
      </c>
    </row>
    <row r="48" spans="1:33" x14ac:dyDescent="0.25">
      <c r="A48" s="254" t="s">
        <v>2102</v>
      </c>
      <c r="B48" s="255">
        <v>1</v>
      </c>
      <c r="C48" s="379" t="s">
        <v>4882</v>
      </c>
      <c r="D48" s="251" t="s">
        <v>2898</v>
      </c>
      <c r="E48" s="251" t="s">
        <v>1533</v>
      </c>
      <c r="F48" s="256">
        <v>41463</v>
      </c>
      <c r="G48" s="256">
        <v>41257</v>
      </c>
      <c r="H48" s="251" t="s">
        <v>4883</v>
      </c>
      <c r="I48" s="230">
        <v>0</v>
      </c>
      <c r="J48" s="344">
        <v>0</v>
      </c>
      <c r="K48" s="230">
        <v>8</v>
      </c>
      <c r="L48" s="230">
        <v>18</v>
      </c>
      <c r="M48" s="230">
        <v>7</v>
      </c>
      <c r="N48" s="269">
        <v>0</v>
      </c>
      <c r="O48" s="17">
        <v>10</v>
      </c>
      <c r="P48" s="269">
        <v>0</v>
      </c>
      <c r="Q48" s="269">
        <v>10</v>
      </c>
      <c r="R48" s="269">
        <v>1</v>
      </c>
      <c r="S48" s="245">
        <v>6</v>
      </c>
      <c r="T48" s="281">
        <v>0</v>
      </c>
      <c r="U48" s="283">
        <v>7</v>
      </c>
      <c r="V48" s="283">
        <v>5</v>
      </c>
      <c r="W48" s="271">
        <v>3</v>
      </c>
      <c r="X48" s="207">
        <v>3</v>
      </c>
      <c r="Y48" s="207">
        <v>5</v>
      </c>
      <c r="Z48" s="207">
        <v>5</v>
      </c>
      <c r="AA48" s="207">
        <v>5</v>
      </c>
      <c r="AB48" s="207">
        <v>5</v>
      </c>
      <c r="AC48" s="207">
        <v>4</v>
      </c>
      <c r="AD48" s="193">
        <v>4</v>
      </c>
      <c r="AE48" s="193">
        <v>8</v>
      </c>
      <c r="AF48" s="193">
        <v>2</v>
      </c>
      <c r="AG48" s="489">
        <v>6.1052631578947372</v>
      </c>
    </row>
    <row r="49" spans="1:33" x14ac:dyDescent="0.25">
      <c r="A49" s="254" t="s">
        <v>2102</v>
      </c>
      <c r="B49" s="255">
        <v>1</v>
      </c>
      <c r="C49" s="379" t="s">
        <v>4798</v>
      </c>
      <c r="D49" s="251" t="s">
        <v>2898</v>
      </c>
      <c r="E49" s="251" t="s">
        <v>2126</v>
      </c>
      <c r="F49" s="256"/>
      <c r="G49" s="256">
        <v>41257</v>
      </c>
      <c r="H49" s="251" t="s">
        <v>4799</v>
      </c>
      <c r="I49" s="230">
        <v>2</v>
      </c>
      <c r="J49" s="344">
        <v>0</v>
      </c>
      <c r="K49" s="230">
        <v>3</v>
      </c>
      <c r="L49" s="230">
        <v>3</v>
      </c>
      <c r="M49" s="230">
        <v>0</v>
      </c>
      <c r="N49" s="193">
        <v>1</v>
      </c>
      <c r="O49" s="17">
        <v>1</v>
      </c>
      <c r="P49" s="269">
        <v>0</v>
      </c>
      <c r="Q49" s="269">
        <v>6</v>
      </c>
      <c r="R49" s="269">
        <v>0</v>
      </c>
      <c r="S49" s="245">
        <v>0</v>
      </c>
      <c r="T49" s="281">
        <v>0</v>
      </c>
      <c r="U49" s="283">
        <v>0</v>
      </c>
      <c r="V49" s="283">
        <v>0</v>
      </c>
      <c r="W49" s="230">
        <v>0</v>
      </c>
      <c r="X49" s="267">
        <v>0</v>
      </c>
      <c r="Y49" s="267">
        <v>0</v>
      </c>
      <c r="Z49" s="267">
        <v>0</v>
      </c>
      <c r="AA49" s="267">
        <v>1</v>
      </c>
      <c r="AB49" s="267">
        <v>0</v>
      </c>
      <c r="AC49" s="267">
        <v>0</v>
      </c>
      <c r="AD49" s="267">
        <v>0</v>
      </c>
      <c r="AE49" s="267">
        <v>0</v>
      </c>
      <c r="AF49" s="193">
        <v>3</v>
      </c>
      <c r="AG49" s="489">
        <v>2.7142857142857144</v>
      </c>
    </row>
    <row r="50" spans="1:33" x14ac:dyDescent="0.25">
      <c r="A50" s="254" t="s">
        <v>2102</v>
      </c>
      <c r="B50" s="255">
        <v>1</v>
      </c>
      <c r="C50" s="379" t="s">
        <v>4800</v>
      </c>
      <c r="D50" s="251" t="s">
        <v>2898</v>
      </c>
      <c r="E50" s="251" t="s">
        <v>2126</v>
      </c>
      <c r="F50" s="256"/>
      <c r="G50" s="256">
        <v>41288</v>
      </c>
      <c r="H50" s="251" t="s">
        <v>4801</v>
      </c>
      <c r="I50" s="230">
        <v>3</v>
      </c>
      <c r="J50" s="230">
        <v>5</v>
      </c>
      <c r="K50" s="230">
        <v>4</v>
      </c>
      <c r="L50" s="230">
        <v>7</v>
      </c>
      <c r="M50" s="230">
        <v>0</v>
      </c>
      <c r="N50" s="193">
        <v>9</v>
      </c>
      <c r="O50" s="17">
        <v>3</v>
      </c>
      <c r="P50" s="17">
        <v>5</v>
      </c>
      <c r="Q50" s="269">
        <v>2</v>
      </c>
      <c r="R50" s="269">
        <v>6</v>
      </c>
      <c r="S50" s="245">
        <v>4</v>
      </c>
      <c r="T50" s="271">
        <v>6</v>
      </c>
      <c r="U50" s="281">
        <v>4</v>
      </c>
      <c r="V50" s="283">
        <v>5</v>
      </c>
      <c r="W50" s="271">
        <v>3</v>
      </c>
      <c r="X50" s="207">
        <v>5</v>
      </c>
      <c r="Y50" s="207">
        <v>3</v>
      </c>
      <c r="Z50" s="207">
        <v>6</v>
      </c>
      <c r="AA50" s="207">
        <v>8</v>
      </c>
      <c r="AB50" s="207">
        <v>3</v>
      </c>
      <c r="AC50" s="207">
        <v>3</v>
      </c>
      <c r="AD50" s="193">
        <v>3</v>
      </c>
      <c r="AE50" s="193">
        <v>5</v>
      </c>
      <c r="AF50" s="193">
        <v>3</v>
      </c>
      <c r="AG50" s="489">
        <v>4.5652173913043477</v>
      </c>
    </row>
    <row r="51" spans="1:33" x14ac:dyDescent="0.25">
      <c r="A51" s="254" t="s">
        <v>2102</v>
      </c>
      <c r="B51" s="255">
        <v>1</v>
      </c>
      <c r="C51" s="379" t="s">
        <v>4802</v>
      </c>
      <c r="D51" s="251" t="s">
        <v>2898</v>
      </c>
      <c r="E51" s="251" t="s">
        <v>2126</v>
      </c>
      <c r="F51" s="256"/>
      <c r="G51" s="148">
        <v>41288</v>
      </c>
      <c r="H51" s="251" t="s">
        <v>4803</v>
      </c>
      <c r="I51" s="230">
        <v>9</v>
      </c>
      <c r="J51" s="230">
        <v>3</v>
      </c>
      <c r="K51" s="230">
        <v>6</v>
      </c>
      <c r="L51" s="230">
        <v>10</v>
      </c>
      <c r="M51" s="230">
        <v>4</v>
      </c>
      <c r="N51" s="193">
        <v>4</v>
      </c>
      <c r="O51" s="17">
        <v>5</v>
      </c>
      <c r="P51" s="17">
        <v>1</v>
      </c>
      <c r="Q51" s="269">
        <v>0</v>
      </c>
      <c r="R51" s="269">
        <v>5</v>
      </c>
      <c r="S51" s="245">
        <v>0</v>
      </c>
      <c r="T51" s="271">
        <v>3</v>
      </c>
      <c r="U51" s="283">
        <v>1</v>
      </c>
      <c r="V51" s="283">
        <v>9</v>
      </c>
      <c r="W51" s="230">
        <v>1</v>
      </c>
      <c r="X51" s="207">
        <v>8</v>
      </c>
      <c r="Y51" s="207">
        <v>4</v>
      </c>
      <c r="Z51" s="207">
        <v>4</v>
      </c>
      <c r="AA51" s="207">
        <v>7</v>
      </c>
      <c r="AB51" s="207">
        <v>2</v>
      </c>
      <c r="AC51" s="207">
        <v>2</v>
      </c>
      <c r="AD51" s="193">
        <v>2</v>
      </c>
      <c r="AE51" s="267">
        <v>0</v>
      </c>
      <c r="AF51" s="344">
        <v>0</v>
      </c>
      <c r="AG51" s="489">
        <v>4.5</v>
      </c>
    </row>
    <row r="52" spans="1:33" x14ac:dyDescent="0.25">
      <c r="A52" s="254" t="s">
        <v>2102</v>
      </c>
      <c r="B52" s="255">
        <v>1</v>
      </c>
      <c r="C52" s="379" t="s">
        <v>4804</v>
      </c>
      <c r="D52" s="251" t="s">
        <v>2898</v>
      </c>
      <c r="E52" s="251" t="s">
        <v>1533</v>
      </c>
      <c r="F52" s="256">
        <v>41463</v>
      </c>
      <c r="G52" s="256">
        <v>41288</v>
      </c>
      <c r="H52" s="251" t="s">
        <v>4805</v>
      </c>
      <c r="I52" s="230">
        <v>1</v>
      </c>
      <c r="J52" s="230">
        <v>8</v>
      </c>
      <c r="K52" s="230">
        <v>1</v>
      </c>
      <c r="L52" s="230">
        <v>1</v>
      </c>
      <c r="M52" s="230">
        <v>0</v>
      </c>
      <c r="N52" s="193">
        <v>11</v>
      </c>
      <c r="O52" s="17">
        <v>2</v>
      </c>
      <c r="P52" s="17">
        <v>10</v>
      </c>
      <c r="Q52" s="269">
        <v>9</v>
      </c>
      <c r="R52" s="269">
        <v>1</v>
      </c>
      <c r="S52" s="269">
        <v>0</v>
      </c>
      <c r="T52" s="271">
        <v>12</v>
      </c>
      <c r="U52" s="283">
        <v>0</v>
      </c>
      <c r="V52" s="283">
        <v>6</v>
      </c>
      <c r="W52" s="230">
        <v>3</v>
      </c>
      <c r="X52" s="207">
        <v>10</v>
      </c>
      <c r="Y52" s="267">
        <v>0</v>
      </c>
      <c r="Z52" s="207">
        <v>10</v>
      </c>
      <c r="AA52" s="207">
        <v>10</v>
      </c>
      <c r="AB52" s="207">
        <v>2</v>
      </c>
      <c r="AC52" s="207">
        <v>2</v>
      </c>
      <c r="AD52" s="193">
        <v>2</v>
      </c>
      <c r="AE52" s="193">
        <v>7</v>
      </c>
      <c r="AF52" s="193">
        <v>3</v>
      </c>
      <c r="AG52" s="489">
        <v>5.55</v>
      </c>
    </row>
    <row r="53" spans="1:33" x14ac:dyDescent="0.25">
      <c r="A53" s="254" t="s">
        <v>2102</v>
      </c>
      <c r="B53" s="255">
        <v>1</v>
      </c>
      <c r="C53" s="379" t="s">
        <v>4806</v>
      </c>
      <c r="D53" s="251" t="s">
        <v>2898</v>
      </c>
      <c r="E53" s="251" t="s">
        <v>2126</v>
      </c>
      <c r="F53" s="256"/>
      <c r="G53" s="256">
        <v>41288</v>
      </c>
      <c r="H53" s="251" t="s">
        <v>4807</v>
      </c>
      <c r="I53" s="230">
        <v>8</v>
      </c>
      <c r="J53" s="230">
        <v>4</v>
      </c>
      <c r="K53" s="230">
        <v>0</v>
      </c>
      <c r="L53" s="230">
        <v>10</v>
      </c>
      <c r="M53" s="230">
        <v>3</v>
      </c>
      <c r="N53" s="193">
        <v>5</v>
      </c>
      <c r="O53" s="343">
        <v>0</v>
      </c>
      <c r="P53" s="269">
        <v>0</v>
      </c>
      <c r="Q53" s="269">
        <v>10</v>
      </c>
      <c r="R53" s="269">
        <v>0</v>
      </c>
      <c r="S53" s="245">
        <v>7</v>
      </c>
      <c r="T53" s="281">
        <v>0</v>
      </c>
      <c r="U53" s="283">
        <v>0</v>
      </c>
      <c r="V53" s="283">
        <v>0</v>
      </c>
      <c r="W53" s="230">
        <v>7</v>
      </c>
      <c r="X53" s="207">
        <v>10</v>
      </c>
      <c r="Y53" s="207">
        <v>3</v>
      </c>
      <c r="Z53" s="207">
        <v>7</v>
      </c>
      <c r="AA53" s="207">
        <v>5</v>
      </c>
      <c r="AB53" s="207">
        <v>5</v>
      </c>
      <c r="AC53" s="207">
        <v>3</v>
      </c>
      <c r="AD53" s="193">
        <v>3</v>
      </c>
      <c r="AE53" s="193">
        <v>10</v>
      </c>
      <c r="AF53" s="344">
        <v>0</v>
      </c>
      <c r="AG53" s="489">
        <v>6.25</v>
      </c>
    </row>
    <row r="54" spans="1:33" x14ac:dyDescent="0.25">
      <c r="A54" s="254" t="s">
        <v>2102</v>
      </c>
      <c r="B54" s="255">
        <v>1</v>
      </c>
      <c r="C54" s="379" t="s">
        <v>4808</v>
      </c>
      <c r="D54" s="251" t="s">
        <v>2898</v>
      </c>
      <c r="E54" s="251" t="s">
        <v>2126</v>
      </c>
      <c r="F54" s="256"/>
      <c r="G54" s="148">
        <v>41288</v>
      </c>
      <c r="H54" s="251" t="s">
        <v>4809</v>
      </c>
      <c r="I54" s="230">
        <v>0</v>
      </c>
      <c r="J54" s="230">
        <v>11</v>
      </c>
      <c r="K54" s="230">
        <v>7</v>
      </c>
      <c r="L54" s="230">
        <v>7</v>
      </c>
      <c r="M54" s="230">
        <v>0</v>
      </c>
      <c r="N54" s="193">
        <v>11</v>
      </c>
      <c r="O54" s="343">
        <v>0</v>
      </c>
      <c r="P54" s="17">
        <v>0</v>
      </c>
      <c r="Q54" s="269">
        <v>0</v>
      </c>
      <c r="R54" s="269">
        <v>0</v>
      </c>
      <c r="S54" s="245">
        <v>10</v>
      </c>
      <c r="T54" s="281">
        <v>0</v>
      </c>
      <c r="U54" s="283">
        <v>5</v>
      </c>
      <c r="V54" s="283">
        <v>5</v>
      </c>
      <c r="W54" s="271">
        <v>8</v>
      </c>
      <c r="X54" s="207">
        <v>10</v>
      </c>
      <c r="Y54" s="207">
        <v>8</v>
      </c>
      <c r="Z54" s="207">
        <v>2</v>
      </c>
      <c r="AA54" s="207">
        <v>10</v>
      </c>
      <c r="AB54" s="267">
        <v>0</v>
      </c>
      <c r="AC54" s="267">
        <v>0</v>
      </c>
      <c r="AD54" s="267">
        <v>0</v>
      </c>
      <c r="AE54" s="193">
        <v>10</v>
      </c>
      <c r="AF54" s="344">
        <v>0</v>
      </c>
      <c r="AG54" s="489">
        <v>8</v>
      </c>
    </row>
    <row r="55" spans="1:33" x14ac:dyDescent="0.25">
      <c r="A55" s="254" t="s">
        <v>2102</v>
      </c>
      <c r="B55" s="255">
        <v>1</v>
      </c>
      <c r="C55" s="379" t="s">
        <v>4810</v>
      </c>
      <c r="D55" s="251" t="s">
        <v>2898</v>
      </c>
      <c r="E55" s="251" t="s">
        <v>2126</v>
      </c>
      <c r="F55" s="256"/>
      <c r="G55" s="148">
        <v>41288</v>
      </c>
      <c r="H55" s="251" t="s">
        <v>4811</v>
      </c>
      <c r="I55" s="230">
        <v>1</v>
      </c>
      <c r="J55" s="230">
        <v>4</v>
      </c>
      <c r="K55" s="230">
        <v>6</v>
      </c>
      <c r="L55" s="230">
        <v>10</v>
      </c>
      <c r="M55" s="230">
        <v>1</v>
      </c>
      <c r="N55" s="193">
        <v>3</v>
      </c>
      <c r="O55" s="343">
        <v>0</v>
      </c>
      <c r="P55" s="17">
        <v>1</v>
      </c>
      <c r="Q55" s="269">
        <v>0</v>
      </c>
      <c r="R55" s="269">
        <v>0</v>
      </c>
      <c r="S55" s="269">
        <v>0</v>
      </c>
      <c r="T55" s="281">
        <v>0</v>
      </c>
      <c r="U55" s="283">
        <v>5</v>
      </c>
      <c r="V55" s="283">
        <v>0</v>
      </c>
      <c r="W55" s="271">
        <v>14</v>
      </c>
      <c r="X55" s="207">
        <v>5</v>
      </c>
      <c r="Y55" s="207">
        <v>5</v>
      </c>
      <c r="Z55" s="207">
        <v>9</v>
      </c>
      <c r="AA55" s="207">
        <v>15</v>
      </c>
      <c r="AB55" s="267">
        <v>0</v>
      </c>
      <c r="AC55" s="267">
        <v>0</v>
      </c>
      <c r="AD55" s="267">
        <v>0</v>
      </c>
      <c r="AE55" s="193">
        <v>10</v>
      </c>
      <c r="AF55" s="193">
        <v>5</v>
      </c>
      <c r="AG55" s="489">
        <v>6.2666666666666666</v>
      </c>
    </row>
    <row r="56" spans="1:33" x14ac:dyDescent="0.25">
      <c r="A56" s="254" t="s">
        <v>2102</v>
      </c>
      <c r="B56" s="255">
        <v>1</v>
      </c>
      <c r="C56" s="379" t="s">
        <v>4812</v>
      </c>
      <c r="D56" s="251" t="s">
        <v>2898</v>
      </c>
      <c r="E56" s="251" t="s">
        <v>2126</v>
      </c>
      <c r="F56" s="256"/>
      <c r="G56" s="256">
        <v>41288</v>
      </c>
      <c r="H56" s="251" t="s">
        <v>4813</v>
      </c>
      <c r="I56" s="230">
        <v>5</v>
      </c>
      <c r="J56" s="230">
        <v>3</v>
      </c>
      <c r="K56" s="230">
        <v>0</v>
      </c>
      <c r="L56" s="344">
        <v>0</v>
      </c>
      <c r="M56" s="230">
        <v>0</v>
      </c>
      <c r="N56" s="269">
        <v>0</v>
      </c>
      <c r="O56" s="343">
        <v>0</v>
      </c>
      <c r="P56" s="17">
        <v>4</v>
      </c>
      <c r="Q56" s="269">
        <v>0</v>
      </c>
      <c r="R56" s="269">
        <v>1</v>
      </c>
      <c r="S56" s="269">
        <v>0</v>
      </c>
      <c r="T56" s="271">
        <v>10</v>
      </c>
      <c r="U56" s="283">
        <v>0</v>
      </c>
      <c r="V56" s="283">
        <v>10</v>
      </c>
      <c r="W56" s="230">
        <v>0</v>
      </c>
      <c r="X56" s="207">
        <v>10</v>
      </c>
      <c r="Y56" s="267">
        <v>0</v>
      </c>
      <c r="Z56" s="267">
        <v>0</v>
      </c>
      <c r="AA56" s="207">
        <v>10</v>
      </c>
      <c r="AB56" s="267">
        <v>0</v>
      </c>
      <c r="AC56" s="207">
        <v>12</v>
      </c>
      <c r="AD56" s="193">
        <v>12</v>
      </c>
      <c r="AE56" s="193">
        <v>5</v>
      </c>
      <c r="AF56" s="193">
        <v>3</v>
      </c>
      <c r="AG56" s="489">
        <v>7.083333333333333</v>
      </c>
    </row>
    <row r="57" spans="1:33" x14ac:dyDescent="0.25">
      <c r="A57" s="254" t="s">
        <v>2102</v>
      </c>
      <c r="B57" s="255">
        <v>1</v>
      </c>
      <c r="C57" s="379" t="s">
        <v>4814</v>
      </c>
      <c r="D57" s="251" t="s">
        <v>2898</v>
      </c>
      <c r="E57" s="251" t="s">
        <v>1533</v>
      </c>
      <c r="F57" s="256">
        <v>41463</v>
      </c>
      <c r="G57" s="256">
        <v>41288</v>
      </c>
      <c r="H57" s="251" t="s">
        <v>4815</v>
      </c>
      <c r="I57" s="230">
        <v>10</v>
      </c>
      <c r="J57" s="230">
        <v>3</v>
      </c>
      <c r="K57" s="230">
        <v>6</v>
      </c>
      <c r="L57" s="230">
        <v>11</v>
      </c>
      <c r="M57" s="230">
        <v>5</v>
      </c>
      <c r="N57" s="193">
        <v>4</v>
      </c>
      <c r="O57" s="17">
        <v>2</v>
      </c>
      <c r="P57" s="17">
        <v>4</v>
      </c>
      <c r="Q57" s="269">
        <v>6</v>
      </c>
      <c r="R57" s="269">
        <v>4</v>
      </c>
      <c r="S57" s="245">
        <v>6</v>
      </c>
      <c r="T57" s="271">
        <v>3</v>
      </c>
      <c r="U57" s="283">
        <v>2</v>
      </c>
      <c r="V57" s="283">
        <v>8</v>
      </c>
      <c r="W57" s="271">
        <v>1</v>
      </c>
      <c r="X57" s="207">
        <v>12</v>
      </c>
      <c r="Y57" s="207">
        <v>2</v>
      </c>
      <c r="Z57" s="207">
        <v>5</v>
      </c>
      <c r="AA57" s="207">
        <v>7</v>
      </c>
      <c r="AB57" s="207">
        <v>2</v>
      </c>
      <c r="AC57" s="207">
        <v>4</v>
      </c>
      <c r="AD57" s="193">
        <v>4</v>
      </c>
      <c r="AE57" s="193">
        <v>4</v>
      </c>
      <c r="AF57" s="193">
        <v>6</v>
      </c>
      <c r="AG57" s="489">
        <v>5.041666666666667</v>
      </c>
    </row>
    <row r="58" spans="1:33" x14ac:dyDescent="0.25">
      <c r="A58" s="254" t="s">
        <v>2102</v>
      </c>
      <c r="B58" s="255">
        <v>1</v>
      </c>
      <c r="C58" s="379" t="s">
        <v>5109</v>
      </c>
      <c r="D58" s="251" t="s">
        <v>2898</v>
      </c>
      <c r="E58" s="251" t="s">
        <v>2126</v>
      </c>
      <c r="F58" s="256"/>
      <c r="G58" s="256">
        <v>41257</v>
      </c>
      <c r="H58" s="251" t="s">
        <v>4799</v>
      </c>
      <c r="I58" s="230">
        <v>10</v>
      </c>
      <c r="J58" s="230">
        <v>5</v>
      </c>
      <c r="K58" s="230">
        <v>1</v>
      </c>
      <c r="L58" s="230">
        <v>3</v>
      </c>
      <c r="M58" s="230">
        <v>2</v>
      </c>
      <c r="N58" s="271">
        <v>10</v>
      </c>
      <c r="O58" s="343">
        <v>0</v>
      </c>
      <c r="P58" s="269">
        <v>3</v>
      </c>
      <c r="Q58" s="269">
        <v>13</v>
      </c>
      <c r="R58" s="269">
        <v>2</v>
      </c>
      <c r="S58" s="269">
        <v>4</v>
      </c>
      <c r="T58" s="271">
        <v>4</v>
      </c>
      <c r="U58" s="283">
        <v>2</v>
      </c>
      <c r="V58" s="283">
        <v>8</v>
      </c>
      <c r="W58" s="271">
        <v>3</v>
      </c>
      <c r="X58" s="207">
        <v>9</v>
      </c>
      <c r="Y58" s="207">
        <v>4</v>
      </c>
      <c r="Z58" s="207">
        <v>5</v>
      </c>
      <c r="AA58" s="207">
        <v>10</v>
      </c>
      <c r="AB58" s="207">
        <v>5</v>
      </c>
      <c r="AC58" s="207">
        <v>6</v>
      </c>
      <c r="AD58" s="271">
        <v>6</v>
      </c>
      <c r="AE58" s="271">
        <v>4</v>
      </c>
      <c r="AF58" s="271">
        <v>3</v>
      </c>
      <c r="AG58" s="489">
        <v>5.3043478260869561</v>
      </c>
    </row>
    <row r="59" spans="1:33" x14ac:dyDescent="0.25">
      <c r="A59" s="254" t="s">
        <v>2102</v>
      </c>
      <c r="B59" s="255">
        <v>1</v>
      </c>
      <c r="C59" s="379" t="s">
        <v>4842</v>
      </c>
      <c r="D59" s="251" t="s">
        <v>2898</v>
      </c>
      <c r="E59" s="251" t="s">
        <v>2126</v>
      </c>
      <c r="F59" s="256"/>
      <c r="G59" s="148">
        <v>41318</v>
      </c>
      <c r="H59" s="251" t="s">
        <v>4843</v>
      </c>
      <c r="I59" s="230">
        <v>0</v>
      </c>
      <c r="J59" s="344">
        <v>0</v>
      </c>
      <c r="K59" s="230">
        <v>0</v>
      </c>
      <c r="L59" s="344">
        <v>0</v>
      </c>
      <c r="M59" s="230">
        <v>0</v>
      </c>
      <c r="N59" s="271">
        <v>1</v>
      </c>
      <c r="O59" s="164">
        <v>1</v>
      </c>
      <c r="P59" s="164">
        <v>0</v>
      </c>
      <c r="Q59" s="269">
        <v>0</v>
      </c>
      <c r="R59" s="269">
        <v>3</v>
      </c>
      <c r="S59" s="269">
        <v>0</v>
      </c>
      <c r="T59" s="281">
        <v>0</v>
      </c>
      <c r="U59" s="283">
        <v>0</v>
      </c>
      <c r="V59" s="283">
        <v>0</v>
      </c>
      <c r="W59" s="230">
        <v>0</v>
      </c>
      <c r="X59" s="267">
        <v>0</v>
      </c>
      <c r="Y59" s="267">
        <v>0</v>
      </c>
      <c r="Z59" s="267">
        <v>0</v>
      </c>
      <c r="AA59" s="267">
        <v>1</v>
      </c>
      <c r="AB59" s="267">
        <v>0</v>
      </c>
      <c r="AC59" s="267">
        <v>0</v>
      </c>
      <c r="AD59" s="267">
        <v>0</v>
      </c>
      <c r="AE59" s="267">
        <v>0</v>
      </c>
      <c r="AF59" s="344">
        <v>0</v>
      </c>
      <c r="AG59" s="489">
        <v>1.6666666666666667</v>
      </c>
    </row>
    <row r="60" spans="1:33" x14ac:dyDescent="0.25">
      <c r="A60" s="254" t="s">
        <v>2102</v>
      </c>
      <c r="B60" s="255">
        <v>1</v>
      </c>
      <c r="C60" s="379" t="s">
        <v>4844</v>
      </c>
      <c r="D60" s="251" t="s">
        <v>2898</v>
      </c>
      <c r="E60" s="251" t="s">
        <v>2126</v>
      </c>
      <c r="F60" s="256"/>
      <c r="G60" s="148">
        <v>41318</v>
      </c>
      <c r="H60" s="251" t="s">
        <v>4845</v>
      </c>
      <c r="I60" s="230">
        <v>5</v>
      </c>
      <c r="J60" s="344">
        <v>0</v>
      </c>
      <c r="K60" s="230">
        <v>16</v>
      </c>
      <c r="L60" s="230">
        <v>16</v>
      </c>
      <c r="M60" s="230">
        <v>0</v>
      </c>
      <c r="N60" s="269">
        <v>0</v>
      </c>
      <c r="O60" s="164">
        <v>0</v>
      </c>
      <c r="P60" s="164">
        <v>0</v>
      </c>
      <c r="Q60" s="269">
        <v>1</v>
      </c>
      <c r="R60" s="269">
        <v>0</v>
      </c>
      <c r="S60" s="269">
        <v>0</v>
      </c>
      <c r="T60" s="281">
        <v>0</v>
      </c>
      <c r="U60" s="283">
        <v>0</v>
      </c>
      <c r="V60" s="283">
        <v>1</v>
      </c>
      <c r="W60" s="230">
        <v>1</v>
      </c>
      <c r="X60" s="207">
        <v>3</v>
      </c>
      <c r="Y60" s="207">
        <v>1</v>
      </c>
      <c r="Z60" s="207">
        <v>1</v>
      </c>
      <c r="AA60" s="267">
        <v>1</v>
      </c>
      <c r="AB60" s="207">
        <v>1</v>
      </c>
      <c r="AC60" s="267">
        <v>0</v>
      </c>
      <c r="AD60" s="267">
        <v>0</v>
      </c>
      <c r="AE60" s="267">
        <v>0</v>
      </c>
      <c r="AF60" s="344">
        <v>0</v>
      </c>
      <c r="AG60" s="489">
        <v>4.5999999999999996</v>
      </c>
    </row>
    <row r="61" spans="1:33" x14ac:dyDescent="0.25">
      <c r="A61" s="254" t="s">
        <v>2102</v>
      </c>
      <c r="B61" s="255">
        <v>1</v>
      </c>
      <c r="C61" s="379" t="s">
        <v>4846</v>
      </c>
      <c r="D61" s="251" t="s">
        <v>2898</v>
      </c>
      <c r="E61" s="251" t="s">
        <v>2126</v>
      </c>
      <c r="F61" s="256"/>
      <c r="G61" s="148">
        <v>41318</v>
      </c>
      <c r="H61" s="251" t="s">
        <v>4847</v>
      </c>
      <c r="I61" s="230">
        <v>0</v>
      </c>
      <c r="J61" s="344">
        <v>0</v>
      </c>
      <c r="K61" s="230">
        <v>0</v>
      </c>
      <c r="L61" s="344">
        <v>0</v>
      </c>
      <c r="M61" s="230">
        <v>0</v>
      </c>
      <c r="N61" s="269">
        <v>0</v>
      </c>
      <c r="O61" s="164">
        <v>0</v>
      </c>
      <c r="P61" s="164">
        <v>0</v>
      </c>
      <c r="Q61" s="269">
        <v>0</v>
      </c>
      <c r="R61" s="269">
        <v>0</v>
      </c>
      <c r="S61" s="269">
        <v>0</v>
      </c>
      <c r="T61" s="281">
        <v>0</v>
      </c>
      <c r="U61" s="283">
        <v>0</v>
      </c>
      <c r="V61" s="283">
        <v>0</v>
      </c>
      <c r="W61" s="230">
        <v>0</v>
      </c>
      <c r="X61" s="267">
        <v>0</v>
      </c>
      <c r="Y61" s="267">
        <v>0</v>
      </c>
      <c r="Z61" s="267">
        <v>0</v>
      </c>
      <c r="AA61" s="267">
        <v>1</v>
      </c>
      <c r="AB61" s="267">
        <v>0</v>
      </c>
      <c r="AC61" s="267">
        <v>0</v>
      </c>
      <c r="AD61" s="267">
        <v>0</v>
      </c>
      <c r="AE61" s="267">
        <v>0</v>
      </c>
      <c r="AF61" s="344">
        <v>0</v>
      </c>
      <c r="AG61" s="489">
        <v>1</v>
      </c>
    </row>
    <row r="62" spans="1:33" x14ac:dyDescent="0.25">
      <c r="A62" s="254" t="s">
        <v>2102</v>
      </c>
      <c r="B62" s="255">
        <v>1</v>
      </c>
      <c r="C62" s="379" t="s">
        <v>4848</v>
      </c>
      <c r="D62" s="251" t="s">
        <v>2898</v>
      </c>
      <c r="E62" s="251" t="s">
        <v>2126</v>
      </c>
      <c r="F62" s="256"/>
      <c r="G62" s="148">
        <v>41318</v>
      </c>
      <c r="H62" s="251" t="s">
        <v>4849</v>
      </c>
      <c r="I62" s="230">
        <v>0</v>
      </c>
      <c r="J62" s="344">
        <v>0</v>
      </c>
      <c r="K62" s="230">
        <v>0</v>
      </c>
      <c r="L62" s="344">
        <v>0</v>
      </c>
      <c r="M62" s="230">
        <v>0</v>
      </c>
      <c r="N62" s="269">
        <v>0</v>
      </c>
      <c r="O62" s="17">
        <v>0</v>
      </c>
      <c r="P62" s="17">
        <v>0</v>
      </c>
      <c r="Q62" s="269">
        <v>0</v>
      </c>
      <c r="R62" s="269">
        <v>0</v>
      </c>
      <c r="S62" s="269">
        <v>0</v>
      </c>
      <c r="T62" s="281">
        <v>0</v>
      </c>
      <c r="U62" s="283">
        <v>0</v>
      </c>
      <c r="V62" s="283">
        <v>0</v>
      </c>
      <c r="W62" s="230">
        <v>0</v>
      </c>
      <c r="X62" s="267">
        <v>0</v>
      </c>
      <c r="Y62" s="267">
        <v>0</v>
      </c>
      <c r="Z62" s="267">
        <v>0</v>
      </c>
      <c r="AA62" s="267">
        <v>1</v>
      </c>
      <c r="AB62" s="267">
        <v>0</v>
      </c>
      <c r="AC62" s="267">
        <v>0</v>
      </c>
      <c r="AD62" s="267">
        <v>0</v>
      </c>
      <c r="AE62" s="267">
        <v>0</v>
      </c>
      <c r="AF62" s="344">
        <v>0</v>
      </c>
      <c r="AG62" s="489">
        <v>1</v>
      </c>
    </row>
    <row r="63" spans="1:33" x14ac:dyDescent="0.25">
      <c r="A63" s="254" t="s">
        <v>2102</v>
      </c>
      <c r="B63" s="255">
        <v>1</v>
      </c>
      <c r="C63" s="379" t="s">
        <v>4850</v>
      </c>
      <c r="D63" s="251" t="s">
        <v>2898</v>
      </c>
      <c r="E63" s="251" t="s">
        <v>2126</v>
      </c>
      <c r="F63" s="256"/>
      <c r="G63" s="256">
        <v>41337</v>
      </c>
      <c r="H63" s="251" t="s">
        <v>4851</v>
      </c>
      <c r="I63" s="230">
        <v>0</v>
      </c>
      <c r="J63" s="344">
        <v>0</v>
      </c>
      <c r="K63" s="230">
        <v>0</v>
      </c>
      <c r="L63" s="344">
        <v>0</v>
      </c>
      <c r="M63" s="230">
        <v>0</v>
      </c>
      <c r="N63" s="269">
        <v>0</v>
      </c>
      <c r="O63" s="164">
        <v>0</v>
      </c>
      <c r="P63" s="164">
        <v>0</v>
      </c>
      <c r="Q63" s="269">
        <v>0</v>
      </c>
      <c r="R63" s="269">
        <v>0</v>
      </c>
      <c r="S63" s="241">
        <v>0</v>
      </c>
      <c r="T63" s="272">
        <v>0</v>
      </c>
      <c r="U63" s="282">
        <v>0</v>
      </c>
      <c r="V63" s="290">
        <v>0</v>
      </c>
      <c r="W63" s="230">
        <v>0</v>
      </c>
      <c r="X63" s="267">
        <v>0</v>
      </c>
      <c r="Y63" s="267">
        <v>0</v>
      </c>
      <c r="Z63" s="267">
        <v>0</v>
      </c>
      <c r="AA63" s="267">
        <v>1</v>
      </c>
      <c r="AB63" s="267">
        <v>0</v>
      </c>
      <c r="AC63" s="267">
        <v>0</v>
      </c>
      <c r="AD63" s="267">
        <v>0</v>
      </c>
      <c r="AE63" s="267">
        <v>0</v>
      </c>
      <c r="AF63" s="344">
        <v>0</v>
      </c>
      <c r="AG63" s="489">
        <v>1</v>
      </c>
    </row>
    <row r="64" spans="1:33" x14ac:dyDescent="0.25">
      <c r="A64" s="254" t="s">
        <v>2102</v>
      </c>
      <c r="B64" s="255">
        <v>1</v>
      </c>
      <c r="C64" s="379" t="s">
        <v>4852</v>
      </c>
      <c r="D64" s="251" t="s">
        <v>2898</v>
      </c>
      <c r="E64" s="251" t="s">
        <v>2126</v>
      </c>
      <c r="F64" s="256"/>
      <c r="G64" s="148">
        <v>41318</v>
      </c>
      <c r="H64" s="251" t="s">
        <v>4853</v>
      </c>
      <c r="I64" s="230">
        <v>0</v>
      </c>
      <c r="J64" s="344">
        <v>0</v>
      </c>
      <c r="K64" s="230">
        <v>0</v>
      </c>
      <c r="L64" s="344">
        <v>0</v>
      </c>
      <c r="M64" s="230">
        <v>0</v>
      </c>
      <c r="N64" s="269">
        <v>0</v>
      </c>
      <c r="O64" s="164">
        <v>0</v>
      </c>
      <c r="P64" s="164">
        <v>0</v>
      </c>
      <c r="Q64" s="269">
        <v>0</v>
      </c>
      <c r="R64" s="269">
        <v>0</v>
      </c>
      <c r="S64" s="245">
        <v>0</v>
      </c>
      <c r="T64" s="281">
        <v>0</v>
      </c>
      <c r="U64" s="283">
        <v>0</v>
      </c>
      <c r="V64" s="283">
        <v>0</v>
      </c>
      <c r="W64" s="230">
        <v>0</v>
      </c>
      <c r="X64" s="267">
        <v>0</v>
      </c>
      <c r="Y64" s="267">
        <v>0</v>
      </c>
      <c r="Z64" s="267">
        <v>0</v>
      </c>
      <c r="AA64" s="267">
        <v>1</v>
      </c>
      <c r="AB64" s="267">
        <v>0</v>
      </c>
      <c r="AC64" s="267">
        <v>0</v>
      </c>
      <c r="AD64" s="267">
        <v>0</v>
      </c>
      <c r="AE64" s="267">
        <v>0</v>
      </c>
      <c r="AF64" s="344">
        <v>0</v>
      </c>
      <c r="AG64" s="489">
        <v>1</v>
      </c>
    </row>
    <row r="65" spans="1:33" x14ac:dyDescent="0.25">
      <c r="A65" s="254" t="s">
        <v>2102</v>
      </c>
      <c r="B65" s="255">
        <v>1</v>
      </c>
      <c r="C65" s="379" t="s">
        <v>2986</v>
      </c>
      <c r="D65" s="251" t="s">
        <v>2898</v>
      </c>
      <c r="E65" s="251" t="s">
        <v>1533</v>
      </c>
      <c r="F65" s="256">
        <v>40298</v>
      </c>
      <c r="G65" s="256">
        <v>38831</v>
      </c>
      <c r="H65" s="251" t="s">
        <v>2987</v>
      </c>
      <c r="I65" s="230">
        <v>9</v>
      </c>
      <c r="J65" s="230">
        <v>8</v>
      </c>
      <c r="K65" s="230">
        <v>0</v>
      </c>
      <c r="L65" s="230">
        <v>5</v>
      </c>
      <c r="M65" s="230">
        <v>7</v>
      </c>
      <c r="N65" s="269">
        <v>0</v>
      </c>
      <c r="O65" s="17">
        <v>12</v>
      </c>
      <c r="P65" s="17">
        <v>1</v>
      </c>
      <c r="Q65" s="269">
        <v>11</v>
      </c>
      <c r="R65" s="269">
        <v>0</v>
      </c>
      <c r="S65" s="245">
        <v>14</v>
      </c>
      <c r="T65" s="281">
        <v>0</v>
      </c>
      <c r="U65" s="283">
        <v>0</v>
      </c>
      <c r="V65" s="283">
        <v>8</v>
      </c>
      <c r="W65" s="271">
        <v>9</v>
      </c>
      <c r="X65" s="207">
        <v>2</v>
      </c>
      <c r="Y65" s="207">
        <v>2</v>
      </c>
      <c r="Z65" s="207">
        <v>4</v>
      </c>
      <c r="AA65" s="267">
        <v>1</v>
      </c>
      <c r="AB65" s="267">
        <v>0</v>
      </c>
      <c r="AC65" s="207">
        <v>16</v>
      </c>
      <c r="AD65" s="193">
        <v>16</v>
      </c>
      <c r="AE65" s="193">
        <v>7</v>
      </c>
      <c r="AF65" s="193">
        <v>5</v>
      </c>
      <c r="AG65" s="489">
        <v>8</v>
      </c>
    </row>
    <row r="66" spans="1:33" x14ac:dyDescent="0.25">
      <c r="A66" s="254" t="s">
        <v>2102</v>
      </c>
      <c r="B66" s="255">
        <v>1</v>
      </c>
      <c r="C66" s="379" t="s">
        <v>2988</v>
      </c>
      <c r="D66" s="251" t="s">
        <v>2898</v>
      </c>
      <c r="E66" s="251" t="s">
        <v>1533</v>
      </c>
      <c r="F66" s="256">
        <v>40298</v>
      </c>
      <c r="G66" s="256">
        <v>38831</v>
      </c>
      <c r="H66" s="251" t="s">
        <v>36</v>
      </c>
      <c r="I66" s="230">
        <v>7</v>
      </c>
      <c r="J66" s="230">
        <v>6</v>
      </c>
      <c r="K66" s="230">
        <v>0</v>
      </c>
      <c r="L66" s="230">
        <v>18</v>
      </c>
      <c r="M66" s="230">
        <v>2</v>
      </c>
      <c r="N66" s="193">
        <v>1</v>
      </c>
      <c r="O66" s="17">
        <v>13</v>
      </c>
      <c r="P66" s="17">
        <v>0</v>
      </c>
      <c r="Q66" s="269">
        <v>12</v>
      </c>
      <c r="R66" s="269">
        <v>0</v>
      </c>
      <c r="S66" s="245">
        <v>8</v>
      </c>
      <c r="T66" s="271">
        <v>2</v>
      </c>
      <c r="U66" s="283">
        <v>0</v>
      </c>
      <c r="V66" s="283">
        <v>1</v>
      </c>
      <c r="W66" s="271">
        <v>6</v>
      </c>
      <c r="X66" s="267">
        <v>0</v>
      </c>
      <c r="Y66" s="207">
        <v>3</v>
      </c>
      <c r="Z66" s="207">
        <v>5</v>
      </c>
      <c r="AA66" s="207">
        <v>2</v>
      </c>
      <c r="AB66" s="207">
        <v>4</v>
      </c>
      <c r="AC66" s="207">
        <v>9</v>
      </c>
      <c r="AD66" s="193">
        <v>9</v>
      </c>
      <c r="AE66" s="193">
        <v>7</v>
      </c>
      <c r="AF66" s="193">
        <v>5</v>
      </c>
      <c r="AG66" s="489">
        <v>6.3157894736842106</v>
      </c>
    </row>
    <row r="67" spans="1:33" x14ac:dyDescent="0.25">
      <c r="A67" s="254" t="s">
        <v>2102</v>
      </c>
      <c r="B67" s="255">
        <v>1</v>
      </c>
      <c r="C67" s="379" t="s">
        <v>2786</v>
      </c>
      <c r="D67" s="251" t="s">
        <v>2898</v>
      </c>
      <c r="E67" s="251" t="s">
        <v>2586</v>
      </c>
      <c r="F67" s="256">
        <v>40298</v>
      </c>
      <c r="G67" s="256">
        <v>38831</v>
      </c>
      <c r="H67" s="251" t="s">
        <v>2787</v>
      </c>
      <c r="I67" s="230">
        <v>0</v>
      </c>
      <c r="J67" s="230">
        <v>2</v>
      </c>
      <c r="K67" s="230">
        <v>2</v>
      </c>
      <c r="L67" s="230">
        <v>8</v>
      </c>
      <c r="M67" s="230">
        <v>0</v>
      </c>
      <c r="N67" s="193">
        <v>13</v>
      </c>
      <c r="O67" s="17">
        <v>3</v>
      </c>
      <c r="P67" s="17">
        <v>6</v>
      </c>
      <c r="Q67" s="269">
        <v>9</v>
      </c>
      <c r="R67" s="269">
        <v>4</v>
      </c>
      <c r="S67" s="245">
        <v>3</v>
      </c>
      <c r="T67" s="271">
        <v>4</v>
      </c>
      <c r="U67" s="283">
        <v>12</v>
      </c>
      <c r="V67" s="283">
        <v>5</v>
      </c>
      <c r="W67" s="271">
        <v>2</v>
      </c>
      <c r="X67" s="267">
        <v>0</v>
      </c>
      <c r="Y67" s="207">
        <v>3</v>
      </c>
      <c r="Z67" s="207">
        <v>5</v>
      </c>
      <c r="AA67" s="207">
        <v>2</v>
      </c>
      <c r="AB67" s="207">
        <v>7</v>
      </c>
      <c r="AC67" s="207">
        <v>4</v>
      </c>
      <c r="AD67" s="193">
        <v>4</v>
      </c>
      <c r="AE67" s="193">
        <v>7</v>
      </c>
      <c r="AF67" s="193">
        <v>5</v>
      </c>
      <c r="AG67" s="489">
        <v>5.2380952380952381</v>
      </c>
    </row>
    <row r="68" spans="1:33" x14ac:dyDescent="0.25">
      <c r="A68" s="254" t="s">
        <v>2102</v>
      </c>
      <c r="B68" s="255">
        <v>1</v>
      </c>
      <c r="C68" s="379" t="s">
        <v>2788</v>
      </c>
      <c r="D68" s="251" t="s">
        <v>2898</v>
      </c>
      <c r="E68" s="251" t="s">
        <v>1533</v>
      </c>
      <c r="F68" s="256">
        <v>40298</v>
      </c>
      <c r="G68" s="256">
        <v>38831</v>
      </c>
      <c r="H68" s="251" t="s">
        <v>1114</v>
      </c>
      <c r="I68" s="230">
        <v>11</v>
      </c>
      <c r="J68" s="230">
        <v>2</v>
      </c>
      <c r="K68" s="230">
        <v>2</v>
      </c>
      <c r="L68" s="230">
        <v>4</v>
      </c>
      <c r="M68" s="230">
        <v>0</v>
      </c>
      <c r="N68" s="193">
        <v>15</v>
      </c>
      <c r="O68" s="17">
        <v>4</v>
      </c>
      <c r="P68" s="17">
        <v>5</v>
      </c>
      <c r="Q68" s="269">
        <v>10</v>
      </c>
      <c r="R68" s="269">
        <v>0</v>
      </c>
      <c r="S68" s="245">
        <v>7</v>
      </c>
      <c r="T68" s="271">
        <v>3</v>
      </c>
      <c r="U68" s="283">
        <v>5</v>
      </c>
      <c r="V68" s="283">
        <v>5</v>
      </c>
      <c r="W68" s="271">
        <v>2</v>
      </c>
      <c r="X68" s="267">
        <v>0</v>
      </c>
      <c r="Y68" s="207">
        <v>3</v>
      </c>
      <c r="Z68" s="207">
        <v>5</v>
      </c>
      <c r="AA68" s="207">
        <v>2</v>
      </c>
      <c r="AB68" s="207">
        <v>7</v>
      </c>
      <c r="AC68" s="207">
        <v>4</v>
      </c>
      <c r="AD68" s="193">
        <v>4</v>
      </c>
      <c r="AE68" s="193">
        <v>7</v>
      </c>
      <c r="AF68" s="193">
        <v>5</v>
      </c>
      <c r="AG68" s="489">
        <v>5.333333333333333</v>
      </c>
    </row>
    <row r="69" spans="1:33" x14ac:dyDescent="0.25">
      <c r="A69" s="254" t="s">
        <v>2102</v>
      </c>
      <c r="B69" s="255">
        <v>1</v>
      </c>
      <c r="C69" s="379" t="s">
        <v>4884</v>
      </c>
      <c r="D69" s="251" t="s">
        <v>2898</v>
      </c>
      <c r="E69" s="251" t="s">
        <v>1985</v>
      </c>
      <c r="F69" s="256">
        <v>41697</v>
      </c>
      <c r="G69" s="256">
        <v>41338</v>
      </c>
      <c r="H69" s="251" t="s">
        <v>4885</v>
      </c>
      <c r="I69" s="230">
        <v>0</v>
      </c>
      <c r="J69" s="230">
        <v>13</v>
      </c>
      <c r="K69" s="230">
        <v>0</v>
      </c>
      <c r="L69" s="230">
        <v>2</v>
      </c>
      <c r="M69" s="230">
        <v>0</v>
      </c>
      <c r="N69" s="193">
        <v>2</v>
      </c>
      <c r="O69" s="164">
        <v>13</v>
      </c>
      <c r="P69" s="164">
        <v>0</v>
      </c>
      <c r="Q69" s="269">
        <v>13</v>
      </c>
      <c r="R69" s="269">
        <v>0</v>
      </c>
      <c r="S69" s="269">
        <v>0</v>
      </c>
      <c r="T69" s="281">
        <v>0</v>
      </c>
      <c r="U69" s="283">
        <v>0</v>
      </c>
      <c r="V69" s="283">
        <v>0</v>
      </c>
      <c r="W69" s="230">
        <v>6</v>
      </c>
      <c r="X69" s="207">
        <v>4</v>
      </c>
      <c r="Y69" s="267">
        <v>0</v>
      </c>
      <c r="Z69" s="207">
        <v>4</v>
      </c>
      <c r="AA69" s="267">
        <v>1</v>
      </c>
      <c r="AB69" s="207">
        <v>2</v>
      </c>
      <c r="AC69" s="267">
        <v>0</v>
      </c>
      <c r="AD69" s="267">
        <v>0</v>
      </c>
      <c r="AE69" s="193">
        <v>5</v>
      </c>
      <c r="AF69" s="344">
        <v>0</v>
      </c>
      <c r="AG69" s="489">
        <v>6.4</v>
      </c>
    </row>
    <row r="70" spans="1:33" x14ac:dyDescent="0.25">
      <c r="A70" s="254" t="s">
        <v>2102</v>
      </c>
      <c r="B70" s="255">
        <v>1</v>
      </c>
      <c r="C70" s="379" t="s">
        <v>4854</v>
      </c>
      <c r="D70" s="251" t="s">
        <v>2898</v>
      </c>
      <c r="E70" s="251" t="s">
        <v>2126</v>
      </c>
      <c r="F70" s="256"/>
      <c r="G70" s="256">
        <v>41344</v>
      </c>
      <c r="H70" s="251" t="s">
        <v>4855</v>
      </c>
      <c r="I70" s="230">
        <v>0</v>
      </c>
      <c r="J70" s="230">
        <v>2</v>
      </c>
      <c r="K70" s="230">
        <v>0</v>
      </c>
      <c r="L70" s="344">
        <v>0</v>
      </c>
      <c r="M70" s="230">
        <v>0</v>
      </c>
      <c r="N70" s="269">
        <v>0</v>
      </c>
      <c r="O70" s="17">
        <v>0</v>
      </c>
      <c r="P70" s="17">
        <v>0</v>
      </c>
      <c r="Q70" s="269">
        <v>0</v>
      </c>
      <c r="R70" s="269">
        <v>0</v>
      </c>
      <c r="S70" s="245">
        <v>3</v>
      </c>
      <c r="T70" s="281">
        <v>0</v>
      </c>
      <c r="U70" s="281">
        <v>3</v>
      </c>
      <c r="V70" s="283">
        <v>2</v>
      </c>
      <c r="W70" s="230">
        <v>1</v>
      </c>
      <c r="X70" s="267">
        <v>0</v>
      </c>
      <c r="Y70" s="207">
        <v>5</v>
      </c>
      <c r="Z70" s="267">
        <v>0</v>
      </c>
      <c r="AA70" s="207">
        <v>2</v>
      </c>
      <c r="AB70" s="267">
        <v>0</v>
      </c>
      <c r="AC70" s="207">
        <v>1</v>
      </c>
      <c r="AD70" s="193">
        <v>1</v>
      </c>
      <c r="AE70" s="193">
        <v>1</v>
      </c>
      <c r="AF70" s="193">
        <v>1</v>
      </c>
      <c r="AG70" s="489">
        <v>2</v>
      </c>
    </row>
    <row r="71" spans="1:33" x14ac:dyDescent="0.25">
      <c r="A71" s="254" t="s">
        <v>2102</v>
      </c>
      <c r="B71" s="255">
        <v>1</v>
      </c>
      <c r="C71" s="379" t="s">
        <v>4856</v>
      </c>
      <c r="D71" s="251" t="s">
        <v>2898</v>
      </c>
      <c r="E71" s="251" t="s">
        <v>2126</v>
      </c>
      <c r="F71" s="256"/>
      <c r="G71" s="256">
        <v>41344</v>
      </c>
      <c r="H71" s="251" t="s">
        <v>4857</v>
      </c>
      <c r="I71" s="230">
        <v>0</v>
      </c>
      <c r="J71" s="230">
        <v>8</v>
      </c>
      <c r="K71" s="230">
        <v>0</v>
      </c>
      <c r="L71" s="344">
        <v>0</v>
      </c>
      <c r="M71" s="230">
        <v>0</v>
      </c>
      <c r="N71" s="269">
        <v>0</v>
      </c>
      <c r="O71" s="17">
        <v>1</v>
      </c>
      <c r="P71" s="269">
        <v>0</v>
      </c>
      <c r="Q71" s="269">
        <v>0</v>
      </c>
      <c r="R71" s="269">
        <v>0</v>
      </c>
      <c r="S71" s="269">
        <v>0</v>
      </c>
      <c r="T71" s="281">
        <v>0</v>
      </c>
      <c r="U71" s="281">
        <v>7</v>
      </c>
      <c r="V71" s="283">
        <v>4</v>
      </c>
      <c r="W71" s="230">
        <v>0</v>
      </c>
      <c r="X71" s="207">
        <v>1</v>
      </c>
      <c r="Y71" s="267">
        <v>0</v>
      </c>
      <c r="Z71" s="207">
        <v>3</v>
      </c>
      <c r="AA71" s="267">
        <v>1</v>
      </c>
      <c r="AB71" s="267">
        <v>0</v>
      </c>
      <c r="AC71" s="207">
        <v>2</v>
      </c>
      <c r="AD71" s="193">
        <v>2</v>
      </c>
      <c r="AE71" s="267">
        <v>0</v>
      </c>
      <c r="AF71" s="193">
        <v>1</v>
      </c>
      <c r="AG71" s="489">
        <v>3.2222222222222223</v>
      </c>
    </row>
    <row r="72" spans="1:33" x14ac:dyDescent="0.25">
      <c r="A72" s="254" t="s">
        <v>2102</v>
      </c>
      <c r="B72" s="255">
        <v>1</v>
      </c>
      <c r="C72" s="379" t="s">
        <v>1937</v>
      </c>
      <c r="D72" s="251" t="s">
        <v>2898</v>
      </c>
      <c r="E72" s="251" t="s">
        <v>1985</v>
      </c>
      <c r="F72" s="256">
        <v>41271</v>
      </c>
      <c r="G72" s="256">
        <v>38831</v>
      </c>
      <c r="H72" s="251" t="s">
        <v>4866</v>
      </c>
      <c r="I72" s="230">
        <v>0</v>
      </c>
      <c r="J72" s="230">
        <v>7</v>
      </c>
      <c r="K72" s="230">
        <v>2</v>
      </c>
      <c r="L72" s="230">
        <v>2</v>
      </c>
      <c r="M72" s="230">
        <v>0</v>
      </c>
      <c r="N72" s="269">
        <v>0</v>
      </c>
      <c r="O72" s="269">
        <v>0</v>
      </c>
      <c r="P72" s="269">
        <v>0</v>
      </c>
      <c r="Q72" s="269">
        <v>5</v>
      </c>
      <c r="R72" s="269">
        <v>0</v>
      </c>
      <c r="S72" s="269">
        <v>0</v>
      </c>
      <c r="T72" s="271">
        <v>1</v>
      </c>
      <c r="U72" s="283">
        <v>0</v>
      </c>
      <c r="V72" s="283">
        <v>0</v>
      </c>
      <c r="W72" s="230">
        <v>0</v>
      </c>
      <c r="X72" s="267">
        <v>0</v>
      </c>
      <c r="Y72" s="267">
        <v>0</v>
      </c>
      <c r="Z72" s="267">
        <v>0</v>
      </c>
      <c r="AA72" s="267">
        <v>1</v>
      </c>
      <c r="AB72" s="267">
        <v>0</v>
      </c>
      <c r="AC72" s="207">
        <v>2</v>
      </c>
      <c r="AD72" s="193">
        <v>2</v>
      </c>
      <c r="AE72" s="193">
        <v>2</v>
      </c>
      <c r="AF72" s="193">
        <v>2</v>
      </c>
      <c r="AG72" s="489">
        <v>2.7777777777777777</v>
      </c>
    </row>
    <row r="73" spans="1:33" x14ac:dyDescent="0.25">
      <c r="A73" s="254" t="s">
        <v>2102</v>
      </c>
      <c r="B73" s="255">
        <v>1</v>
      </c>
      <c r="C73" s="379" t="s">
        <v>1340</v>
      </c>
      <c r="D73" s="251" t="s">
        <v>2898</v>
      </c>
      <c r="E73" s="251" t="s">
        <v>2126</v>
      </c>
      <c r="F73" s="251"/>
      <c r="G73" s="256">
        <v>38831</v>
      </c>
      <c r="H73" s="251" t="s">
        <v>720</v>
      </c>
      <c r="I73" s="230">
        <v>1</v>
      </c>
      <c r="J73" s="230">
        <v>4</v>
      </c>
      <c r="K73" s="230">
        <v>0</v>
      </c>
      <c r="L73" s="344">
        <v>0</v>
      </c>
      <c r="M73" s="230">
        <v>9</v>
      </c>
      <c r="N73" s="193">
        <v>4</v>
      </c>
      <c r="O73" s="17">
        <v>3</v>
      </c>
      <c r="P73" s="17">
        <v>4</v>
      </c>
      <c r="Q73" s="269">
        <v>8</v>
      </c>
      <c r="R73" s="269">
        <v>3</v>
      </c>
      <c r="S73" s="245">
        <v>4</v>
      </c>
      <c r="T73" s="271">
        <v>4</v>
      </c>
      <c r="U73" s="283">
        <v>0</v>
      </c>
      <c r="V73" s="283">
        <v>3</v>
      </c>
      <c r="W73" s="230">
        <v>0</v>
      </c>
      <c r="X73" s="207">
        <v>8</v>
      </c>
      <c r="Y73" s="207">
        <v>1</v>
      </c>
      <c r="Z73" s="267">
        <v>0</v>
      </c>
      <c r="AA73" s="267">
        <v>1</v>
      </c>
      <c r="AB73" s="207">
        <v>4</v>
      </c>
      <c r="AC73" s="267">
        <v>0</v>
      </c>
      <c r="AD73" s="267">
        <v>0</v>
      </c>
      <c r="AE73" s="193">
        <v>2</v>
      </c>
      <c r="AF73" s="344">
        <v>0</v>
      </c>
      <c r="AG73" s="489">
        <v>4.1333333333333337</v>
      </c>
    </row>
    <row r="74" spans="1:33" x14ac:dyDescent="0.25">
      <c r="A74" s="254" t="s">
        <v>2102</v>
      </c>
      <c r="B74" s="255">
        <v>1</v>
      </c>
      <c r="C74" s="379" t="s">
        <v>721</v>
      </c>
      <c r="D74" s="251" t="s">
        <v>2898</v>
      </c>
      <c r="E74" s="251" t="s">
        <v>1533</v>
      </c>
      <c r="F74" s="256">
        <v>40759</v>
      </c>
      <c r="G74" s="256">
        <v>38831</v>
      </c>
      <c r="H74" s="251" t="s">
        <v>722</v>
      </c>
      <c r="I74" s="230">
        <v>0</v>
      </c>
      <c r="J74" s="344">
        <v>0</v>
      </c>
      <c r="K74" s="230">
        <v>0</v>
      </c>
      <c r="L74" s="344">
        <v>0</v>
      </c>
      <c r="M74" s="230">
        <v>0</v>
      </c>
      <c r="N74" s="269">
        <v>0</v>
      </c>
      <c r="O74" s="269">
        <v>0</v>
      </c>
      <c r="P74" s="269">
        <v>0</v>
      </c>
      <c r="Q74" s="269">
        <v>0</v>
      </c>
      <c r="R74" s="269">
        <v>0</v>
      </c>
      <c r="S74" s="269">
        <v>0</v>
      </c>
      <c r="T74" s="281">
        <v>0</v>
      </c>
      <c r="U74" s="283">
        <v>0</v>
      </c>
      <c r="V74" s="283">
        <v>0</v>
      </c>
      <c r="W74" s="230">
        <v>0</v>
      </c>
      <c r="X74" s="207">
        <v>1</v>
      </c>
      <c r="Y74" s="207">
        <v>2</v>
      </c>
      <c r="Z74" s="267">
        <v>0</v>
      </c>
      <c r="AA74" s="207">
        <v>3</v>
      </c>
      <c r="AB74" s="267">
        <v>0</v>
      </c>
      <c r="AC74" s="267">
        <v>0</v>
      </c>
      <c r="AD74" s="267">
        <v>0</v>
      </c>
      <c r="AE74" s="267">
        <v>0</v>
      </c>
      <c r="AF74" s="344">
        <v>0</v>
      </c>
      <c r="AG74" s="489">
        <v>2</v>
      </c>
    </row>
    <row r="75" spans="1:33" x14ac:dyDescent="0.25">
      <c r="A75" s="254" t="s">
        <v>2102</v>
      </c>
      <c r="B75" s="255">
        <v>1</v>
      </c>
      <c r="C75" s="379" t="s">
        <v>723</v>
      </c>
      <c r="D75" s="251" t="s">
        <v>2898</v>
      </c>
      <c r="E75" s="251" t="s">
        <v>2586</v>
      </c>
      <c r="F75" s="256">
        <v>41697</v>
      </c>
      <c r="G75" s="256">
        <v>38831</v>
      </c>
      <c r="H75" s="251" t="s">
        <v>724</v>
      </c>
      <c r="I75" s="230">
        <v>0</v>
      </c>
      <c r="J75" s="230">
        <v>2</v>
      </c>
      <c r="K75" s="230">
        <v>1</v>
      </c>
      <c r="L75" s="230">
        <v>1</v>
      </c>
      <c r="M75" s="230">
        <v>0</v>
      </c>
      <c r="N75" s="269">
        <v>0</v>
      </c>
      <c r="O75" s="17">
        <v>2</v>
      </c>
      <c r="P75" s="269">
        <v>0</v>
      </c>
      <c r="Q75" s="269">
        <v>10</v>
      </c>
      <c r="R75" s="269">
        <v>0</v>
      </c>
      <c r="S75" s="269">
        <v>0</v>
      </c>
      <c r="T75" s="271">
        <v>2</v>
      </c>
      <c r="U75" s="283">
        <v>3</v>
      </c>
      <c r="V75" s="283">
        <v>1</v>
      </c>
      <c r="W75" s="271">
        <v>3</v>
      </c>
      <c r="X75" s="207">
        <v>2</v>
      </c>
      <c r="Y75" s="207">
        <v>1</v>
      </c>
      <c r="Z75" s="207">
        <v>5</v>
      </c>
      <c r="AA75" s="267">
        <v>1</v>
      </c>
      <c r="AB75" s="267">
        <v>0</v>
      </c>
      <c r="AC75" s="207">
        <v>9</v>
      </c>
      <c r="AD75" s="193">
        <v>9</v>
      </c>
      <c r="AE75" s="193">
        <v>5</v>
      </c>
      <c r="AF75" s="193">
        <v>2</v>
      </c>
      <c r="AG75" s="489">
        <v>3.625</v>
      </c>
    </row>
    <row r="76" spans="1:33" x14ac:dyDescent="0.25">
      <c r="A76" s="254" t="s">
        <v>2102</v>
      </c>
      <c r="B76" s="255">
        <v>1</v>
      </c>
      <c r="C76" s="379" t="s">
        <v>725</v>
      </c>
      <c r="D76" s="251" t="s">
        <v>2898</v>
      </c>
      <c r="E76" s="251" t="s">
        <v>1985</v>
      </c>
      <c r="F76" s="256">
        <v>41697</v>
      </c>
      <c r="G76" s="256">
        <v>38831</v>
      </c>
      <c r="H76" s="251" t="s">
        <v>2682</v>
      </c>
      <c r="I76" s="230">
        <v>0</v>
      </c>
      <c r="J76" s="344">
        <v>0</v>
      </c>
      <c r="K76" s="230">
        <v>0</v>
      </c>
      <c r="L76" s="230">
        <v>3</v>
      </c>
      <c r="M76" s="230">
        <v>0</v>
      </c>
      <c r="N76" s="193">
        <v>5</v>
      </c>
      <c r="O76" s="269">
        <v>0</v>
      </c>
      <c r="P76" s="269">
        <v>0</v>
      </c>
      <c r="Q76" s="269">
        <v>2</v>
      </c>
      <c r="R76" s="269">
        <v>0</v>
      </c>
      <c r="S76" s="269">
        <v>0</v>
      </c>
      <c r="T76" s="281">
        <v>0</v>
      </c>
      <c r="U76" s="283">
        <v>0</v>
      </c>
      <c r="V76" s="283">
        <v>0</v>
      </c>
      <c r="W76" s="230">
        <v>0</v>
      </c>
      <c r="X76" s="207">
        <v>1</v>
      </c>
      <c r="Y76" s="267">
        <v>0</v>
      </c>
      <c r="Z76" s="267">
        <v>0</v>
      </c>
      <c r="AA76" s="267">
        <v>1</v>
      </c>
      <c r="AB76" s="267">
        <v>0</v>
      </c>
      <c r="AC76" s="267">
        <v>0</v>
      </c>
      <c r="AD76" s="267">
        <v>0</v>
      </c>
      <c r="AE76" s="267">
        <v>0</v>
      </c>
      <c r="AF76" s="344">
        <v>0</v>
      </c>
      <c r="AG76" s="489">
        <v>2.75</v>
      </c>
    </row>
    <row r="77" spans="1:33" x14ac:dyDescent="0.25">
      <c r="A77" s="254" t="s">
        <v>2102</v>
      </c>
      <c r="B77" s="255">
        <v>1</v>
      </c>
      <c r="C77" s="379" t="s">
        <v>2683</v>
      </c>
      <c r="D77" s="251" t="s">
        <v>2898</v>
      </c>
      <c r="E77" s="251" t="s">
        <v>2586</v>
      </c>
      <c r="F77" s="256">
        <v>41099</v>
      </c>
      <c r="G77" s="256">
        <v>38831</v>
      </c>
      <c r="H77" s="251" t="s">
        <v>4547</v>
      </c>
      <c r="I77" s="230">
        <v>0</v>
      </c>
      <c r="J77" s="344">
        <v>0</v>
      </c>
      <c r="K77" s="230">
        <v>0</v>
      </c>
      <c r="L77" s="230">
        <v>1</v>
      </c>
      <c r="M77" s="230">
        <v>0</v>
      </c>
      <c r="N77" s="269">
        <v>0</v>
      </c>
      <c r="O77" s="17">
        <v>2</v>
      </c>
      <c r="P77" s="269">
        <v>0</v>
      </c>
      <c r="Q77" s="269">
        <v>0</v>
      </c>
      <c r="R77" s="269">
        <v>12</v>
      </c>
      <c r="S77" s="245">
        <v>3</v>
      </c>
      <c r="T77" s="281">
        <v>0</v>
      </c>
      <c r="U77" s="283">
        <v>0</v>
      </c>
      <c r="V77" s="283">
        <v>0</v>
      </c>
      <c r="W77" s="230">
        <v>0</v>
      </c>
      <c r="X77" s="207">
        <v>9</v>
      </c>
      <c r="Y77" s="207">
        <v>3</v>
      </c>
      <c r="Z77" s="207">
        <v>13</v>
      </c>
      <c r="AA77" s="207">
        <v>1</v>
      </c>
      <c r="AB77" s="207">
        <v>7</v>
      </c>
      <c r="AC77" s="207">
        <v>12</v>
      </c>
      <c r="AD77" s="193">
        <v>12</v>
      </c>
      <c r="AE77" s="193">
        <v>3</v>
      </c>
      <c r="AF77" s="193">
        <v>4</v>
      </c>
      <c r="AG77" s="489">
        <v>6.3076923076923075</v>
      </c>
    </row>
    <row r="78" spans="1:33" x14ac:dyDescent="0.25">
      <c r="A78" s="254" t="s">
        <v>2102</v>
      </c>
      <c r="B78" s="255">
        <v>1</v>
      </c>
      <c r="C78" s="379" t="s">
        <v>2684</v>
      </c>
      <c r="D78" s="251" t="s">
        <v>2898</v>
      </c>
      <c r="E78" s="251" t="s">
        <v>1533</v>
      </c>
      <c r="F78" s="256">
        <v>40695</v>
      </c>
      <c r="G78" s="256">
        <v>38831</v>
      </c>
      <c r="H78" s="251" t="s">
        <v>240</v>
      </c>
      <c r="I78" s="230">
        <v>0</v>
      </c>
      <c r="J78" s="344">
        <v>0</v>
      </c>
      <c r="K78" s="230">
        <v>0</v>
      </c>
      <c r="L78" s="344">
        <v>0</v>
      </c>
      <c r="M78" s="230">
        <v>0</v>
      </c>
      <c r="N78" s="269">
        <v>0</v>
      </c>
      <c r="O78" s="269">
        <v>0</v>
      </c>
      <c r="P78" s="269">
        <v>0</v>
      </c>
      <c r="Q78" s="269">
        <v>4</v>
      </c>
      <c r="R78" s="269">
        <v>7</v>
      </c>
      <c r="S78" s="245">
        <v>3</v>
      </c>
      <c r="T78" s="271">
        <v>1</v>
      </c>
      <c r="U78" s="283">
        <v>0</v>
      </c>
      <c r="V78" s="283">
        <v>0</v>
      </c>
      <c r="W78" s="271">
        <v>8</v>
      </c>
      <c r="X78" s="267">
        <v>0</v>
      </c>
      <c r="Y78" s="207">
        <v>15</v>
      </c>
      <c r="Z78" s="207">
        <v>8</v>
      </c>
      <c r="AA78" s="207">
        <v>2</v>
      </c>
      <c r="AB78" s="207">
        <v>5</v>
      </c>
      <c r="AC78" s="267">
        <v>0</v>
      </c>
      <c r="AD78" s="267">
        <v>0</v>
      </c>
      <c r="AE78" s="267">
        <v>0</v>
      </c>
      <c r="AF78" s="193">
        <v>3</v>
      </c>
      <c r="AG78" s="489">
        <v>5.6</v>
      </c>
    </row>
    <row r="79" spans="1:33" x14ac:dyDescent="0.25">
      <c r="A79" s="254" t="s">
        <v>2102</v>
      </c>
      <c r="B79" s="255">
        <v>1</v>
      </c>
      <c r="C79" s="379" t="s">
        <v>3874</v>
      </c>
      <c r="D79" s="251" t="s">
        <v>2898</v>
      </c>
      <c r="E79" s="251" t="s">
        <v>1533</v>
      </c>
      <c r="F79" s="256">
        <v>40738</v>
      </c>
      <c r="G79" s="256">
        <v>38831</v>
      </c>
      <c r="H79" s="251" t="s">
        <v>538</v>
      </c>
      <c r="I79" s="230">
        <v>0</v>
      </c>
      <c r="J79" s="344">
        <v>0</v>
      </c>
      <c r="K79" s="230">
        <v>0</v>
      </c>
      <c r="L79" s="344">
        <v>0</v>
      </c>
      <c r="M79" s="230">
        <v>0</v>
      </c>
      <c r="N79" s="193">
        <v>12</v>
      </c>
      <c r="O79" s="269">
        <v>0</v>
      </c>
      <c r="P79" s="17">
        <v>1</v>
      </c>
      <c r="Q79" s="269">
        <v>0</v>
      </c>
      <c r="R79" s="269">
        <v>0</v>
      </c>
      <c r="S79" s="245">
        <v>3</v>
      </c>
      <c r="T79" s="281">
        <v>0</v>
      </c>
      <c r="U79" s="283">
        <v>0</v>
      </c>
      <c r="V79" s="283">
        <v>0</v>
      </c>
      <c r="W79" s="230">
        <v>0</v>
      </c>
      <c r="X79" s="267">
        <v>0</v>
      </c>
      <c r="Y79" s="267">
        <v>0</v>
      </c>
      <c r="Z79" s="267">
        <v>0</v>
      </c>
      <c r="AA79" s="207">
        <v>2</v>
      </c>
      <c r="AB79" s="207">
        <v>2</v>
      </c>
      <c r="AC79" s="207">
        <v>2</v>
      </c>
      <c r="AD79" s="193">
        <v>2</v>
      </c>
      <c r="AE79" s="267">
        <v>0</v>
      </c>
      <c r="AF79" s="344">
        <v>0</v>
      </c>
      <c r="AG79" s="489">
        <v>3.4285714285714284</v>
      </c>
    </row>
    <row r="80" spans="1:33" x14ac:dyDescent="0.25">
      <c r="A80" s="254" t="s">
        <v>2102</v>
      </c>
      <c r="B80" s="255">
        <v>1</v>
      </c>
      <c r="C80" s="379" t="s">
        <v>5123</v>
      </c>
      <c r="D80" s="251" t="s">
        <v>2898</v>
      </c>
      <c r="E80" s="251" t="s">
        <v>2126</v>
      </c>
      <c r="F80" s="256"/>
      <c r="G80" s="256">
        <v>41466</v>
      </c>
      <c r="H80" s="251" t="s">
        <v>5114</v>
      </c>
      <c r="I80" s="230">
        <v>0</v>
      </c>
      <c r="J80" s="230">
        <v>5</v>
      </c>
      <c r="K80" s="230">
        <v>3</v>
      </c>
      <c r="L80" s="230">
        <v>6</v>
      </c>
      <c r="M80" s="230">
        <v>0</v>
      </c>
      <c r="N80" s="269">
        <v>0</v>
      </c>
      <c r="O80" s="269">
        <v>0</v>
      </c>
      <c r="P80" s="269">
        <v>1</v>
      </c>
      <c r="Q80" s="269">
        <v>6</v>
      </c>
      <c r="R80" s="269">
        <v>5</v>
      </c>
      <c r="S80" s="269">
        <v>2</v>
      </c>
      <c r="T80" s="271">
        <v>3</v>
      </c>
      <c r="U80" s="283">
        <v>2</v>
      </c>
      <c r="V80" s="283">
        <v>2</v>
      </c>
      <c r="W80" s="230">
        <v>0</v>
      </c>
      <c r="X80" s="207">
        <v>2</v>
      </c>
      <c r="Y80" s="207">
        <v>3</v>
      </c>
      <c r="Z80" s="207">
        <v>3</v>
      </c>
      <c r="AA80" s="207">
        <v>3</v>
      </c>
      <c r="AB80" s="267">
        <v>0</v>
      </c>
      <c r="AC80" s="207">
        <v>5</v>
      </c>
      <c r="AD80" s="271">
        <v>5</v>
      </c>
      <c r="AE80" s="271">
        <v>2</v>
      </c>
      <c r="AF80" s="344">
        <v>0</v>
      </c>
      <c r="AG80" s="489">
        <v>3.4117647058823528</v>
      </c>
    </row>
    <row r="81" spans="1:33" x14ac:dyDescent="0.25">
      <c r="A81" s="254" t="s">
        <v>2102</v>
      </c>
      <c r="B81" s="255">
        <v>1</v>
      </c>
      <c r="C81" s="379" t="s">
        <v>5115</v>
      </c>
      <c r="D81" s="251" t="s">
        <v>2898</v>
      </c>
      <c r="E81" s="251" t="s">
        <v>2126</v>
      </c>
      <c r="F81" s="256"/>
      <c r="G81" s="256">
        <v>41466</v>
      </c>
      <c r="H81" s="251" t="s">
        <v>5116</v>
      </c>
      <c r="I81" s="230">
        <v>3</v>
      </c>
      <c r="J81" s="230">
        <v>9</v>
      </c>
      <c r="K81" s="230">
        <v>0</v>
      </c>
      <c r="L81" s="230">
        <v>5</v>
      </c>
      <c r="M81" s="230">
        <v>0</v>
      </c>
      <c r="N81" s="271">
        <v>6</v>
      </c>
      <c r="O81" s="269">
        <v>0</v>
      </c>
      <c r="P81" s="269">
        <v>0</v>
      </c>
      <c r="Q81" s="269">
        <v>0</v>
      </c>
      <c r="R81" s="269">
        <v>0</v>
      </c>
      <c r="S81" s="269">
        <v>0</v>
      </c>
      <c r="T81" s="281">
        <v>0</v>
      </c>
      <c r="U81" s="283">
        <v>1</v>
      </c>
      <c r="V81" s="283">
        <v>4</v>
      </c>
      <c r="W81" s="230">
        <v>5</v>
      </c>
      <c r="X81" s="207">
        <v>5</v>
      </c>
      <c r="Y81" s="207">
        <v>3</v>
      </c>
      <c r="Z81" s="207">
        <v>1</v>
      </c>
      <c r="AA81" s="207">
        <v>5</v>
      </c>
      <c r="AB81" s="267">
        <v>0</v>
      </c>
      <c r="AC81" s="207">
        <v>3</v>
      </c>
      <c r="AD81" s="271">
        <v>3</v>
      </c>
      <c r="AE81" s="271">
        <v>5</v>
      </c>
      <c r="AF81" s="271">
        <v>5</v>
      </c>
      <c r="AG81" s="489">
        <v>4.2</v>
      </c>
    </row>
    <row r="82" spans="1:33" x14ac:dyDescent="0.25">
      <c r="A82" s="254" t="s">
        <v>2102</v>
      </c>
      <c r="B82" s="255">
        <v>1</v>
      </c>
      <c r="C82" s="379" t="s">
        <v>5117</v>
      </c>
      <c r="D82" s="251" t="s">
        <v>2898</v>
      </c>
      <c r="E82" s="251" t="s">
        <v>2126</v>
      </c>
      <c r="F82" s="256"/>
      <c r="G82" s="256">
        <v>41466</v>
      </c>
      <c r="H82" s="251" t="s">
        <v>5118</v>
      </c>
      <c r="I82" s="230">
        <v>0</v>
      </c>
      <c r="J82" s="344">
        <v>0</v>
      </c>
      <c r="K82" s="230">
        <v>3</v>
      </c>
      <c r="L82" s="230">
        <v>6</v>
      </c>
      <c r="M82" s="230">
        <v>1</v>
      </c>
      <c r="N82" s="269">
        <v>0</v>
      </c>
      <c r="O82" s="269">
        <v>0</v>
      </c>
      <c r="P82" s="269">
        <v>1</v>
      </c>
      <c r="Q82" s="269">
        <v>5</v>
      </c>
      <c r="R82" s="269">
        <v>3</v>
      </c>
      <c r="S82" s="269">
        <v>2</v>
      </c>
      <c r="T82" s="281">
        <v>0</v>
      </c>
      <c r="U82" s="283">
        <v>3</v>
      </c>
      <c r="V82" s="283">
        <v>0</v>
      </c>
      <c r="W82" s="230">
        <v>0</v>
      </c>
      <c r="X82" s="267">
        <v>0</v>
      </c>
      <c r="Y82" s="267">
        <v>0</v>
      </c>
      <c r="Z82" s="267">
        <v>0</v>
      </c>
      <c r="AA82" s="267">
        <v>1</v>
      </c>
      <c r="AB82" s="207">
        <v>1</v>
      </c>
      <c r="AC82" s="267">
        <v>0</v>
      </c>
      <c r="AD82" s="267">
        <v>0</v>
      </c>
      <c r="AE82" s="267">
        <v>0</v>
      </c>
      <c r="AF82" s="344">
        <v>0</v>
      </c>
      <c r="AG82" s="489">
        <v>2.7777777777777777</v>
      </c>
    </row>
    <row r="83" spans="1:33" x14ac:dyDescent="0.25">
      <c r="A83" s="254" t="s">
        <v>2102</v>
      </c>
      <c r="B83" s="255">
        <v>1</v>
      </c>
      <c r="C83" s="379" t="s">
        <v>5119</v>
      </c>
      <c r="D83" s="251" t="s">
        <v>2898</v>
      </c>
      <c r="E83" s="251" t="s">
        <v>2126</v>
      </c>
      <c r="F83" s="256"/>
      <c r="G83" s="256">
        <v>41466</v>
      </c>
      <c r="H83" s="251" t="s">
        <v>5120</v>
      </c>
      <c r="I83" s="230">
        <v>0</v>
      </c>
      <c r="J83" s="230">
        <v>7</v>
      </c>
      <c r="K83" s="230">
        <v>0</v>
      </c>
      <c r="L83" s="230">
        <v>5</v>
      </c>
      <c r="M83" s="230">
        <v>5</v>
      </c>
      <c r="N83" s="271">
        <v>4</v>
      </c>
      <c r="O83" s="269">
        <v>0</v>
      </c>
      <c r="P83" s="269">
        <v>1</v>
      </c>
      <c r="Q83" s="269">
        <v>3</v>
      </c>
      <c r="R83" s="269">
        <v>3</v>
      </c>
      <c r="S83" s="269">
        <v>2</v>
      </c>
      <c r="T83" s="281">
        <v>0</v>
      </c>
      <c r="U83" s="283">
        <v>0</v>
      </c>
      <c r="V83" s="283">
        <v>1</v>
      </c>
      <c r="W83" s="230">
        <v>1</v>
      </c>
      <c r="X83" s="207">
        <v>3</v>
      </c>
      <c r="Y83" s="207">
        <v>3</v>
      </c>
      <c r="Z83" s="267">
        <v>0</v>
      </c>
      <c r="AA83" s="207">
        <v>3</v>
      </c>
      <c r="AB83" s="267">
        <v>0</v>
      </c>
      <c r="AC83" s="207">
        <v>1</v>
      </c>
      <c r="AD83" s="271">
        <v>1</v>
      </c>
      <c r="AE83" s="271">
        <v>9</v>
      </c>
      <c r="AF83" s="344">
        <v>0</v>
      </c>
      <c r="AG83" s="489">
        <v>3.25</v>
      </c>
    </row>
    <row r="84" spans="1:33" x14ac:dyDescent="0.25">
      <c r="A84" s="254" t="s">
        <v>2102</v>
      </c>
      <c r="B84" s="255">
        <v>1</v>
      </c>
      <c r="C84" s="379" t="s">
        <v>5121</v>
      </c>
      <c r="D84" s="251" t="s">
        <v>2898</v>
      </c>
      <c r="E84" s="251" t="s">
        <v>2126</v>
      </c>
      <c r="F84" s="256"/>
      <c r="G84" s="256">
        <v>41466</v>
      </c>
      <c r="H84" s="251" t="s">
        <v>5122</v>
      </c>
      <c r="I84" s="230">
        <v>0</v>
      </c>
      <c r="J84" s="344">
        <v>0</v>
      </c>
      <c r="K84" s="230">
        <v>3</v>
      </c>
      <c r="L84" s="230">
        <v>4</v>
      </c>
      <c r="M84" s="230">
        <v>1</v>
      </c>
      <c r="N84" s="269">
        <v>0</v>
      </c>
      <c r="O84" s="269">
        <v>0</v>
      </c>
      <c r="P84" s="269">
        <v>0</v>
      </c>
      <c r="Q84" s="269">
        <v>2</v>
      </c>
      <c r="R84" s="269">
        <v>2</v>
      </c>
      <c r="S84" s="269">
        <v>2</v>
      </c>
      <c r="T84" s="271">
        <v>2</v>
      </c>
      <c r="U84" s="283">
        <v>1</v>
      </c>
      <c r="V84" s="283">
        <v>2</v>
      </c>
      <c r="W84" s="230">
        <v>0</v>
      </c>
      <c r="X84" s="267">
        <v>0</v>
      </c>
      <c r="Y84" s="207">
        <v>3</v>
      </c>
      <c r="Z84" s="207">
        <v>1</v>
      </c>
      <c r="AA84" s="207">
        <v>1</v>
      </c>
      <c r="AB84" s="267">
        <v>0</v>
      </c>
      <c r="AC84" s="207">
        <v>6</v>
      </c>
      <c r="AD84" s="271">
        <v>6</v>
      </c>
      <c r="AE84" s="267">
        <v>0</v>
      </c>
      <c r="AF84" s="344">
        <v>0</v>
      </c>
      <c r="AG84" s="489">
        <v>2.5714285714285716</v>
      </c>
    </row>
    <row r="85" spans="1:33" x14ac:dyDescent="0.25">
      <c r="A85" s="254" t="s">
        <v>2102</v>
      </c>
      <c r="B85" s="255">
        <v>1</v>
      </c>
      <c r="C85" s="379" t="s">
        <v>1153</v>
      </c>
      <c r="D85" s="251" t="s">
        <v>2898</v>
      </c>
      <c r="E85" s="251" t="s">
        <v>1985</v>
      </c>
      <c r="F85" s="256">
        <v>40298</v>
      </c>
      <c r="G85" s="256">
        <v>38831</v>
      </c>
      <c r="H85" s="251" t="s">
        <v>1115</v>
      </c>
      <c r="I85" s="230">
        <v>0</v>
      </c>
      <c r="J85" s="230">
        <v>7</v>
      </c>
      <c r="K85" s="230">
        <v>3</v>
      </c>
      <c r="L85" s="230">
        <v>3</v>
      </c>
      <c r="M85" s="230">
        <v>6</v>
      </c>
      <c r="N85" s="193">
        <v>4</v>
      </c>
      <c r="O85" s="17">
        <v>10</v>
      </c>
      <c r="P85" s="17">
        <v>4</v>
      </c>
      <c r="Q85" s="269">
        <v>11</v>
      </c>
      <c r="R85" s="269">
        <v>5</v>
      </c>
      <c r="S85" s="269">
        <v>0</v>
      </c>
      <c r="T85" s="281">
        <v>0</v>
      </c>
      <c r="U85" s="281">
        <v>8</v>
      </c>
      <c r="V85" s="283">
        <v>5</v>
      </c>
      <c r="W85" s="230">
        <v>14</v>
      </c>
      <c r="X85" s="207">
        <v>5</v>
      </c>
      <c r="Y85" s="207">
        <v>9</v>
      </c>
      <c r="Z85" s="267">
        <v>0</v>
      </c>
      <c r="AA85" s="207">
        <v>28</v>
      </c>
      <c r="AB85" s="267">
        <v>0</v>
      </c>
      <c r="AC85" s="267">
        <v>0</v>
      </c>
      <c r="AD85" s="267">
        <v>0</v>
      </c>
      <c r="AE85" s="193">
        <v>8</v>
      </c>
      <c r="AF85" s="193">
        <v>4</v>
      </c>
      <c r="AG85" s="489">
        <v>7.882352941176471</v>
      </c>
    </row>
    <row r="86" spans="1:33" x14ac:dyDescent="0.25">
      <c r="A86" s="254" t="s">
        <v>2102</v>
      </c>
      <c r="B86" s="255">
        <v>1</v>
      </c>
      <c r="C86" s="379" t="s">
        <v>1154</v>
      </c>
      <c r="D86" s="251" t="s">
        <v>2898</v>
      </c>
      <c r="E86" s="251" t="s">
        <v>5012</v>
      </c>
      <c r="F86" s="180">
        <v>41316</v>
      </c>
      <c r="G86" s="256">
        <v>38831</v>
      </c>
      <c r="H86" s="251" t="s">
        <v>1155</v>
      </c>
      <c r="I86" s="230">
        <v>4</v>
      </c>
      <c r="J86" s="230">
        <v>6</v>
      </c>
      <c r="K86" s="230">
        <v>8</v>
      </c>
      <c r="L86" s="230">
        <v>17</v>
      </c>
      <c r="M86" s="230">
        <v>0</v>
      </c>
      <c r="N86" s="269">
        <v>0</v>
      </c>
      <c r="O86" s="17">
        <v>12</v>
      </c>
      <c r="P86" s="17">
        <v>9</v>
      </c>
      <c r="Q86" s="269">
        <v>0</v>
      </c>
      <c r="R86" s="269">
        <v>11</v>
      </c>
      <c r="S86" s="245">
        <v>5</v>
      </c>
      <c r="T86" s="271">
        <v>3</v>
      </c>
      <c r="U86" s="283">
        <v>0</v>
      </c>
      <c r="V86" s="283">
        <v>9</v>
      </c>
      <c r="W86" s="271">
        <v>3</v>
      </c>
      <c r="X86" s="207">
        <v>11</v>
      </c>
      <c r="Y86" s="207">
        <v>2</v>
      </c>
      <c r="Z86" s="207">
        <v>2</v>
      </c>
      <c r="AA86" s="207">
        <v>5</v>
      </c>
      <c r="AB86" s="207">
        <v>7</v>
      </c>
      <c r="AC86" s="207">
        <v>5</v>
      </c>
      <c r="AD86" s="193">
        <v>5</v>
      </c>
      <c r="AE86" s="193">
        <v>5</v>
      </c>
      <c r="AF86" s="193">
        <v>5</v>
      </c>
      <c r="AG86" s="489">
        <v>6.7</v>
      </c>
    </row>
    <row r="87" spans="1:33" x14ac:dyDescent="0.25">
      <c r="A87" s="254" t="s">
        <v>2102</v>
      </c>
      <c r="B87" s="255">
        <v>1</v>
      </c>
      <c r="C87" s="379" t="s">
        <v>1936</v>
      </c>
      <c r="D87" s="251" t="s">
        <v>2898</v>
      </c>
      <c r="E87" s="251" t="s">
        <v>2586</v>
      </c>
      <c r="F87" s="256">
        <v>40785</v>
      </c>
      <c r="G87" s="256">
        <v>38831</v>
      </c>
      <c r="H87" s="251" t="s">
        <v>1116</v>
      </c>
      <c r="I87" s="230">
        <v>0</v>
      </c>
      <c r="J87" s="230">
        <v>9</v>
      </c>
      <c r="K87" s="230">
        <v>0</v>
      </c>
      <c r="L87" s="230">
        <v>8</v>
      </c>
      <c r="M87" s="230">
        <v>0</v>
      </c>
      <c r="N87" s="193">
        <v>10</v>
      </c>
      <c r="O87" s="17">
        <v>6</v>
      </c>
      <c r="P87" s="17">
        <v>14</v>
      </c>
      <c r="Q87" s="269">
        <v>6</v>
      </c>
      <c r="R87" s="269">
        <v>3</v>
      </c>
      <c r="S87" s="245">
        <v>5</v>
      </c>
      <c r="T87" s="271">
        <v>1</v>
      </c>
      <c r="U87" s="283">
        <v>0</v>
      </c>
      <c r="V87" s="283">
        <v>10</v>
      </c>
      <c r="W87" s="271">
        <v>6</v>
      </c>
      <c r="X87" s="207">
        <v>1</v>
      </c>
      <c r="Y87" s="267">
        <v>0</v>
      </c>
      <c r="Z87" s="207">
        <v>3</v>
      </c>
      <c r="AA87" s="207">
        <v>3</v>
      </c>
      <c r="AB87" s="207">
        <v>6</v>
      </c>
      <c r="AC87" s="207">
        <v>7</v>
      </c>
      <c r="AD87" s="193">
        <v>7</v>
      </c>
      <c r="AE87" s="193">
        <v>5</v>
      </c>
      <c r="AF87" s="193">
        <v>6</v>
      </c>
      <c r="AG87" s="489">
        <v>6.1052631578947372</v>
      </c>
    </row>
    <row r="88" spans="1:33" x14ac:dyDescent="0.25">
      <c r="A88" s="254" t="s">
        <v>2102</v>
      </c>
      <c r="B88" s="255">
        <v>1</v>
      </c>
      <c r="C88" s="379" t="s">
        <v>5749</v>
      </c>
      <c r="D88" s="251" t="s">
        <v>2898</v>
      </c>
      <c r="E88" s="251" t="s">
        <v>2126</v>
      </c>
      <c r="F88" s="156"/>
      <c r="G88" s="256">
        <v>41431</v>
      </c>
      <c r="H88" s="251" t="s">
        <v>5750</v>
      </c>
      <c r="I88" s="230">
        <v>0</v>
      </c>
      <c r="J88" s="344">
        <v>0</v>
      </c>
      <c r="K88" s="230">
        <v>0</v>
      </c>
      <c r="L88" s="344">
        <v>0</v>
      </c>
      <c r="M88" s="230">
        <v>0</v>
      </c>
      <c r="N88" s="269">
        <v>0</v>
      </c>
      <c r="O88" s="269">
        <v>0</v>
      </c>
      <c r="P88" s="269">
        <v>0</v>
      </c>
      <c r="Q88" s="269">
        <v>0</v>
      </c>
      <c r="R88" s="269">
        <v>0</v>
      </c>
      <c r="S88" s="269">
        <v>0</v>
      </c>
      <c r="T88" s="281">
        <v>0</v>
      </c>
      <c r="U88" s="283">
        <v>0</v>
      </c>
      <c r="V88" s="283">
        <v>0</v>
      </c>
      <c r="W88" s="230">
        <v>0</v>
      </c>
      <c r="X88" s="267">
        <v>0</v>
      </c>
      <c r="Y88" s="207">
        <v>1</v>
      </c>
      <c r="Z88" s="267">
        <v>0</v>
      </c>
      <c r="AA88" s="267">
        <v>1</v>
      </c>
      <c r="AB88" s="267">
        <v>0</v>
      </c>
      <c r="AC88" s="267">
        <v>0</v>
      </c>
      <c r="AD88" s="267">
        <v>0</v>
      </c>
      <c r="AE88" s="267">
        <v>0</v>
      </c>
      <c r="AF88" s="344">
        <v>0</v>
      </c>
      <c r="AG88" s="489">
        <v>1</v>
      </c>
    </row>
    <row r="89" spans="1:33" x14ac:dyDescent="0.25">
      <c r="A89" s="254" t="s">
        <v>2102</v>
      </c>
      <c r="B89" s="255">
        <v>1</v>
      </c>
      <c r="C89" s="379" t="s">
        <v>5751</v>
      </c>
      <c r="D89" s="251" t="s">
        <v>2898</v>
      </c>
      <c r="E89" s="251" t="s">
        <v>2126</v>
      </c>
      <c r="F89" s="156"/>
      <c r="G89" s="256">
        <v>41431</v>
      </c>
      <c r="H89" s="251" t="s">
        <v>5752</v>
      </c>
      <c r="I89" s="230">
        <v>0</v>
      </c>
      <c r="J89" s="344">
        <v>0</v>
      </c>
      <c r="K89" s="230">
        <v>0</v>
      </c>
      <c r="L89" s="344">
        <v>0</v>
      </c>
      <c r="M89" s="230">
        <v>0</v>
      </c>
      <c r="N89" s="269">
        <v>0</v>
      </c>
      <c r="O89" s="269">
        <v>0</v>
      </c>
      <c r="P89" s="269">
        <v>0</v>
      </c>
      <c r="Q89" s="269">
        <v>0</v>
      </c>
      <c r="R89" s="269">
        <v>0</v>
      </c>
      <c r="S89" s="269">
        <v>0</v>
      </c>
      <c r="T89" s="281">
        <v>0</v>
      </c>
      <c r="U89" s="283">
        <v>0</v>
      </c>
      <c r="V89" s="283">
        <v>0</v>
      </c>
      <c r="W89" s="230">
        <v>0</v>
      </c>
      <c r="X89" s="267">
        <v>0</v>
      </c>
      <c r="Y89" s="207">
        <v>1</v>
      </c>
      <c r="Z89" s="267">
        <v>0</v>
      </c>
      <c r="AA89" s="267">
        <v>1</v>
      </c>
      <c r="AB89" s="267">
        <v>0</v>
      </c>
      <c r="AC89" s="267">
        <v>0</v>
      </c>
      <c r="AD89" s="267">
        <v>0</v>
      </c>
      <c r="AE89" s="267">
        <v>0</v>
      </c>
      <c r="AF89" s="344">
        <v>0</v>
      </c>
      <c r="AG89" s="489">
        <v>1</v>
      </c>
    </row>
    <row r="90" spans="1:33" x14ac:dyDescent="0.25">
      <c r="A90" s="254" t="s">
        <v>2102</v>
      </c>
      <c r="B90" s="255">
        <v>1</v>
      </c>
      <c r="C90" s="379" t="s">
        <v>5753</v>
      </c>
      <c r="D90" s="251" t="s">
        <v>2898</v>
      </c>
      <c r="E90" s="251" t="s">
        <v>2126</v>
      </c>
      <c r="F90" s="156"/>
      <c r="G90" s="256">
        <v>41431</v>
      </c>
      <c r="H90" s="251" t="s">
        <v>5754</v>
      </c>
      <c r="I90" s="230">
        <v>0</v>
      </c>
      <c r="J90" s="344">
        <v>0</v>
      </c>
      <c r="K90" s="230">
        <v>0</v>
      </c>
      <c r="L90" s="344">
        <v>0</v>
      </c>
      <c r="M90" s="230">
        <v>0</v>
      </c>
      <c r="N90" s="269">
        <v>0</v>
      </c>
      <c r="O90" s="269">
        <v>0</v>
      </c>
      <c r="P90" s="269">
        <v>0</v>
      </c>
      <c r="Q90" s="269">
        <v>0</v>
      </c>
      <c r="R90" s="269">
        <v>0</v>
      </c>
      <c r="S90" s="269">
        <v>0</v>
      </c>
      <c r="T90" s="281">
        <v>0</v>
      </c>
      <c r="U90" s="283">
        <v>0</v>
      </c>
      <c r="V90" s="283">
        <v>0</v>
      </c>
      <c r="W90" s="230">
        <v>0</v>
      </c>
      <c r="X90" s="267">
        <v>0</v>
      </c>
      <c r="Y90" s="207">
        <v>1</v>
      </c>
      <c r="Z90" s="267">
        <v>0</v>
      </c>
      <c r="AA90" s="267">
        <v>1</v>
      </c>
      <c r="AB90" s="267">
        <v>0</v>
      </c>
      <c r="AC90" s="267">
        <v>0</v>
      </c>
      <c r="AD90" s="267">
        <v>0</v>
      </c>
      <c r="AE90" s="267">
        <v>0</v>
      </c>
      <c r="AF90" s="344">
        <v>0</v>
      </c>
      <c r="AG90" s="489">
        <v>1</v>
      </c>
    </row>
    <row r="91" spans="1:33" x14ac:dyDescent="0.25">
      <c r="A91" s="254" t="s">
        <v>2102</v>
      </c>
      <c r="B91" s="255">
        <v>1</v>
      </c>
      <c r="C91" s="379" t="s">
        <v>5755</v>
      </c>
      <c r="D91" s="251" t="s">
        <v>2898</v>
      </c>
      <c r="E91" s="251" t="s">
        <v>2126</v>
      </c>
      <c r="F91" s="156"/>
      <c r="G91" s="256">
        <v>41431</v>
      </c>
      <c r="H91" s="251" t="s">
        <v>5756</v>
      </c>
      <c r="I91" s="230">
        <v>0</v>
      </c>
      <c r="J91" s="344">
        <v>0</v>
      </c>
      <c r="K91" s="230">
        <v>0</v>
      </c>
      <c r="L91" s="344">
        <v>0</v>
      </c>
      <c r="M91" s="230">
        <v>0</v>
      </c>
      <c r="N91" s="269">
        <v>0</v>
      </c>
      <c r="O91" s="269">
        <v>0</v>
      </c>
      <c r="P91" s="269">
        <v>0</v>
      </c>
      <c r="Q91" s="269">
        <v>0</v>
      </c>
      <c r="R91" s="269">
        <v>0</v>
      </c>
      <c r="S91" s="269">
        <v>0</v>
      </c>
      <c r="T91" s="281">
        <v>0</v>
      </c>
      <c r="U91" s="283">
        <v>0</v>
      </c>
      <c r="V91" s="283">
        <v>0</v>
      </c>
      <c r="W91" s="230">
        <v>0</v>
      </c>
      <c r="X91" s="267">
        <v>0</v>
      </c>
      <c r="Y91" s="207">
        <v>1</v>
      </c>
      <c r="Z91" s="267">
        <v>0</v>
      </c>
      <c r="AA91" s="267">
        <v>1</v>
      </c>
      <c r="AB91" s="267">
        <v>0</v>
      </c>
      <c r="AC91" s="267">
        <v>0</v>
      </c>
      <c r="AD91" s="267">
        <v>0</v>
      </c>
      <c r="AE91" s="267">
        <v>0</v>
      </c>
      <c r="AF91" s="344">
        <v>0</v>
      </c>
      <c r="AG91" s="489">
        <v>1</v>
      </c>
    </row>
    <row r="92" spans="1:33" x14ac:dyDescent="0.25">
      <c r="A92" s="254" t="s">
        <v>2102</v>
      </c>
      <c r="B92" s="255">
        <v>1</v>
      </c>
      <c r="C92" s="379" t="s">
        <v>5757</v>
      </c>
      <c r="D92" s="251" t="s">
        <v>2898</v>
      </c>
      <c r="E92" s="251" t="s">
        <v>2126</v>
      </c>
      <c r="F92" s="156"/>
      <c r="G92" s="256">
        <v>41431</v>
      </c>
      <c r="H92" s="251" t="s">
        <v>5758</v>
      </c>
      <c r="I92" s="230">
        <v>0</v>
      </c>
      <c r="J92" s="344">
        <v>0</v>
      </c>
      <c r="K92" s="230">
        <v>0</v>
      </c>
      <c r="L92" s="344">
        <v>0</v>
      </c>
      <c r="M92" s="230">
        <v>0</v>
      </c>
      <c r="N92" s="269">
        <v>0</v>
      </c>
      <c r="O92" s="269">
        <v>0</v>
      </c>
      <c r="P92" s="269">
        <v>0</v>
      </c>
      <c r="Q92" s="269">
        <v>0</v>
      </c>
      <c r="R92" s="269">
        <v>0</v>
      </c>
      <c r="S92" s="269">
        <v>0</v>
      </c>
      <c r="T92" s="281">
        <v>0</v>
      </c>
      <c r="U92" s="283">
        <v>0</v>
      </c>
      <c r="V92" s="283">
        <v>0</v>
      </c>
      <c r="W92" s="230">
        <v>0</v>
      </c>
      <c r="X92" s="267">
        <v>0</v>
      </c>
      <c r="Y92" s="207">
        <v>1</v>
      </c>
      <c r="Z92" s="267">
        <v>0</v>
      </c>
      <c r="AA92" s="267">
        <v>1</v>
      </c>
      <c r="AB92" s="267">
        <v>0</v>
      </c>
      <c r="AC92" s="267">
        <v>0</v>
      </c>
      <c r="AD92" s="267">
        <v>0</v>
      </c>
      <c r="AE92" s="267">
        <v>0</v>
      </c>
      <c r="AF92" s="344">
        <v>0</v>
      </c>
      <c r="AG92" s="489">
        <v>1</v>
      </c>
    </row>
    <row r="93" spans="1:33" x14ac:dyDescent="0.25">
      <c r="A93" s="254" t="s">
        <v>2102</v>
      </c>
      <c r="B93" s="255">
        <v>1</v>
      </c>
      <c r="C93" s="379" t="s">
        <v>5759</v>
      </c>
      <c r="D93" s="251" t="s">
        <v>2898</v>
      </c>
      <c r="E93" s="251" t="s">
        <v>2126</v>
      </c>
      <c r="F93" s="156"/>
      <c r="G93" s="256">
        <v>41431</v>
      </c>
      <c r="H93" s="251" t="s">
        <v>5760</v>
      </c>
      <c r="I93" s="230">
        <v>0</v>
      </c>
      <c r="J93" s="344">
        <v>0</v>
      </c>
      <c r="K93" s="230">
        <v>0</v>
      </c>
      <c r="L93" s="344">
        <v>0</v>
      </c>
      <c r="M93" s="230">
        <v>0</v>
      </c>
      <c r="N93" s="269">
        <v>0</v>
      </c>
      <c r="O93" s="269">
        <v>0</v>
      </c>
      <c r="P93" s="269">
        <v>0</v>
      </c>
      <c r="Q93" s="269">
        <v>0</v>
      </c>
      <c r="R93" s="269">
        <v>0</v>
      </c>
      <c r="S93" s="269">
        <v>0</v>
      </c>
      <c r="T93" s="281">
        <v>0</v>
      </c>
      <c r="U93" s="283">
        <v>0</v>
      </c>
      <c r="V93" s="283">
        <v>0</v>
      </c>
      <c r="W93" s="230">
        <v>0</v>
      </c>
      <c r="X93" s="267">
        <v>0</v>
      </c>
      <c r="Y93" s="207">
        <v>1</v>
      </c>
      <c r="Z93" s="267">
        <v>0</v>
      </c>
      <c r="AA93" s="267">
        <v>1</v>
      </c>
      <c r="AB93" s="267">
        <v>0</v>
      </c>
      <c r="AC93" s="267">
        <v>0</v>
      </c>
      <c r="AD93" s="267">
        <v>0</v>
      </c>
      <c r="AE93" s="267">
        <v>0</v>
      </c>
      <c r="AF93" s="344">
        <v>0</v>
      </c>
      <c r="AG93" s="489">
        <v>1</v>
      </c>
    </row>
    <row r="94" spans="1:33" x14ac:dyDescent="0.25">
      <c r="A94" s="254" t="s">
        <v>2102</v>
      </c>
      <c r="B94" s="255">
        <v>1</v>
      </c>
      <c r="C94" s="379" t="s">
        <v>5641</v>
      </c>
      <c r="D94" s="251" t="s">
        <v>2898</v>
      </c>
      <c r="E94" s="251" t="s">
        <v>2126</v>
      </c>
      <c r="F94" s="156"/>
      <c r="G94" s="256">
        <v>41431</v>
      </c>
      <c r="H94" s="251" t="s">
        <v>5642</v>
      </c>
      <c r="I94" s="230">
        <v>0</v>
      </c>
      <c r="J94" s="344">
        <v>0</v>
      </c>
      <c r="K94" s="230">
        <v>0</v>
      </c>
      <c r="L94" s="344">
        <v>0</v>
      </c>
      <c r="M94" s="230">
        <v>0</v>
      </c>
      <c r="N94" s="269">
        <v>0</v>
      </c>
      <c r="O94" s="269">
        <v>0</v>
      </c>
      <c r="P94" s="269">
        <v>0</v>
      </c>
      <c r="Q94" s="269">
        <v>0</v>
      </c>
      <c r="R94" s="269">
        <v>1</v>
      </c>
      <c r="S94" s="269">
        <v>0</v>
      </c>
      <c r="T94" s="344">
        <v>6</v>
      </c>
      <c r="U94" s="283">
        <v>0</v>
      </c>
      <c r="V94" s="283">
        <v>0</v>
      </c>
      <c r="W94" s="230">
        <v>0</v>
      </c>
      <c r="X94" s="267">
        <v>0</v>
      </c>
      <c r="Y94" s="267">
        <v>0</v>
      </c>
      <c r="Z94" s="267">
        <v>0</v>
      </c>
      <c r="AA94" s="267">
        <v>1</v>
      </c>
      <c r="AB94" s="267">
        <v>0</v>
      </c>
      <c r="AC94" s="267">
        <v>0</v>
      </c>
      <c r="AD94" s="267">
        <v>0</v>
      </c>
      <c r="AE94" s="267">
        <v>0</v>
      </c>
      <c r="AF94" s="344">
        <v>5</v>
      </c>
      <c r="AG94" s="489">
        <v>4</v>
      </c>
    </row>
    <row r="95" spans="1:33" x14ac:dyDescent="0.25">
      <c r="A95" s="254" t="s">
        <v>2102</v>
      </c>
      <c r="B95" s="255">
        <v>1</v>
      </c>
      <c r="C95" s="379" t="s">
        <v>5643</v>
      </c>
      <c r="D95" s="251" t="s">
        <v>2898</v>
      </c>
      <c r="E95" s="251" t="s">
        <v>2126</v>
      </c>
      <c r="F95" s="156"/>
      <c r="G95" s="256">
        <v>41431</v>
      </c>
      <c r="H95" s="251" t="s">
        <v>5644</v>
      </c>
      <c r="I95" s="230">
        <v>0</v>
      </c>
      <c r="J95" s="344">
        <v>0</v>
      </c>
      <c r="K95" s="230">
        <v>0</v>
      </c>
      <c r="L95" s="344">
        <v>0</v>
      </c>
      <c r="M95" s="230">
        <v>0</v>
      </c>
      <c r="N95" s="269">
        <v>0</v>
      </c>
      <c r="O95" s="269">
        <v>0</v>
      </c>
      <c r="P95" s="269">
        <v>0</v>
      </c>
      <c r="Q95" s="269">
        <v>0</v>
      </c>
      <c r="R95" s="269">
        <v>1</v>
      </c>
      <c r="S95" s="269">
        <v>0</v>
      </c>
      <c r="T95" s="281">
        <v>0</v>
      </c>
      <c r="U95" s="283">
        <v>0</v>
      </c>
      <c r="V95" s="283">
        <v>0</v>
      </c>
      <c r="W95" s="230">
        <v>0</v>
      </c>
      <c r="X95" s="267">
        <v>0</v>
      </c>
      <c r="Y95" s="267">
        <v>0</v>
      </c>
      <c r="Z95" s="267">
        <v>0</v>
      </c>
      <c r="AA95" s="267">
        <v>1</v>
      </c>
      <c r="AB95" s="267">
        <v>0</v>
      </c>
      <c r="AC95" s="267">
        <v>0</v>
      </c>
      <c r="AD95" s="267">
        <v>0</v>
      </c>
      <c r="AE95" s="267">
        <v>0</v>
      </c>
      <c r="AF95" s="344">
        <v>3</v>
      </c>
      <c r="AG95" s="489">
        <v>2</v>
      </c>
    </row>
    <row r="96" spans="1:33" x14ac:dyDescent="0.25">
      <c r="A96" s="254" t="s">
        <v>2102</v>
      </c>
      <c r="B96" s="255">
        <v>1</v>
      </c>
      <c r="C96" s="379" t="s">
        <v>5158</v>
      </c>
      <c r="D96" s="251" t="s">
        <v>2898</v>
      </c>
      <c r="E96" s="251" t="s">
        <v>2126</v>
      </c>
      <c r="F96" s="180"/>
      <c r="G96" s="256">
        <v>41535</v>
      </c>
      <c r="H96" s="251" t="s">
        <v>5159</v>
      </c>
      <c r="I96" s="230">
        <v>0</v>
      </c>
      <c r="J96" s="230">
        <v>2</v>
      </c>
      <c r="K96" s="230">
        <v>13</v>
      </c>
      <c r="L96" s="230">
        <v>13</v>
      </c>
      <c r="M96" s="230">
        <v>0</v>
      </c>
      <c r="N96" s="271">
        <v>10</v>
      </c>
      <c r="O96" s="269">
        <v>3</v>
      </c>
      <c r="P96" s="269">
        <v>0</v>
      </c>
      <c r="Q96" s="269">
        <v>0</v>
      </c>
      <c r="R96" s="269">
        <v>10</v>
      </c>
      <c r="S96" s="269">
        <v>12</v>
      </c>
      <c r="T96" s="281">
        <v>0</v>
      </c>
      <c r="U96" s="281">
        <v>2</v>
      </c>
      <c r="V96" s="283">
        <v>0</v>
      </c>
      <c r="W96" s="230">
        <v>10</v>
      </c>
      <c r="X96" s="207">
        <v>1</v>
      </c>
      <c r="Y96" s="207">
        <v>1</v>
      </c>
      <c r="Z96" s="207">
        <v>10</v>
      </c>
      <c r="AA96" s="207">
        <v>10</v>
      </c>
      <c r="AB96" s="207">
        <v>1</v>
      </c>
      <c r="AC96" s="267">
        <v>0</v>
      </c>
      <c r="AD96" s="267">
        <v>0</v>
      </c>
      <c r="AE96" s="267">
        <v>0</v>
      </c>
      <c r="AF96" s="344">
        <v>0</v>
      </c>
      <c r="AG96" s="489">
        <v>7</v>
      </c>
    </row>
    <row r="97" spans="1:33" x14ac:dyDescent="0.25">
      <c r="A97" s="360" t="s">
        <v>2102</v>
      </c>
      <c r="B97" s="359">
        <v>1</v>
      </c>
      <c r="C97" s="380" t="s">
        <v>5390</v>
      </c>
      <c r="D97" s="357" t="s">
        <v>2898</v>
      </c>
      <c r="E97" s="357" t="s">
        <v>2126</v>
      </c>
      <c r="F97" s="358"/>
      <c r="G97" s="361">
        <v>41774</v>
      </c>
      <c r="H97" s="362" t="s">
        <v>5391</v>
      </c>
      <c r="I97" s="230">
        <v>0</v>
      </c>
      <c r="J97" s="344">
        <v>0</v>
      </c>
      <c r="K97" s="230">
        <v>0</v>
      </c>
      <c r="L97" s="344">
        <v>0</v>
      </c>
      <c r="M97" s="230">
        <v>0</v>
      </c>
      <c r="N97" s="269">
        <v>0</v>
      </c>
      <c r="O97" s="269">
        <v>0</v>
      </c>
      <c r="P97" s="269">
        <v>0</v>
      </c>
      <c r="Q97" s="269">
        <v>5</v>
      </c>
      <c r="R97" s="269">
        <v>0</v>
      </c>
      <c r="S97" s="269">
        <v>4</v>
      </c>
      <c r="T97" s="281">
        <v>0</v>
      </c>
      <c r="U97" s="283">
        <v>0</v>
      </c>
      <c r="V97" s="283">
        <v>1</v>
      </c>
      <c r="W97" s="230">
        <v>0</v>
      </c>
      <c r="X97" s="267">
        <v>0</v>
      </c>
      <c r="Y97" s="207">
        <v>1</v>
      </c>
      <c r="Z97" s="267">
        <v>0</v>
      </c>
      <c r="AA97" s="267">
        <v>1</v>
      </c>
      <c r="AB97" s="267">
        <v>0</v>
      </c>
      <c r="AC97" s="267">
        <v>0</v>
      </c>
      <c r="AD97" s="267">
        <v>0</v>
      </c>
      <c r="AE97" s="267">
        <v>0</v>
      </c>
      <c r="AF97" s="344">
        <v>0</v>
      </c>
      <c r="AG97" s="489">
        <v>2.75</v>
      </c>
    </row>
    <row r="98" spans="1:33" x14ac:dyDescent="0.25">
      <c r="A98" s="360" t="s">
        <v>2102</v>
      </c>
      <c r="B98" s="359">
        <v>1</v>
      </c>
      <c r="C98" s="380" t="s">
        <v>5237</v>
      </c>
      <c r="D98" s="357" t="s">
        <v>2898</v>
      </c>
      <c r="E98" s="357" t="s">
        <v>2126</v>
      </c>
      <c r="F98" s="358"/>
      <c r="G98" s="361">
        <v>41732</v>
      </c>
      <c r="H98" s="357" t="s">
        <v>5238</v>
      </c>
      <c r="I98" s="230">
        <v>0</v>
      </c>
      <c r="J98" s="344">
        <v>0</v>
      </c>
      <c r="K98" s="230">
        <v>0</v>
      </c>
      <c r="L98" s="230">
        <v>2</v>
      </c>
      <c r="M98" s="230">
        <v>12</v>
      </c>
      <c r="N98" s="269">
        <v>0</v>
      </c>
      <c r="O98" s="269">
        <v>0</v>
      </c>
      <c r="P98" s="269">
        <v>0</v>
      </c>
      <c r="Q98" s="269">
        <v>0</v>
      </c>
      <c r="R98" s="269">
        <v>0</v>
      </c>
      <c r="S98" s="269">
        <v>0</v>
      </c>
      <c r="T98" s="271">
        <v>2</v>
      </c>
      <c r="U98" s="283">
        <v>0</v>
      </c>
      <c r="V98" s="283">
        <v>0</v>
      </c>
      <c r="W98" s="230">
        <v>0</v>
      </c>
      <c r="X98" s="207">
        <v>1</v>
      </c>
      <c r="Y98" s="267">
        <v>0</v>
      </c>
      <c r="Z98" s="207">
        <v>1</v>
      </c>
      <c r="AA98" s="207">
        <v>1</v>
      </c>
      <c r="AB98" s="207">
        <v>1</v>
      </c>
      <c r="AC98" s="267">
        <v>0</v>
      </c>
      <c r="AD98" s="267">
        <v>0</v>
      </c>
      <c r="AE98" s="267">
        <v>0</v>
      </c>
      <c r="AF98" s="271">
        <v>1</v>
      </c>
      <c r="AG98" s="489">
        <v>2.625</v>
      </c>
    </row>
    <row r="99" spans="1:33" x14ac:dyDescent="0.25">
      <c r="A99" s="360" t="s">
        <v>2102</v>
      </c>
      <c r="B99" s="359">
        <v>1</v>
      </c>
      <c r="C99" s="380" t="s">
        <v>5239</v>
      </c>
      <c r="D99" s="357" t="s">
        <v>2898</v>
      </c>
      <c r="E99" s="357" t="s">
        <v>2126</v>
      </c>
      <c r="F99" s="358"/>
      <c r="G99" s="361">
        <v>41732</v>
      </c>
      <c r="H99" s="357" t="s">
        <v>5240</v>
      </c>
      <c r="I99" s="230">
        <v>0</v>
      </c>
      <c r="J99" s="344">
        <v>0</v>
      </c>
      <c r="K99" s="230">
        <v>0</v>
      </c>
      <c r="L99" s="230">
        <v>2</v>
      </c>
      <c r="M99" s="230">
        <v>0</v>
      </c>
      <c r="N99" s="269">
        <v>0</v>
      </c>
      <c r="O99" s="269">
        <v>4</v>
      </c>
      <c r="P99" s="269">
        <v>0</v>
      </c>
      <c r="Q99" s="269">
        <v>0</v>
      </c>
      <c r="R99" s="269">
        <v>10</v>
      </c>
      <c r="S99" s="269">
        <v>0</v>
      </c>
      <c r="T99" s="281">
        <v>0</v>
      </c>
      <c r="U99" s="283">
        <v>0</v>
      </c>
      <c r="V99" s="283">
        <v>0</v>
      </c>
      <c r="W99" s="230">
        <v>0</v>
      </c>
      <c r="X99" s="267">
        <v>0</v>
      </c>
      <c r="Y99" s="207">
        <v>4</v>
      </c>
      <c r="Z99" s="207">
        <v>3</v>
      </c>
      <c r="AA99" s="207">
        <v>4</v>
      </c>
      <c r="AB99" s="207">
        <v>1</v>
      </c>
      <c r="AC99" s="267">
        <v>0</v>
      </c>
      <c r="AD99" s="267">
        <v>0</v>
      </c>
      <c r="AE99" s="267">
        <v>0</v>
      </c>
      <c r="AF99" s="271">
        <v>3</v>
      </c>
      <c r="AG99" s="489">
        <v>3.875</v>
      </c>
    </row>
    <row r="100" spans="1:33" x14ac:dyDescent="0.25">
      <c r="A100" s="360" t="s">
        <v>2102</v>
      </c>
      <c r="B100" s="359">
        <v>1</v>
      </c>
      <c r="C100" s="380" t="s">
        <v>5392</v>
      </c>
      <c r="D100" s="357" t="s">
        <v>2898</v>
      </c>
      <c r="E100" s="357" t="s">
        <v>2126</v>
      </c>
      <c r="F100" s="358"/>
      <c r="G100" s="361">
        <v>41774</v>
      </c>
      <c r="H100" s="362" t="s">
        <v>5393</v>
      </c>
      <c r="I100" s="230">
        <v>0</v>
      </c>
      <c r="J100" s="344">
        <v>0</v>
      </c>
      <c r="K100" s="230">
        <v>0</v>
      </c>
      <c r="L100" s="344">
        <v>0</v>
      </c>
      <c r="M100" s="230">
        <v>0</v>
      </c>
      <c r="N100" s="269">
        <v>0</v>
      </c>
      <c r="O100" s="269">
        <v>0</v>
      </c>
      <c r="P100" s="269">
        <v>0</v>
      </c>
      <c r="Q100" s="269">
        <v>0</v>
      </c>
      <c r="R100" s="269">
        <v>0</v>
      </c>
      <c r="S100" s="269">
        <v>0</v>
      </c>
      <c r="T100" s="344">
        <v>2</v>
      </c>
      <c r="U100" s="283">
        <v>0</v>
      </c>
      <c r="V100" s="283">
        <v>0</v>
      </c>
      <c r="W100" s="230">
        <v>0</v>
      </c>
      <c r="X100" s="207">
        <v>5</v>
      </c>
      <c r="Y100" s="207">
        <v>1</v>
      </c>
      <c r="Z100" s="267">
        <v>0</v>
      </c>
      <c r="AA100" s="267">
        <v>1</v>
      </c>
      <c r="AB100" s="267">
        <v>0</v>
      </c>
      <c r="AC100" s="267">
        <v>0</v>
      </c>
      <c r="AD100" s="267">
        <v>0</v>
      </c>
      <c r="AE100" s="267">
        <v>0</v>
      </c>
      <c r="AF100" s="344">
        <v>0</v>
      </c>
      <c r="AG100" s="489">
        <v>2.6666666666666665</v>
      </c>
    </row>
    <row r="101" spans="1:33" x14ac:dyDescent="0.25">
      <c r="A101" s="360" t="s">
        <v>2102</v>
      </c>
      <c r="B101" s="359">
        <v>1</v>
      </c>
      <c r="C101" s="380" t="s">
        <v>5241</v>
      </c>
      <c r="D101" s="357" t="s">
        <v>2898</v>
      </c>
      <c r="E101" s="357" t="s">
        <v>2126</v>
      </c>
      <c r="F101" s="358"/>
      <c r="G101" s="361">
        <v>41732</v>
      </c>
      <c r="H101" s="357" t="s">
        <v>5242</v>
      </c>
      <c r="I101" s="230">
        <v>0</v>
      </c>
      <c r="J101" s="344">
        <v>0</v>
      </c>
      <c r="K101" s="230">
        <v>0</v>
      </c>
      <c r="L101" s="344">
        <v>0</v>
      </c>
      <c r="M101" s="230">
        <v>1</v>
      </c>
      <c r="N101" s="269">
        <v>0</v>
      </c>
      <c r="O101" s="269">
        <v>0</v>
      </c>
      <c r="P101" s="269">
        <v>0</v>
      </c>
      <c r="Q101" s="269">
        <v>0</v>
      </c>
      <c r="R101" s="269">
        <v>0</v>
      </c>
      <c r="S101" s="269">
        <v>2</v>
      </c>
      <c r="T101" s="281">
        <v>0</v>
      </c>
      <c r="U101" s="283">
        <v>0</v>
      </c>
      <c r="V101" s="283">
        <v>9</v>
      </c>
      <c r="W101" s="230">
        <v>0</v>
      </c>
      <c r="X101" s="207">
        <v>1</v>
      </c>
      <c r="Y101" s="207">
        <v>2</v>
      </c>
      <c r="Z101" s="267">
        <v>0</v>
      </c>
      <c r="AA101" s="267">
        <v>1</v>
      </c>
      <c r="AB101" s="207">
        <v>4</v>
      </c>
      <c r="AC101" s="267">
        <v>0</v>
      </c>
      <c r="AD101" s="267">
        <v>0</v>
      </c>
      <c r="AE101" s="267">
        <v>0</v>
      </c>
      <c r="AF101" s="344">
        <v>0</v>
      </c>
      <c r="AG101" s="489">
        <v>3.1666666666666665</v>
      </c>
    </row>
    <row r="102" spans="1:33" x14ac:dyDescent="0.25">
      <c r="A102" s="360" t="s">
        <v>2102</v>
      </c>
      <c r="B102" s="359">
        <v>1</v>
      </c>
      <c r="C102" s="380" t="s">
        <v>5243</v>
      </c>
      <c r="D102" s="357" t="s">
        <v>2898</v>
      </c>
      <c r="E102" s="357" t="s">
        <v>2126</v>
      </c>
      <c r="F102" s="358"/>
      <c r="G102" s="361">
        <v>41764</v>
      </c>
      <c r="H102" s="357" t="s">
        <v>5244</v>
      </c>
      <c r="I102" s="230">
        <v>0</v>
      </c>
      <c r="J102" s="344">
        <v>0</v>
      </c>
      <c r="K102" s="230">
        <v>0</v>
      </c>
      <c r="L102" s="344">
        <v>0</v>
      </c>
      <c r="M102" s="230">
        <v>0</v>
      </c>
      <c r="N102" s="271">
        <v>7</v>
      </c>
      <c r="O102" s="269">
        <v>0</v>
      </c>
      <c r="P102" s="269">
        <v>0</v>
      </c>
      <c r="Q102" s="269">
        <v>2</v>
      </c>
      <c r="R102" s="269">
        <v>5</v>
      </c>
      <c r="S102" s="269">
        <v>0</v>
      </c>
      <c r="T102" s="281">
        <v>0</v>
      </c>
      <c r="U102" s="281">
        <v>2</v>
      </c>
      <c r="V102" s="283">
        <v>0</v>
      </c>
      <c r="W102" s="230">
        <v>0</v>
      </c>
      <c r="X102" s="207">
        <v>1</v>
      </c>
      <c r="Y102" s="267">
        <v>0</v>
      </c>
      <c r="Z102" s="267">
        <v>0</v>
      </c>
      <c r="AA102" s="267">
        <v>1</v>
      </c>
      <c r="AB102" s="207">
        <v>2</v>
      </c>
      <c r="AC102" s="267">
        <v>0</v>
      </c>
      <c r="AD102" s="267">
        <v>0</v>
      </c>
      <c r="AE102" s="267">
        <v>0</v>
      </c>
      <c r="AF102" s="271">
        <v>2</v>
      </c>
      <c r="AG102" s="489">
        <v>3</v>
      </c>
    </row>
    <row r="103" spans="1:33" x14ac:dyDescent="0.25">
      <c r="A103" s="360" t="s">
        <v>2102</v>
      </c>
      <c r="B103" s="359">
        <v>1</v>
      </c>
      <c r="C103" s="380" t="s">
        <v>5505</v>
      </c>
      <c r="D103" s="357" t="s">
        <v>2898</v>
      </c>
      <c r="E103" s="357" t="s">
        <v>2126</v>
      </c>
      <c r="F103" s="358"/>
      <c r="G103" s="361">
        <v>41851</v>
      </c>
      <c r="H103" s="357" t="s">
        <v>5506</v>
      </c>
      <c r="I103" s="230">
        <v>0</v>
      </c>
      <c r="J103" s="344">
        <v>0</v>
      </c>
      <c r="K103" s="230">
        <v>1</v>
      </c>
      <c r="L103" s="230">
        <v>1</v>
      </c>
      <c r="M103" s="230">
        <v>0</v>
      </c>
      <c r="N103" s="269">
        <v>0</v>
      </c>
      <c r="O103" s="269">
        <v>0</v>
      </c>
      <c r="P103" s="269">
        <v>0</v>
      </c>
      <c r="Q103" s="269">
        <v>0</v>
      </c>
      <c r="R103" s="269">
        <v>1</v>
      </c>
      <c r="S103" s="269">
        <v>0</v>
      </c>
      <c r="T103" s="344">
        <v>2</v>
      </c>
      <c r="U103" s="283">
        <v>0</v>
      </c>
      <c r="V103" s="283">
        <v>0</v>
      </c>
      <c r="W103" s="230">
        <v>0</v>
      </c>
      <c r="X103" s="207">
        <v>1</v>
      </c>
      <c r="Y103" s="207">
        <v>1</v>
      </c>
      <c r="Z103" s="207">
        <v>1</v>
      </c>
      <c r="AA103" s="267">
        <v>1</v>
      </c>
      <c r="AB103" s="267">
        <v>0</v>
      </c>
      <c r="AC103" s="267">
        <v>0</v>
      </c>
      <c r="AD103" s="267">
        <v>0</v>
      </c>
      <c r="AE103" s="267">
        <v>0</v>
      </c>
      <c r="AF103" s="344">
        <v>0</v>
      </c>
      <c r="AG103" s="489">
        <v>1.1428571428571428</v>
      </c>
    </row>
    <row r="104" spans="1:33" x14ac:dyDescent="0.25">
      <c r="A104" s="360" t="s">
        <v>2102</v>
      </c>
      <c r="B104" s="359">
        <v>1</v>
      </c>
      <c r="C104" s="380" t="s">
        <v>5507</v>
      </c>
      <c r="D104" s="357" t="s">
        <v>2898</v>
      </c>
      <c r="E104" s="357" t="s">
        <v>2126</v>
      </c>
      <c r="F104" s="358"/>
      <c r="G104" s="361">
        <v>41851</v>
      </c>
      <c r="H104" s="357" t="s">
        <v>5508</v>
      </c>
      <c r="I104" s="230">
        <v>0</v>
      </c>
      <c r="J104" s="230">
        <v>1</v>
      </c>
      <c r="K104" s="230">
        <v>0</v>
      </c>
      <c r="L104" s="344">
        <v>0</v>
      </c>
      <c r="M104" s="230">
        <v>0</v>
      </c>
      <c r="N104" s="269">
        <v>0</v>
      </c>
      <c r="O104" s="269">
        <v>0</v>
      </c>
      <c r="P104" s="269">
        <v>0</v>
      </c>
      <c r="Q104" s="269">
        <v>0</v>
      </c>
      <c r="R104" s="269">
        <v>1</v>
      </c>
      <c r="S104" s="269">
        <v>0</v>
      </c>
      <c r="T104" s="344">
        <v>2</v>
      </c>
      <c r="U104" s="283">
        <v>0</v>
      </c>
      <c r="V104" s="283">
        <v>0</v>
      </c>
      <c r="W104" s="230">
        <v>0</v>
      </c>
      <c r="X104" s="207">
        <v>1</v>
      </c>
      <c r="Y104" s="207">
        <v>1</v>
      </c>
      <c r="Z104" s="267">
        <v>0</v>
      </c>
      <c r="AA104" s="267">
        <v>1</v>
      </c>
      <c r="AB104" s="267">
        <v>0</v>
      </c>
      <c r="AC104" s="267">
        <v>0</v>
      </c>
      <c r="AD104" s="267">
        <v>0</v>
      </c>
      <c r="AE104" s="267">
        <v>0</v>
      </c>
      <c r="AF104" s="344">
        <v>2</v>
      </c>
      <c r="AG104" s="489">
        <v>1.3333333333333333</v>
      </c>
    </row>
    <row r="105" spans="1:33" x14ac:dyDescent="0.25">
      <c r="A105" s="360" t="s">
        <v>2102</v>
      </c>
      <c r="B105" s="359">
        <v>1</v>
      </c>
      <c r="C105" s="380" t="s">
        <v>5509</v>
      </c>
      <c r="D105" s="357" t="s">
        <v>2898</v>
      </c>
      <c r="E105" s="357" t="s">
        <v>2126</v>
      </c>
      <c r="F105" s="358"/>
      <c r="G105" s="361">
        <v>41851</v>
      </c>
      <c r="H105" s="357" t="s">
        <v>5510</v>
      </c>
      <c r="I105" s="230">
        <v>0</v>
      </c>
      <c r="J105" s="230">
        <v>1</v>
      </c>
      <c r="K105" s="230">
        <v>0</v>
      </c>
      <c r="L105" s="344">
        <v>0</v>
      </c>
      <c r="M105" s="230">
        <v>0</v>
      </c>
      <c r="N105" s="269">
        <v>0</v>
      </c>
      <c r="O105" s="269">
        <v>0</v>
      </c>
      <c r="P105" s="269">
        <v>0</v>
      </c>
      <c r="Q105" s="269">
        <v>0</v>
      </c>
      <c r="R105" s="269">
        <v>2</v>
      </c>
      <c r="S105" s="269">
        <v>0</v>
      </c>
      <c r="T105" s="281">
        <v>0</v>
      </c>
      <c r="U105" s="283">
        <v>0</v>
      </c>
      <c r="V105" s="283">
        <v>1</v>
      </c>
      <c r="W105" s="230">
        <v>1</v>
      </c>
      <c r="X105" s="207">
        <v>1</v>
      </c>
      <c r="Y105" s="267">
        <v>0</v>
      </c>
      <c r="Z105" s="267">
        <v>0</v>
      </c>
      <c r="AA105" s="267">
        <v>1</v>
      </c>
      <c r="AB105" s="267">
        <v>0</v>
      </c>
      <c r="AC105" s="267">
        <v>0</v>
      </c>
      <c r="AD105" s="267">
        <v>0</v>
      </c>
      <c r="AE105" s="267">
        <v>0</v>
      </c>
      <c r="AF105" s="344">
        <v>0</v>
      </c>
      <c r="AG105" s="489">
        <v>1.2</v>
      </c>
    </row>
    <row r="106" spans="1:33" x14ac:dyDescent="0.25">
      <c r="A106" s="360" t="s">
        <v>2102</v>
      </c>
      <c r="B106" s="359">
        <v>1</v>
      </c>
      <c r="C106" s="380" t="s">
        <v>5511</v>
      </c>
      <c r="D106" s="357" t="s">
        <v>2898</v>
      </c>
      <c r="E106" s="357" t="s">
        <v>2126</v>
      </c>
      <c r="F106" s="358"/>
      <c r="G106" s="361">
        <v>41851</v>
      </c>
      <c r="H106" s="357" t="s">
        <v>5512</v>
      </c>
      <c r="I106" s="230">
        <v>0</v>
      </c>
      <c r="J106" s="230">
        <v>1</v>
      </c>
      <c r="K106" s="230">
        <v>0</v>
      </c>
      <c r="L106" s="344">
        <v>0</v>
      </c>
      <c r="M106" s="230">
        <v>0</v>
      </c>
      <c r="N106" s="269">
        <v>0</v>
      </c>
      <c r="O106" s="269">
        <v>0</v>
      </c>
      <c r="P106" s="269">
        <v>0</v>
      </c>
      <c r="Q106" s="269">
        <v>0</v>
      </c>
      <c r="R106" s="269">
        <v>2</v>
      </c>
      <c r="S106" s="269">
        <v>0</v>
      </c>
      <c r="T106" s="344">
        <v>5</v>
      </c>
      <c r="U106" s="281">
        <v>2</v>
      </c>
      <c r="V106" s="283">
        <v>3</v>
      </c>
      <c r="W106" s="230">
        <v>0</v>
      </c>
      <c r="X106" s="267">
        <v>0</v>
      </c>
      <c r="Y106" s="207">
        <v>2</v>
      </c>
      <c r="Z106" s="207">
        <v>1</v>
      </c>
      <c r="AA106" s="267">
        <v>1</v>
      </c>
      <c r="AB106" s="207">
        <v>2</v>
      </c>
      <c r="AC106" s="267">
        <v>0</v>
      </c>
      <c r="AD106" s="267">
        <v>0</v>
      </c>
      <c r="AE106" s="344">
        <v>2</v>
      </c>
      <c r="AF106" s="344">
        <v>2</v>
      </c>
      <c r="AG106" s="489">
        <v>2.2000000000000002</v>
      </c>
    </row>
    <row r="107" spans="1:33" x14ac:dyDescent="0.25">
      <c r="A107" s="360" t="s">
        <v>2102</v>
      </c>
      <c r="B107" s="359">
        <v>1</v>
      </c>
      <c r="C107" s="380" t="s">
        <v>5513</v>
      </c>
      <c r="D107" s="357" t="s">
        <v>2898</v>
      </c>
      <c r="E107" s="357" t="s">
        <v>2126</v>
      </c>
      <c r="F107" s="358"/>
      <c r="G107" s="361">
        <v>41851</v>
      </c>
      <c r="H107" s="357" t="s">
        <v>5514</v>
      </c>
      <c r="I107" s="230">
        <v>0</v>
      </c>
      <c r="J107" s="344">
        <v>0</v>
      </c>
      <c r="K107" s="230">
        <v>1</v>
      </c>
      <c r="L107" s="230">
        <v>1</v>
      </c>
      <c r="M107" s="230">
        <v>0</v>
      </c>
      <c r="N107" s="269">
        <v>0</v>
      </c>
      <c r="O107" s="269">
        <v>0</v>
      </c>
      <c r="P107" s="269">
        <v>0</v>
      </c>
      <c r="Q107" s="269">
        <v>0</v>
      </c>
      <c r="R107" s="269">
        <v>1</v>
      </c>
      <c r="S107" s="269">
        <v>0</v>
      </c>
      <c r="T107" s="344">
        <v>1</v>
      </c>
      <c r="U107" s="283">
        <v>0</v>
      </c>
      <c r="V107" s="283">
        <v>0</v>
      </c>
      <c r="W107" s="230">
        <v>0</v>
      </c>
      <c r="X107" s="207">
        <v>1</v>
      </c>
      <c r="Y107" s="267">
        <v>0</v>
      </c>
      <c r="Z107" s="267">
        <v>0</v>
      </c>
      <c r="AA107" s="267">
        <v>1</v>
      </c>
      <c r="AB107" s="267">
        <v>0</v>
      </c>
      <c r="AC107" s="267">
        <v>0</v>
      </c>
      <c r="AD107" s="267">
        <v>0</v>
      </c>
      <c r="AE107" s="344">
        <v>2</v>
      </c>
      <c r="AF107" s="344">
        <v>0</v>
      </c>
      <c r="AG107" s="489">
        <v>1.1666666666666667</v>
      </c>
    </row>
    <row r="108" spans="1:33" x14ac:dyDescent="0.25">
      <c r="A108" s="360" t="s">
        <v>2102</v>
      </c>
      <c r="B108" s="359">
        <v>1</v>
      </c>
      <c r="C108" s="380" t="s">
        <v>5515</v>
      </c>
      <c r="D108" s="357" t="s">
        <v>2898</v>
      </c>
      <c r="E108" s="357" t="s">
        <v>2126</v>
      </c>
      <c r="F108" s="358"/>
      <c r="G108" s="361">
        <v>41851</v>
      </c>
      <c r="H108" s="357" t="s">
        <v>5516</v>
      </c>
      <c r="I108" s="230">
        <v>0</v>
      </c>
      <c r="J108" s="344">
        <v>0</v>
      </c>
      <c r="K108" s="230">
        <v>1</v>
      </c>
      <c r="L108" s="230">
        <v>1</v>
      </c>
      <c r="M108" s="230">
        <v>0</v>
      </c>
      <c r="N108" s="269">
        <v>0</v>
      </c>
      <c r="O108" s="269">
        <v>0</v>
      </c>
      <c r="P108" s="269">
        <v>0</v>
      </c>
      <c r="Q108" s="269">
        <v>0</v>
      </c>
      <c r="R108" s="269">
        <v>0</v>
      </c>
      <c r="S108" s="269">
        <v>0</v>
      </c>
      <c r="T108" s="344">
        <v>2</v>
      </c>
      <c r="U108" s="281">
        <v>5</v>
      </c>
      <c r="V108" s="283">
        <v>0</v>
      </c>
      <c r="W108" s="230">
        <v>0</v>
      </c>
      <c r="X108" s="267">
        <v>0</v>
      </c>
      <c r="Y108" s="207">
        <v>2</v>
      </c>
      <c r="Z108" s="207">
        <v>1</v>
      </c>
      <c r="AA108" s="267">
        <v>1</v>
      </c>
      <c r="AB108" s="207">
        <v>1</v>
      </c>
      <c r="AC108" s="267">
        <v>0</v>
      </c>
      <c r="AD108" s="267">
        <v>0</v>
      </c>
      <c r="AE108" s="267">
        <v>0</v>
      </c>
      <c r="AF108" s="344">
        <v>0</v>
      </c>
      <c r="AG108" s="489">
        <v>1.8571428571428572</v>
      </c>
    </row>
    <row r="109" spans="1:33" x14ac:dyDescent="0.25">
      <c r="A109" s="360" t="s">
        <v>2102</v>
      </c>
      <c r="B109" s="359">
        <v>1</v>
      </c>
      <c r="C109" s="380" t="s">
        <v>5519</v>
      </c>
      <c r="D109" s="357" t="s">
        <v>2898</v>
      </c>
      <c r="E109" s="357" t="s">
        <v>2126</v>
      </c>
      <c r="F109" s="358"/>
      <c r="G109" s="361">
        <v>42027</v>
      </c>
      <c r="H109" s="357" t="s">
        <v>5522</v>
      </c>
      <c r="I109" s="230">
        <v>0</v>
      </c>
      <c r="J109" s="344">
        <v>0</v>
      </c>
      <c r="K109" s="230">
        <v>0</v>
      </c>
      <c r="L109" s="230">
        <v>1</v>
      </c>
      <c r="M109" s="230">
        <v>0</v>
      </c>
      <c r="N109" s="344">
        <v>4</v>
      </c>
      <c r="O109" s="269">
        <v>1</v>
      </c>
      <c r="P109" s="269">
        <v>2</v>
      </c>
      <c r="Q109" s="269">
        <v>3</v>
      </c>
      <c r="R109" s="269">
        <v>5</v>
      </c>
      <c r="S109" s="269">
        <v>5</v>
      </c>
      <c r="T109" s="344">
        <v>14</v>
      </c>
      <c r="U109" s="283">
        <v>0</v>
      </c>
      <c r="V109" s="283">
        <v>2</v>
      </c>
      <c r="W109" s="230">
        <v>5</v>
      </c>
      <c r="X109" s="207">
        <v>10</v>
      </c>
      <c r="Y109" s="207">
        <v>5</v>
      </c>
      <c r="Z109" s="207">
        <v>5</v>
      </c>
      <c r="AA109" s="267">
        <v>1</v>
      </c>
      <c r="AB109" s="207">
        <v>6</v>
      </c>
      <c r="AC109" s="207">
        <v>5</v>
      </c>
      <c r="AD109" s="344">
        <v>5</v>
      </c>
      <c r="AE109" s="344">
        <v>3</v>
      </c>
      <c r="AF109" s="344">
        <v>5</v>
      </c>
      <c r="AG109" s="489">
        <v>4.7777777777777777</v>
      </c>
    </row>
    <row r="110" spans="1:33" x14ac:dyDescent="0.25">
      <c r="A110" s="360" t="s">
        <v>2102</v>
      </c>
      <c r="B110" s="359">
        <v>1</v>
      </c>
      <c r="C110" s="380" t="s">
        <v>5520</v>
      </c>
      <c r="D110" s="357" t="s">
        <v>2898</v>
      </c>
      <c r="E110" s="357" t="s">
        <v>2126</v>
      </c>
      <c r="F110" s="358"/>
      <c r="G110" s="361">
        <v>42027</v>
      </c>
      <c r="H110" s="357" t="s">
        <v>5523</v>
      </c>
      <c r="I110" s="230">
        <v>0</v>
      </c>
      <c r="J110" s="344">
        <v>0</v>
      </c>
      <c r="K110" s="230">
        <v>0</v>
      </c>
      <c r="L110" s="230">
        <v>1</v>
      </c>
      <c r="M110" s="230">
        <v>0</v>
      </c>
      <c r="N110" s="269">
        <v>0</v>
      </c>
      <c r="O110" s="269">
        <v>11</v>
      </c>
      <c r="P110" s="269">
        <v>11</v>
      </c>
      <c r="Q110" s="269">
        <v>0</v>
      </c>
      <c r="R110" s="269">
        <v>12</v>
      </c>
      <c r="S110" s="269">
        <v>12</v>
      </c>
      <c r="T110" s="281">
        <v>0</v>
      </c>
      <c r="U110" s="283">
        <v>0</v>
      </c>
      <c r="V110" s="283">
        <v>16</v>
      </c>
      <c r="W110" s="230">
        <v>0</v>
      </c>
      <c r="X110" s="267">
        <v>0</v>
      </c>
      <c r="Y110" s="267">
        <v>0</v>
      </c>
      <c r="Z110" s="207">
        <v>1</v>
      </c>
      <c r="AA110" s="267">
        <v>1</v>
      </c>
      <c r="AB110" s="207">
        <v>3</v>
      </c>
      <c r="AC110" s="267">
        <v>0</v>
      </c>
      <c r="AD110" s="267">
        <v>0</v>
      </c>
      <c r="AE110" s="267">
        <v>0</v>
      </c>
      <c r="AF110" s="344">
        <v>9</v>
      </c>
      <c r="AG110" s="489">
        <v>8.4444444444444446</v>
      </c>
    </row>
    <row r="111" spans="1:33" x14ac:dyDescent="0.25">
      <c r="A111" s="360" t="s">
        <v>2102</v>
      </c>
      <c r="B111" s="359">
        <v>1</v>
      </c>
      <c r="C111" s="380" t="s">
        <v>5521</v>
      </c>
      <c r="D111" s="357" t="s">
        <v>2898</v>
      </c>
      <c r="E111" s="357" t="s">
        <v>2126</v>
      </c>
      <c r="F111" s="358"/>
      <c r="G111" s="361">
        <v>42027</v>
      </c>
      <c r="H111" s="357" t="s">
        <v>5524</v>
      </c>
      <c r="I111" s="230">
        <v>0</v>
      </c>
      <c r="J111" s="344">
        <v>0</v>
      </c>
      <c r="K111" s="230">
        <v>0</v>
      </c>
      <c r="L111" s="230">
        <v>1</v>
      </c>
      <c r="M111" s="230">
        <v>0</v>
      </c>
      <c r="N111" s="344">
        <v>1</v>
      </c>
      <c r="O111" s="269">
        <v>7</v>
      </c>
      <c r="P111" s="269">
        <v>4</v>
      </c>
      <c r="Q111" s="269">
        <v>3</v>
      </c>
      <c r="R111" s="269">
        <v>5</v>
      </c>
      <c r="S111" s="269">
        <v>6</v>
      </c>
      <c r="T111" s="344">
        <v>3</v>
      </c>
      <c r="U111" s="283">
        <v>0</v>
      </c>
      <c r="V111" s="283">
        <v>2</v>
      </c>
      <c r="W111" s="230">
        <v>5</v>
      </c>
      <c r="X111" s="207">
        <v>5</v>
      </c>
      <c r="Y111" s="207">
        <v>5</v>
      </c>
      <c r="Z111" s="207">
        <v>6</v>
      </c>
      <c r="AA111" s="267">
        <v>1</v>
      </c>
      <c r="AB111" s="267">
        <v>0</v>
      </c>
      <c r="AC111" s="207">
        <v>5</v>
      </c>
      <c r="AD111" s="344">
        <v>5</v>
      </c>
      <c r="AE111" s="344">
        <v>8</v>
      </c>
      <c r="AF111" s="344">
        <v>0</v>
      </c>
      <c r="AG111" s="489">
        <v>4.4375</v>
      </c>
    </row>
    <row r="112" spans="1:33" x14ac:dyDescent="0.25">
      <c r="A112" s="360" t="s">
        <v>2102</v>
      </c>
      <c r="B112" s="359">
        <v>1</v>
      </c>
      <c r="C112" s="380" t="s">
        <v>5645</v>
      </c>
      <c r="D112" s="357" t="s">
        <v>2898</v>
      </c>
      <c r="E112" s="357" t="s">
        <v>2126</v>
      </c>
      <c r="F112" s="358"/>
      <c r="G112" s="361">
        <v>42072</v>
      </c>
      <c r="H112" s="357" t="s">
        <v>5646</v>
      </c>
      <c r="I112" s="230">
        <v>0</v>
      </c>
      <c r="J112" s="344">
        <v>0</v>
      </c>
      <c r="K112" s="230">
        <v>0</v>
      </c>
      <c r="L112" s="344">
        <v>0</v>
      </c>
      <c r="M112" s="230">
        <v>0</v>
      </c>
      <c r="N112" s="269">
        <v>0</v>
      </c>
      <c r="O112" s="269">
        <v>0</v>
      </c>
      <c r="P112" s="269">
        <v>0</v>
      </c>
      <c r="Q112" s="269">
        <v>0</v>
      </c>
      <c r="R112" s="269">
        <v>1</v>
      </c>
      <c r="S112" s="269">
        <v>0</v>
      </c>
      <c r="T112" s="281">
        <v>0</v>
      </c>
      <c r="U112" s="283">
        <v>0</v>
      </c>
      <c r="V112" s="283">
        <v>0</v>
      </c>
      <c r="W112" s="230">
        <v>0</v>
      </c>
      <c r="X112" s="267">
        <v>0</v>
      </c>
      <c r="Y112" s="267">
        <v>0</v>
      </c>
      <c r="Z112" s="267">
        <v>0</v>
      </c>
      <c r="AA112" s="267">
        <v>1</v>
      </c>
      <c r="AB112" s="207">
        <v>15</v>
      </c>
      <c r="AC112" s="207">
        <v>7</v>
      </c>
      <c r="AD112" s="344">
        <v>7</v>
      </c>
      <c r="AE112" s="344">
        <v>10</v>
      </c>
      <c r="AF112" s="344">
        <v>0</v>
      </c>
      <c r="AG112" s="489">
        <v>8</v>
      </c>
    </row>
    <row r="113" spans="1:38" x14ac:dyDescent="0.25">
      <c r="A113" s="360" t="s">
        <v>2102</v>
      </c>
      <c r="B113" s="359">
        <v>1</v>
      </c>
      <c r="C113" s="380" t="s">
        <v>5647</v>
      </c>
      <c r="D113" s="357" t="s">
        <v>2898</v>
      </c>
      <c r="E113" s="357" t="s">
        <v>2126</v>
      </c>
      <c r="F113" s="358"/>
      <c r="G113" s="361">
        <v>42072</v>
      </c>
      <c r="H113" s="357" t="s">
        <v>5648</v>
      </c>
      <c r="I113" s="230">
        <v>0</v>
      </c>
      <c r="J113" s="344">
        <v>0</v>
      </c>
      <c r="K113" s="230">
        <v>0</v>
      </c>
      <c r="L113" s="344">
        <v>0</v>
      </c>
      <c r="M113" s="230">
        <v>0</v>
      </c>
      <c r="N113" s="269">
        <v>0</v>
      </c>
      <c r="O113" s="269">
        <v>0</v>
      </c>
      <c r="P113" s="269">
        <v>0</v>
      </c>
      <c r="Q113" s="269">
        <v>0</v>
      </c>
      <c r="R113" s="269">
        <v>0</v>
      </c>
      <c r="S113" s="269">
        <v>0</v>
      </c>
      <c r="T113" s="281">
        <v>0</v>
      </c>
      <c r="U113" s="283">
        <v>0</v>
      </c>
      <c r="V113" s="283">
        <v>0</v>
      </c>
      <c r="W113" s="230">
        <v>0</v>
      </c>
      <c r="X113" s="267">
        <v>0</v>
      </c>
      <c r="Y113" s="267">
        <v>0</v>
      </c>
      <c r="Z113" s="267">
        <v>0</v>
      </c>
      <c r="AA113" s="267">
        <v>1</v>
      </c>
      <c r="AB113" s="267">
        <v>0</v>
      </c>
      <c r="AC113" s="267">
        <v>0</v>
      </c>
      <c r="AD113" s="267">
        <v>0</v>
      </c>
      <c r="AE113" s="267">
        <v>0</v>
      </c>
      <c r="AF113" s="344">
        <v>0</v>
      </c>
      <c r="AG113" s="489">
        <v>1</v>
      </c>
    </row>
    <row r="114" spans="1:38" x14ac:dyDescent="0.25">
      <c r="A114" s="360" t="s">
        <v>2102</v>
      </c>
      <c r="B114" s="359">
        <v>1</v>
      </c>
      <c r="C114" s="380" t="s">
        <v>5647</v>
      </c>
      <c r="D114" s="357" t="s">
        <v>2898</v>
      </c>
      <c r="E114" s="357" t="s">
        <v>2126</v>
      </c>
      <c r="F114" s="358"/>
      <c r="G114" s="361">
        <v>42072</v>
      </c>
      <c r="H114" s="357" t="s">
        <v>5648</v>
      </c>
      <c r="I114" s="230">
        <v>0</v>
      </c>
      <c r="J114" s="344">
        <v>0</v>
      </c>
      <c r="K114" s="230">
        <v>0</v>
      </c>
      <c r="L114" s="344">
        <v>0</v>
      </c>
      <c r="M114" s="230">
        <v>0</v>
      </c>
      <c r="N114" s="269">
        <v>0</v>
      </c>
      <c r="O114" s="269">
        <v>0</v>
      </c>
      <c r="P114" s="269">
        <v>0</v>
      </c>
      <c r="Q114" s="269">
        <v>0</v>
      </c>
      <c r="R114" s="269">
        <v>1</v>
      </c>
      <c r="S114" s="269">
        <v>0</v>
      </c>
      <c r="T114" s="344">
        <v>17</v>
      </c>
      <c r="U114" s="283">
        <v>0</v>
      </c>
      <c r="V114" s="283">
        <v>0</v>
      </c>
      <c r="W114" s="230">
        <v>0</v>
      </c>
      <c r="X114" s="267">
        <v>0</v>
      </c>
      <c r="Y114" s="267">
        <v>0</v>
      </c>
      <c r="Z114" s="267">
        <v>0</v>
      </c>
      <c r="AA114" s="267">
        <v>1</v>
      </c>
      <c r="AB114" s="267">
        <v>0</v>
      </c>
      <c r="AC114" s="207">
        <v>8</v>
      </c>
      <c r="AD114" s="344">
        <v>8</v>
      </c>
      <c r="AE114" s="344">
        <v>10</v>
      </c>
      <c r="AF114" s="344">
        <v>0</v>
      </c>
      <c r="AG114" s="489">
        <v>8.8000000000000007</v>
      </c>
    </row>
    <row r="115" spans="1:38" x14ac:dyDescent="0.25">
      <c r="A115" s="254" t="s">
        <v>2102</v>
      </c>
      <c r="B115" s="255">
        <v>1</v>
      </c>
      <c r="C115" s="379" t="s">
        <v>4896</v>
      </c>
      <c r="D115" s="251" t="s">
        <v>2898</v>
      </c>
      <c r="E115" s="251" t="s">
        <v>2126</v>
      </c>
      <c r="F115" s="256"/>
      <c r="G115" s="256">
        <v>38831</v>
      </c>
      <c r="H115" s="251" t="s">
        <v>4897</v>
      </c>
      <c r="I115" s="230">
        <v>0</v>
      </c>
      <c r="J115" s="230">
        <v>2</v>
      </c>
      <c r="K115" s="230">
        <v>0</v>
      </c>
      <c r="L115" s="344">
        <v>0</v>
      </c>
      <c r="M115" s="230">
        <v>0</v>
      </c>
      <c r="N115" s="269">
        <v>0</v>
      </c>
      <c r="O115" s="269">
        <v>0</v>
      </c>
      <c r="P115" s="269">
        <v>0</v>
      </c>
      <c r="Q115" s="269">
        <v>0</v>
      </c>
      <c r="R115" s="269">
        <v>0</v>
      </c>
      <c r="S115" s="245">
        <v>9</v>
      </c>
      <c r="T115" s="281">
        <v>0</v>
      </c>
      <c r="U115" s="283">
        <v>1</v>
      </c>
      <c r="V115" s="283">
        <v>0</v>
      </c>
      <c r="W115" s="230">
        <v>0</v>
      </c>
      <c r="X115" s="267">
        <v>0</v>
      </c>
      <c r="Y115" s="267">
        <v>0</v>
      </c>
      <c r="Z115" s="267">
        <v>0</v>
      </c>
      <c r="AA115" s="207">
        <v>4</v>
      </c>
      <c r="AB115" s="207">
        <v>9</v>
      </c>
      <c r="AC115" s="207">
        <v>8</v>
      </c>
      <c r="AD115" s="193">
        <v>8</v>
      </c>
      <c r="AE115" s="267">
        <v>0</v>
      </c>
      <c r="AF115" s="193">
        <v>1</v>
      </c>
      <c r="AG115" s="489">
        <v>5.25</v>
      </c>
    </row>
    <row r="116" spans="1:38" x14ac:dyDescent="0.25">
      <c r="A116" s="254" t="s">
        <v>2102</v>
      </c>
      <c r="B116" s="255">
        <v>1</v>
      </c>
      <c r="C116" s="379" t="s">
        <v>4898</v>
      </c>
      <c r="D116" s="251" t="s">
        <v>2898</v>
      </c>
      <c r="E116" s="251" t="s">
        <v>1533</v>
      </c>
      <c r="F116" s="256">
        <v>41697</v>
      </c>
      <c r="G116" s="256">
        <v>38831</v>
      </c>
      <c r="H116" s="251" t="s">
        <v>539</v>
      </c>
      <c r="I116" s="230">
        <v>0</v>
      </c>
      <c r="J116" s="344">
        <v>0</v>
      </c>
      <c r="K116" s="230">
        <v>5</v>
      </c>
      <c r="L116" s="230">
        <v>10</v>
      </c>
      <c r="M116" s="230">
        <v>0</v>
      </c>
      <c r="N116" s="269">
        <v>0</v>
      </c>
      <c r="O116" s="269">
        <v>0</v>
      </c>
      <c r="P116" s="269">
        <v>0</v>
      </c>
      <c r="Q116" s="269">
        <v>5</v>
      </c>
      <c r="R116" s="269">
        <v>5</v>
      </c>
      <c r="S116" s="245">
        <v>5</v>
      </c>
      <c r="T116" s="281">
        <v>0</v>
      </c>
      <c r="U116" s="281">
        <v>4</v>
      </c>
      <c r="V116" s="283">
        <v>0</v>
      </c>
      <c r="W116" s="271">
        <v>2</v>
      </c>
      <c r="X116" s="207">
        <v>4</v>
      </c>
      <c r="Y116" s="267">
        <v>0</v>
      </c>
      <c r="Z116" s="267">
        <v>0</v>
      </c>
      <c r="AA116" s="267">
        <v>1</v>
      </c>
      <c r="AB116" s="207">
        <v>4</v>
      </c>
      <c r="AC116" s="267">
        <v>0</v>
      </c>
      <c r="AD116" s="267">
        <v>0</v>
      </c>
      <c r="AE116" s="267">
        <v>0</v>
      </c>
      <c r="AF116" s="344">
        <v>0</v>
      </c>
      <c r="AG116" s="489">
        <v>4.8888888888888893</v>
      </c>
      <c r="AL116" s="376"/>
    </row>
    <row r="117" spans="1:38" x14ac:dyDescent="0.25">
      <c r="A117" s="360" t="s">
        <v>2102</v>
      </c>
      <c r="B117" s="359">
        <v>1</v>
      </c>
      <c r="C117" s="380" t="s">
        <v>5245</v>
      </c>
      <c r="D117" s="357" t="s">
        <v>2898</v>
      </c>
      <c r="E117" s="357" t="s">
        <v>2126</v>
      </c>
      <c r="F117" s="358"/>
      <c r="G117" s="361">
        <v>38831</v>
      </c>
      <c r="H117" s="357" t="s">
        <v>2469</v>
      </c>
      <c r="I117" s="230">
        <v>0</v>
      </c>
      <c r="J117" s="344">
        <v>0</v>
      </c>
      <c r="K117" s="230">
        <v>0</v>
      </c>
      <c r="L117" s="344">
        <v>0</v>
      </c>
      <c r="M117" s="230">
        <v>0</v>
      </c>
      <c r="N117" s="269">
        <v>0</v>
      </c>
      <c r="O117" s="269">
        <v>0</v>
      </c>
      <c r="P117" s="269">
        <v>0</v>
      </c>
      <c r="Q117" s="269">
        <v>0</v>
      </c>
      <c r="R117" s="269">
        <v>0</v>
      </c>
      <c r="S117" s="269">
        <v>0</v>
      </c>
      <c r="T117" s="281">
        <v>0</v>
      </c>
      <c r="U117" s="283">
        <v>0</v>
      </c>
      <c r="V117" s="283">
        <v>1</v>
      </c>
      <c r="W117" s="230">
        <v>0</v>
      </c>
      <c r="X117" s="267">
        <v>0</v>
      </c>
      <c r="Y117" s="207">
        <v>4</v>
      </c>
      <c r="Z117" s="267">
        <v>0</v>
      </c>
      <c r="AA117" s="267">
        <v>1</v>
      </c>
      <c r="AB117" s="267">
        <v>0</v>
      </c>
      <c r="AC117" s="267">
        <v>0</v>
      </c>
      <c r="AD117" s="267">
        <v>0</v>
      </c>
      <c r="AE117" s="267">
        <v>0</v>
      </c>
      <c r="AF117" s="344">
        <v>0</v>
      </c>
      <c r="AG117" s="489">
        <v>2.5</v>
      </c>
      <c r="AL117" s="42"/>
    </row>
    <row r="118" spans="1:38" x14ac:dyDescent="0.25">
      <c r="A118" s="254" t="s">
        <v>2102</v>
      </c>
      <c r="B118" s="255">
        <v>1</v>
      </c>
      <c r="C118" s="379" t="s">
        <v>2470</v>
      </c>
      <c r="D118" s="251" t="s">
        <v>2898</v>
      </c>
      <c r="E118" s="251" t="s">
        <v>3365</v>
      </c>
      <c r="F118" s="256">
        <v>40729</v>
      </c>
      <c r="G118" s="256">
        <v>38831</v>
      </c>
      <c r="H118" s="251" t="s">
        <v>2472</v>
      </c>
      <c r="I118" s="230">
        <v>0</v>
      </c>
      <c r="J118" s="344">
        <v>0</v>
      </c>
      <c r="K118" s="230">
        <v>0</v>
      </c>
      <c r="L118" s="344">
        <v>0</v>
      </c>
      <c r="M118" s="230">
        <v>0</v>
      </c>
      <c r="N118" s="269">
        <v>0</v>
      </c>
      <c r="O118" s="269">
        <v>0</v>
      </c>
      <c r="P118" s="269">
        <v>0</v>
      </c>
      <c r="Q118" s="269">
        <v>0</v>
      </c>
      <c r="R118" s="269">
        <v>0</v>
      </c>
      <c r="S118" s="269">
        <v>0</v>
      </c>
      <c r="T118" s="281">
        <v>0</v>
      </c>
      <c r="U118" s="283">
        <v>0</v>
      </c>
      <c r="V118" s="283">
        <v>0</v>
      </c>
      <c r="W118" s="230">
        <v>0</v>
      </c>
      <c r="X118" s="267">
        <v>0</v>
      </c>
      <c r="Y118" s="267">
        <v>0</v>
      </c>
      <c r="Z118" s="267">
        <v>0</v>
      </c>
      <c r="AA118" s="267">
        <v>1</v>
      </c>
      <c r="AB118" s="267">
        <v>0</v>
      </c>
      <c r="AC118" s="267">
        <v>0</v>
      </c>
      <c r="AD118" s="267">
        <v>0</v>
      </c>
      <c r="AE118" s="267">
        <v>0</v>
      </c>
      <c r="AF118" s="344">
        <v>0</v>
      </c>
      <c r="AG118" s="489">
        <v>1</v>
      </c>
      <c r="AL118" s="42"/>
    </row>
    <row r="119" spans="1:38" x14ac:dyDescent="0.25">
      <c r="A119" s="254" t="s">
        <v>2102</v>
      </c>
      <c r="B119" s="255">
        <v>1</v>
      </c>
      <c r="C119" s="379" t="s">
        <v>2930</v>
      </c>
      <c r="D119" s="251" t="s">
        <v>2898</v>
      </c>
      <c r="E119" s="251" t="s">
        <v>2471</v>
      </c>
      <c r="F119" s="256">
        <v>40472</v>
      </c>
      <c r="G119" s="256">
        <v>38831</v>
      </c>
      <c r="H119" s="251" t="s">
        <v>2931</v>
      </c>
      <c r="I119" s="230">
        <v>0</v>
      </c>
      <c r="J119" s="230">
        <v>2</v>
      </c>
      <c r="K119" s="230">
        <v>7</v>
      </c>
      <c r="L119" s="230">
        <v>7</v>
      </c>
      <c r="M119" s="230">
        <v>1</v>
      </c>
      <c r="N119" s="269">
        <v>0</v>
      </c>
      <c r="O119" s="269">
        <v>0</v>
      </c>
      <c r="P119" s="17">
        <v>1</v>
      </c>
      <c r="Q119" s="269">
        <v>2</v>
      </c>
      <c r="R119" s="269">
        <v>5</v>
      </c>
      <c r="S119" s="245">
        <v>1</v>
      </c>
      <c r="T119" s="281">
        <v>0</v>
      </c>
      <c r="U119" s="283">
        <v>0</v>
      </c>
      <c r="V119" s="283">
        <v>0</v>
      </c>
      <c r="W119" s="230">
        <v>0</v>
      </c>
      <c r="X119" s="267">
        <v>0</v>
      </c>
      <c r="Y119" s="207">
        <v>1</v>
      </c>
      <c r="Z119" s="207">
        <v>1</v>
      </c>
      <c r="AA119" s="207">
        <v>1</v>
      </c>
      <c r="AB119" s="207">
        <v>2</v>
      </c>
      <c r="AC119" s="207">
        <v>1</v>
      </c>
      <c r="AD119" s="193">
        <v>1</v>
      </c>
      <c r="AE119" s="267">
        <v>0</v>
      </c>
      <c r="AF119" s="344">
        <v>0</v>
      </c>
      <c r="AG119" s="489">
        <v>2.3571428571428572</v>
      </c>
      <c r="AL119" s="42"/>
    </row>
    <row r="120" spans="1:38" x14ac:dyDescent="0.25">
      <c r="A120" s="254" t="s">
        <v>2102</v>
      </c>
      <c r="B120" s="255">
        <v>1</v>
      </c>
      <c r="C120" s="379" t="s">
        <v>2932</v>
      </c>
      <c r="D120" s="251" t="s">
        <v>2898</v>
      </c>
      <c r="E120" s="251" t="s">
        <v>2586</v>
      </c>
      <c r="F120" s="256">
        <v>39608</v>
      </c>
      <c r="G120" s="256">
        <v>38831</v>
      </c>
      <c r="H120" s="251" t="s">
        <v>2575</v>
      </c>
      <c r="I120" s="230">
        <v>0</v>
      </c>
      <c r="J120" s="344">
        <v>0</v>
      </c>
      <c r="K120" s="230">
        <v>0</v>
      </c>
      <c r="L120" s="344">
        <v>0</v>
      </c>
      <c r="M120" s="230">
        <v>2</v>
      </c>
      <c r="N120" s="269">
        <v>0</v>
      </c>
      <c r="O120" s="269">
        <v>0</v>
      </c>
      <c r="P120" s="269">
        <v>0</v>
      </c>
      <c r="Q120" s="269">
        <v>0</v>
      </c>
      <c r="R120" s="269">
        <v>0</v>
      </c>
      <c r="S120" s="269">
        <v>0</v>
      </c>
      <c r="T120" s="281">
        <v>0</v>
      </c>
      <c r="U120" s="283">
        <v>0</v>
      </c>
      <c r="V120" s="283">
        <v>0</v>
      </c>
      <c r="W120" s="230">
        <v>0</v>
      </c>
      <c r="X120" s="267">
        <v>0</v>
      </c>
      <c r="Y120" s="267">
        <v>0</v>
      </c>
      <c r="Z120" s="207">
        <v>6</v>
      </c>
      <c r="AA120" s="207">
        <v>6</v>
      </c>
      <c r="AB120" s="207">
        <v>5</v>
      </c>
      <c r="AC120" s="207">
        <v>3</v>
      </c>
      <c r="AD120" s="193">
        <v>3</v>
      </c>
      <c r="AE120" s="193">
        <v>2</v>
      </c>
      <c r="AF120" s="193">
        <v>4</v>
      </c>
      <c r="AG120" s="489">
        <v>3.875</v>
      </c>
      <c r="AL120" s="57"/>
    </row>
    <row r="121" spans="1:38" x14ac:dyDescent="0.25">
      <c r="A121" s="254" t="s">
        <v>2102</v>
      </c>
      <c r="B121" s="255">
        <v>1</v>
      </c>
      <c r="C121" s="379" t="s">
        <v>2576</v>
      </c>
      <c r="D121" s="251" t="s">
        <v>2898</v>
      </c>
      <c r="E121" s="251" t="s">
        <v>526</v>
      </c>
      <c r="F121" s="256">
        <v>41697</v>
      </c>
      <c r="G121" s="256">
        <v>38831</v>
      </c>
      <c r="H121" s="251" t="s">
        <v>1620</v>
      </c>
      <c r="I121" s="230">
        <v>0</v>
      </c>
      <c r="J121" s="344">
        <v>0</v>
      </c>
      <c r="K121" s="230">
        <v>0</v>
      </c>
      <c r="L121" s="344">
        <v>0</v>
      </c>
      <c r="M121" s="230">
        <v>5</v>
      </c>
      <c r="N121" s="193">
        <v>15</v>
      </c>
      <c r="O121" s="269">
        <v>0</v>
      </c>
      <c r="P121" s="269">
        <v>0</v>
      </c>
      <c r="Q121" s="269">
        <v>0</v>
      </c>
      <c r="R121" s="269">
        <v>0</v>
      </c>
      <c r="S121" s="269">
        <v>0</v>
      </c>
      <c r="T121" s="281">
        <v>0</v>
      </c>
      <c r="U121" s="283">
        <v>0</v>
      </c>
      <c r="V121" s="283">
        <v>0</v>
      </c>
      <c r="W121" s="230">
        <v>0</v>
      </c>
      <c r="X121" s="267">
        <v>0</v>
      </c>
      <c r="Y121" s="207">
        <v>1</v>
      </c>
      <c r="Z121" s="207">
        <v>2</v>
      </c>
      <c r="AA121" s="207">
        <v>2</v>
      </c>
      <c r="AB121" s="267">
        <v>0</v>
      </c>
      <c r="AC121" s="267">
        <v>0</v>
      </c>
      <c r="AD121" s="267">
        <v>0</v>
      </c>
      <c r="AE121" s="267">
        <v>0</v>
      </c>
      <c r="AF121" s="344">
        <v>0</v>
      </c>
      <c r="AG121" s="489">
        <v>5</v>
      </c>
      <c r="AL121" s="42"/>
    </row>
    <row r="122" spans="1:38" x14ac:dyDescent="0.25">
      <c r="A122" s="254" t="s">
        <v>2102</v>
      </c>
      <c r="B122" s="255">
        <v>1</v>
      </c>
      <c r="C122" s="379" t="s">
        <v>1551</v>
      </c>
      <c r="D122" s="251" t="s">
        <v>2898</v>
      </c>
      <c r="E122" s="251" t="s">
        <v>1988</v>
      </c>
      <c r="F122" s="256">
        <v>41697</v>
      </c>
      <c r="G122" s="256">
        <v>38831</v>
      </c>
      <c r="H122" s="216" t="s">
        <v>1917</v>
      </c>
      <c r="I122" s="230">
        <v>0</v>
      </c>
      <c r="J122" s="230">
        <v>19</v>
      </c>
      <c r="K122" s="230">
        <v>5</v>
      </c>
      <c r="L122" s="230">
        <v>5</v>
      </c>
      <c r="M122" s="230">
        <v>0</v>
      </c>
      <c r="N122" s="269">
        <v>0</v>
      </c>
      <c r="O122" s="17">
        <v>11</v>
      </c>
      <c r="P122" s="17">
        <v>11</v>
      </c>
      <c r="Q122" s="269">
        <v>10</v>
      </c>
      <c r="R122" s="269">
        <v>0</v>
      </c>
      <c r="S122" s="245">
        <v>5</v>
      </c>
      <c r="T122" s="281">
        <v>0</v>
      </c>
      <c r="U122" s="283">
        <v>2</v>
      </c>
      <c r="V122" s="283">
        <v>0</v>
      </c>
      <c r="W122" s="271">
        <v>3</v>
      </c>
      <c r="X122" s="207">
        <v>3</v>
      </c>
      <c r="Y122" s="267">
        <v>0</v>
      </c>
      <c r="Z122" s="267">
        <v>0</v>
      </c>
      <c r="AA122" s="207">
        <v>2</v>
      </c>
      <c r="AB122" s="267">
        <v>0</v>
      </c>
      <c r="AC122" s="207">
        <v>10</v>
      </c>
      <c r="AD122" s="193">
        <v>10</v>
      </c>
      <c r="AE122" s="193">
        <v>12</v>
      </c>
      <c r="AF122" s="344">
        <v>0</v>
      </c>
      <c r="AG122" s="489">
        <v>7.7142857142857144</v>
      </c>
      <c r="AL122" s="57"/>
    </row>
    <row r="123" spans="1:38" x14ac:dyDescent="0.25">
      <c r="A123" s="254" t="s">
        <v>2102</v>
      </c>
      <c r="B123" s="255">
        <v>1</v>
      </c>
      <c r="C123" s="379" t="s">
        <v>2671</v>
      </c>
      <c r="D123" s="251" t="s">
        <v>2898</v>
      </c>
      <c r="E123" s="251" t="s">
        <v>1988</v>
      </c>
      <c r="F123" s="256">
        <v>40717</v>
      </c>
      <c r="G123" s="256">
        <v>38831</v>
      </c>
      <c r="H123" s="251" t="s">
        <v>1833</v>
      </c>
      <c r="I123" s="230">
        <v>0</v>
      </c>
      <c r="J123" s="230">
        <v>10</v>
      </c>
      <c r="K123" s="230">
        <v>0</v>
      </c>
      <c r="L123" s="344">
        <v>0</v>
      </c>
      <c r="M123" s="230">
        <v>0</v>
      </c>
      <c r="N123" s="269">
        <v>0</v>
      </c>
      <c r="O123" s="269">
        <v>0</v>
      </c>
      <c r="P123" s="269">
        <v>0</v>
      </c>
      <c r="Q123" s="269">
        <v>0</v>
      </c>
      <c r="R123" s="269">
        <v>10</v>
      </c>
      <c r="S123" s="245">
        <v>3</v>
      </c>
      <c r="T123" s="281">
        <v>0</v>
      </c>
      <c r="U123" s="283">
        <v>0</v>
      </c>
      <c r="V123" s="283">
        <v>3</v>
      </c>
      <c r="W123" s="230">
        <v>1</v>
      </c>
      <c r="X123" s="207">
        <v>1</v>
      </c>
      <c r="Y123" s="267">
        <v>0</v>
      </c>
      <c r="Z123" s="267">
        <v>0</v>
      </c>
      <c r="AA123" s="267">
        <v>1</v>
      </c>
      <c r="AB123" s="267">
        <v>0</v>
      </c>
      <c r="AC123" s="207">
        <v>6</v>
      </c>
      <c r="AD123" s="193">
        <v>6</v>
      </c>
      <c r="AE123" s="267">
        <v>0</v>
      </c>
      <c r="AF123" s="193">
        <v>3</v>
      </c>
      <c r="AG123" s="489">
        <v>4.7777777777777777</v>
      </c>
      <c r="AL123" s="57"/>
    </row>
    <row r="124" spans="1:38" x14ac:dyDescent="0.25">
      <c r="A124" s="254" t="s">
        <v>2102</v>
      </c>
      <c r="B124" s="255">
        <v>1</v>
      </c>
      <c r="C124" s="379" t="s">
        <v>3201</v>
      </c>
      <c r="D124" s="251" t="s">
        <v>2898</v>
      </c>
      <c r="E124" s="251" t="s">
        <v>1985</v>
      </c>
      <c r="F124" s="256">
        <v>40717</v>
      </c>
      <c r="G124" s="256">
        <v>38831</v>
      </c>
      <c r="H124" s="251" t="s">
        <v>1834</v>
      </c>
      <c r="I124" s="230">
        <v>3</v>
      </c>
      <c r="J124" s="344">
        <v>0</v>
      </c>
      <c r="K124" s="230">
        <v>0</v>
      </c>
      <c r="L124" s="344">
        <v>0</v>
      </c>
      <c r="M124" s="230">
        <v>0</v>
      </c>
      <c r="N124" s="193">
        <v>1</v>
      </c>
      <c r="O124" s="269">
        <v>0</v>
      </c>
      <c r="P124" s="269">
        <v>0</v>
      </c>
      <c r="Q124" s="269">
        <v>0</v>
      </c>
      <c r="R124" s="269">
        <v>0</v>
      </c>
      <c r="S124" s="269">
        <v>0</v>
      </c>
      <c r="T124" s="281">
        <v>0</v>
      </c>
      <c r="U124" s="281">
        <v>6</v>
      </c>
      <c r="V124" s="283">
        <v>0</v>
      </c>
      <c r="W124" s="230">
        <v>1</v>
      </c>
      <c r="X124" s="207">
        <v>1</v>
      </c>
      <c r="Y124" s="267">
        <v>0</v>
      </c>
      <c r="Z124" s="207">
        <v>3</v>
      </c>
      <c r="AA124" s="207">
        <v>1</v>
      </c>
      <c r="AB124" s="207">
        <v>1</v>
      </c>
      <c r="AC124" s="267">
        <v>0</v>
      </c>
      <c r="AD124" s="267">
        <v>0</v>
      </c>
      <c r="AE124" s="267">
        <v>0</v>
      </c>
      <c r="AF124" s="193">
        <v>2</v>
      </c>
      <c r="AG124" s="489">
        <v>2.1111111111111112</v>
      </c>
      <c r="AL124" s="57"/>
    </row>
    <row r="125" spans="1:38" x14ac:dyDescent="0.25">
      <c r="A125" s="254" t="s">
        <v>2102</v>
      </c>
      <c r="B125" s="255">
        <v>1</v>
      </c>
      <c r="C125" s="379" t="s">
        <v>2914</v>
      </c>
      <c r="D125" s="251" t="s">
        <v>2898</v>
      </c>
      <c r="E125" s="251" t="s">
        <v>2471</v>
      </c>
      <c r="F125" s="256">
        <v>41697</v>
      </c>
      <c r="G125" s="256">
        <v>38831</v>
      </c>
      <c r="H125" s="251" t="s">
        <v>1832</v>
      </c>
      <c r="I125" s="230">
        <v>0</v>
      </c>
      <c r="J125" s="344">
        <v>0</v>
      </c>
      <c r="K125" s="230">
        <v>0</v>
      </c>
      <c r="L125" s="344">
        <v>0</v>
      </c>
      <c r="M125" s="230">
        <v>10</v>
      </c>
      <c r="N125" s="269">
        <v>0</v>
      </c>
      <c r="O125" s="17">
        <v>2</v>
      </c>
      <c r="P125" s="269">
        <v>0</v>
      </c>
      <c r="Q125" s="269">
        <v>6</v>
      </c>
      <c r="R125" s="269">
        <v>8</v>
      </c>
      <c r="S125" s="245">
        <v>14</v>
      </c>
      <c r="T125" s="281">
        <v>0</v>
      </c>
      <c r="U125" s="283">
        <v>0</v>
      </c>
      <c r="V125" s="283">
        <v>0</v>
      </c>
      <c r="W125" s="230">
        <v>0</v>
      </c>
      <c r="X125" s="267">
        <v>0</v>
      </c>
      <c r="Y125" s="207">
        <v>4</v>
      </c>
      <c r="Z125" s="267">
        <v>0</v>
      </c>
      <c r="AA125" s="207">
        <v>4</v>
      </c>
      <c r="AB125" s="207">
        <v>5</v>
      </c>
      <c r="AC125" s="267">
        <v>0</v>
      </c>
      <c r="AD125" s="267">
        <v>0</v>
      </c>
      <c r="AE125" s="193">
        <v>6</v>
      </c>
      <c r="AF125" s="344">
        <v>0</v>
      </c>
      <c r="AG125" s="489">
        <v>6.5555555555555554</v>
      </c>
      <c r="AL125" s="57"/>
    </row>
    <row r="126" spans="1:38" x14ac:dyDescent="0.25">
      <c r="A126" s="254" t="s">
        <v>2102</v>
      </c>
      <c r="B126" s="255">
        <v>1</v>
      </c>
      <c r="C126" s="379" t="s">
        <v>3202</v>
      </c>
      <c r="D126" s="251" t="s">
        <v>2898</v>
      </c>
      <c r="E126" s="251" t="s">
        <v>1985</v>
      </c>
      <c r="F126" s="256">
        <v>41697</v>
      </c>
      <c r="G126" s="256">
        <v>38831</v>
      </c>
      <c r="H126" s="251" t="s">
        <v>1835</v>
      </c>
      <c r="I126" s="230">
        <v>2</v>
      </c>
      <c r="J126" s="344">
        <v>0</v>
      </c>
      <c r="K126" s="230">
        <v>0</v>
      </c>
      <c r="L126" s="230">
        <v>1</v>
      </c>
      <c r="M126" s="230">
        <v>2</v>
      </c>
      <c r="N126" s="193">
        <v>4</v>
      </c>
      <c r="O126" s="17">
        <v>8</v>
      </c>
      <c r="P126" s="17">
        <v>3</v>
      </c>
      <c r="Q126" s="269">
        <v>2</v>
      </c>
      <c r="R126" s="269">
        <v>4</v>
      </c>
      <c r="S126" s="245">
        <v>8</v>
      </c>
      <c r="T126" s="271">
        <v>4</v>
      </c>
      <c r="U126" s="281">
        <v>2</v>
      </c>
      <c r="V126" s="283">
        <v>2</v>
      </c>
      <c r="W126" s="271">
        <v>14</v>
      </c>
      <c r="X126" s="207">
        <v>1</v>
      </c>
      <c r="Y126" s="207">
        <v>4</v>
      </c>
      <c r="Z126" s="207">
        <v>6</v>
      </c>
      <c r="AA126" s="207">
        <v>3</v>
      </c>
      <c r="AB126" s="207">
        <v>5</v>
      </c>
      <c r="AC126" s="267">
        <v>0</v>
      </c>
      <c r="AD126" s="267">
        <v>0</v>
      </c>
      <c r="AE126" s="193">
        <v>1</v>
      </c>
      <c r="AF126" s="193">
        <v>4</v>
      </c>
      <c r="AG126" s="489">
        <v>4</v>
      </c>
      <c r="AL126" s="57"/>
    </row>
    <row r="127" spans="1:38" x14ac:dyDescent="0.25">
      <c r="A127" s="254" t="s">
        <v>2102</v>
      </c>
      <c r="B127" s="255">
        <v>1</v>
      </c>
      <c r="C127" s="379" t="s">
        <v>2913</v>
      </c>
      <c r="D127" s="251" t="s">
        <v>2898</v>
      </c>
      <c r="E127" s="251" t="s">
        <v>1988</v>
      </c>
      <c r="F127" s="256">
        <v>41697</v>
      </c>
      <c r="G127" s="256">
        <v>38831</v>
      </c>
      <c r="H127" s="251" t="s">
        <v>1836</v>
      </c>
      <c r="I127" s="230">
        <v>0</v>
      </c>
      <c r="J127" s="344">
        <v>0</v>
      </c>
      <c r="K127" s="230">
        <v>0</v>
      </c>
      <c r="L127" s="230">
        <v>2</v>
      </c>
      <c r="M127" s="230">
        <v>2</v>
      </c>
      <c r="N127" s="193">
        <v>1</v>
      </c>
      <c r="O127" s="269">
        <v>0</v>
      </c>
      <c r="P127" s="269">
        <v>0</v>
      </c>
      <c r="Q127" s="269">
        <v>1</v>
      </c>
      <c r="R127" s="269">
        <v>0</v>
      </c>
      <c r="S127" s="269">
        <v>0</v>
      </c>
      <c r="T127" s="281">
        <v>0</v>
      </c>
      <c r="U127" s="283">
        <v>0</v>
      </c>
      <c r="V127" s="283">
        <v>0</v>
      </c>
      <c r="W127" s="230">
        <v>3</v>
      </c>
      <c r="X127" s="207">
        <v>10</v>
      </c>
      <c r="Y127" s="267">
        <v>0</v>
      </c>
      <c r="Z127" s="207">
        <v>1</v>
      </c>
      <c r="AA127" s="267">
        <v>1</v>
      </c>
      <c r="AB127" s="267">
        <v>0</v>
      </c>
      <c r="AC127" s="267">
        <v>0</v>
      </c>
      <c r="AD127" s="267">
        <v>0</v>
      </c>
      <c r="AE127" s="267">
        <v>0</v>
      </c>
      <c r="AF127" s="193">
        <v>2</v>
      </c>
      <c r="AG127" s="489">
        <v>2.75</v>
      </c>
      <c r="AL127" s="57"/>
    </row>
    <row r="128" spans="1:38" x14ac:dyDescent="0.25">
      <c r="A128" s="254" t="s">
        <v>2102</v>
      </c>
      <c r="B128" s="255">
        <v>1</v>
      </c>
      <c r="C128" s="379" t="s">
        <v>1175</v>
      </c>
      <c r="D128" s="251" t="s">
        <v>2898</v>
      </c>
      <c r="E128" s="251" t="s">
        <v>1533</v>
      </c>
      <c r="F128" s="256">
        <v>40729</v>
      </c>
      <c r="G128" s="256">
        <v>38831</v>
      </c>
      <c r="H128" s="251" t="s">
        <v>1837</v>
      </c>
      <c r="I128" s="230">
        <v>0</v>
      </c>
      <c r="J128" s="344">
        <v>0</v>
      </c>
      <c r="K128" s="230">
        <v>0</v>
      </c>
      <c r="L128" s="344">
        <v>0</v>
      </c>
      <c r="M128" s="230">
        <v>0</v>
      </c>
      <c r="N128" s="269">
        <v>0</v>
      </c>
      <c r="O128" s="269">
        <v>0</v>
      </c>
      <c r="P128" s="269">
        <v>0</v>
      </c>
      <c r="Q128" s="269">
        <v>0</v>
      </c>
      <c r="R128" s="269">
        <v>0</v>
      </c>
      <c r="S128" s="269">
        <v>0</v>
      </c>
      <c r="T128" s="281">
        <v>0</v>
      </c>
      <c r="U128" s="283">
        <v>0</v>
      </c>
      <c r="V128" s="283">
        <v>5</v>
      </c>
      <c r="W128" s="230">
        <v>3</v>
      </c>
      <c r="X128" s="207">
        <v>1</v>
      </c>
      <c r="Y128" s="267">
        <v>0</v>
      </c>
      <c r="Z128" s="267">
        <v>0</v>
      </c>
      <c r="AA128" s="267">
        <v>1</v>
      </c>
      <c r="AB128" s="267">
        <v>0</v>
      </c>
      <c r="AC128" s="267">
        <v>0</v>
      </c>
      <c r="AD128" s="267">
        <v>0</v>
      </c>
      <c r="AE128" s="267">
        <v>0</v>
      </c>
      <c r="AF128" s="344">
        <v>0</v>
      </c>
      <c r="AG128" s="489">
        <v>3</v>
      </c>
      <c r="AL128" s="57"/>
    </row>
    <row r="129" spans="1:38" x14ac:dyDescent="0.25">
      <c r="A129" s="254" t="s">
        <v>2102</v>
      </c>
      <c r="B129" s="255">
        <v>1</v>
      </c>
      <c r="C129" s="379" t="s">
        <v>1838</v>
      </c>
      <c r="D129" s="251" t="s">
        <v>2898</v>
      </c>
      <c r="E129" s="251" t="s">
        <v>1533</v>
      </c>
      <c r="F129" s="256">
        <v>39237</v>
      </c>
      <c r="G129" s="256">
        <v>38831</v>
      </c>
      <c r="H129" s="251" t="s">
        <v>2867</v>
      </c>
      <c r="I129" s="230">
        <v>0</v>
      </c>
      <c r="J129" s="344">
        <v>0</v>
      </c>
      <c r="K129" s="230">
        <v>0</v>
      </c>
      <c r="L129" s="230">
        <v>2</v>
      </c>
      <c r="M129" s="230">
        <v>0</v>
      </c>
      <c r="N129" s="193">
        <v>1</v>
      </c>
      <c r="O129" s="17">
        <v>4</v>
      </c>
      <c r="P129" s="269">
        <v>0</v>
      </c>
      <c r="Q129" s="269">
        <v>1</v>
      </c>
      <c r="R129" s="269">
        <v>0</v>
      </c>
      <c r="S129" s="269">
        <v>0</v>
      </c>
      <c r="T129" s="281">
        <v>0</v>
      </c>
      <c r="U129" s="283">
        <v>0</v>
      </c>
      <c r="V129" s="283">
        <v>0</v>
      </c>
      <c r="W129" s="230">
        <v>0</v>
      </c>
      <c r="X129" s="267">
        <v>0</v>
      </c>
      <c r="Y129" s="207">
        <v>1</v>
      </c>
      <c r="Z129" s="267">
        <v>0</v>
      </c>
      <c r="AA129" s="207">
        <v>4</v>
      </c>
      <c r="AB129" s="267">
        <v>0</v>
      </c>
      <c r="AC129" s="267">
        <v>0</v>
      </c>
      <c r="AD129" s="267">
        <v>0</v>
      </c>
      <c r="AE129" s="267">
        <v>0</v>
      </c>
      <c r="AF129" s="344">
        <v>0</v>
      </c>
      <c r="AG129" s="489">
        <v>2.1666666666666665</v>
      </c>
      <c r="AL129" s="42"/>
    </row>
    <row r="130" spans="1:38" x14ac:dyDescent="0.25">
      <c r="A130" s="254" t="s">
        <v>2102</v>
      </c>
      <c r="B130" s="255">
        <v>1</v>
      </c>
      <c r="C130" s="379" t="s">
        <v>2868</v>
      </c>
      <c r="D130" s="251" t="s">
        <v>2898</v>
      </c>
      <c r="E130" s="251" t="s">
        <v>1985</v>
      </c>
      <c r="F130" s="256">
        <v>41697</v>
      </c>
      <c r="G130" s="256">
        <v>38831</v>
      </c>
      <c r="H130" s="251" t="s">
        <v>2356</v>
      </c>
      <c r="I130" s="230">
        <v>0</v>
      </c>
      <c r="J130" s="344">
        <v>0</v>
      </c>
      <c r="K130" s="230">
        <v>14</v>
      </c>
      <c r="L130" s="230">
        <v>14</v>
      </c>
      <c r="M130" s="230">
        <v>0</v>
      </c>
      <c r="N130" s="193">
        <v>10</v>
      </c>
      <c r="O130" s="17">
        <v>1</v>
      </c>
      <c r="P130" s="17">
        <v>2</v>
      </c>
      <c r="Q130" s="269">
        <v>13</v>
      </c>
      <c r="R130" s="269">
        <v>0</v>
      </c>
      <c r="S130" s="245">
        <v>12</v>
      </c>
      <c r="T130" s="281">
        <v>0</v>
      </c>
      <c r="U130" s="283">
        <v>0</v>
      </c>
      <c r="V130" s="283">
        <v>0</v>
      </c>
      <c r="W130" s="230">
        <v>0</v>
      </c>
      <c r="X130" s="207">
        <v>1</v>
      </c>
      <c r="Y130" s="207">
        <v>5</v>
      </c>
      <c r="Z130" s="207">
        <v>2</v>
      </c>
      <c r="AA130" s="207">
        <v>3</v>
      </c>
      <c r="AB130" s="207">
        <v>6</v>
      </c>
      <c r="AC130" s="267">
        <v>0</v>
      </c>
      <c r="AD130" s="267">
        <v>0</v>
      </c>
      <c r="AE130" s="267">
        <v>0</v>
      </c>
      <c r="AF130" s="344">
        <v>0</v>
      </c>
      <c r="AG130" s="489">
        <v>6.916666666666667</v>
      </c>
      <c r="AL130" s="42"/>
    </row>
    <row r="131" spans="1:38" x14ac:dyDescent="0.25">
      <c r="A131" s="254" t="s">
        <v>2102</v>
      </c>
      <c r="B131" s="255">
        <v>1</v>
      </c>
      <c r="C131" s="379" t="s">
        <v>3203</v>
      </c>
      <c r="D131" s="251" t="s">
        <v>2898</v>
      </c>
      <c r="E131" s="251" t="s">
        <v>2126</v>
      </c>
      <c r="F131" s="251"/>
      <c r="G131" s="256">
        <v>38831</v>
      </c>
      <c r="H131" s="251" t="s">
        <v>2357</v>
      </c>
      <c r="I131" s="230">
        <v>0</v>
      </c>
      <c r="J131" s="344">
        <v>0</v>
      </c>
      <c r="K131" s="230">
        <v>5</v>
      </c>
      <c r="L131" s="230">
        <v>11</v>
      </c>
      <c r="M131" s="230">
        <v>5</v>
      </c>
      <c r="N131" s="193">
        <v>15</v>
      </c>
      <c r="O131" s="17">
        <v>2</v>
      </c>
      <c r="P131" s="269">
        <v>0</v>
      </c>
      <c r="Q131" s="269">
        <v>1</v>
      </c>
      <c r="R131" s="269">
        <v>0</v>
      </c>
      <c r="S131" s="269">
        <v>0</v>
      </c>
      <c r="T131" s="281">
        <v>0</v>
      </c>
      <c r="U131" s="283">
        <v>1</v>
      </c>
      <c r="V131" s="283">
        <v>0</v>
      </c>
      <c r="W131" s="230">
        <v>0</v>
      </c>
      <c r="X131" s="267">
        <v>0</v>
      </c>
      <c r="Y131" s="267">
        <v>0</v>
      </c>
      <c r="Z131" s="267">
        <v>0</v>
      </c>
      <c r="AA131" s="207">
        <v>5</v>
      </c>
      <c r="AB131" s="267">
        <v>0</v>
      </c>
      <c r="AC131" s="267">
        <v>0</v>
      </c>
      <c r="AD131" s="267">
        <v>0</v>
      </c>
      <c r="AE131" s="267">
        <v>0</v>
      </c>
      <c r="AF131" s="344">
        <v>0</v>
      </c>
      <c r="AG131" s="489">
        <v>5.625</v>
      </c>
      <c r="AL131" s="42"/>
    </row>
    <row r="132" spans="1:38" x14ac:dyDescent="0.25">
      <c r="A132" s="254" t="s">
        <v>2102</v>
      </c>
      <c r="B132" s="255">
        <v>1</v>
      </c>
      <c r="C132" s="379" t="s">
        <v>3204</v>
      </c>
      <c r="D132" s="251" t="s">
        <v>2898</v>
      </c>
      <c r="E132" s="251" t="s">
        <v>1533</v>
      </c>
      <c r="F132" s="256">
        <v>40729</v>
      </c>
      <c r="G132" s="256">
        <v>38831</v>
      </c>
      <c r="H132" s="251" t="s">
        <v>2358</v>
      </c>
      <c r="I132" s="230">
        <v>0</v>
      </c>
      <c r="J132" s="344">
        <v>0</v>
      </c>
      <c r="K132" s="230">
        <v>0</v>
      </c>
      <c r="L132" s="344">
        <v>0</v>
      </c>
      <c r="M132" s="230">
        <v>0</v>
      </c>
      <c r="N132" s="193">
        <v>12</v>
      </c>
      <c r="O132" s="17">
        <v>3</v>
      </c>
      <c r="P132" s="269">
        <v>0</v>
      </c>
      <c r="Q132" s="269">
        <v>6</v>
      </c>
      <c r="R132" s="269">
        <v>0</v>
      </c>
      <c r="S132" s="269">
        <v>0</v>
      </c>
      <c r="T132" s="281">
        <v>0</v>
      </c>
      <c r="U132" s="283">
        <v>0</v>
      </c>
      <c r="V132" s="283">
        <v>0</v>
      </c>
      <c r="W132" s="230">
        <v>0</v>
      </c>
      <c r="X132" s="207">
        <v>9</v>
      </c>
      <c r="Y132" s="207">
        <v>1</v>
      </c>
      <c r="Z132" s="207">
        <v>2</v>
      </c>
      <c r="AA132" s="207">
        <v>2</v>
      </c>
      <c r="AB132" s="207">
        <v>2</v>
      </c>
      <c r="AC132" s="267">
        <v>0</v>
      </c>
      <c r="AD132" s="267">
        <v>0</v>
      </c>
      <c r="AE132" s="193">
        <v>2</v>
      </c>
      <c r="AF132" s="344">
        <v>0</v>
      </c>
      <c r="AG132" s="489">
        <v>4.333333333333333</v>
      </c>
      <c r="AL132" s="42"/>
    </row>
    <row r="133" spans="1:38" x14ac:dyDescent="0.25">
      <c r="A133" s="254" t="s">
        <v>2102</v>
      </c>
      <c r="B133" s="255">
        <v>1</v>
      </c>
      <c r="C133" s="379" t="s">
        <v>3205</v>
      </c>
      <c r="D133" s="251" t="s">
        <v>2898</v>
      </c>
      <c r="E133" s="251" t="s">
        <v>2126</v>
      </c>
      <c r="F133" s="251"/>
      <c r="G133" s="256">
        <v>38831</v>
      </c>
      <c r="H133" s="251" t="s">
        <v>359</v>
      </c>
      <c r="I133" s="230">
        <v>0</v>
      </c>
      <c r="J133" s="344">
        <v>0</v>
      </c>
      <c r="K133" s="230">
        <v>0</v>
      </c>
      <c r="L133" s="344">
        <v>0</v>
      </c>
      <c r="M133" s="230">
        <v>0</v>
      </c>
      <c r="N133" s="269">
        <v>0</v>
      </c>
      <c r="O133" s="269">
        <v>0</v>
      </c>
      <c r="P133" s="269">
        <v>0</v>
      </c>
      <c r="Q133" s="269">
        <v>0</v>
      </c>
      <c r="R133" s="269">
        <v>0</v>
      </c>
      <c r="S133" s="269">
        <v>0</v>
      </c>
      <c r="T133" s="281">
        <v>0</v>
      </c>
      <c r="U133" s="281">
        <v>1</v>
      </c>
      <c r="V133" s="283">
        <v>0</v>
      </c>
      <c r="W133" s="230">
        <v>0</v>
      </c>
      <c r="X133" s="207">
        <v>4</v>
      </c>
      <c r="Y133" s="267">
        <v>0</v>
      </c>
      <c r="Z133" s="267">
        <v>0</v>
      </c>
      <c r="AA133" s="207">
        <v>2</v>
      </c>
      <c r="AB133" s="267">
        <v>0</v>
      </c>
      <c r="AC133" s="267">
        <v>0</v>
      </c>
      <c r="AD133" s="267">
        <v>0</v>
      </c>
      <c r="AE133" s="267">
        <v>0</v>
      </c>
      <c r="AF133" s="344">
        <v>0</v>
      </c>
      <c r="AG133" s="489">
        <v>2.3333333333333335</v>
      </c>
      <c r="AL133" s="57"/>
    </row>
    <row r="134" spans="1:38" x14ac:dyDescent="0.25">
      <c r="A134" s="254" t="s">
        <v>2102</v>
      </c>
      <c r="B134" s="255">
        <v>1</v>
      </c>
      <c r="C134" s="379" t="s">
        <v>2633</v>
      </c>
      <c r="D134" s="251" t="s">
        <v>2898</v>
      </c>
      <c r="E134" s="251" t="s">
        <v>1988</v>
      </c>
      <c r="F134" s="256">
        <v>39526</v>
      </c>
      <c r="G134" s="256">
        <v>38831</v>
      </c>
      <c r="H134" s="251" t="s">
        <v>1051</v>
      </c>
      <c r="I134" s="230">
        <v>0</v>
      </c>
      <c r="J134" s="230">
        <v>4</v>
      </c>
      <c r="K134" s="230">
        <v>0</v>
      </c>
      <c r="L134" s="344">
        <v>0</v>
      </c>
      <c r="M134" s="230">
        <v>1</v>
      </c>
      <c r="N134" s="193">
        <v>1</v>
      </c>
      <c r="O134" s="269">
        <v>0</v>
      </c>
      <c r="P134" s="269">
        <v>0</v>
      </c>
      <c r="Q134" s="269">
        <v>5</v>
      </c>
      <c r="R134" s="269">
        <v>9</v>
      </c>
      <c r="S134" s="245">
        <v>2</v>
      </c>
      <c r="T134" s="271">
        <v>2</v>
      </c>
      <c r="U134" s="283">
        <v>5</v>
      </c>
      <c r="V134" s="283">
        <v>0</v>
      </c>
      <c r="W134" s="230">
        <v>0</v>
      </c>
      <c r="X134" s="267">
        <v>0</v>
      </c>
      <c r="Y134" s="267">
        <v>0</v>
      </c>
      <c r="Z134" s="207">
        <v>1</v>
      </c>
      <c r="AA134" s="267">
        <v>1</v>
      </c>
      <c r="AB134" s="207">
        <v>1</v>
      </c>
      <c r="AC134" s="267">
        <v>0</v>
      </c>
      <c r="AD134" s="267">
        <v>0</v>
      </c>
      <c r="AE134" s="267">
        <v>0</v>
      </c>
      <c r="AF134" s="193">
        <v>1</v>
      </c>
      <c r="AG134" s="489">
        <v>2.9090909090909092</v>
      </c>
      <c r="AL134" s="57"/>
    </row>
    <row r="135" spans="1:38" x14ac:dyDescent="0.25">
      <c r="A135" s="251" t="s">
        <v>2102</v>
      </c>
      <c r="B135" s="251">
        <v>1</v>
      </c>
      <c r="C135" s="379" t="s">
        <v>2915</v>
      </c>
      <c r="D135" s="251" t="s">
        <v>2898</v>
      </c>
      <c r="E135" s="251" t="s">
        <v>526</v>
      </c>
      <c r="F135" s="256">
        <v>41241</v>
      </c>
      <c r="G135" s="256">
        <v>38831</v>
      </c>
      <c r="H135" s="251" t="s">
        <v>1052</v>
      </c>
      <c r="I135" s="230">
        <v>0</v>
      </c>
      <c r="J135" s="344">
        <v>0</v>
      </c>
      <c r="K135" s="230">
        <v>0</v>
      </c>
      <c r="L135" s="344">
        <v>0</v>
      </c>
      <c r="M135" s="230">
        <v>0</v>
      </c>
      <c r="N135" s="269">
        <v>0</v>
      </c>
      <c r="O135" s="269">
        <v>0</v>
      </c>
      <c r="P135" s="269">
        <v>0</v>
      </c>
      <c r="Q135" s="269">
        <v>0</v>
      </c>
      <c r="R135" s="269">
        <v>0</v>
      </c>
      <c r="S135" s="269">
        <v>0</v>
      </c>
      <c r="T135" s="281">
        <v>0</v>
      </c>
      <c r="U135" s="281">
        <v>2</v>
      </c>
      <c r="V135" s="283">
        <v>5</v>
      </c>
      <c r="W135" s="230">
        <v>0</v>
      </c>
      <c r="X135" s="267">
        <v>0</v>
      </c>
      <c r="Y135" s="267">
        <v>0</v>
      </c>
      <c r="Z135" s="267">
        <v>0</v>
      </c>
      <c r="AA135" s="267">
        <v>1</v>
      </c>
      <c r="AB135" s="267">
        <v>0</v>
      </c>
      <c r="AC135" s="267">
        <v>0</v>
      </c>
      <c r="AD135" s="267">
        <v>0</v>
      </c>
      <c r="AE135" s="267">
        <v>0</v>
      </c>
      <c r="AF135" s="344">
        <v>0</v>
      </c>
      <c r="AG135" s="489">
        <v>3.5</v>
      </c>
      <c r="AL135" s="42"/>
    </row>
    <row r="136" spans="1:38" x14ac:dyDescent="0.25">
      <c r="A136" s="251" t="s">
        <v>2102</v>
      </c>
      <c r="B136" s="251">
        <v>1</v>
      </c>
      <c r="C136" s="379" t="s">
        <v>1053</v>
      </c>
      <c r="D136" s="251" t="s">
        <v>2898</v>
      </c>
      <c r="E136" s="251" t="s">
        <v>2586</v>
      </c>
      <c r="F136" s="256">
        <v>39526</v>
      </c>
      <c r="G136" s="256">
        <v>38831</v>
      </c>
      <c r="H136" s="251" t="s">
        <v>2916</v>
      </c>
      <c r="I136" s="230">
        <v>0</v>
      </c>
      <c r="J136" s="230">
        <v>1</v>
      </c>
      <c r="K136" s="230">
        <v>1</v>
      </c>
      <c r="L136" s="230">
        <v>1</v>
      </c>
      <c r="M136" s="230">
        <v>1</v>
      </c>
      <c r="N136" s="269">
        <v>0</v>
      </c>
      <c r="O136" s="17">
        <v>1</v>
      </c>
      <c r="P136" s="269">
        <v>0</v>
      </c>
      <c r="Q136" s="269">
        <v>3</v>
      </c>
      <c r="R136" s="269">
        <v>2</v>
      </c>
      <c r="S136" s="245">
        <v>2</v>
      </c>
      <c r="T136" s="271">
        <v>2</v>
      </c>
      <c r="U136" s="283">
        <v>2</v>
      </c>
      <c r="V136" s="283">
        <v>0</v>
      </c>
      <c r="W136" s="230">
        <v>0</v>
      </c>
      <c r="X136" s="267">
        <v>0</v>
      </c>
      <c r="Y136" s="267">
        <v>0</v>
      </c>
      <c r="Z136" s="207">
        <v>1</v>
      </c>
      <c r="AA136" s="267">
        <v>1</v>
      </c>
      <c r="AB136" s="207">
        <v>1</v>
      </c>
      <c r="AC136" s="207">
        <v>3</v>
      </c>
      <c r="AD136" s="193">
        <v>3</v>
      </c>
      <c r="AE136" s="267">
        <v>0</v>
      </c>
      <c r="AF136" s="344">
        <v>0</v>
      </c>
      <c r="AG136" s="489">
        <v>1.7142857142857142</v>
      </c>
      <c r="AL136" s="57"/>
    </row>
    <row r="137" spans="1:38" x14ac:dyDescent="0.25">
      <c r="A137" s="251" t="s">
        <v>2102</v>
      </c>
      <c r="B137" s="251">
        <v>1</v>
      </c>
      <c r="C137" s="379" t="s">
        <v>3207</v>
      </c>
      <c r="D137" s="251" t="s">
        <v>2898</v>
      </c>
      <c r="E137" s="251" t="s">
        <v>2126</v>
      </c>
      <c r="F137" s="251"/>
      <c r="G137" s="256">
        <v>38831</v>
      </c>
      <c r="H137" s="251" t="s">
        <v>1054</v>
      </c>
      <c r="I137" s="230">
        <v>0</v>
      </c>
      <c r="J137" s="344">
        <v>0</v>
      </c>
      <c r="K137" s="230">
        <v>0</v>
      </c>
      <c r="L137" s="344">
        <v>0</v>
      </c>
      <c r="M137" s="230">
        <v>0</v>
      </c>
      <c r="N137" s="269">
        <v>0</v>
      </c>
      <c r="O137" s="269">
        <v>0</v>
      </c>
      <c r="P137" s="269">
        <v>0</v>
      </c>
      <c r="Q137" s="269">
        <v>0</v>
      </c>
      <c r="R137" s="269">
        <v>0</v>
      </c>
      <c r="S137" s="269">
        <v>0</v>
      </c>
      <c r="T137" s="281">
        <v>0</v>
      </c>
      <c r="U137" s="281">
        <v>1</v>
      </c>
      <c r="V137" s="283">
        <v>0</v>
      </c>
      <c r="W137" s="230">
        <v>3</v>
      </c>
      <c r="X137" s="207">
        <v>1</v>
      </c>
      <c r="Y137" s="267">
        <v>0</v>
      </c>
      <c r="Z137" s="267">
        <v>0</v>
      </c>
      <c r="AA137" s="267">
        <v>1</v>
      </c>
      <c r="AB137" s="267">
        <v>0</v>
      </c>
      <c r="AC137" s="267">
        <v>0</v>
      </c>
      <c r="AD137" s="267">
        <v>0</v>
      </c>
      <c r="AE137" s="267">
        <v>0</v>
      </c>
      <c r="AF137" s="344">
        <v>0</v>
      </c>
      <c r="AG137" s="489">
        <v>1.6666666666666667</v>
      </c>
      <c r="AL137" s="42"/>
    </row>
    <row r="138" spans="1:38" x14ac:dyDescent="0.25">
      <c r="A138" s="254" t="s">
        <v>2102</v>
      </c>
      <c r="B138" s="251">
        <v>1</v>
      </c>
      <c r="C138" s="379" t="s">
        <v>407</v>
      </c>
      <c r="D138" s="251" t="s">
        <v>2898</v>
      </c>
      <c r="E138" s="251" t="s">
        <v>1985</v>
      </c>
      <c r="F138" s="256">
        <v>40729</v>
      </c>
      <c r="G138" s="256">
        <v>38831</v>
      </c>
      <c r="H138" s="251" t="s">
        <v>408</v>
      </c>
      <c r="I138" s="230">
        <v>0</v>
      </c>
      <c r="J138" s="344">
        <v>0</v>
      </c>
      <c r="K138" s="230">
        <v>0</v>
      </c>
      <c r="L138" s="344">
        <v>0</v>
      </c>
      <c r="M138" s="230">
        <v>0</v>
      </c>
      <c r="N138" s="269">
        <v>0</v>
      </c>
      <c r="O138" s="269">
        <v>0</v>
      </c>
      <c r="P138" s="269">
        <v>0</v>
      </c>
      <c r="Q138" s="269">
        <v>0</v>
      </c>
      <c r="R138" s="269">
        <v>0</v>
      </c>
      <c r="S138" s="269">
        <v>0</v>
      </c>
      <c r="T138" s="281">
        <v>0</v>
      </c>
      <c r="U138" s="283">
        <v>0</v>
      </c>
      <c r="V138" s="283">
        <v>0</v>
      </c>
      <c r="W138" s="230">
        <v>0</v>
      </c>
      <c r="X138" s="267">
        <v>0</v>
      </c>
      <c r="Y138" s="267">
        <v>0</v>
      </c>
      <c r="Z138" s="267">
        <v>0</v>
      </c>
      <c r="AA138" s="267">
        <v>1</v>
      </c>
      <c r="AB138" s="267">
        <v>0</v>
      </c>
      <c r="AC138" s="267">
        <v>0</v>
      </c>
      <c r="AD138" s="267">
        <v>0</v>
      </c>
      <c r="AE138" s="267">
        <v>0</v>
      </c>
      <c r="AF138" s="344">
        <v>0</v>
      </c>
      <c r="AG138" s="489">
        <v>1</v>
      </c>
      <c r="AL138" s="57"/>
    </row>
    <row r="139" spans="1:38" x14ac:dyDescent="0.25">
      <c r="A139" s="254" t="s">
        <v>2102</v>
      </c>
      <c r="B139" s="255">
        <v>1</v>
      </c>
      <c r="C139" s="379" t="s">
        <v>1055</v>
      </c>
      <c r="D139" s="251" t="s">
        <v>2898</v>
      </c>
      <c r="E139" s="251" t="s">
        <v>2471</v>
      </c>
      <c r="F139" s="256">
        <v>40784</v>
      </c>
      <c r="G139" s="256">
        <v>38831</v>
      </c>
      <c r="H139" s="251" t="s">
        <v>1056</v>
      </c>
      <c r="I139" s="230">
        <v>0</v>
      </c>
      <c r="J139" s="344">
        <v>0</v>
      </c>
      <c r="K139" s="230">
        <v>0</v>
      </c>
      <c r="L139" s="344">
        <v>0</v>
      </c>
      <c r="M139" s="230">
        <v>0</v>
      </c>
      <c r="N139" s="269">
        <v>0</v>
      </c>
      <c r="O139" s="269">
        <v>0</v>
      </c>
      <c r="P139" s="269">
        <v>0</v>
      </c>
      <c r="Q139" s="269">
        <v>0</v>
      </c>
      <c r="R139" s="269">
        <v>0</v>
      </c>
      <c r="S139" s="269">
        <v>0</v>
      </c>
      <c r="T139" s="281">
        <v>0</v>
      </c>
      <c r="U139" s="283">
        <v>0</v>
      </c>
      <c r="V139" s="283">
        <v>0</v>
      </c>
      <c r="W139" s="230">
        <v>0</v>
      </c>
      <c r="X139" s="267">
        <v>0</v>
      </c>
      <c r="Y139" s="267">
        <v>0</v>
      </c>
      <c r="Z139" s="207">
        <v>5</v>
      </c>
      <c r="AA139" s="267">
        <v>1</v>
      </c>
      <c r="AB139" s="267">
        <v>0</v>
      </c>
      <c r="AC139" s="267">
        <v>0</v>
      </c>
      <c r="AD139" s="267">
        <v>0</v>
      </c>
      <c r="AE139" s="267">
        <v>0</v>
      </c>
      <c r="AF139" s="344">
        <v>0</v>
      </c>
      <c r="AG139" s="489">
        <v>5</v>
      </c>
      <c r="AL139" s="57"/>
    </row>
    <row r="140" spans="1:38" s="213" customFormat="1" x14ac:dyDescent="0.25">
      <c r="A140" s="254" t="s">
        <v>2102</v>
      </c>
      <c r="B140" s="255">
        <v>1</v>
      </c>
      <c r="C140" s="379" t="s">
        <v>1057</v>
      </c>
      <c r="D140" s="251" t="s">
        <v>2898</v>
      </c>
      <c r="E140" s="251" t="s">
        <v>1985</v>
      </c>
      <c r="F140" s="256">
        <v>40989</v>
      </c>
      <c r="G140" s="256">
        <v>38831</v>
      </c>
      <c r="H140" s="251" t="s">
        <v>1058</v>
      </c>
      <c r="I140" s="230">
        <v>0</v>
      </c>
      <c r="J140" s="344">
        <v>0</v>
      </c>
      <c r="K140" s="230">
        <v>0</v>
      </c>
      <c r="L140" s="344">
        <v>0</v>
      </c>
      <c r="M140" s="230">
        <v>0</v>
      </c>
      <c r="N140" s="269">
        <v>0</v>
      </c>
      <c r="O140" s="269">
        <v>0</v>
      </c>
      <c r="P140" s="269">
        <v>0</v>
      </c>
      <c r="Q140" s="269">
        <v>0</v>
      </c>
      <c r="R140" s="269">
        <v>0</v>
      </c>
      <c r="S140" s="269">
        <v>0</v>
      </c>
      <c r="T140" s="281">
        <v>0</v>
      </c>
      <c r="U140" s="283">
        <v>0</v>
      </c>
      <c r="V140" s="283">
        <v>0</v>
      </c>
      <c r="W140" s="230">
        <v>0</v>
      </c>
      <c r="X140" s="267">
        <v>0</v>
      </c>
      <c r="Y140" s="267">
        <v>0</v>
      </c>
      <c r="Z140" s="267">
        <v>0</v>
      </c>
      <c r="AA140" s="267">
        <v>1</v>
      </c>
      <c r="AB140" s="267">
        <v>0</v>
      </c>
      <c r="AC140" s="267">
        <v>0</v>
      </c>
      <c r="AD140" s="267">
        <v>0</v>
      </c>
      <c r="AE140" s="267">
        <v>0</v>
      </c>
      <c r="AF140" s="344">
        <v>0</v>
      </c>
      <c r="AG140" s="489">
        <v>1</v>
      </c>
      <c r="AL140" s="42"/>
    </row>
    <row r="141" spans="1:38" x14ac:dyDescent="0.25">
      <c r="A141" s="254" t="s">
        <v>2102</v>
      </c>
      <c r="B141" s="255">
        <v>1</v>
      </c>
      <c r="C141" s="379" t="s">
        <v>1009</v>
      </c>
      <c r="D141" s="251" t="s">
        <v>2898</v>
      </c>
      <c r="E141" s="251" t="s">
        <v>2471</v>
      </c>
      <c r="F141" s="256">
        <v>40980</v>
      </c>
      <c r="G141" s="256">
        <v>38831</v>
      </c>
      <c r="H141" s="251" t="s">
        <v>1059</v>
      </c>
      <c r="I141" s="230">
        <v>0</v>
      </c>
      <c r="J141" s="344">
        <v>0</v>
      </c>
      <c r="K141" s="230">
        <v>0</v>
      </c>
      <c r="L141" s="344">
        <v>0</v>
      </c>
      <c r="M141" s="230">
        <v>0</v>
      </c>
      <c r="N141" s="269">
        <v>0</v>
      </c>
      <c r="O141" s="269">
        <v>0</v>
      </c>
      <c r="P141" s="269">
        <v>0</v>
      </c>
      <c r="Q141" s="269">
        <v>0</v>
      </c>
      <c r="R141" s="269">
        <v>0</v>
      </c>
      <c r="S141" s="269">
        <v>0</v>
      </c>
      <c r="T141" s="281">
        <v>0</v>
      </c>
      <c r="U141" s="283">
        <v>0</v>
      </c>
      <c r="V141" s="283">
        <v>0</v>
      </c>
      <c r="W141" s="230">
        <v>0</v>
      </c>
      <c r="X141" s="267">
        <v>0</v>
      </c>
      <c r="Y141" s="267">
        <v>0</v>
      </c>
      <c r="Z141" s="267">
        <v>0</v>
      </c>
      <c r="AA141" s="267">
        <v>1</v>
      </c>
      <c r="AB141" s="267">
        <v>0</v>
      </c>
      <c r="AC141" s="267">
        <v>0</v>
      </c>
      <c r="AD141" s="267">
        <v>0</v>
      </c>
      <c r="AE141" s="267">
        <v>0</v>
      </c>
      <c r="AF141" s="344">
        <v>0</v>
      </c>
      <c r="AG141" s="489">
        <v>1</v>
      </c>
      <c r="AL141" s="57"/>
    </row>
    <row r="142" spans="1:38" x14ac:dyDescent="0.25">
      <c r="A142" s="254" t="s">
        <v>2102</v>
      </c>
      <c r="B142" s="255">
        <v>1</v>
      </c>
      <c r="C142" s="379" t="s">
        <v>1060</v>
      </c>
      <c r="D142" s="251" t="s">
        <v>2898</v>
      </c>
      <c r="E142" s="251" t="s">
        <v>1533</v>
      </c>
      <c r="F142" s="256">
        <v>39237</v>
      </c>
      <c r="G142" s="256">
        <v>38831</v>
      </c>
      <c r="H142" s="251" t="s">
        <v>1061</v>
      </c>
      <c r="I142" s="230">
        <v>5</v>
      </c>
      <c r="J142" s="344">
        <v>0</v>
      </c>
      <c r="K142" s="230">
        <v>5</v>
      </c>
      <c r="L142" s="230">
        <v>5</v>
      </c>
      <c r="M142" s="230">
        <v>5</v>
      </c>
      <c r="N142" s="269">
        <v>0</v>
      </c>
      <c r="O142" s="17">
        <v>5</v>
      </c>
      <c r="P142" s="269">
        <v>0</v>
      </c>
      <c r="Q142" s="269">
        <v>0</v>
      </c>
      <c r="R142" s="269">
        <v>0</v>
      </c>
      <c r="S142" s="245">
        <v>5</v>
      </c>
      <c r="T142" s="281">
        <v>0</v>
      </c>
      <c r="U142" s="283">
        <v>0</v>
      </c>
      <c r="V142" s="283">
        <v>0</v>
      </c>
      <c r="W142" s="230">
        <v>0</v>
      </c>
      <c r="X142" s="267">
        <v>0</v>
      </c>
      <c r="Y142" s="207">
        <v>5</v>
      </c>
      <c r="Z142" s="267">
        <v>0</v>
      </c>
      <c r="AA142" s="267">
        <v>1</v>
      </c>
      <c r="AB142" s="207">
        <v>5</v>
      </c>
      <c r="AC142" s="267">
        <v>0</v>
      </c>
      <c r="AD142" s="267">
        <v>0</v>
      </c>
      <c r="AE142" s="267">
        <v>0</v>
      </c>
      <c r="AF142" s="193">
        <v>2</v>
      </c>
      <c r="AG142" s="489">
        <v>4.666666666666667</v>
      </c>
      <c r="AL142" s="42"/>
    </row>
    <row r="143" spans="1:38" x14ac:dyDescent="0.25">
      <c r="A143" s="254" t="s">
        <v>2102</v>
      </c>
      <c r="B143" s="255">
        <v>1</v>
      </c>
      <c r="C143" s="379" t="s">
        <v>1062</v>
      </c>
      <c r="D143" s="251" t="s">
        <v>2898</v>
      </c>
      <c r="E143" s="251" t="s">
        <v>2471</v>
      </c>
      <c r="F143" s="256">
        <v>41697</v>
      </c>
      <c r="G143" s="256">
        <v>38831</v>
      </c>
      <c r="H143" s="251" t="s">
        <v>1063</v>
      </c>
      <c r="I143" s="230">
        <v>0</v>
      </c>
      <c r="J143" s="344">
        <v>0</v>
      </c>
      <c r="K143" s="230">
        <v>0</v>
      </c>
      <c r="L143" s="344">
        <v>0</v>
      </c>
      <c r="M143" s="230">
        <v>0</v>
      </c>
      <c r="N143" s="269">
        <v>0</v>
      </c>
      <c r="O143" s="269">
        <v>0</v>
      </c>
      <c r="P143" s="269">
        <v>0</v>
      </c>
      <c r="Q143" s="269">
        <v>0</v>
      </c>
      <c r="R143" s="269">
        <v>0</v>
      </c>
      <c r="S143" s="245">
        <v>2</v>
      </c>
      <c r="T143" s="281">
        <v>0</v>
      </c>
      <c r="U143" s="281">
        <v>1</v>
      </c>
      <c r="V143" s="283">
        <v>0</v>
      </c>
      <c r="W143" s="230">
        <v>0</v>
      </c>
      <c r="X143" s="267">
        <v>0</v>
      </c>
      <c r="Y143" s="207">
        <v>2</v>
      </c>
      <c r="Z143" s="207">
        <v>1</v>
      </c>
      <c r="AA143" s="267">
        <v>1</v>
      </c>
      <c r="AB143" s="207">
        <v>2</v>
      </c>
      <c r="AC143" s="267">
        <v>0</v>
      </c>
      <c r="AD143" s="267">
        <v>0</v>
      </c>
      <c r="AE143" s="193">
        <v>1</v>
      </c>
      <c r="AF143" s="344">
        <v>0</v>
      </c>
      <c r="AG143" s="489">
        <v>1.5</v>
      </c>
      <c r="AL143" s="57"/>
    </row>
    <row r="144" spans="1:38" x14ac:dyDescent="0.25">
      <c r="A144" s="254" t="s">
        <v>2102</v>
      </c>
      <c r="B144" s="255">
        <v>1</v>
      </c>
      <c r="C144" s="379" t="s">
        <v>1064</v>
      </c>
      <c r="D144" s="251" t="s">
        <v>2898</v>
      </c>
      <c r="E144" s="251" t="s">
        <v>1533</v>
      </c>
      <c r="F144" s="256">
        <v>39237</v>
      </c>
      <c r="G144" s="256">
        <v>38831</v>
      </c>
      <c r="H144" s="251" t="s">
        <v>1065</v>
      </c>
      <c r="I144" s="230">
        <v>0</v>
      </c>
      <c r="J144" s="344">
        <v>0</v>
      </c>
      <c r="K144" s="230">
        <v>0</v>
      </c>
      <c r="L144" s="344">
        <v>0</v>
      </c>
      <c r="M144" s="230">
        <v>0</v>
      </c>
      <c r="N144" s="269">
        <v>0</v>
      </c>
      <c r="O144" s="269">
        <v>0</v>
      </c>
      <c r="P144" s="269">
        <v>0</v>
      </c>
      <c r="Q144" s="269">
        <v>0</v>
      </c>
      <c r="R144" s="269">
        <v>0</v>
      </c>
      <c r="S144" s="269">
        <v>0</v>
      </c>
      <c r="T144" s="281">
        <v>0</v>
      </c>
      <c r="U144" s="283">
        <v>0</v>
      </c>
      <c r="V144" s="283">
        <v>0</v>
      </c>
      <c r="W144" s="230">
        <v>3</v>
      </c>
      <c r="X144" s="267">
        <v>0</v>
      </c>
      <c r="Y144" s="207">
        <v>5</v>
      </c>
      <c r="Z144" s="267">
        <v>0</v>
      </c>
      <c r="AA144" s="267">
        <v>1</v>
      </c>
      <c r="AB144" s="267">
        <v>0</v>
      </c>
      <c r="AC144" s="267">
        <v>0</v>
      </c>
      <c r="AD144" s="267">
        <v>0</v>
      </c>
      <c r="AE144" s="267">
        <v>0</v>
      </c>
      <c r="AF144" s="344">
        <v>0</v>
      </c>
      <c r="AG144" s="489">
        <v>4</v>
      </c>
      <c r="AL144" s="42"/>
    </row>
    <row r="145" spans="1:38" x14ac:dyDescent="0.25">
      <c r="A145" s="254" t="s">
        <v>2102</v>
      </c>
      <c r="B145" s="255">
        <v>1</v>
      </c>
      <c r="C145" s="379" t="s">
        <v>1066</v>
      </c>
      <c r="D145" s="251" t="s">
        <v>2898</v>
      </c>
      <c r="E145" s="251" t="s">
        <v>2586</v>
      </c>
      <c r="F145" s="256">
        <v>40729</v>
      </c>
      <c r="G145" s="256">
        <v>38831</v>
      </c>
      <c r="H145" s="251" t="s">
        <v>1067</v>
      </c>
      <c r="I145" s="230">
        <v>0</v>
      </c>
      <c r="J145" s="344">
        <v>0</v>
      </c>
      <c r="K145" s="230">
        <v>0</v>
      </c>
      <c r="L145" s="344">
        <v>0</v>
      </c>
      <c r="M145" s="230">
        <v>0</v>
      </c>
      <c r="N145" s="269">
        <v>0</v>
      </c>
      <c r="O145" s="269">
        <v>0</v>
      </c>
      <c r="P145" s="269">
        <v>0</v>
      </c>
      <c r="Q145" s="269">
        <v>0</v>
      </c>
      <c r="R145" s="269">
        <v>0</v>
      </c>
      <c r="S145" s="269">
        <v>0</v>
      </c>
      <c r="T145" s="281">
        <v>0</v>
      </c>
      <c r="U145" s="283">
        <v>0</v>
      </c>
      <c r="V145" s="283">
        <v>0</v>
      </c>
      <c r="W145" s="230">
        <v>0</v>
      </c>
      <c r="X145" s="267">
        <v>0</v>
      </c>
      <c r="Y145" s="267">
        <v>0</v>
      </c>
      <c r="Z145" s="267">
        <v>0</v>
      </c>
      <c r="AA145" s="267">
        <v>1</v>
      </c>
      <c r="AB145" s="207">
        <v>1</v>
      </c>
      <c r="AC145" s="207">
        <v>1</v>
      </c>
      <c r="AD145" s="193">
        <v>1</v>
      </c>
      <c r="AE145" s="193">
        <v>5</v>
      </c>
      <c r="AF145" s="193">
        <v>1</v>
      </c>
      <c r="AG145" s="489">
        <v>1.8</v>
      </c>
      <c r="AL145" s="42"/>
    </row>
    <row r="146" spans="1:38" x14ac:dyDescent="0.25">
      <c r="A146" s="254" t="s">
        <v>2102</v>
      </c>
      <c r="B146" s="255">
        <v>1</v>
      </c>
      <c r="C146" s="379" t="s">
        <v>3206</v>
      </c>
      <c r="D146" s="251" t="s">
        <v>2898</v>
      </c>
      <c r="E146" s="251" t="s">
        <v>2586</v>
      </c>
      <c r="F146" s="256">
        <v>41697</v>
      </c>
      <c r="G146" s="256">
        <v>38831</v>
      </c>
      <c r="H146" s="251" t="s">
        <v>2180</v>
      </c>
      <c r="I146" s="230">
        <v>4</v>
      </c>
      <c r="J146" s="344">
        <v>0</v>
      </c>
      <c r="K146" s="230">
        <v>0</v>
      </c>
      <c r="L146" s="344">
        <v>0</v>
      </c>
      <c r="M146" s="230">
        <v>0</v>
      </c>
      <c r="N146" s="193">
        <v>8</v>
      </c>
      <c r="O146" s="17">
        <v>2</v>
      </c>
      <c r="P146" s="269">
        <v>0</v>
      </c>
      <c r="Q146" s="269">
        <v>0</v>
      </c>
      <c r="R146" s="269">
        <v>1</v>
      </c>
      <c r="S146" s="269">
        <v>0</v>
      </c>
      <c r="T146" s="271">
        <v>1</v>
      </c>
      <c r="U146" s="281">
        <v>1</v>
      </c>
      <c r="V146" s="283">
        <v>0</v>
      </c>
      <c r="W146" s="230">
        <v>0</v>
      </c>
      <c r="X146" s="207">
        <v>1</v>
      </c>
      <c r="Y146" s="207">
        <v>1</v>
      </c>
      <c r="Z146" s="207">
        <v>3</v>
      </c>
      <c r="AA146" s="207">
        <v>14</v>
      </c>
      <c r="AB146" s="207">
        <v>6</v>
      </c>
      <c r="AC146" s="267">
        <v>0</v>
      </c>
      <c r="AD146" s="267">
        <v>0</v>
      </c>
      <c r="AE146" s="267">
        <v>0</v>
      </c>
      <c r="AF146" s="344">
        <v>0</v>
      </c>
      <c r="AG146" s="489">
        <v>3.8181818181818183</v>
      </c>
      <c r="AL146" s="57"/>
    </row>
    <row r="147" spans="1:38" x14ac:dyDescent="0.25">
      <c r="A147" s="254" t="s">
        <v>2102</v>
      </c>
      <c r="B147" s="255">
        <v>1</v>
      </c>
      <c r="C147" s="379" t="s">
        <v>2736</v>
      </c>
      <c r="D147" s="251" t="s">
        <v>2898</v>
      </c>
      <c r="E147" s="251" t="s">
        <v>2471</v>
      </c>
      <c r="F147" s="256">
        <v>41697</v>
      </c>
      <c r="G147" s="256">
        <v>38831</v>
      </c>
      <c r="H147" s="251" t="s">
        <v>1650</v>
      </c>
      <c r="I147" s="230">
        <v>14</v>
      </c>
      <c r="J147" s="344">
        <v>0</v>
      </c>
      <c r="K147" s="230">
        <v>11</v>
      </c>
      <c r="L147" s="230">
        <v>11</v>
      </c>
      <c r="M147" s="230">
        <v>0</v>
      </c>
      <c r="N147" s="193">
        <v>14</v>
      </c>
      <c r="O147" s="17">
        <v>13</v>
      </c>
      <c r="P147" s="17">
        <v>1</v>
      </c>
      <c r="Q147" s="269">
        <v>0</v>
      </c>
      <c r="R147" s="269">
        <v>7</v>
      </c>
      <c r="S147" s="245">
        <v>10</v>
      </c>
      <c r="T147" s="281">
        <v>0</v>
      </c>
      <c r="U147" s="283">
        <v>0</v>
      </c>
      <c r="V147" s="283">
        <v>0</v>
      </c>
      <c r="W147" s="230">
        <v>0</v>
      </c>
      <c r="X147" s="267">
        <v>0</v>
      </c>
      <c r="Y147" s="267">
        <v>0</v>
      </c>
      <c r="Z147" s="267">
        <v>0</v>
      </c>
      <c r="AA147" s="267">
        <v>1</v>
      </c>
      <c r="AB147" s="207">
        <v>7</v>
      </c>
      <c r="AC147" s="267">
        <v>0</v>
      </c>
      <c r="AD147" s="267">
        <v>0</v>
      </c>
      <c r="AE147" s="193">
        <v>11</v>
      </c>
      <c r="AF147" s="344">
        <v>0</v>
      </c>
      <c r="AG147" s="489">
        <v>9.9</v>
      </c>
      <c r="AL147" s="42"/>
    </row>
    <row r="148" spans="1:38" x14ac:dyDescent="0.25">
      <c r="A148" s="254" t="s">
        <v>2102</v>
      </c>
      <c r="B148" s="255">
        <v>1</v>
      </c>
      <c r="C148" s="379" t="s">
        <v>2737</v>
      </c>
      <c r="D148" s="251" t="s">
        <v>2898</v>
      </c>
      <c r="E148" s="251" t="s">
        <v>1533</v>
      </c>
      <c r="F148" s="256">
        <v>40758</v>
      </c>
      <c r="G148" s="256">
        <v>38831</v>
      </c>
      <c r="H148" s="251" t="s">
        <v>1651</v>
      </c>
      <c r="I148" s="230">
        <v>0</v>
      </c>
      <c r="J148" s="344">
        <v>0</v>
      </c>
      <c r="K148" s="230">
        <v>0</v>
      </c>
      <c r="L148" s="344">
        <v>0</v>
      </c>
      <c r="M148" s="230">
        <v>0</v>
      </c>
      <c r="N148" s="269">
        <v>0</v>
      </c>
      <c r="O148" s="269">
        <v>0</v>
      </c>
      <c r="P148" s="269">
        <v>0</v>
      </c>
      <c r="Q148" s="269">
        <v>0</v>
      </c>
      <c r="R148" s="269">
        <v>1</v>
      </c>
      <c r="S148" s="269">
        <v>0</v>
      </c>
      <c r="T148" s="281">
        <v>0</v>
      </c>
      <c r="U148" s="281">
        <v>12</v>
      </c>
      <c r="V148" s="283">
        <v>0</v>
      </c>
      <c r="W148" s="230">
        <v>10</v>
      </c>
      <c r="X148" s="207">
        <v>2</v>
      </c>
      <c r="Y148" s="267">
        <v>0</v>
      </c>
      <c r="Z148" s="267">
        <v>0</v>
      </c>
      <c r="AA148" s="207">
        <v>2</v>
      </c>
      <c r="AB148" s="267">
        <v>0</v>
      </c>
      <c r="AC148" s="267">
        <v>0</v>
      </c>
      <c r="AD148" s="267">
        <v>0</v>
      </c>
      <c r="AE148" s="267">
        <v>0</v>
      </c>
      <c r="AF148" s="344">
        <v>0</v>
      </c>
      <c r="AG148" s="489">
        <v>5.4</v>
      </c>
      <c r="AL148" s="42"/>
    </row>
    <row r="149" spans="1:38" x14ac:dyDescent="0.25">
      <c r="A149" s="254" t="s">
        <v>2102</v>
      </c>
      <c r="B149" s="255">
        <v>1</v>
      </c>
      <c r="C149" s="379" t="s">
        <v>1652</v>
      </c>
      <c r="D149" s="251" t="s">
        <v>2898</v>
      </c>
      <c r="E149" s="251" t="s">
        <v>3256</v>
      </c>
      <c r="F149" s="256">
        <v>40709</v>
      </c>
      <c r="G149" s="256">
        <v>38831</v>
      </c>
      <c r="H149" s="251" t="s">
        <v>1653</v>
      </c>
      <c r="I149" s="230">
        <v>3</v>
      </c>
      <c r="J149" s="344">
        <v>0</v>
      </c>
      <c r="K149" s="230">
        <v>0</v>
      </c>
      <c r="L149" s="344">
        <v>0</v>
      </c>
      <c r="M149" s="230">
        <v>0</v>
      </c>
      <c r="N149" s="269">
        <v>0</v>
      </c>
      <c r="O149" s="269">
        <v>0</v>
      </c>
      <c r="P149" s="269">
        <v>0</v>
      </c>
      <c r="Q149" s="269">
        <v>0</v>
      </c>
      <c r="R149" s="269">
        <v>5</v>
      </c>
      <c r="S149" s="269">
        <v>0</v>
      </c>
      <c r="T149" s="281">
        <v>0</v>
      </c>
      <c r="U149" s="283">
        <v>0</v>
      </c>
      <c r="V149" s="283">
        <v>0</v>
      </c>
      <c r="W149" s="230">
        <v>0</v>
      </c>
      <c r="X149" s="267">
        <v>0</v>
      </c>
      <c r="Y149" s="267">
        <v>0</v>
      </c>
      <c r="Z149" s="267">
        <v>0</v>
      </c>
      <c r="AA149" s="267">
        <v>1</v>
      </c>
      <c r="AB149" s="207">
        <v>6</v>
      </c>
      <c r="AC149" s="267">
        <v>0</v>
      </c>
      <c r="AD149" s="267">
        <v>0</v>
      </c>
      <c r="AE149" s="267">
        <v>0</v>
      </c>
      <c r="AF149" s="344">
        <v>0</v>
      </c>
      <c r="AG149" s="489">
        <v>4.666666666666667</v>
      </c>
      <c r="AL149" s="42"/>
    </row>
    <row r="150" spans="1:38" x14ac:dyDescent="0.25">
      <c r="A150" s="254" t="s">
        <v>2102</v>
      </c>
      <c r="B150" s="255">
        <v>1</v>
      </c>
      <c r="C150" s="379" t="s">
        <v>2907</v>
      </c>
      <c r="D150" s="251" t="s">
        <v>2898</v>
      </c>
      <c r="E150" s="251" t="s">
        <v>1988</v>
      </c>
      <c r="F150" s="256">
        <v>40484</v>
      </c>
      <c r="G150" s="256">
        <v>38975</v>
      </c>
      <c r="H150" s="251" t="s">
        <v>2514</v>
      </c>
      <c r="I150" s="230">
        <v>5</v>
      </c>
      <c r="J150" s="344">
        <v>0</v>
      </c>
      <c r="K150" s="230">
        <v>0</v>
      </c>
      <c r="L150" s="344">
        <v>0</v>
      </c>
      <c r="M150" s="230">
        <v>0</v>
      </c>
      <c r="N150" s="269">
        <v>0</v>
      </c>
      <c r="O150" s="269">
        <v>0</v>
      </c>
      <c r="P150" s="269">
        <v>0</v>
      </c>
      <c r="Q150" s="269">
        <v>0</v>
      </c>
      <c r="R150" s="269">
        <v>0</v>
      </c>
      <c r="S150" s="269">
        <v>0</v>
      </c>
      <c r="T150" s="281">
        <v>0</v>
      </c>
      <c r="U150" s="281">
        <v>6</v>
      </c>
      <c r="V150" s="283">
        <v>0</v>
      </c>
      <c r="W150" s="230">
        <v>0</v>
      </c>
      <c r="X150" s="267">
        <v>0</v>
      </c>
      <c r="Y150" s="267">
        <v>0</v>
      </c>
      <c r="Z150" s="267">
        <v>0</v>
      </c>
      <c r="AA150" s="267">
        <v>1</v>
      </c>
      <c r="AB150" s="207">
        <v>6</v>
      </c>
      <c r="AC150" s="267">
        <v>0</v>
      </c>
      <c r="AD150" s="267">
        <v>0</v>
      </c>
      <c r="AE150" s="267">
        <v>0</v>
      </c>
      <c r="AF150" s="344">
        <v>0</v>
      </c>
      <c r="AG150" s="489">
        <v>5.666666666666667</v>
      </c>
      <c r="AL150" s="42"/>
    </row>
    <row r="151" spans="1:38" x14ac:dyDescent="0.25">
      <c r="A151" s="254" t="s">
        <v>2102</v>
      </c>
      <c r="B151" s="255">
        <v>1</v>
      </c>
      <c r="C151" s="379" t="s">
        <v>2321</v>
      </c>
      <c r="D151" s="251" t="s">
        <v>2898</v>
      </c>
      <c r="E151" s="251" t="s">
        <v>2126</v>
      </c>
      <c r="F151" s="147"/>
      <c r="G151" s="256">
        <v>40199</v>
      </c>
      <c r="H151" s="251" t="s">
        <v>2322</v>
      </c>
      <c r="I151" s="230">
        <v>0</v>
      </c>
      <c r="J151" s="344">
        <v>0</v>
      </c>
      <c r="K151" s="230">
        <v>1</v>
      </c>
      <c r="L151" s="230">
        <v>2</v>
      </c>
      <c r="M151" s="230">
        <v>0</v>
      </c>
      <c r="N151" s="269">
        <v>0</v>
      </c>
      <c r="O151" s="269">
        <v>0</v>
      </c>
      <c r="P151" s="269">
        <v>0</v>
      </c>
      <c r="Q151" s="269">
        <v>1</v>
      </c>
      <c r="R151" s="269">
        <v>1</v>
      </c>
      <c r="S151" s="269">
        <v>0</v>
      </c>
      <c r="T151" s="281">
        <v>0</v>
      </c>
      <c r="U151" s="281">
        <v>6</v>
      </c>
      <c r="V151" s="283">
        <v>0</v>
      </c>
      <c r="W151" s="230">
        <v>0</v>
      </c>
      <c r="X151" s="267">
        <v>0</v>
      </c>
      <c r="Y151" s="267">
        <v>0</v>
      </c>
      <c r="Z151" s="267">
        <v>0</v>
      </c>
      <c r="AA151" s="267">
        <v>1</v>
      </c>
      <c r="AB151" s="267">
        <v>0</v>
      </c>
      <c r="AC151" s="267">
        <v>0</v>
      </c>
      <c r="AD151" s="267">
        <v>0</v>
      </c>
      <c r="AE151" s="267">
        <v>0</v>
      </c>
      <c r="AF151" s="344">
        <v>0</v>
      </c>
      <c r="AG151" s="489">
        <v>2.2000000000000002</v>
      </c>
      <c r="AL151" s="42"/>
    </row>
    <row r="152" spans="1:38" x14ac:dyDescent="0.25">
      <c r="A152" s="254" t="s">
        <v>2102</v>
      </c>
      <c r="B152" s="255">
        <v>1</v>
      </c>
      <c r="C152" s="379" t="s">
        <v>971</v>
      </c>
      <c r="D152" s="251" t="s">
        <v>2898</v>
      </c>
      <c r="E152" s="251" t="s">
        <v>1533</v>
      </c>
      <c r="F152" s="256">
        <v>41536</v>
      </c>
      <c r="G152" s="256">
        <v>40175</v>
      </c>
      <c r="H152" s="251" t="s">
        <v>972</v>
      </c>
      <c r="I152" s="230">
        <v>0</v>
      </c>
      <c r="J152" s="344">
        <v>0</v>
      </c>
      <c r="K152" s="230">
        <v>14</v>
      </c>
      <c r="L152" s="230">
        <v>14</v>
      </c>
      <c r="M152" s="230">
        <v>4</v>
      </c>
      <c r="N152" s="193">
        <v>7</v>
      </c>
      <c r="O152" s="17">
        <v>6</v>
      </c>
      <c r="P152" s="17">
        <v>3</v>
      </c>
      <c r="Q152" s="269">
        <v>0</v>
      </c>
      <c r="R152" s="269">
        <v>9</v>
      </c>
      <c r="S152" s="269">
        <v>0</v>
      </c>
      <c r="T152" s="271">
        <v>2</v>
      </c>
      <c r="U152" s="283">
        <v>1</v>
      </c>
      <c r="V152" s="283">
        <v>0</v>
      </c>
      <c r="W152" s="230">
        <v>0</v>
      </c>
      <c r="X152" s="267">
        <v>0</v>
      </c>
      <c r="Y152" s="207">
        <v>7</v>
      </c>
      <c r="Z152" s="207">
        <v>4</v>
      </c>
      <c r="AA152" s="207">
        <v>6</v>
      </c>
      <c r="AB152" s="207">
        <v>4</v>
      </c>
      <c r="AC152" s="207">
        <v>3</v>
      </c>
      <c r="AD152" s="193">
        <v>3</v>
      </c>
      <c r="AE152" s="193">
        <v>2</v>
      </c>
      <c r="AF152" s="193">
        <v>2</v>
      </c>
      <c r="AG152" s="489">
        <v>5.3529411764705879</v>
      </c>
      <c r="AL152" s="42"/>
    </row>
    <row r="153" spans="1:38" x14ac:dyDescent="0.25">
      <c r="A153" s="254" t="s">
        <v>2102</v>
      </c>
      <c r="B153" s="255">
        <v>1</v>
      </c>
      <c r="C153" s="379" t="s">
        <v>973</v>
      </c>
      <c r="D153" s="251" t="s">
        <v>2898</v>
      </c>
      <c r="E153" s="251" t="s">
        <v>2586</v>
      </c>
      <c r="F153" s="256">
        <v>41536</v>
      </c>
      <c r="G153" s="256">
        <v>40175</v>
      </c>
      <c r="H153" s="251" t="s">
        <v>974</v>
      </c>
      <c r="I153" s="230">
        <v>0</v>
      </c>
      <c r="J153" s="344">
        <v>0</v>
      </c>
      <c r="K153" s="230">
        <v>0</v>
      </c>
      <c r="L153" s="344">
        <v>0</v>
      </c>
      <c r="M153" s="230">
        <v>0</v>
      </c>
      <c r="N153" s="269">
        <v>0</v>
      </c>
      <c r="O153" s="17">
        <v>18</v>
      </c>
      <c r="P153" s="17">
        <v>6</v>
      </c>
      <c r="Q153" s="269">
        <v>0</v>
      </c>
      <c r="R153" s="269">
        <v>10</v>
      </c>
      <c r="S153" s="245">
        <v>5</v>
      </c>
      <c r="T153" s="281">
        <v>0</v>
      </c>
      <c r="U153" s="281">
        <v>1</v>
      </c>
      <c r="V153" s="283">
        <v>6</v>
      </c>
      <c r="W153" s="230">
        <v>0</v>
      </c>
      <c r="X153" s="207">
        <v>6</v>
      </c>
      <c r="Y153" s="207">
        <v>6</v>
      </c>
      <c r="Z153" s="439">
        <v>5</v>
      </c>
      <c r="AA153" s="207">
        <v>7</v>
      </c>
      <c r="AB153" s="207">
        <v>3</v>
      </c>
      <c r="AC153" s="207">
        <v>5</v>
      </c>
      <c r="AD153" s="193">
        <v>5</v>
      </c>
      <c r="AE153" s="193">
        <v>3</v>
      </c>
      <c r="AF153" s="193">
        <v>3</v>
      </c>
      <c r="AG153" s="489">
        <v>5.9333333333333336</v>
      </c>
      <c r="AL153" s="42"/>
    </row>
    <row r="154" spans="1:38" s="106" customFormat="1" ht="15.75" customHeight="1" x14ac:dyDescent="0.2">
      <c r="I154" s="209">
        <f>SUM(I3:I153)</f>
        <v>190</v>
      </c>
      <c r="J154" s="209">
        <f t="shared" ref="J154:Y154" si="0">SUM(J3:J153)</f>
        <v>311</v>
      </c>
      <c r="K154" s="209">
        <f t="shared" si="0"/>
        <v>207</v>
      </c>
      <c r="L154" s="209">
        <f t="shared" si="0"/>
        <v>390</v>
      </c>
      <c r="M154" s="209">
        <f t="shared" si="0"/>
        <v>191</v>
      </c>
      <c r="N154" s="266">
        <f t="shared" si="0"/>
        <v>370</v>
      </c>
      <c r="O154" s="266">
        <f t="shared" si="0"/>
        <v>310</v>
      </c>
      <c r="P154" s="266">
        <f t="shared" si="0"/>
        <v>199</v>
      </c>
      <c r="Q154" s="266">
        <f t="shared" ref="Q154:R154" si="1">SUM(Q3:Q153)</f>
        <v>367</v>
      </c>
      <c r="R154" s="266">
        <f t="shared" si="1"/>
        <v>281</v>
      </c>
      <c r="S154" s="266">
        <f t="shared" si="0"/>
        <v>326</v>
      </c>
      <c r="T154" s="266">
        <f t="shared" ref="T154:U154" si="2">SUM(T3:T153)</f>
        <v>192</v>
      </c>
      <c r="U154" s="266">
        <f t="shared" si="2"/>
        <v>187</v>
      </c>
      <c r="V154" s="266">
        <f t="shared" ref="V154:W154" si="3">SUM(V3:V153)</f>
        <v>257</v>
      </c>
      <c r="W154" s="266">
        <f t="shared" si="3"/>
        <v>238</v>
      </c>
      <c r="X154" s="266">
        <f>SUM(X3:X153)</f>
        <v>300</v>
      </c>
      <c r="Y154" s="266">
        <f t="shared" si="0"/>
        <v>263</v>
      </c>
      <c r="Z154" s="440">
        <f t="shared" ref="Z154:AA154" si="4">SUM(Z3:Z153)</f>
        <v>269</v>
      </c>
      <c r="AA154" s="266">
        <f t="shared" si="4"/>
        <v>377</v>
      </c>
      <c r="AB154" s="266">
        <f t="shared" ref="AB154:AF154" si="5">SUM(AB3:AB153)</f>
        <v>262</v>
      </c>
      <c r="AC154" s="266">
        <f t="shared" si="5"/>
        <v>239</v>
      </c>
      <c r="AD154" s="266">
        <f t="shared" si="5"/>
        <v>239</v>
      </c>
      <c r="AE154" s="266">
        <f t="shared" si="5"/>
        <v>317</v>
      </c>
      <c r="AF154" s="266">
        <f t="shared" si="5"/>
        <v>234</v>
      </c>
      <c r="AG154" s="483"/>
      <c r="AL154" s="42"/>
    </row>
    <row r="155" spans="1:38" s="106" customFormat="1" x14ac:dyDescent="0.2">
      <c r="B155" s="210">
        <f>SUM(B3:B153)</f>
        <v>151</v>
      </c>
      <c r="C155" s="212" t="s">
        <v>1687</v>
      </c>
      <c r="Y155" s="275"/>
      <c r="AG155" s="483"/>
      <c r="AL155" s="42"/>
    </row>
    <row r="156" spans="1:38" x14ac:dyDescent="0.25">
      <c r="AL156" s="42"/>
    </row>
    <row r="157" spans="1:38" x14ac:dyDescent="0.25">
      <c r="AL157" s="42"/>
    </row>
    <row r="158" spans="1:38" x14ac:dyDescent="0.25">
      <c r="AL158" s="42"/>
    </row>
    <row r="159" spans="1:38" x14ac:dyDescent="0.25">
      <c r="AL159" s="42"/>
    </row>
    <row r="160" spans="1:38" x14ac:dyDescent="0.25">
      <c r="AL160" s="42"/>
    </row>
    <row r="161" spans="38:38" x14ac:dyDescent="0.25">
      <c r="AL161" s="42"/>
    </row>
    <row r="162" spans="38:38" x14ac:dyDescent="0.25">
      <c r="AL162" s="42"/>
    </row>
    <row r="163" spans="38:38" x14ac:dyDescent="0.25">
      <c r="AL163" s="42"/>
    </row>
    <row r="164" spans="38:38" x14ac:dyDescent="0.25">
      <c r="AL164" s="42"/>
    </row>
    <row r="165" spans="38:38" x14ac:dyDescent="0.25">
      <c r="AL165" s="42"/>
    </row>
    <row r="166" spans="38:38" x14ac:dyDescent="0.25">
      <c r="AL166" s="42"/>
    </row>
    <row r="167" spans="38:38" x14ac:dyDescent="0.25">
      <c r="AL167" s="42"/>
    </row>
    <row r="168" spans="38:38" x14ac:dyDescent="0.25">
      <c r="AL168" s="42"/>
    </row>
    <row r="169" spans="38:38" x14ac:dyDescent="0.25">
      <c r="AL169" s="42"/>
    </row>
    <row r="170" spans="38:38" x14ac:dyDescent="0.25">
      <c r="AL170" s="42"/>
    </row>
    <row r="171" spans="38:38" x14ac:dyDescent="0.25">
      <c r="AL171" s="42"/>
    </row>
    <row r="172" spans="38:38" x14ac:dyDescent="0.25">
      <c r="AL172" s="42"/>
    </row>
    <row r="173" spans="38:38" x14ac:dyDescent="0.25">
      <c r="AL173" s="42"/>
    </row>
    <row r="174" spans="38:38" x14ac:dyDescent="0.25">
      <c r="AL174" s="42"/>
    </row>
    <row r="175" spans="38:38" x14ac:dyDescent="0.25">
      <c r="AL175" s="42"/>
    </row>
    <row r="176" spans="38:38" x14ac:dyDescent="0.25">
      <c r="AL176" s="42"/>
    </row>
    <row r="177" spans="38:38" x14ac:dyDescent="0.25">
      <c r="AL177" s="42"/>
    </row>
    <row r="178" spans="38:38" x14ac:dyDescent="0.25">
      <c r="AL178" s="42"/>
    </row>
    <row r="179" spans="38:38" x14ac:dyDescent="0.25">
      <c r="AL179" s="42"/>
    </row>
    <row r="180" spans="38:38" x14ac:dyDescent="0.25">
      <c r="AL180" s="42"/>
    </row>
    <row r="181" spans="38:38" x14ac:dyDescent="0.25">
      <c r="AL181" s="42"/>
    </row>
    <row r="182" spans="38:38" x14ac:dyDescent="0.25">
      <c r="AL182" s="42"/>
    </row>
    <row r="183" spans="38:38" x14ac:dyDescent="0.25">
      <c r="AL183" s="42"/>
    </row>
    <row r="184" spans="38:38" x14ac:dyDescent="0.25">
      <c r="AL184" s="42"/>
    </row>
    <row r="185" spans="38:38" x14ac:dyDescent="0.25">
      <c r="AL185" s="42"/>
    </row>
    <row r="186" spans="38:38" x14ac:dyDescent="0.25">
      <c r="AL186" s="42"/>
    </row>
    <row r="187" spans="38:38" x14ac:dyDescent="0.25">
      <c r="AL187" s="42"/>
    </row>
    <row r="188" spans="38:38" x14ac:dyDescent="0.25">
      <c r="AL188" s="42"/>
    </row>
    <row r="189" spans="38:38" x14ac:dyDescent="0.25">
      <c r="AL189" s="42"/>
    </row>
    <row r="190" spans="38:38" x14ac:dyDescent="0.25">
      <c r="AL190" s="42"/>
    </row>
    <row r="191" spans="38:38" x14ac:dyDescent="0.25">
      <c r="AL191" s="42"/>
    </row>
    <row r="192" spans="38:38" x14ac:dyDescent="0.25">
      <c r="AL192" s="42"/>
    </row>
    <row r="193" spans="38:38" x14ac:dyDescent="0.25">
      <c r="AL193" s="42"/>
    </row>
    <row r="194" spans="38:38" x14ac:dyDescent="0.25">
      <c r="AL194" s="42"/>
    </row>
    <row r="195" spans="38:38" x14ac:dyDescent="0.25">
      <c r="AL195" s="42"/>
    </row>
    <row r="196" spans="38:38" x14ac:dyDescent="0.25">
      <c r="AL196" s="42"/>
    </row>
    <row r="197" spans="38:38" x14ac:dyDescent="0.25">
      <c r="AL197" s="42"/>
    </row>
    <row r="198" spans="38:38" x14ac:dyDescent="0.25">
      <c r="AL198" s="42"/>
    </row>
    <row r="199" spans="38:38" x14ac:dyDescent="0.25">
      <c r="AL199" s="42"/>
    </row>
    <row r="200" spans="38:38" x14ac:dyDescent="0.25">
      <c r="AL200" s="42"/>
    </row>
    <row r="201" spans="38:38" x14ac:dyDescent="0.25">
      <c r="AL201" s="42"/>
    </row>
    <row r="202" spans="38:38" x14ac:dyDescent="0.25">
      <c r="AL202" s="42"/>
    </row>
    <row r="203" spans="38:38" x14ac:dyDescent="0.25">
      <c r="AL203" s="377"/>
    </row>
    <row r="204" spans="38:38" x14ac:dyDescent="0.25">
      <c r="AL204" s="377"/>
    </row>
    <row r="205" spans="38:38" x14ac:dyDescent="0.25">
      <c r="AL205" s="377"/>
    </row>
    <row r="206" spans="38:38" x14ac:dyDescent="0.25">
      <c r="AL206" s="377"/>
    </row>
    <row r="207" spans="38:38" x14ac:dyDescent="0.25">
      <c r="AL207" s="377"/>
    </row>
    <row r="208" spans="38:38" x14ac:dyDescent="0.25">
      <c r="AL208" s="377"/>
    </row>
    <row r="209" spans="38:38" x14ac:dyDescent="0.25">
      <c r="AL209" s="377"/>
    </row>
    <row r="210" spans="38:38" x14ac:dyDescent="0.25">
      <c r="AL210" s="377"/>
    </row>
    <row r="211" spans="38:38" x14ac:dyDescent="0.25">
      <c r="AL211" s="377"/>
    </row>
    <row r="212" spans="38:38" x14ac:dyDescent="0.25">
      <c r="AL212" s="377"/>
    </row>
    <row r="213" spans="38:38" x14ac:dyDescent="0.25">
      <c r="AL213" s="377"/>
    </row>
    <row r="214" spans="38:38" x14ac:dyDescent="0.25">
      <c r="AL214" s="377"/>
    </row>
    <row r="215" spans="38:38" x14ac:dyDescent="0.25">
      <c r="AL215" s="42"/>
    </row>
    <row r="216" spans="38:38" x14ac:dyDescent="0.25">
      <c r="AL216" s="42"/>
    </row>
    <row r="217" spans="38:38" x14ac:dyDescent="0.25">
      <c r="AL217" s="377"/>
    </row>
    <row r="218" spans="38:38" x14ac:dyDescent="0.25">
      <c r="AL218" s="42"/>
    </row>
    <row r="219" spans="38:38" x14ac:dyDescent="0.25">
      <c r="AL219" s="42"/>
    </row>
    <row r="220" spans="38:38" x14ac:dyDescent="0.25">
      <c r="AL220" s="42"/>
    </row>
    <row r="221" spans="38:38" x14ac:dyDescent="0.25">
      <c r="AL221" s="42"/>
    </row>
    <row r="222" spans="38:38" x14ac:dyDescent="0.25">
      <c r="AL222" s="42"/>
    </row>
    <row r="223" spans="38:38" x14ac:dyDescent="0.25">
      <c r="AL223" s="42"/>
    </row>
    <row r="224" spans="38:38" x14ac:dyDescent="0.25">
      <c r="AL224" s="42"/>
    </row>
    <row r="225" spans="38:38" x14ac:dyDescent="0.25">
      <c r="AL225" s="42"/>
    </row>
    <row r="226" spans="38:38" x14ac:dyDescent="0.25">
      <c r="AL226" s="42"/>
    </row>
    <row r="227" spans="38:38" x14ac:dyDescent="0.25">
      <c r="AL227" s="42"/>
    </row>
    <row r="228" spans="38:38" x14ac:dyDescent="0.25">
      <c r="AL228" s="42"/>
    </row>
    <row r="229" spans="38:38" x14ac:dyDescent="0.25">
      <c r="AL229" s="42"/>
    </row>
    <row r="230" spans="38:38" x14ac:dyDescent="0.25">
      <c r="AL230" s="42"/>
    </row>
    <row r="231" spans="38:38" x14ac:dyDescent="0.25">
      <c r="AL231" s="42"/>
    </row>
    <row r="232" spans="38:38" x14ac:dyDescent="0.25">
      <c r="AL232" s="42"/>
    </row>
    <row r="233" spans="38:38" x14ac:dyDescent="0.25">
      <c r="AL233" s="42"/>
    </row>
    <row r="234" spans="38:38" x14ac:dyDescent="0.25">
      <c r="AL234" s="42"/>
    </row>
    <row r="235" spans="38:38" x14ac:dyDescent="0.25">
      <c r="AL235" s="42"/>
    </row>
    <row r="236" spans="38:38" x14ac:dyDescent="0.25">
      <c r="AL236" s="42"/>
    </row>
    <row r="237" spans="38:38" x14ac:dyDescent="0.25">
      <c r="AL237" s="42"/>
    </row>
    <row r="238" spans="38:38" x14ac:dyDescent="0.25">
      <c r="AL238" s="42"/>
    </row>
    <row r="239" spans="38:38" x14ac:dyDescent="0.25">
      <c r="AL239" s="42"/>
    </row>
    <row r="240" spans="38:38" x14ac:dyDescent="0.25">
      <c r="AL240" s="42"/>
    </row>
    <row r="241" spans="38:38" x14ac:dyDescent="0.25">
      <c r="AL241" s="42"/>
    </row>
    <row r="242" spans="38:38" x14ac:dyDescent="0.25">
      <c r="AL242" s="42"/>
    </row>
    <row r="243" spans="38:38" x14ac:dyDescent="0.25">
      <c r="AL243" s="42"/>
    </row>
    <row r="244" spans="38:38" x14ac:dyDescent="0.25">
      <c r="AL244" s="42"/>
    </row>
    <row r="245" spans="38:38" x14ac:dyDescent="0.25">
      <c r="AL245" s="42"/>
    </row>
    <row r="246" spans="38:38" x14ac:dyDescent="0.25">
      <c r="AL246" s="42"/>
    </row>
    <row r="247" spans="38:38" x14ac:dyDescent="0.25">
      <c r="AL247" s="42"/>
    </row>
    <row r="248" spans="38:38" x14ac:dyDescent="0.25">
      <c r="AL248" s="42"/>
    </row>
    <row r="249" spans="38:38" x14ac:dyDescent="0.25">
      <c r="AL249" s="42"/>
    </row>
    <row r="250" spans="38:38" x14ac:dyDescent="0.25">
      <c r="AL250" s="42"/>
    </row>
    <row r="251" spans="38:38" x14ac:dyDescent="0.25">
      <c r="AL251" s="42"/>
    </row>
    <row r="252" spans="38:38" x14ac:dyDescent="0.25">
      <c r="AL252" s="42"/>
    </row>
    <row r="253" spans="38:38" x14ac:dyDescent="0.25">
      <c r="AL253" s="42"/>
    </row>
  </sheetData>
  <sortState ref="A1:CB133">
    <sortCondition ref="D1:D100"/>
  </sortState>
  <mergeCells count="1">
    <mergeCell ref="A1:H1"/>
  </mergeCells>
  <phoneticPr fontId="0" type="noConversion"/>
  <conditionalFormatting sqref="C98:C114">
    <cfRule type="duplicateValues" dxfId="5" priority="6"/>
  </conditionalFormatting>
  <conditionalFormatting sqref="C117">
    <cfRule type="duplicateValues" dxfId="4" priority="5"/>
  </conditionalFormatting>
  <conditionalFormatting sqref="C1:C1048576">
    <cfRule type="duplicateValues" dxfId="3" priority="4"/>
  </conditionalFormatting>
  <conditionalFormatting sqref="AL117:AL253">
    <cfRule type="duplicateValues" dxfId="2" priority="1"/>
  </conditionalFormatting>
  <conditionalFormatting sqref="AL204:AL214">
    <cfRule type="duplicateValues" dxfId="1" priority="3"/>
  </conditionalFormatting>
  <conditionalFormatting sqref="AL217">
    <cfRule type="duplicateValues" dxfId="0" priority="2"/>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Delivery Totals</vt:lpstr>
      <vt:lpstr>OC B52</vt:lpstr>
      <vt:lpstr>OC B1</vt:lpstr>
      <vt:lpstr>OC C130</vt:lpstr>
      <vt:lpstr>OC E3</vt:lpstr>
      <vt:lpstr>OC E6</vt:lpstr>
      <vt:lpstr>OC KC135</vt:lpstr>
      <vt:lpstr>OC KC10</vt:lpstr>
      <vt:lpstr>OC PMXG</vt:lpstr>
      <vt:lpstr>OC CMXG</vt:lpstr>
      <vt:lpstr>OO Generators</vt:lpstr>
      <vt:lpstr>OO A-10</vt:lpstr>
      <vt:lpstr>OO Landing Gear</vt:lpstr>
      <vt:lpstr>OO Pneudraulics</vt:lpstr>
      <vt:lpstr>OO C-130</vt:lpstr>
      <vt:lpstr>OO F-16</vt:lpstr>
      <vt:lpstr>OO Power Systems</vt:lpstr>
      <vt:lpstr>WR C-130 AMXG Bldg 364</vt:lpstr>
      <vt:lpstr>WR C-130 Carriage Kits (CMXG) </vt:lpstr>
      <vt:lpstr>WR C-130J</vt:lpstr>
      <vt:lpstr>WR EMXG</vt:lpstr>
      <vt:lpstr>WR C-130</vt:lpstr>
      <vt:lpstr>WR C-5</vt:lpstr>
      <vt:lpstr>WR F-15</vt:lpstr>
      <vt:lpstr>WR C-17</vt:lpstr>
    </vt:vector>
  </TitlesOfParts>
  <Company>Lockheed Martin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maarcher</dc:creator>
  <cp:lastModifiedBy>DLA</cp:lastModifiedBy>
  <cp:lastPrinted>2013-08-19T12:04:06Z</cp:lastPrinted>
  <dcterms:created xsi:type="dcterms:W3CDTF">2008-01-07T16:34:08Z</dcterms:created>
  <dcterms:modified xsi:type="dcterms:W3CDTF">2016-02-02T03:30:00Z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uthor">
    <vt:lpwstr>ACCT04\e297623</vt:lpwstr>
  </property>
  <property fmtid="{D5CDD505-2E9C-101B-9397-08002B2CF9AE}" pid="3" name="Document Sensitivity">
    <vt:lpwstr>1</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Allow Header Overwrite">
    <vt:bool>true</vt:bool>
  </property>
  <property fmtid="{D5CDD505-2E9C-101B-9397-08002B2CF9AE}" pid="8" name="Allow Footer Overwrite">
    <vt:bool>true</vt:bool>
  </property>
  <property fmtid="{D5CDD505-2E9C-101B-9397-08002B2CF9AE}" pid="9" name="Multiple Selected">
    <vt:lpwstr>-1</vt:lpwstr>
  </property>
  <property fmtid="{D5CDD505-2E9C-101B-9397-08002B2CF9AE}" pid="10" name="SIPLongWording">
    <vt:lpwstr/>
  </property>
  <property fmtid="{D5CDD505-2E9C-101B-9397-08002B2CF9AE}" pid="11" name="checkedProgramsCount">
    <vt:i4>0</vt:i4>
  </property>
  <property fmtid="{D5CDD505-2E9C-101B-9397-08002B2CF9AE}" pid="12" name="ExpCountry">
    <vt:lpwstr/>
  </property>
</Properties>
</file>