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80" windowHeight="8580" activeTab="4"/>
  </bookViews>
  <sheets>
    <sheet name="FY08" sheetId="1" r:id="rId1"/>
    <sheet name="FY09 YTD" sheetId="2" r:id="rId2"/>
    <sheet name="FY10" sheetId="3" r:id="rId3"/>
    <sheet name="FY11" sheetId="4" r:id="rId4"/>
    <sheet name="FY12" sheetId="5" r:id="rId5"/>
  </sheets>
  <definedNames>
    <definedName name="_xlnm.Print_Area" localSheetId="0">'FY08'!$A$1:$G$17</definedName>
    <definedName name="_xlnm.Print_Area" localSheetId="1">'FY09 YTD'!$A$1:$G$28</definedName>
  </definedNames>
  <calcPr calcId="145621"/>
</workbook>
</file>

<file path=xl/calcChain.xml><?xml version="1.0" encoding="utf-8"?>
<calcChain xmlns="http://schemas.openxmlformats.org/spreadsheetml/2006/main">
  <c r="G16" i="5" l="1"/>
  <c r="G17" i="4" l="1"/>
  <c r="G13" i="3"/>
  <c r="G15" i="3"/>
  <c r="F13" i="3"/>
  <c r="F9" i="3"/>
  <c r="G11" i="1"/>
  <c r="G15" i="1"/>
  <c r="F11" i="1"/>
</calcChain>
</file>

<file path=xl/sharedStrings.xml><?xml version="1.0" encoding="utf-8"?>
<sst xmlns="http://schemas.openxmlformats.org/spreadsheetml/2006/main" count="232" uniqueCount="103">
  <si>
    <t>Period: 10/01/2007 -  09/30/2008</t>
  </si>
  <si>
    <t>Vendor Name</t>
  </si>
  <si>
    <t>Cage Code</t>
  </si>
  <si>
    <t>Contract Number</t>
  </si>
  <si>
    <t>NSN</t>
  </si>
  <si>
    <t>Item Description</t>
  </si>
  <si>
    <t>Quantity</t>
  </si>
  <si>
    <t>Amount</t>
  </si>
  <si>
    <t>Envision</t>
  </si>
  <si>
    <t>02A178</t>
  </si>
  <si>
    <t>SPM300-05-D-Z189</t>
  </si>
  <si>
    <t>8105-01-521-6616</t>
  </si>
  <si>
    <t xml:space="preserve"> Trash Bag</t>
  </si>
  <si>
    <t>SPM3S1-06-D-Z232</t>
  </si>
  <si>
    <t>7350-01-411-5265</t>
  </si>
  <si>
    <t>Disposable cup</t>
  </si>
  <si>
    <t>Light house for the Blind</t>
  </si>
  <si>
    <t>2B871</t>
  </si>
  <si>
    <t>SPM3S1-06-D-Z233</t>
  </si>
  <si>
    <t>7350-01-411-5266</t>
  </si>
  <si>
    <t>Tray Mess</t>
  </si>
  <si>
    <t>Total:</t>
  </si>
  <si>
    <t>SPM3S1-07-D-Z194</t>
  </si>
  <si>
    <t>7360-01-509-3586</t>
  </si>
  <si>
    <t>Dinning Packets(25 per bag)</t>
  </si>
  <si>
    <t>National Industries for the Blind</t>
  </si>
  <si>
    <t>5M888</t>
  </si>
  <si>
    <t>(Fiscal Year 2008)</t>
  </si>
  <si>
    <t>New Orleans</t>
  </si>
  <si>
    <t>UP/Qty</t>
  </si>
  <si>
    <t>Base Year (05-06)</t>
  </si>
  <si>
    <t>OY-1(06-07)</t>
  </si>
  <si>
    <r>
      <rPr>
        <b/>
        <sz val="10"/>
        <color indexed="10"/>
        <rFont val="Arial"/>
        <family val="2"/>
      </rPr>
      <t>$0.77</t>
    </r>
    <r>
      <rPr>
        <sz val="10"/>
        <rFont val="Arial"/>
      </rPr>
      <t>/</t>
    </r>
    <r>
      <rPr>
        <b/>
        <sz val="10"/>
        <rFont val="Arial"/>
        <family val="2"/>
      </rPr>
      <t>91,014 PGs</t>
    </r>
  </si>
  <si>
    <r>
      <t>$0.91/</t>
    </r>
    <r>
      <rPr>
        <b/>
        <sz val="10"/>
        <rFont val="Arial"/>
        <family val="2"/>
      </rPr>
      <t>71,604 PGs</t>
    </r>
  </si>
  <si>
    <t>OY-2(07-08)</t>
  </si>
  <si>
    <t>OY-3(08-09)</t>
  </si>
  <si>
    <r>
      <t>$0.91</t>
    </r>
    <r>
      <rPr>
        <b/>
        <sz val="10"/>
        <rFont val="Arial"/>
        <family val="2"/>
      </rPr>
      <t>/582,120 PGs</t>
    </r>
  </si>
  <si>
    <r>
      <t>$1.14/</t>
    </r>
    <r>
      <rPr>
        <b/>
        <sz val="10"/>
        <rFont val="Arial"/>
        <family val="2"/>
      </rPr>
      <t>537,030 PGs</t>
    </r>
  </si>
  <si>
    <t>SPM3S1-09-D-Z187</t>
  </si>
  <si>
    <t>8105-01-521-6617</t>
  </si>
  <si>
    <t>Base Year (06-07)</t>
  </si>
  <si>
    <t>OY-1(07-08)</t>
  </si>
  <si>
    <t>7350-01-547-0498</t>
  </si>
  <si>
    <t>Tray Mess(5-compartment)</t>
  </si>
  <si>
    <t>Tray Mess(3-compartment)</t>
  </si>
  <si>
    <r>
      <rPr>
        <b/>
        <sz val="10"/>
        <color indexed="10"/>
        <rFont val="Arial"/>
        <family val="2"/>
      </rPr>
      <t>$41.79</t>
    </r>
    <r>
      <rPr>
        <b/>
        <sz val="10"/>
        <rFont val="Arial"/>
        <family val="2"/>
      </rPr>
      <t>/500 BX</t>
    </r>
  </si>
  <si>
    <r>
      <rPr>
        <b/>
        <sz val="10"/>
        <color indexed="10"/>
        <rFont val="Arial"/>
        <family val="2"/>
      </rPr>
      <t>$48.8</t>
    </r>
    <r>
      <rPr>
        <sz val="10"/>
        <rFont val="Arial"/>
        <family val="2"/>
      </rPr>
      <t>/</t>
    </r>
    <r>
      <rPr>
        <b/>
        <sz val="10"/>
        <rFont val="Arial"/>
        <family val="2"/>
      </rPr>
      <t>2,592 BX</t>
    </r>
  </si>
  <si>
    <r>
      <rPr>
        <b/>
        <sz val="10"/>
        <color indexed="10"/>
        <rFont val="Arial"/>
        <family val="2"/>
      </rPr>
      <t>$70.49</t>
    </r>
    <r>
      <rPr>
        <b/>
        <sz val="10"/>
        <rFont val="Arial"/>
        <family val="2"/>
      </rPr>
      <t>/13,952 BX</t>
    </r>
  </si>
  <si>
    <r>
      <t>47.28/</t>
    </r>
    <r>
      <rPr>
        <b/>
        <sz val="10"/>
        <color indexed="8"/>
        <rFont val="Arial"/>
        <family val="2"/>
      </rPr>
      <t>3,520</t>
    </r>
    <r>
      <rPr>
        <b/>
        <sz val="10"/>
        <rFont val="Arial"/>
        <family val="2"/>
      </rPr>
      <t xml:space="preserve"> BX</t>
    </r>
  </si>
  <si>
    <r>
      <t>$70.49</t>
    </r>
    <r>
      <rPr>
        <b/>
        <sz val="10"/>
        <rFont val="Arial"/>
        <family val="2"/>
      </rPr>
      <t>/4,305 BX</t>
    </r>
  </si>
  <si>
    <r>
      <t>$51</t>
    </r>
    <r>
      <rPr>
        <b/>
        <sz val="10"/>
        <rFont val="Arial"/>
        <family val="2"/>
      </rPr>
      <t>/27,000 BX</t>
    </r>
  </si>
  <si>
    <t>OY-2(08-09)</t>
  </si>
  <si>
    <r>
      <rPr>
        <b/>
        <sz val="10"/>
        <color indexed="10"/>
        <rFont val="Arial"/>
        <family val="2"/>
      </rPr>
      <t>$52.03</t>
    </r>
    <r>
      <rPr>
        <b/>
        <sz val="10"/>
        <rFont val="Arial"/>
        <family val="2"/>
      </rPr>
      <t>/21,168 BX</t>
    </r>
  </si>
  <si>
    <r>
      <t>$77.17/</t>
    </r>
    <r>
      <rPr>
        <b/>
        <sz val="10"/>
        <color indexed="8"/>
        <rFont val="Arial"/>
        <family val="2"/>
      </rPr>
      <t>51,420 BX</t>
    </r>
  </si>
  <si>
    <t>SPM3S1-09-D-Z188</t>
  </si>
  <si>
    <t>Base Year (09-10)</t>
  </si>
  <si>
    <r>
      <rPr>
        <b/>
        <sz val="10"/>
        <color indexed="10"/>
        <rFont val="Arial"/>
        <family val="2"/>
      </rPr>
      <t>$53.33</t>
    </r>
    <r>
      <rPr>
        <b/>
        <sz val="10"/>
        <rFont val="Arial"/>
        <family val="2"/>
      </rPr>
      <t>/1,000 BX*</t>
    </r>
  </si>
  <si>
    <r>
      <t>$77.17</t>
    </r>
    <r>
      <rPr>
        <b/>
        <sz val="10"/>
        <rFont val="Arial"/>
        <family val="2"/>
      </rPr>
      <t>/3,000 BX*</t>
    </r>
  </si>
  <si>
    <r>
      <rPr>
        <b/>
        <sz val="10"/>
        <color indexed="10"/>
        <rFont val="Arial"/>
        <family val="2"/>
      </rPr>
      <t>$57.21</t>
    </r>
    <r>
      <rPr>
        <sz val="10"/>
        <rFont val="Arial"/>
        <family val="2"/>
      </rPr>
      <t>/</t>
    </r>
    <r>
      <rPr>
        <b/>
        <sz val="10"/>
        <rFont val="Arial"/>
        <family val="2"/>
      </rPr>
      <t>1,500 BX*</t>
    </r>
  </si>
  <si>
    <t xml:space="preserve">* Minimum Quantity of that year. </t>
  </si>
  <si>
    <t>New Contract</t>
  </si>
  <si>
    <r>
      <t>$1.14/</t>
    </r>
    <r>
      <rPr>
        <b/>
        <sz val="10"/>
        <rFont val="Arial"/>
        <family val="2"/>
      </rPr>
      <t>100,000 PGs*</t>
    </r>
  </si>
  <si>
    <t>Base Year (07-08)</t>
  </si>
  <si>
    <t>OY-1(08-09)</t>
  </si>
  <si>
    <t>OY-2(09-10)</t>
  </si>
  <si>
    <t>7360-01-546-8979</t>
  </si>
  <si>
    <t>Dinning Packets(9 per bag)</t>
  </si>
  <si>
    <r>
      <rPr>
        <b/>
        <sz val="10"/>
        <color indexed="10"/>
        <rFont val="Arial"/>
        <family val="2"/>
      </rPr>
      <t>$1.16</t>
    </r>
    <r>
      <rPr>
        <sz val="10"/>
        <rFont val="Arial"/>
        <family val="2"/>
      </rPr>
      <t>/</t>
    </r>
    <r>
      <rPr>
        <b/>
        <sz val="10"/>
        <rFont val="Arial"/>
        <family val="2"/>
      </rPr>
      <t>1,080,000 BG</t>
    </r>
  </si>
  <si>
    <r>
      <rPr>
        <b/>
        <sz val="10"/>
        <color indexed="10"/>
        <rFont val="Arial"/>
        <family val="2"/>
      </rPr>
      <t>$4.19</t>
    </r>
    <r>
      <rPr>
        <sz val="10"/>
        <rFont val="Arial"/>
        <family val="2"/>
      </rPr>
      <t>/</t>
    </r>
    <r>
      <rPr>
        <b/>
        <sz val="10"/>
        <rFont val="Arial"/>
        <family val="2"/>
      </rPr>
      <t>153,924 BG</t>
    </r>
  </si>
  <si>
    <r>
      <t xml:space="preserve">55.8/ </t>
    </r>
    <r>
      <rPr>
        <b/>
        <sz val="10"/>
        <rFont val="Arial"/>
        <family val="2"/>
      </rPr>
      <t>500 BX</t>
    </r>
  </si>
  <si>
    <r>
      <rPr>
        <b/>
        <sz val="10"/>
        <color indexed="10"/>
        <rFont val="Arial"/>
        <family val="2"/>
      </rPr>
      <t>$1.73</t>
    </r>
    <r>
      <rPr>
        <sz val="10"/>
        <rFont val="Arial"/>
        <family val="2"/>
      </rPr>
      <t>/</t>
    </r>
    <r>
      <rPr>
        <b/>
        <sz val="10"/>
        <rFont val="Arial"/>
        <family val="2"/>
      </rPr>
      <t>50,000 BG</t>
    </r>
  </si>
  <si>
    <r>
      <t>$4.50/</t>
    </r>
    <r>
      <rPr>
        <b/>
        <sz val="10"/>
        <rFont val="Arial"/>
        <family val="2"/>
      </rPr>
      <t>388,500 BG</t>
    </r>
  </si>
  <si>
    <r>
      <t>$4.66</t>
    </r>
    <r>
      <rPr>
        <b/>
        <sz val="10"/>
        <rFont val="Arial"/>
        <family val="2"/>
      </rPr>
      <t>/714,000 BG</t>
    </r>
  </si>
  <si>
    <r>
      <rPr>
        <b/>
        <sz val="10"/>
        <color indexed="10"/>
        <rFont val="Arial"/>
        <family val="2"/>
      </rPr>
      <t>$1.79</t>
    </r>
    <r>
      <rPr>
        <b/>
        <sz val="10"/>
        <rFont val="Arial"/>
        <family val="2"/>
      </rPr>
      <t>/50,000 BG</t>
    </r>
  </si>
  <si>
    <t>Green Products</t>
  </si>
  <si>
    <t>FTRA-AbilityOne Contracts</t>
  </si>
  <si>
    <t>Period: 10/01/2009 -  09/30/2010</t>
  </si>
  <si>
    <t>(Fiscal Year 2010)</t>
  </si>
  <si>
    <t>Period: 10/01/2010 -  09/30/2011</t>
  </si>
  <si>
    <t>(Fiscal Year 2011)</t>
  </si>
  <si>
    <t>Tray Mess (5-Comparment)</t>
  </si>
  <si>
    <t>Tray Mess (3-Comparment)</t>
  </si>
  <si>
    <t>Seatle</t>
  </si>
  <si>
    <t>1A863</t>
  </si>
  <si>
    <t>SPM3S1-11-D-Z192</t>
  </si>
  <si>
    <t>8970-01-545-6826</t>
  </si>
  <si>
    <t>Slotted Spoon</t>
  </si>
  <si>
    <t>8970-01-545-6828</t>
  </si>
  <si>
    <t>Solid Spoon</t>
  </si>
  <si>
    <t>Period: 10/01/2011 -  09/30/2012</t>
  </si>
  <si>
    <t>(Fiscal Year 2012)</t>
  </si>
  <si>
    <t>Quantity*</t>
  </si>
  <si>
    <t>Total</t>
  </si>
  <si>
    <t>2A178</t>
  </si>
  <si>
    <t>20,000 boxes</t>
  </si>
  <si>
    <t>60,000 boxes</t>
  </si>
  <si>
    <t>18,000 boxes</t>
  </si>
  <si>
    <t>SPM3S1-11-D-Z194</t>
  </si>
  <si>
    <t>Dining Packets (9 per bag)</t>
  </si>
  <si>
    <t>Dining Packets (25 per bag)</t>
  </si>
  <si>
    <t>Seattle</t>
  </si>
  <si>
    <t>SPM3S1-12-D-Z202</t>
  </si>
  <si>
    <t>*All Quantities and Totals are based on the maximum contract quantity.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</si>
</sst>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#,##0.000"/>
  </numFmts>
  <fonts count="15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name val="Arial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sz val="8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i/>
      <u/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u/>
      <sz val="14"/>
      <color rgb="FF00B05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/>
    <xf numFmtId="0" fontId="5" fillId="0" borderId="0" xfId="0" applyFont="1"/>
    <xf numFmtId="164" fontId="4" fillId="0" borderId="0" xfId="0" applyNumberFormat="1" applyFon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0" fillId="0" borderId="5" xfId="0" applyBorder="1"/>
    <xf numFmtId="164" fontId="7" fillId="0" borderId="1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8" fillId="2" borderId="18" xfId="0" applyNumberFormat="1" applyFont="1" applyFill="1" applyBorder="1" applyAlignment="1">
      <alignment horizontal="center"/>
    </xf>
    <xf numFmtId="165" fontId="0" fillId="0" borderId="0" xfId="0" applyNumberFormat="1"/>
    <xf numFmtId="165" fontId="7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5" fillId="0" borderId="0" xfId="0" applyNumberFormat="1" applyFont="1"/>
    <xf numFmtId="164" fontId="12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7" fillId="0" borderId="0" xfId="0" applyFont="1" applyBorder="1"/>
    <xf numFmtId="165" fontId="8" fillId="2" borderId="29" xfId="0" applyNumberFormat="1" applyFont="1" applyFill="1" applyBorder="1"/>
    <xf numFmtId="165" fontId="1" fillId="0" borderId="25" xfId="0" applyNumberFormat="1" applyFont="1" applyBorder="1" applyAlignment="1">
      <alignment horizontal="center"/>
    </xf>
    <xf numFmtId="165" fontId="12" fillId="0" borderId="25" xfId="0" applyNumberFormat="1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165" fontId="8" fillId="2" borderId="25" xfId="0" applyNumberFormat="1" applyFont="1" applyFill="1" applyBorder="1"/>
    <xf numFmtId="165" fontId="1" fillId="0" borderId="31" xfId="0" applyNumberFormat="1" applyFont="1" applyBorder="1" applyAlignment="1">
      <alignment horizontal="center"/>
    </xf>
    <xf numFmtId="0" fontId="0" fillId="0" borderId="27" xfId="0" applyBorder="1"/>
    <xf numFmtId="0" fontId="7" fillId="0" borderId="25" xfId="0" applyFont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8" fontId="12" fillId="0" borderId="5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8" fillId="2" borderId="18" xfId="0" applyNumberFormat="1" applyFont="1" applyFill="1" applyBorder="1"/>
    <xf numFmtId="165" fontId="7" fillId="0" borderId="14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0" fontId="13" fillId="0" borderId="0" xfId="0" applyFont="1"/>
    <xf numFmtId="0" fontId="0" fillId="0" borderId="25" xfId="0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" fillId="0" borderId="21" xfId="0" applyFont="1" applyBorder="1"/>
    <xf numFmtId="3" fontId="1" fillId="0" borderId="19" xfId="0" applyNumberFormat="1" applyFont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164" fontId="1" fillId="0" borderId="37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" fontId="14" fillId="0" borderId="1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8" xfId="0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3" fontId="1" fillId="0" borderId="29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0" fontId="0" fillId="0" borderId="31" xfId="0" applyBorder="1"/>
    <xf numFmtId="0" fontId="1" fillId="0" borderId="30" xfId="0" applyFont="1" applyBorder="1" applyAlignment="1">
      <alignment horizontal="center"/>
    </xf>
    <xf numFmtId="0" fontId="1" fillId="0" borderId="15" xfId="0" applyFont="1" applyBorder="1"/>
    <xf numFmtId="0" fontId="1" fillId="0" borderId="31" xfId="0" applyFont="1" applyBorder="1"/>
    <xf numFmtId="1" fontId="14" fillId="0" borderId="15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4" fillId="0" borderId="3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3" fontId="1" fillId="0" borderId="0" xfId="0" applyNumberFormat="1" applyFont="1" applyFill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164" fontId="1" fillId="0" borderId="15" xfId="0" applyNumberFormat="1" applyFont="1" applyFill="1" applyBorder="1" applyAlignment="1" applyProtection="1">
      <alignment horizontal="center"/>
      <protection locked="0"/>
    </xf>
    <xf numFmtId="3" fontId="1" fillId="0" borderId="3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1" fontId="14" fillId="0" borderId="29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1" fontId="14" fillId="0" borderId="31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C20" sqref="C20"/>
    </sheetView>
  </sheetViews>
  <sheetFormatPr defaultRowHeight="12.75" x14ac:dyDescent="0.2"/>
  <cols>
    <col min="1" max="1" width="36.5703125" bestFit="1" customWidth="1"/>
    <col min="2" max="2" width="11" bestFit="1" customWidth="1"/>
    <col min="3" max="3" width="17.7109375" bestFit="1" customWidth="1"/>
    <col min="4" max="4" width="15.85546875" bestFit="1" customWidth="1"/>
    <col min="5" max="5" width="24.42578125" customWidth="1"/>
    <col min="6" max="6" width="8.5703125" bestFit="1" customWidth="1"/>
    <col min="7" max="7" width="12.7109375" bestFit="1" customWidth="1"/>
  </cols>
  <sheetData>
    <row r="1" spans="1:7" x14ac:dyDescent="0.2">
      <c r="G1" s="1"/>
    </row>
    <row r="2" spans="1:7" x14ac:dyDescent="0.2">
      <c r="A2" s="13" t="s">
        <v>0</v>
      </c>
      <c r="B2" s="26" t="s">
        <v>27</v>
      </c>
      <c r="G2" s="1"/>
    </row>
    <row r="3" spans="1:7" ht="13.5" thickBot="1" x14ac:dyDescent="0.25">
      <c r="G3" s="1"/>
    </row>
    <row r="4" spans="1:7" x14ac:dyDescent="0.2">
      <c r="A4" s="32" t="s">
        <v>1</v>
      </c>
      <c r="B4" s="32" t="s">
        <v>2</v>
      </c>
      <c r="C4" s="33" t="s">
        <v>3</v>
      </c>
      <c r="D4" s="34" t="s">
        <v>4</v>
      </c>
      <c r="E4" s="35" t="s">
        <v>5</v>
      </c>
      <c r="F4" s="36" t="s">
        <v>6</v>
      </c>
      <c r="G4" s="37" t="s">
        <v>7</v>
      </c>
    </row>
    <row r="5" spans="1:7" x14ac:dyDescent="0.2">
      <c r="A5" s="29"/>
      <c r="B5" s="29" t="s">
        <v>9</v>
      </c>
      <c r="C5" s="14" t="s">
        <v>10</v>
      </c>
      <c r="D5" s="2" t="s">
        <v>11</v>
      </c>
      <c r="E5" s="14" t="s">
        <v>12</v>
      </c>
      <c r="F5" s="4">
        <v>42120</v>
      </c>
      <c r="G5" s="18">
        <v>38329.199999999997</v>
      </c>
    </row>
    <row r="6" spans="1:7" x14ac:dyDescent="0.2">
      <c r="A6" s="31" t="s">
        <v>8</v>
      </c>
      <c r="B6" s="31"/>
      <c r="C6" s="39"/>
      <c r="D6" s="5"/>
      <c r="E6" s="39"/>
      <c r="F6" s="7"/>
      <c r="G6" s="40"/>
    </row>
    <row r="7" spans="1:7" x14ac:dyDescent="0.2">
      <c r="A7" s="30"/>
      <c r="B7" s="30"/>
      <c r="C7" s="15"/>
      <c r="D7" s="9"/>
      <c r="E7" s="15"/>
      <c r="F7" s="11"/>
      <c r="G7" s="19"/>
    </row>
    <row r="8" spans="1:7" x14ac:dyDescent="0.2">
      <c r="A8" s="31"/>
      <c r="B8" s="31"/>
      <c r="C8" s="39"/>
      <c r="D8" s="5"/>
      <c r="E8" s="39"/>
      <c r="F8" s="7"/>
      <c r="G8" s="12"/>
    </row>
    <row r="9" spans="1:7" x14ac:dyDescent="0.2">
      <c r="A9" s="31" t="s">
        <v>28</v>
      </c>
      <c r="B9" s="31"/>
      <c r="C9" s="6" t="s">
        <v>13</v>
      </c>
      <c r="D9" s="5" t="s">
        <v>14</v>
      </c>
      <c r="E9" s="5" t="s">
        <v>15</v>
      </c>
      <c r="F9" s="7">
        <v>4752</v>
      </c>
      <c r="G9" s="17">
        <v>224674.56</v>
      </c>
    </row>
    <row r="10" spans="1:7" x14ac:dyDescent="0.2">
      <c r="A10" s="31" t="s">
        <v>16</v>
      </c>
      <c r="B10" s="31" t="s">
        <v>17</v>
      </c>
      <c r="C10" s="6" t="s">
        <v>18</v>
      </c>
      <c r="D10" s="5" t="s">
        <v>19</v>
      </c>
      <c r="E10" s="5" t="s">
        <v>20</v>
      </c>
      <c r="F10" s="7">
        <v>12720</v>
      </c>
      <c r="G10" s="8">
        <v>452545.8</v>
      </c>
    </row>
    <row r="11" spans="1:7" x14ac:dyDescent="0.2">
      <c r="A11" s="31"/>
      <c r="B11" s="31"/>
      <c r="C11" s="6"/>
      <c r="D11" s="5"/>
      <c r="E11" s="10" t="s">
        <v>21</v>
      </c>
      <c r="F11" s="7">
        <f>F9+F10</f>
        <v>17472</v>
      </c>
      <c r="G11" s="12">
        <f>G9+G10</f>
        <v>677220.36</v>
      </c>
    </row>
    <row r="12" spans="1:7" x14ac:dyDescent="0.2">
      <c r="A12" s="29"/>
      <c r="B12" s="29"/>
      <c r="C12" s="3"/>
      <c r="D12" s="2"/>
      <c r="E12" s="16"/>
      <c r="F12" s="4"/>
      <c r="G12" s="20"/>
    </row>
    <row r="13" spans="1:7" x14ac:dyDescent="0.2">
      <c r="A13" s="31" t="s">
        <v>25</v>
      </c>
      <c r="B13" s="31" t="s">
        <v>26</v>
      </c>
      <c r="C13" s="6" t="s">
        <v>22</v>
      </c>
      <c r="D13" s="5" t="s">
        <v>23</v>
      </c>
      <c r="E13" s="5" t="s">
        <v>24</v>
      </c>
      <c r="F13" s="7">
        <v>229800</v>
      </c>
      <c r="G13" s="12">
        <v>1008292.5</v>
      </c>
    </row>
    <row r="14" spans="1:7" ht="13.5" thickBot="1" x14ac:dyDescent="0.25">
      <c r="A14" s="46"/>
      <c r="B14" s="46"/>
      <c r="C14" s="22"/>
      <c r="D14" s="21"/>
      <c r="E14" s="23"/>
      <c r="F14" s="47"/>
      <c r="G14" s="48"/>
    </row>
    <row r="15" spans="1:7" x14ac:dyDescent="0.2">
      <c r="F15" s="27" t="s">
        <v>21</v>
      </c>
      <c r="G15" s="28">
        <f>G5+G11+G13</f>
        <v>1723842.06</v>
      </c>
    </row>
    <row r="16" spans="1:7" x14ac:dyDescent="0.2">
      <c r="F16" s="27"/>
      <c r="G16" s="28"/>
    </row>
    <row r="17" spans="1:7" x14ac:dyDescent="0.2">
      <c r="A17" s="41"/>
      <c r="B17" s="42"/>
      <c r="C17" s="42"/>
      <c r="D17" s="42"/>
      <c r="E17" s="42"/>
      <c r="F17" s="42"/>
      <c r="G17" s="43"/>
    </row>
  </sheetData>
  <phoneticPr fontId="6" type="noConversion"/>
  <pageMargins left="0.75" right="0.75" top="1" bottom="1" header="0.5" footer="0.5"/>
  <pageSetup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/>
  </sheetViews>
  <sheetFormatPr defaultRowHeight="12.75" x14ac:dyDescent="0.2"/>
  <cols>
    <col min="1" max="1" width="30.28515625" bestFit="1" customWidth="1"/>
    <col min="2" max="2" width="11" bestFit="1" customWidth="1"/>
    <col min="3" max="3" width="17.7109375" bestFit="1" customWidth="1"/>
    <col min="4" max="4" width="15.85546875" bestFit="1" customWidth="1"/>
    <col min="5" max="5" width="24.85546875" bestFit="1" customWidth="1"/>
    <col min="6" max="6" width="18.28515625" style="71" customWidth="1"/>
    <col min="7" max="7" width="17.85546875" bestFit="1" customWidth="1"/>
    <col min="8" max="8" width="17" bestFit="1" customWidth="1"/>
    <col min="9" max="9" width="19.42578125" customWidth="1"/>
  </cols>
  <sheetData>
    <row r="1" spans="1:9" ht="18" x14ac:dyDescent="0.25">
      <c r="A1" s="97" t="s">
        <v>74</v>
      </c>
      <c r="G1" s="1"/>
    </row>
    <row r="2" spans="1:9" ht="13.5" thickBot="1" x14ac:dyDescent="0.25">
      <c r="A2" s="13"/>
      <c r="B2" s="26"/>
    </row>
    <row r="3" spans="1:9" ht="13.5" thickBot="1" x14ac:dyDescent="0.25">
      <c r="A3" s="62" t="s">
        <v>1</v>
      </c>
      <c r="B3" s="99" t="s">
        <v>2</v>
      </c>
      <c r="C3" s="62" t="s">
        <v>3</v>
      </c>
      <c r="D3" s="100" t="s">
        <v>4</v>
      </c>
      <c r="E3" s="62" t="s">
        <v>5</v>
      </c>
      <c r="F3" s="62" t="s">
        <v>29</v>
      </c>
      <c r="G3" s="100" t="s">
        <v>29</v>
      </c>
      <c r="H3" s="62" t="s">
        <v>29</v>
      </c>
      <c r="I3" s="62" t="s">
        <v>29</v>
      </c>
    </row>
    <row r="4" spans="1:9" x14ac:dyDescent="0.2">
      <c r="A4" s="44"/>
      <c r="B4" s="98"/>
      <c r="C4" s="63"/>
      <c r="D4" s="42"/>
      <c r="E4" s="63"/>
      <c r="F4" s="79" t="s">
        <v>30</v>
      </c>
      <c r="G4" s="70" t="s">
        <v>31</v>
      </c>
      <c r="H4" s="101" t="s">
        <v>34</v>
      </c>
      <c r="I4" s="102" t="s">
        <v>35</v>
      </c>
    </row>
    <row r="5" spans="1:9" x14ac:dyDescent="0.2">
      <c r="A5" s="44" t="s">
        <v>8</v>
      </c>
      <c r="B5" s="44" t="s">
        <v>9</v>
      </c>
      <c r="C5" s="24" t="s">
        <v>10</v>
      </c>
      <c r="D5" s="39" t="s">
        <v>11</v>
      </c>
      <c r="E5" s="24" t="s">
        <v>12</v>
      </c>
      <c r="F5" s="72" t="s">
        <v>32</v>
      </c>
      <c r="G5" s="60" t="s">
        <v>33</v>
      </c>
      <c r="H5" s="54" t="s">
        <v>36</v>
      </c>
      <c r="I5" s="54" t="s">
        <v>37</v>
      </c>
    </row>
    <row r="6" spans="1:9" x14ac:dyDescent="0.2">
      <c r="A6" s="44"/>
      <c r="B6" s="44"/>
      <c r="C6" s="90" t="s">
        <v>60</v>
      </c>
      <c r="D6" s="39"/>
      <c r="E6" s="24"/>
      <c r="F6" s="72"/>
      <c r="G6" s="60"/>
      <c r="H6" s="54"/>
      <c r="I6" s="54"/>
    </row>
    <row r="7" spans="1:9" x14ac:dyDescent="0.2">
      <c r="A7" s="44"/>
      <c r="B7" s="44"/>
      <c r="C7" s="66" t="s">
        <v>38</v>
      </c>
      <c r="D7" s="39" t="s">
        <v>39</v>
      </c>
      <c r="E7" s="24" t="s">
        <v>12</v>
      </c>
      <c r="F7" s="73" t="s">
        <v>61</v>
      </c>
      <c r="G7" s="78"/>
      <c r="H7" s="54"/>
      <c r="I7" s="54"/>
    </row>
    <row r="8" spans="1:9" ht="13.5" thickBot="1" x14ac:dyDescent="0.25">
      <c r="A8" s="45"/>
      <c r="B8" s="56"/>
      <c r="C8" s="64"/>
      <c r="D8" s="49"/>
      <c r="E8" s="25"/>
      <c r="F8" s="74"/>
      <c r="G8" s="60"/>
      <c r="H8" s="63"/>
      <c r="I8" s="63"/>
    </row>
    <row r="9" spans="1:9" x14ac:dyDescent="0.2">
      <c r="A9" s="31"/>
      <c r="B9" s="44"/>
      <c r="C9" s="24"/>
      <c r="D9" s="39"/>
      <c r="E9" s="51"/>
      <c r="F9" s="79" t="s">
        <v>40</v>
      </c>
      <c r="G9" s="70" t="s">
        <v>41</v>
      </c>
      <c r="H9" s="87" t="s">
        <v>51</v>
      </c>
      <c r="I9" s="67"/>
    </row>
    <row r="10" spans="1:9" x14ac:dyDescent="0.2">
      <c r="A10" s="31" t="s">
        <v>28</v>
      </c>
      <c r="B10" s="44" t="s">
        <v>17</v>
      </c>
      <c r="C10" s="24" t="s">
        <v>13</v>
      </c>
      <c r="D10" s="39" t="s">
        <v>14</v>
      </c>
      <c r="E10" s="51" t="s">
        <v>15</v>
      </c>
      <c r="F10" s="80" t="s">
        <v>45</v>
      </c>
      <c r="G10" s="76" t="s">
        <v>48</v>
      </c>
      <c r="H10" s="88" t="s">
        <v>52</v>
      </c>
      <c r="I10" s="67"/>
    </row>
    <row r="11" spans="1:9" x14ac:dyDescent="0.2">
      <c r="A11" s="31" t="s">
        <v>16</v>
      </c>
      <c r="C11" s="66" t="s">
        <v>13</v>
      </c>
      <c r="D11" s="39" t="s">
        <v>19</v>
      </c>
      <c r="E11" s="86" t="s">
        <v>43</v>
      </c>
      <c r="F11" s="81" t="s">
        <v>49</v>
      </c>
      <c r="G11" s="77" t="s">
        <v>47</v>
      </c>
      <c r="H11" s="89" t="s">
        <v>53</v>
      </c>
      <c r="I11" s="67"/>
    </row>
    <row r="12" spans="1:9" x14ac:dyDescent="0.2">
      <c r="A12" s="31"/>
      <c r="C12" s="66" t="s">
        <v>13</v>
      </c>
      <c r="D12" s="69" t="s">
        <v>42</v>
      </c>
      <c r="E12" s="86" t="s">
        <v>44</v>
      </c>
      <c r="F12" s="82" t="s">
        <v>46</v>
      </c>
      <c r="G12" s="76" t="s">
        <v>50</v>
      </c>
      <c r="H12" s="89" t="s">
        <v>69</v>
      </c>
      <c r="I12" s="67"/>
    </row>
    <row r="13" spans="1:9" x14ac:dyDescent="0.2">
      <c r="A13" s="31"/>
      <c r="C13" s="90" t="s">
        <v>60</v>
      </c>
      <c r="D13" s="69"/>
      <c r="E13" s="86"/>
      <c r="F13" s="83" t="s">
        <v>55</v>
      </c>
      <c r="G13" s="68"/>
      <c r="H13" s="38"/>
      <c r="I13" s="67"/>
    </row>
    <row r="14" spans="1:9" x14ac:dyDescent="0.2">
      <c r="A14" s="31"/>
      <c r="C14" s="66" t="s">
        <v>54</v>
      </c>
      <c r="D14" s="39" t="s">
        <v>14</v>
      </c>
      <c r="E14" s="51" t="s">
        <v>15</v>
      </c>
      <c r="F14" s="80" t="s">
        <v>56</v>
      </c>
      <c r="G14" s="65"/>
      <c r="H14" s="38"/>
      <c r="I14" s="67"/>
    </row>
    <row r="15" spans="1:9" x14ac:dyDescent="0.2">
      <c r="A15" s="31"/>
      <c r="C15" s="66" t="s">
        <v>54</v>
      </c>
      <c r="D15" s="39" t="s">
        <v>19</v>
      </c>
      <c r="E15" s="86" t="s">
        <v>43</v>
      </c>
      <c r="F15" s="81" t="s">
        <v>57</v>
      </c>
      <c r="G15" s="68"/>
      <c r="H15" s="38"/>
      <c r="I15" s="67"/>
    </row>
    <row r="16" spans="1:9" x14ac:dyDescent="0.2">
      <c r="A16" s="31"/>
      <c r="C16" s="66" t="s">
        <v>54</v>
      </c>
      <c r="D16" s="69" t="s">
        <v>42</v>
      </c>
      <c r="E16" s="86" t="s">
        <v>44</v>
      </c>
      <c r="F16" s="82" t="s">
        <v>58</v>
      </c>
      <c r="G16" s="68"/>
      <c r="H16" s="38"/>
      <c r="I16" s="67"/>
    </row>
    <row r="17" spans="1:9" ht="13.5" thickBot="1" x14ac:dyDescent="0.25">
      <c r="A17" s="31"/>
      <c r="B17" s="44"/>
      <c r="C17" s="24"/>
      <c r="D17" s="39"/>
      <c r="E17" s="44"/>
      <c r="F17" s="84"/>
      <c r="G17" s="55"/>
      <c r="H17" s="85"/>
      <c r="I17" s="67"/>
    </row>
    <row r="18" spans="1:9" x14ac:dyDescent="0.2">
      <c r="A18" s="57"/>
      <c r="B18" s="50"/>
      <c r="C18" s="52"/>
      <c r="D18" s="53"/>
      <c r="E18" s="91"/>
      <c r="F18" s="94" t="s">
        <v>62</v>
      </c>
      <c r="G18" s="70" t="s">
        <v>63</v>
      </c>
      <c r="H18" s="87" t="s">
        <v>64</v>
      </c>
      <c r="I18" s="63"/>
    </row>
    <row r="19" spans="1:9" x14ac:dyDescent="0.2">
      <c r="A19" s="58" t="s">
        <v>25</v>
      </c>
      <c r="B19" s="44" t="s">
        <v>26</v>
      </c>
      <c r="C19" s="24" t="s">
        <v>22</v>
      </c>
      <c r="D19" s="69" t="s">
        <v>65</v>
      </c>
      <c r="E19" s="66" t="s">
        <v>66</v>
      </c>
      <c r="F19" s="95" t="s">
        <v>67</v>
      </c>
      <c r="G19" s="82" t="s">
        <v>70</v>
      </c>
      <c r="H19" s="80" t="s">
        <v>73</v>
      </c>
      <c r="I19" s="63"/>
    </row>
    <row r="20" spans="1:9" ht="13.5" thickBot="1" x14ac:dyDescent="0.25">
      <c r="A20" s="59"/>
      <c r="B20" s="56"/>
      <c r="C20" s="92" t="s">
        <v>22</v>
      </c>
      <c r="D20" s="93" t="s">
        <v>23</v>
      </c>
      <c r="E20" s="25" t="s">
        <v>24</v>
      </c>
      <c r="F20" s="96" t="s">
        <v>68</v>
      </c>
      <c r="G20" s="61" t="s">
        <v>71</v>
      </c>
      <c r="H20" s="61" t="s">
        <v>72</v>
      </c>
      <c r="I20" s="64"/>
    </row>
    <row r="21" spans="1:9" x14ac:dyDescent="0.2">
      <c r="F21" s="75"/>
      <c r="G21" s="28"/>
    </row>
    <row r="22" spans="1:9" x14ac:dyDescent="0.2">
      <c r="F22" s="78" t="s">
        <v>59</v>
      </c>
      <c r="G22" s="1"/>
    </row>
    <row r="25" spans="1:9" x14ac:dyDescent="0.2">
      <c r="A25" s="13"/>
    </row>
    <row r="26" spans="1:9" x14ac:dyDescent="0.2">
      <c r="A26" s="13"/>
      <c r="B26" s="26"/>
      <c r="G26" s="1"/>
    </row>
    <row r="27" spans="1:9" x14ac:dyDescent="0.2">
      <c r="B27" s="42"/>
      <c r="G27" s="1"/>
    </row>
    <row r="28" spans="1:9" x14ac:dyDescent="0.2">
      <c r="F28" s="75"/>
      <c r="G28" s="28"/>
    </row>
  </sheetData>
  <phoneticPr fontId="6" type="noConversion"/>
  <pageMargins left="0.75" right="0.75" top="1" bottom="1" header="0.5" footer="0.5"/>
  <pageSetup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G15" sqref="G15"/>
    </sheetView>
  </sheetViews>
  <sheetFormatPr defaultRowHeight="12.75" x14ac:dyDescent="0.2"/>
  <cols>
    <col min="1" max="1" width="35.42578125" customWidth="1"/>
    <col min="2" max="2" width="16.28515625" customWidth="1"/>
    <col min="3" max="3" width="17.7109375" bestFit="1" customWidth="1"/>
    <col min="4" max="4" width="15.85546875" bestFit="1" customWidth="1"/>
    <col min="5" max="5" width="26.28515625" customWidth="1"/>
    <col min="6" max="6" width="8.5703125" bestFit="1" customWidth="1"/>
    <col min="7" max="7" width="12.7109375" bestFit="1" customWidth="1"/>
  </cols>
  <sheetData>
    <row r="2" spans="1:7" x14ac:dyDescent="0.2">
      <c r="A2" s="13" t="s">
        <v>75</v>
      </c>
      <c r="G2" s="1"/>
    </row>
    <row r="3" spans="1:7" ht="13.5" thickBot="1" x14ac:dyDescent="0.25">
      <c r="A3" s="13" t="s">
        <v>76</v>
      </c>
      <c r="B3" s="26" t="s">
        <v>77</v>
      </c>
      <c r="G3" s="1"/>
    </row>
    <row r="4" spans="1:7" ht="13.5" thickBot="1" x14ac:dyDescent="0.25">
      <c r="A4" s="62" t="s">
        <v>1</v>
      </c>
      <c r="B4" s="32" t="s">
        <v>2</v>
      </c>
      <c r="C4" s="33" t="s">
        <v>3</v>
      </c>
      <c r="D4" s="34" t="s">
        <v>4</v>
      </c>
      <c r="E4" s="35" t="s">
        <v>5</v>
      </c>
      <c r="F4" s="36" t="s">
        <v>6</v>
      </c>
      <c r="G4" s="37" t="s">
        <v>7</v>
      </c>
    </row>
    <row r="5" spans="1:7" s="26" customFormat="1" x14ac:dyDescent="0.2">
      <c r="A5" s="31" t="s">
        <v>8</v>
      </c>
      <c r="B5" s="91" t="s">
        <v>9</v>
      </c>
      <c r="C5" s="103" t="s">
        <v>38</v>
      </c>
      <c r="D5" s="91" t="s">
        <v>11</v>
      </c>
      <c r="E5" s="91" t="s">
        <v>12</v>
      </c>
      <c r="F5" s="104">
        <v>142000</v>
      </c>
      <c r="G5" s="105">
        <v>161880</v>
      </c>
    </row>
    <row r="6" spans="1:7" ht="13.5" thickBot="1" x14ac:dyDescent="0.25">
      <c r="A6" s="46"/>
      <c r="B6" s="46"/>
      <c r="C6" s="49"/>
      <c r="D6" s="25"/>
      <c r="E6" s="25"/>
      <c r="F6" s="106"/>
      <c r="G6" s="107"/>
    </row>
    <row r="7" spans="1:7" x14ac:dyDescent="0.2">
      <c r="A7" s="44" t="s">
        <v>28</v>
      </c>
      <c r="B7" s="91" t="s">
        <v>17</v>
      </c>
      <c r="C7" s="50" t="s">
        <v>54</v>
      </c>
      <c r="D7" s="50" t="s">
        <v>14</v>
      </c>
      <c r="E7" s="91" t="s">
        <v>15</v>
      </c>
      <c r="F7" s="108">
        <v>0</v>
      </c>
      <c r="G7" s="109">
        <v>0</v>
      </c>
    </row>
    <row r="8" spans="1:7" x14ac:dyDescent="0.2">
      <c r="A8" s="44" t="s">
        <v>16</v>
      </c>
      <c r="B8" s="31"/>
      <c r="C8" s="98"/>
      <c r="D8" s="44" t="s">
        <v>19</v>
      </c>
      <c r="E8" s="110" t="s">
        <v>20</v>
      </c>
      <c r="F8" s="111">
        <v>130080</v>
      </c>
      <c r="G8" s="112">
        <v>372028.8</v>
      </c>
    </row>
    <row r="9" spans="1:7" x14ac:dyDescent="0.2">
      <c r="B9" s="63"/>
      <c r="C9" s="44"/>
      <c r="D9" s="44"/>
      <c r="E9" s="31" t="s">
        <v>21</v>
      </c>
      <c r="F9" s="113">
        <f>F7+F8</f>
        <v>130080</v>
      </c>
      <c r="G9" s="114">
        <v>372028.8</v>
      </c>
    </row>
    <row r="10" spans="1:7" ht="13.5" thickBot="1" x14ac:dyDescent="0.25">
      <c r="A10" s="56"/>
      <c r="B10" s="46"/>
      <c r="C10" s="56"/>
      <c r="D10" s="98"/>
      <c r="E10" s="64"/>
      <c r="F10" s="64"/>
      <c r="G10" s="85"/>
    </row>
    <row r="11" spans="1:7" x14ac:dyDescent="0.2">
      <c r="A11" s="44" t="s">
        <v>25</v>
      </c>
      <c r="B11" s="91" t="s">
        <v>26</v>
      </c>
      <c r="C11" s="50" t="s">
        <v>22</v>
      </c>
      <c r="D11" s="115" t="s">
        <v>65</v>
      </c>
      <c r="E11" s="116" t="s">
        <v>66</v>
      </c>
      <c r="F11" s="108">
        <v>320000</v>
      </c>
      <c r="G11" s="114">
        <v>572800</v>
      </c>
    </row>
    <row r="12" spans="1:7" x14ac:dyDescent="0.2">
      <c r="B12" s="63"/>
      <c r="C12" s="98"/>
      <c r="D12" s="31" t="s">
        <v>23</v>
      </c>
      <c r="E12" s="116" t="s">
        <v>24</v>
      </c>
      <c r="F12" s="111">
        <v>233333</v>
      </c>
      <c r="G12" s="117">
        <v>1049998.5</v>
      </c>
    </row>
    <row r="13" spans="1:7" x14ac:dyDescent="0.2">
      <c r="A13" s="44"/>
      <c r="B13" s="63"/>
      <c r="C13" s="98"/>
      <c r="D13" s="31"/>
      <c r="E13" s="116"/>
      <c r="F13" s="113">
        <f>SUM(F11:F12)</f>
        <v>553333</v>
      </c>
      <c r="G13" s="114">
        <f>SUM(G11:G12)</f>
        <v>1622798.5</v>
      </c>
    </row>
    <row r="14" spans="1:7" ht="13.5" thickBot="1" x14ac:dyDescent="0.25">
      <c r="A14" s="56"/>
      <c r="B14" s="46"/>
      <c r="C14" s="118"/>
      <c r="D14" s="25"/>
      <c r="E14" s="119"/>
      <c r="F14" s="120"/>
      <c r="G14" s="121"/>
    </row>
    <row r="15" spans="1:7" x14ac:dyDescent="0.2">
      <c r="A15" s="122"/>
      <c r="B15" s="116"/>
      <c r="C15" s="39"/>
      <c r="D15" s="39"/>
      <c r="E15" s="39"/>
      <c r="F15" s="116" t="s">
        <v>21</v>
      </c>
      <c r="G15" s="123">
        <f>G5+G9+G13</f>
        <v>2156707.2999999998</v>
      </c>
    </row>
    <row r="16" spans="1:7" x14ac:dyDescent="0.2">
      <c r="A16" s="116"/>
      <c r="B16" s="39"/>
      <c r="C16" s="39"/>
      <c r="D16" s="39"/>
      <c r="E16" s="39"/>
      <c r="F16" s="39"/>
      <c r="G16" s="124"/>
    </row>
    <row r="17" spans="1:7" x14ac:dyDescent="0.2">
      <c r="A17" s="116"/>
      <c r="B17" s="39"/>
      <c r="C17" s="39"/>
      <c r="D17" s="39"/>
      <c r="E17" s="39"/>
      <c r="F17" s="39"/>
      <c r="G17" s="124"/>
    </row>
    <row r="18" spans="1:7" x14ac:dyDescent="0.2">
      <c r="A18" s="116"/>
      <c r="B18" s="39"/>
      <c r="C18" s="39"/>
      <c r="D18" s="39"/>
      <c r="E18" s="39"/>
      <c r="F18" s="39"/>
      <c r="G18" s="124"/>
    </row>
    <row r="19" spans="1:7" x14ac:dyDescent="0.2">
      <c r="A19" s="39"/>
      <c r="B19" s="39"/>
      <c r="C19" s="39"/>
      <c r="D19" s="39"/>
      <c r="E19" s="39"/>
      <c r="F19" s="39"/>
      <c r="G19" s="124"/>
    </row>
    <row r="20" spans="1:7" x14ac:dyDescent="0.2">
      <c r="A20" s="39"/>
      <c r="B20" s="39"/>
      <c r="C20" s="39"/>
      <c r="D20" s="39"/>
      <c r="E20" s="39"/>
      <c r="F20" s="39"/>
      <c r="G20" s="124"/>
    </row>
    <row r="21" spans="1:7" x14ac:dyDescent="0.2">
      <c r="A21" s="39"/>
      <c r="B21" s="39"/>
      <c r="C21" s="39"/>
      <c r="D21" s="39"/>
      <c r="E21" s="39"/>
      <c r="F21" s="39"/>
      <c r="G21" s="124"/>
    </row>
    <row r="22" spans="1:7" x14ac:dyDescent="0.2">
      <c r="A22" s="39"/>
      <c r="B22" s="39"/>
      <c r="C22" s="39"/>
      <c r="D22" s="39"/>
      <c r="E22" s="39"/>
      <c r="F22" s="39"/>
      <c r="G22" s="125"/>
    </row>
    <row r="23" spans="1:7" x14ac:dyDescent="0.2">
      <c r="A23" s="39"/>
      <c r="B23" s="39"/>
      <c r="C23" s="39"/>
      <c r="D23" s="39"/>
      <c r="E23" s="116"/>
      <c r="F23" s="39"/>
      <c r="G23" s="126"/>
    </row>
    <row r="24" spans="1:7" x14ac:dyDescent="0.2">
      <c r="G24" s="1"/>
    </row>
    <row r="25" spans="1:7" x14ac:dyDescent="0.2">
      <c r="G25" s="1"/>
    </row>
    <row r="26" spans="1:7" x14ac:dyDescent="0.2">
      <c r="F26" s="27"/>
      <c r="G26" s="28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22" sqref="F22"/>
    </sheetView>
  </sheetViews>
  <sheetFormatPr defaultRowHeight="12.75" x14ac:dyDescent="0.2"/>
  <cols>
    <col min="1" max="1" width="35.42578125" customWidth="1"/>
    <col min="2" max="2" width="16.28515625" customWidth="1"/>
    <col min="3" max="3" width="17.7109375" bestFit="1" customWidth="1"/>
    <col min="4" max="4" width="15.85546875" bestFit="1" customWidth="1"/>
    <col min="5" max="5" width="26.28515625" customWidth="1"/>
    <col min="6" max="6" width="8.5703125" bestFit="1" customWidth="1"/>
    <col min="7" max="7" width="12.7109375" bestFit="1" customWidth="1"/>
  </cols>
  <sheetData>
    <row r="2" spans="1:7" x14ac:dyDescent="0.2">
      <c r="A2" s="13" t="s">
        <v>75</v>
      </c>
      <c r="G2" s="1"/>
    </row>
    <row r="3" spans="1:7" ht="13.5" thickBot="1" x14ac:dyDescent="0.25">
      <c r="A3" s="13" t="s">
        <v>78</v>
      </c>
      <c r="B3" s="26" t="s">
        <v>79</v>
      </c>
      <c r="G3" s="1"/>
    </row>
    <row r="4" spans="1:7" ht="13.5" thickBot="1" x14ac:dyDescent="0.25">
      <c r="A4" s="62" t="s">
        <v>1</v>
      </c>
      <c r="B4" s="32" t="s">
        <v>2</v>
      </c>
      <c r="C4" s="33" t="s">
        <v>3</v>
      </c>
      <c r="D4" s="34" t="s">
        <v>4</v>
      </c>
      <c r="E4" s="35" t="s">
        <v>5</v>
      </c>
      <c r="F4" s="36" t="s">
        <v>6</v>
      </c>
      <c r="G4" s="37" t="s">
        <v>7</v>
      </c>
    </row>
    <row r="5" spans="1:7" s="26" customFormat="1" x14ac:dyDescent="0.2">
      <c r="A5" s="31" t="s">
        <v>8</v>
      </c>
      <c r="B5" s="91" t="s">
        <v>9</v>
      </c>
      <c r="C5" s="103" t="s">
        <v>38</v>
      </c>
      <c r="D5" s="91" t="s">
        <v>11</v>
      </c>
      <c r="E5" s="91" t="s">
        <v>12</v>
      </c>
      <c r="F5" s="104">
        <v>271000</v>
      </c>
      <c r="G5" s="105">
        <v>308940</v>
      </c>
    </row>
    <row r="6" spans="1:7" ht="13.5" thickBot="1" x14ac:dyDescent="0.25">
      <c r="A6" s="46"/>
      <c r="B6" s="46"/>
      <c r="C6" s="49"/>
      <c r="D6" s="25"/>
      <c r="E6" s="25"/>
      <c r="F6" s="106"/>
      <c r="G6" s="107"/>
    </row>
    <row r="7" spans="1:7" x14ac:dyDescent="0.2">
      <c r="A7" s="44" t="s">
        <v>28</v>
      </c>
      <c r="B7" s="91" t="s">
        <v>17</v>
      </c>
      <c r="C7" s="50" t="s">
        <v>54</v>
      </c>
      <c r="D7" s="50" t="s">
        <v>14</v>
      </c>
      <c r="E7" s="91" t="s">
        <v>15</v>
      </c>
      <c r="F7" s="127">
        <v>4200</v>
      </c>
      <c r="G7" s="128">
        <v>224238</v>
      </c>
    </row>
    <row r="8" spans="1:7" x14ac:dyDescent="0.2">
      <c r="A8" s="44" t="s">
        <v>16</v>
      </c>
      <c r="B8" s="31"/>
      <c r="C8" s="98"/>
      <c r="D8" s="44" t="s">
        <v>19</v>
      </c>
      <c r="E8" s="31" t="s">
        <v>80</v>
      </c>
      <c r="F8" s="129">
        <v>12000</v>
      </c>
      <c r="G8" s="77">
        <v>942480</v>
      </c>
    </row>
    <row r="9" spans="1:7" x14ac:dyDescent="0.2">
      <c r="B9" s="63"/>
      <c r="C9" s="44"/>
      <c r="D9" s="44" t="s">
        <v>42</v>
      </c>
      <c r="E9" s="31" t="s">
        <v>81</v>
      </c>
      <c r="F9" s="129">
        <v>6750</v>
      </c>
      <c r="G9" s="77">
        <v>386167.5</v>
      </c>
    </row>
    <row r="10" spans="1:7" ht="13.5" thickBot="1" x14ac:dyDescent="0.25">
      <c r="A10" s="56"/>
      <c r="B10" s="46"/>
      <c r="C10" s="56"/>
      <c r="D10" s="98"/>
      <c r="E10" s="64"/>
      <c r="F10" s="130"/>
      <c r="G10" s="64"/>
    </row>
    <row r="11" spans="1:7" x14ac:dyDescent="0.2">
      <c r="A11" s="44" t="s">
        <v>25</v>
      </c>
      <c r="B11" s="91" t="s">
        <v>26</v>
      </c>
      <c r="C11" s="50" t="s">
        <v>22</v>
      </c>
      <c r="D11" s="115" t="s">
        <v>65</v>
      </c>
      <c r="E11" s="116" t="s">
        <v>66</v>
      </c>
      <c r="F11" s="108">
        <v>195000</v>
      </c>
      <c r="G11" s="114">
        <v>742850</v>
      </c>
    </row>
    <row r="12" spans="1:7" x14ac:dyDescent="0.2">
      <c r="B12" s="63"/>
      <c r="C12" s="98"/>
      <c r="D12" s="31" t="s">
        <v>23</v>
      </c>
      <c r="E12" s="116" t="s">
        <v>24</v>
      </c>
      <c r="F12" s="113">
        <v>220000</v>
      </c>
      <c r="G12" s="114">
        <v>1025200</v>
      </c>
    </row>
    <row r="13" spans="1:7" x14ac:dyDescent="0.2">
      <c r="A13" s="44"/>
      <c r="B13" s="63"/>
      <c r="C13" s="98"/>
      <c r="D13" s="31"/>
      <c r="E13" s="116"/>
      <c r="F13" s="113"/>
      <c r="G13" s="114"/>
    </row>
    <row r="14" spans="1:7" ht="13.5" thickBot="1" x14ac:dyDescent="0.25">
      <c r="A14" s="56"/>
      <c r="B14" s="46"/>
      <c r="C14" s="118"/>
      <c r="D14" s="24"/>
      <c r="E14" s="119"/>
      <c r="F14" s="120"/>
      <c r="G14" s="121"/>
    </row>
    <row r="15" spans="1:7" x14ac:dyDescent="0.2">
      <c r="A15" s="50" t="s">
        <v>82</v>
      </c>
      <c r="B15" s="91" t="s">
        <v>83</v>
      </c>
      <c r="C15" s="50" t="s">
        <v>84</v>
      </c>
      <c r="D15" s="115" t="s">
        <v>85</v>
      </c>
      <c r="E15" s="131" t="s">
        <v>86</v>
      </c>
      <c r="F15" s="108">
        <v>100000</v>
      </c>
      <c r="G15" s="109">
        <v>94000</v>
      </c>
    </row>
    <row r="16" spans="1:7" ht="13.5" thickBot="1" x14ac:dyDescent="0.25">
      <c r="A16" s="56" t="s">
        <v>16</v>
      </c>
      <c r="B16" s="132"/>
      <c r="C16" s="133"/>
      <c r="D16" s="134" t="s">
        <v>87</v>
      </c>
      <c r="E16" s="119" t="s">
        <v>88</v>
      </c>
      <c r="F16" s="135">
        <v>60000</v>
      </c>
      <c r="G16" s="136">
        <v>56400</v>
      </c>
    </row>
    <row r="17" spans="1:7" x14ac:dyDescent="0.2">
      <c r="A17" s="39"/>
      <c r="B17" s="39"/>
      <c r="C17" s="39"/>
      <c r="D17" s="39"/>
      <c r="E17" s="39"/>
      <c r="F17" s="116" t="s">
        <v>21</v>
      </c>
      <c r="G17" s="123">
        <f>SUM(G5:G16)</f>
        <v>3780275.5</v>
      </c>
    </row>
    <row r="18" spans="1:7" x14ac:dyDescent="0.2">
      <c r="A18" s="39"/>
      <c r="B18" s="39"/>
      <c r="C18" s="39"/>
      <c r="D18" s="39"/>
      <c r="E18" s="39"/>
      <c r="F18" s="39"/>
      <c r="G18" s="124"/>
    </row>
    <row r="19" spans="1:7" x14ac:dyDescent="0.2">
      <c r="A19" s="39"/>
      <c r="B19" s="39"/>
      <c r="C19" s="39"/>
      <c r="D19" s="39"/>
      <c r="E19" s="39"/>
      <c r="F19" s="39"/>
      <c r="G19" s="124"/>
    </row>
    <row r="20" spans="1:7" x14ac:dyDescent="0.2">
      <c r="A20" s="39"/>
      <c r="B20" s="39"/>
      <c r="C20" s="39"/>
      <c r="D20" s="39"/>
      <c r="E20" s="39"/>
      <c r="F20" s="39"/>
      <c r="G20" s="125"/>
    </row>
    <row r="21" spans="1:7" x14ac:dyDescent="0.2">
      <c r="A21" s="39"/>
      <c r="B21" s="39"/>
      <c r="C21" s="39"/>
      <c r="D21" s="39"/>
      <c r="E21" s="116"/>
      <c r="F21" s="39"/>
      <c r="G21" s="126"/>
    </row>
    <row r="22" spans="1:7" x14ac:dyDescent="0.2">
      <c r="G22" s="1"/>
    </row>
    <row r="23" spans="1:7" x14ac:dyDescent="0.2">
      <c r="G23" s="1"/>
    </row>
    <row r="24" spans="1:7" x14ac:dyDescent="0.2">
      <c r="F24" s="27"/>
      <c r="G24" s="28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RowHeight="12.75" x14ac:dyDescent="0.2"/>
  <cols>
    <col min="1" max="1" width="30.28515625" bestFit="1" customWidth="1"/>
    <col min="2" max="2" width="16.85546875" bestFit="1" customWidth="1"/>
    <col min="3" max="3" width="17.7109375" bestFit="1" customWidth="1"/>
    <col min="4" max="4" width="22.42578125" customWidth="1"/>
    <col min="5" max="5" width="26.28515625" bestFit="1" customWidth="1"/>
    <col min="6" max="6" width="12.5703125" bestFit="1" customWidth="1"/>
    <col min="7" max="7" width="13.85546875" bestFit="1" customWidth="1"/>
    <col min="8" max="256" width="44" customWidth="1"/>
  </cols>
  <sheetData>
    <row r="1" spans="1:7" x14ac:dyDescent="0.2">
      <c r="C1" s="137"/>
      <c r="E1" s="138"/>
      <c r="F1" s="139"/>
      <c r="G1" s="140"/>
    </row>
    <row r="2" spans="1:7" x14ac:dyDescent="0.2">
      <c r="A2" s="13" t="s">
        <v>75</v>
      </c>
      <c r="C2" s="137"/>
      <c r="E2" s="138"/>
      <c r="F2" s="139"/>
      <c r="G2" s="140"/>
    </row>
    <row r="3" spans="1:7" ht="13.5" thickBot="1" x14ac:dyDescent="0.25">
      <c r="A3" s="13" t="s">
        <v>89</v>
      </c>
      <c r="B3" s="26" t="s">
        <v>90</v>
      </c>
      <c r="C3" s="137"/>
      <c r="E3" s="138"/>
      <c r="F3" s="139"/>
      <c r="G3" s="140"/>
    </row>
    <row r="4" spans="1:7" ht="13.5" thickBot="1" x14ac:dyDescent="0.25">
      <c r="A4" s="62" t="s">
        <v>1</v>
      </c>
      <c r="B4" s="32" t="s">
        <v>2</v>
      </c>
      <c r="C4" s="141" t="s">
        <v>3</v>
      </c>
      <c r="D4" s="62" t="s">
        <v>4</v>
      </c>
      <c r="E4" s="142" t="s">
        <v>5</v>
      </c>
      <c r="F4" s="143" t="s">
        <v>91</v>
      </c>
      <c r="G4" s="144" t="s">
        <v>92</v>
      </c>
    </row>
    <row r="5" spans="1:7" x14ac:dyDescent="0.2">
      <c r="A5" s="31" t="s">
        <v>8</v>
      </c>
      <c r="B5" s="91" t="s">
        <v>93</v>
      </c>
      <c r="C5" s="145" t="s">
        <v>38</v>
      </c>
      <c r="D5" s="91" t="s">
        <v>11</v>
      </c>
      <c r="E5" s="91" t="s">
        <v>12</v>
      </c>
      <c r="F5" s="146">
        <v>750000</v>
      </c>
      <c r="G5" s="147">
        <v>855000</v>
      </c>
    </row>
    <row r="6" spans="1:7" ht="13.5" thickBot="1" x14ac:dyDescent="0.25">
      <c r="A6" s="46"/>
      <c r="B6" s="46"/>
      <c r="C6" s="49"/>
      <c r="D6" s="25"/>
      <c r="E6" s="46"/>
      <c r="F6" s="146"/>
      <c r="G6" s="148"/>
    </row>
    <row r="7" spans="1:7" x14ac:dyDescent="0.2">
      <c r="A7" s="44" t="s">
        <v>28</v>
      </c>
      <c r="B7" s="91" t="s">
        <v>17</v>
      </c>
      <c r="C7" s="50" t="s">
        <v>54</v>
      </c>
      <c r="D7" s="50" t="s">
        <v>14</v>
      </c>
      <c r="E7" s="91" t="s">
        <v>15</v>
      </c>
      <c r="F7" s="127" t="s">
        <v>94</v>
      </c>
      <c r="G7" s="128">
        <v>1067800</v>
      </c>
    </row>
    <row r="8" spans="1:7" x14ac:dyDescent="0.2">
      <c r="A8" s="44" t="s">
        <v>16</v>
      </c>
      <c r="B8" s="31"/>
      <c r="C8" s="51"/>
      <c r="D8" s="44" t="s">
        <v>19</v>
      </c>
      <c r="E8" s="31" t="s">
        <v>80</v>
      </c>
      <c r="F8" s="146" t="s">
        <v>95</v>
      </c>
      <c r="G8" s="77">
        <v>4712400</v>
      </c>
    </row>
    <row r="9" spans="1:7" x14ac:dyDescent="0.2">
      <c r="B9" s="63"/>
      <c r="C9" s="44"/>
      <c r="D9" s="44" t="s">
        <v>42</v>
      </c>
      <c r="E9" s="31" t="s">
        <v>81</v>
      </c>
      <c r="F9" s="129" t="s">
        <v>96</v>
      </c>
      <c r="G9" s="147">
        <v>1029780</v>
      </c>
    </row>
    <row r="10" spans="1:7" ht="13.5" thickBot="1" x14ac:dyDescent="0.25">
      <c r="A10" s="56"/>
      <c r="B10" s="46"/>
      <c r="C10" s="56"/>
      <c r="D10" s="98"/>
      <c r="E10" s="46"/>
      <c r="F10" s="149"/>
      <c r="G10" s="150"/>
    </row>
    <row r="11" spans="1:7" x14ac:dyDescent="0.2">
      <c r="A11" s="44" t="s">
        <v>25</v>
      </c>
      <c r="B11" s="91" t="s">
        <v>26</v>
      </c>
      <c r="C11" s="50" t="s">
        <v>97</v>
      </c>
      <c r="D11" s="115" t="s">
        <v>65</v>
      </c>
      <c r="E11" s="151" t="s">
        <v>98</v>
      </c>
      <c r="F11" s="108">
        <v>873108</v>
      </c>
      <c r="G11" s="114">
        <v>1641443.04</v>
      </c>
    </row>
    <row r="12" spans="1:7" x14ac:dyDescent="0.2">
      <c r="B12" s="63"/>
      <c r="C12" s="51"/>
      <c r="D12" s="31" t="s">
        <v>23</v>
      </c>
      <c r="E12" s="151" t="s">
        <v>99</v>
      </c>
      <c r="F12" s="113">
        <v>576144</v>
      </c>
      <c r="G12" s="114">
        <v>2817344.16</v>
      </c>
    </row>
    <row r="13" spans="1:7" ht="13.5" thickBot="1" x14ac:dyDescent="0.25">
      <c r="A13" s="44"/>
      <c r="B13" s="63"/>
      <c r="C13" s="51"/>
      <c r="D13" s="31"/>
      <c r="E13" s="151"/>
      <c r="F13" s="113"/>
      <c r="G13" s="114"/>
    </row>
    <row r="14" spans="1:7" x14ac:dyDescent="0.2">
      <c r="A14" s="50" t="s">
        <v>100</v>
      </c>
      <c r="B14" s="91" t="s">
        <v>83</v>
      </c>
      <c r="C14" s="50" t="s">
        <v>101</v>
      </c>
      <c r="D14" s="152" t="s">
        <v>85</v>
      </c>
      <c r="E14" s="91" t="s">
        <v>88</v>
      </c>
      <c r="F14" s="153">
        <v>300000</v>
      </c>
      <c r="G14" s="109">
        <v>291000</v>
      </c>
    </row>
    <row r="15" spans="1:7" ht="13.5" thickBot="1" x14ac:dyDescent="0.25">
      <c r="A15" s="56" t="s">
        <v>16</v>
      </c>
      <c r="B15" s="132"/>
      <c r="C15" s="56"/>
      <c r="D15" s="154" t="s">
        <v>87</v>
      </c>
      <c r="E15" s="46" t="s">
        <v>86</v>
      </c>
      <c r="F15" s="155">
        <v>300000</v>
      </c>
      <c r="G15" s="136">
        <v>291000</v>
      </c>
    </row>
    <row r="16" spans="1:7" x14ac:dyDescent="0.2">
      <c r="A16" s="39"/>
      <c r="B16" s="39"/>
      <c r="C16" s="39"/>
      <c r="D16" s="39"/>
      <c r="E16" s="151"/>
      <c r="F16" s="156" t="s">
        <v>21</v>
      </c>
      <c r="G16" s="123">
        <f>SUM(G5:G15)</f>
        <v>12705767.199999999</v>
      </c>
    </row>
    <row r="17" spans="1:7" x14ac:dyDescent="0.2">
      <c r="A17" s="39"/>
      <c r="B17" s="39"/>
      <c r="C17" s="39"/>
      <c r="D17" s="39"/>
      <c r="E17" s="116"/>
      <c r="F17" s="156"/>
      <c r="G17" s="157"/>
    </row>
    <row r="18" spans="1:7" x14ac:dyDescent="0.2">
      <c r="A18" s="116"/>
      <c r="B18" s="116"/>
      <c r="C18" s="158"/>
      <c r="D18" s="159" t="s">
        <v>102</v>
      </c>
      <c r="E18" s="158"/>
      <c r="F18" s="156"/>
      <c r="G18" s="157"/>
    </row>
    <row r="19" spans="1:7" x14ac:dyDescent="0.2">
      <c r="A19" s="39"/>
      <c r="B19" s="39"/>
      <c r="C19" s="39"/>
      <c r="D19" s="39"/>
      <c r="E19" s="116"/>
      <c r="F19" s="156"/>
      <c r="G19" s="1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FY08</vt:lpstr>
      <vt:lpstr>FY09 YTD</vt:lpstr>
      <vt:lpstr>FY10</vt:lpstr>
      <vt:lpstr>FY11</vt:lpstr>
      <vt:lpstr>FY12</vt:lpstr>
      <vt:lpstr>'FY08'!Print_Area</vt:lpstr>
      <vt:lpstr>'FY09 YTD'!Print_Area</vt:lpstr>
    </vt:vector>
  </TitlesOfParts>
  <Company>Defense Supply Center Philadelphia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paa7317</dc:creator>
  <cp:lastModifiedBy>Mastran, Mary DLA CIV TROOP SUPPORT</cp:lastModifiedBy>
  <cp:lastPrinted>2009-10-13T14:18:54Z</cp:lastPrinted>
  <dcterms:created xsi:type="dcterms:W3CDTF">2008-10-31T17:48:39Z</dcterms:created>
  <dcterms:modified xsi:type="dcterms:W3CDTF">2012-10-18T13:27:48Z</dcterms:modified>
</cp:coreProperties>
</file>